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2.xml" ContentType="application/vnd.openxmlformats-officedocument.spreadsheetml.chartsheet+xml"/>
  <Override PartName="/xl/worksheets/sheet4.xml" ContentType="application/vnd.openxmlformats-officedocument.spreadsheetml.worksheet+xml"/>
  <Override PartName="/xl/chartsheets/sheet3.xml" ContentType="application/vnd.openxmlformats-officedocument.spreadsheetml.chart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heets/sheet4.xml" ContentType="application/vnd.openxmlformats-officedocument.spreadsheetml.chart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chartsheets/sheet5.xml" ContentType="application/vnd.openxmlformats-officedocument.spreadsheetml.chartsheet+xml"/>
  <Override PartName="/xl/worksheets/sheet12.xml" ContentType="application/vnd.openxmlformats-officedocument.spreadsheetml.worksheet+xml"/>
  <Override PartName="/xl/chartsheets/sheet6.xml" ContentType="application/vnd.openxmlformats-officedocument.spreadsheetml.chartsheet+xml"/>
  <Override PartName="/xl/worksheets/sheet13.xml" ContentType="application/vnd.openxmlformats-officedocument.spreadsheetml.worksheet+xml"/>
  <Override PartName="/xl/chartsheets/sheet7.xml" ContentType="application/vnd.openxmlformats-officedocument.spreadsheetml.chartsheet+xml"/>
  <Override PartName="/xl/worksheets/sheet14.xml" ContentType="application/vnd.openxmlformats-officedocument.spreadsheetml.worksheet+xml"/>
  <Override PartName="/xl/chartsheets/sheet8.xml" ContentType="application/vnd.openxmlformats-officedocument.spreadsheetml.chartsheet+xml"/>
  <Override PartName="/xl/worksheets/sheet15.xml" ContentType="application/vnd.openxmlformats-officedocument.spreadsheetml.worksheet+xml"/>
  <Override PartName="/xl/chartsheets/sheet9.xml" ContentType="application/vnd.openxmlformats-officedocument.spreadsheetml.chart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chartsheets/sheet10.xml" ContentType="application/vnd.openxmlformats-officedocument.spreadsheetml.chartsheet+xml"/>
  <Override PartName="/xl/worksheets/sheet26.xml" ContentType="application/vnd.openxmlformats-officedocument.spreadsheetml.worksheet+xml"/>
  <Override PartName="/xl/chartsheets/sheet11.xml" ContentType="application/vnd.openxmlformats-officedocument.spreadsheetml.chart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chartsheets/sheet12.xml" ContentType="application/vnd.openxmlformats-officedocument.spreadsheetml.chart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chartsheets/sheet13.xml" ContentType="application/vnd.openxmlformats-officedocument.spreadsheetml.chartsheet+xml"/>
  <Override PartName="/xl/worksheets/sheet34.xml" ContentType="application/vnd.openxmlformats-officedocument.spreadsheetml.worksheet+xml"/>
  <Override PartName="/xl/chartsheets/sheet14.xml" ContentType="application/vnd.openxmlformats-officedocument.spreadsheetml.chartsheet+xml"/>
  <Override PartName="/xl/worksheets/sheet35.xml" ContentType="application/vnd.openxmlformats-officedocument.spreadsheetml.worksheet+xml"/>
  <Override PartName="/xl/chartsheets/sheet15.xml" ContentType="application/vnd.openxmlformats-officedocument.spreadsheetml.chartsheet+xml"/>
  <Override PartName="/xl/worksheets/sheet36.xml" ContentType="application/vnd.openxmlformats-officedocument.spreadsheetml.worksheet+xml"/>
  <Override PartName="/xl/chartsheets/sheet16.xml" ContentType="application/vnd.openxmlformats-officedocument.spreadsheetml.chartsheet+xml"/>
  <Override PartName="/xl/worksheets/sheet37.xml" ContentType="application/vnd.openxmlformats-officedocument.spreadsheetml.worksheet+xml"/>
  <Override PartName="/xl/chartsheets/sheet17.xml" ContentType="application/vnd.openxmlformats-officedocument.spreadsheetml.chart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drawings/drawing16.xml" ContentType="application/vnd.openxmlformats-officedocument.drawing+xml"/>
  <Override PartName="/xl/charts/chart16.xml" ContentType="application/vnd.openxmlformats-officedocument.drawingml.chart+xml"/>
  <Override PartName="/xl/drawings/drawing17.xml" ContentType="application/vnd.openxmlformats-officedocument.drawing+xml"/>
  <Override PartName="/xl/charts/chart1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  <Override PartName="/xl/charts/colors2.xml" ContentType="application/vnd.ms-office.chartcolorstyle+xml"/>
  <Override PartName="/xl/charts/style2.xml" ContentType="application/vnd.ms-office.chartstyle+xml"/>
  <Override PartName="/xl/charts/colors3.xml" ContentType="application/vnd.ms-office.chartcolorstyle+xml"/>
  <Override PartName="/xl/charts/style3.xml" ContentType="application/vnd.ms-office.chartstyle+xml"/>
  <Override PartName="/xl/charts/colors4.xml" ContentType="application/vnd.ms-office.chartcolorstyle+xml"/>
  <Override PartName="/xl/charts/style4.xml" ContentType="application/vnd.ms-office.chartstyle+xml"/>
  <Override PartName="/xl/charts/colors5.xml" ContentType="application/vnd.ms-office.chartcolorstyle+xml"/>
  <Override PartName="/xl/charts/style5.xml" ContentType="application/vnd.ms-office.chartstyle+xml"/>
  <Override PartName="/xl/charts/colors6.xml" ContentType="application/vnd.ms-office.chartcolorstyle+xml"/>
  <Override PartName="/xl/charts/style6.xml" ContentType="application/vnd.ms-office.chartstyle+xml"/>
  <Override PartName="/xl/charts/colors7.xml" ContentType="application/vnd.ms-office.chartcolorstyle+xml"/>
  <Override PartName="/xl/charts/style7.xml" ContentType="application/vnd.ms-office.chartstyle+xml"/>
  <Override PartName="/xl/charts/colors8.xml" ContentType="application/vnd.ms-office.chartcolorstyle+xml"/>
  <Override PartName="/xl/charts/style8.xml" ContentType="application/vnd.ms-office.chartstyle+xml"/>
  <Override PartName="/xl/charts/colors9.xml" ContentType="application/vnd.ms-office.chartcolorstyle+xml"/>
  <Override PartName="/xl/charts/style9.xml" ContentType="application/vnd.ms-office.chartstyle+xml"/>
  <Override PartName="/xl/charts/colors10.xml" ContentType="application/vnd.ms-office.chartcolorstyle+xml"/>
  <Override PartName="/xl/charts/style10.xml" ContentType="application/vnd.ms-office.chartstyle+xml"/>
  <Override PartName="/xl/charts/colors11.xml" ContentType="application/vnd.ms-office.chartcolorstyle+xml"/>
  <Override PartName="/xl/charts/style11.xml" ContentType="application/vnd.ms-office.chartstyle+xml"/>
  <Override PartName="/xl/charts/colors12.xml" ContentType="application/vnd.ms-office.chartcolorstyle+xml"/>
  <Override PartName="/xl/charts/style12.xml" ContentType="application/vnd.ms-office.chartstyle+xml"/>
  <Override PartName="/xl/charts/colors13.xml" ContentType="application/vnd.ms-office.chartcolorstyle+xml"/>
  <Override PartName="/xl/charts/style13.xml" ContentType="application/vnd.ms-office.chartstyle+xml"/>
  <Override PartName="/xl/charts/colors14.xml" ContentType="application/vnd.ms-office.chartcolorstyle+xml"/>
  <Override PartName="/xl/charts/style14.xml" ContentType="application/vnd.ms-office.chartstyle+xml"/>
  <Override PartName="/xl/charts/colors15.xml" ContentType="application/vnd.ms-office.chartcolorstyle+xml"/>
  <Override PartName="/xl/charts/style15.xml" ContentType="application/vnd.ms-office.chartstyle+xml"/>
  <Override PartName="/xl/charts/colors16.xml" ContentType="application/vnd.ms-office.chartcolorstyle+xml"/>
  <Override PartName="/xl/charts/style16.xml" ContentType="application/vnd.ms-office.chartstyle+xml"/>
  <Override PartName="/xl/charts/colors17.xml" ContentType="application/vnd.ms-office.chartcolorstyle+xml"/>
  <Override PartName="/xl/charts/style17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Questa_cartella_di_lavoro" autoCompressPictures="0"/>
  <bookViews>
    <workbookView xWindow="0" yWindow="0" windowWidth="20490" windowHeight="7050" tabRatio="597"/>
  </bookViews>
  <sheets>
    <sheet name="Grafico 1" sheetId="261" r:id="rId1"/>
    <sheet name="A1" sheetId="237" r:id="rId2"/>
    <sheet name="A2" sheetId="238" r:id="rId3"/>
    <sheet name="A3" sheetId="239" r:id="rId4"/>
    <sheet name="Graf.2" sheetId="262" r:id="rId5"/>
    <sheet name="A4" sheetId="240" r:id="rId6"/>
    <sheet name="Graf.3" sheetId="263" r:id="rId7"/>
    <sheet name="A5" sheetId="243" r:id="rId8"/>
    <sheet name="A6" sheetId="247" r:id="rId9"/>
    <sheet name="A7" sheetId="250" r:id="rId10"/>
    <sheet name="A8" sheetId="248" r:id="rId11"/>
    <sheet name="Graf.4" sheetId="264" r:id="rId12"/>
    <sheet name="A9" sheetId="241" r:id="rId13"/>
    <sheet name="A10" sheetId="245" r:id="rId14"/>
    <sheet name="A11" sheetId="249" r:id="rId15"/>
    <sheet name="Graf.5" sheetId="266" r:id="rId16"/>
    <sheet name="A12" sheetId="242" r:id="rId17"/>
    <sheet name="Graf.6" sheetId="267" r:id="rId18"/>
    <sheet name="A13" sheetId="244" r:id="rId19"/>
    <sheet name="Graf.7" sheetId="268" r:id="rId20"/>
    <sheet name="A14" sheetId="246" r:id="rId21"/>
    <sheet name="Graf.8" sheetId="269" r:id="rId22"/>
    <sheet name="A15" sheetId="251" r:id="rId23"/>
    <sheet name="Graf.9" sheetId="270" r:id="rId24"/>
    <sheet name="A16" sheetId="252" r:id="rId25"/>
    <sheet name="A17" sheetId="253" r:id="rId26"/>
    <sheet name="A18" sheetId="254" r:id="rId27"/>
    <sheet name="A19" sheetId="255" r:id="rId28"/>
    <sheet name="A20" sheetId="256" r:id="rId29"/>
    <sheet name="A21" sheetId="257" r:id="rId30"/>
    <sheet name="A22" sheetId="259" r:id="rId31"/>
    <sheet name="A23" sheetId="260" r:id="rId32"/>
    <sheet name="B1" sheetId="171" r:id="rId33"/>
    <sheet name="B2" sheetId="362" r:id="rId34"/>
    <sheet name="Graf.10" sheetId="271" r:id="rId35"/>
    <sheet name="B3" sheetId="172" r:id="rId36"/>
    <sheet name="Graf.11" sheetId="272" r:id="rId37"/>
    <sheet name="B4" sheetId="175" r:id="rId38"/>
    <sheet name="B5" sheetId="179" r:id="rId39"/>
    <sheet name="B6" sheetId="182" r:id="rId40"/>
    <sheet name="B7" sheetId="180" r:id="rId41"/>
    <sheet name="Graf.12" sheetId="277" r:id="rId42"/>
    <sheet name="B8" sheetId="173" r:id="rId43"/>
    <sheet name="B9" sheetId="177" r:id="rId44"/>
    <sheet name="B10" sheetId="181" r:id="rId45"/>
    <sheet name="Graf.13" sheetId="279" r:id="rId46"/>
    <sheet name="B11" sheetId="174" r:id="rId47"/>
    <sheet name="Graf.14" sheetId="273" r:id="rId48"/>
    <sheet name="B12" sheetId="176" r:id="rId49"/>
    <sheet name="Graf.15" sheetId="274" r:id="rId50"/>
    <sheet name="B13" sheetId="178" r:id="rId51"/>
    <sheet name="Graf.16" sheetId="275" r:id="rId52"/>
    <sheet name="B14" sheetId="183" r:id="rId53"/>
    <sheet name="Graf.17" sheetId="276" r:id="rId54"/>
    <sheet name="C1" sheetId="363" r:id="rId55"/>
    <sheet name="C2" sheetId="364" r:id="rId56"/>
    <sheet name="C3" sheetId="365" r:id="rId57"/>
    <sheet name="C4" sheetId="366" r:id="rId58"/>
    <sheet name="C5" sheetId="367" r:id="rId59"/>
    <sheet name="C6" sheetId="368" r:id="rId60"/>
    <sheet name="C7" sheetId="369" r:id="rId61"/>
    <sheet name="C8" sheetId="370" r:id="rId62"/>
    <sheet name="C9" sheetId="371" r:id="rId63"/>
    <sheet name="C10" sheetId="372" r:id="rId64"/>
    <sheet name="C11" sheetId="373" r:id="rId65"/>
    <sheet name="C12" sheetId="374" r:id="rId66"/>
    <sheet name="C13" sheetId="375" r:id="rId67"/>
    <sheet name="C14" sheetId="376" r:id="rId68"/>
    <sheet name="C15" sheetId="377" r:id="rId69"/>
    <sheet name="Pagina 58" sheetId="185" state="hidden" r:id="rId70"/>
    <sheet name="Pagina 59" sheetId="332" state="hidden" r:id="rId71"/>
    <sheet name="Pagina 60" sheetId="333" state="hidden" r:id="rId72"/>
    <sheet name="Pagina 61" sheetId="334" state="hidden" r:id="rId73"/>
    <sheet name="Pagina 62" sheetId="335" state="hidden" r:id="rId74"/>
    <sheet name="Pagina 63" sheetId="336" state="hidden" r:id="rId75"/>
    <sheet name="Pagina 64" sheetId="337" state="hidden" r:id="rId76"/>
    <sheet name="Pagina 65" sheetId="338" state="hidden" r:id="rId77"/>
    <sheet name="Pagina 66" sheetId="339" state="hidden" r:id="rId78"/>
    <sheet name="Pagina 67" sheetId="340" state="hidden" r:id="rId79"/>
    <sheet name="Pagina 68" sheetId="341" state="hidden" r:id="rId80"/>
    <sheet name="Pagina 69" sheetId="342" state="hidden" r:id="rId81"/>
    <sheet name="Pagina 70" sheetId="343" state="hidden" r:id="rId82"/>
    <sheet name="Pagina 71" sheetId="344" state="hidden" r:id="rId83"/>
    <sheet name="Pagina 72" sheetId="345" state="hidden" r:id="rId84"/>
    <sheet name="Pagina 73" sheetId="346" state="hidden" r:id="rId85"/>
    <sheet name="Pagina 74" sheetId="347" state="hidden" r:id="rId86"/>
    <sheet name="Pagina 75" sheetId="348" state="hidden" r:id="rId87"/>
    <sheet name="Pagina 76" sheetId="349" state="hidden" r:id="rId88"/>
    <sheet name="Pagina 77" sheetId="350" state="hidden" r:id="rId89"/>
    <sheet name="Pagina 78" sheetId="351" state="hidden" r:id="rId90"/>
    <sheet name="Pagina 79" sheetId="352" state="hidden" r:id="rId91"/>
    <sheet name="Pagina 80" sheetId="353" state="hidden" r:id="rId92"/>
    <sheet name="Pagina 81" sheetId="354" state="hidden" r:id="rId93"/>
    <sheet name="Pagina 82" sheetId="355" state="hidden" r:id="rId94"/>
    <sheet name="Pagina 83" sheetId="356" state="hidden" r:id="rId95"/>
    <sheet name="Pagina 84" sheetId="357" state="hidden" r:id="rId96"/>
    <sheet name="Pagina 85" sheetId="358" state="hidden" r:id="rId97"/>
    <sheet name="Pagina 86" sheetId="359" state="hidden" r:id="rId98"/>
    <sheet name="Pagina 87" sheetId="360" state="hidden" r:id="rId99"/>
    <sheet name="grafico1" sheetId="361" state="hidden" r:id="rId100"/>
    <sheet name="gr1-RAI" sheetId="298" state="hidden" r:id="rId101"/>
    <sheet name="gr1-Mediaset" sheetId="299" state="hidden" r:id="rId102"/>
    <sheet name="gr1-Eleumedia" sheetId="300" state="hidden" r:id="rId103"/>
    <sheet name="gr1-Radio 24" sheetId="301" state="hidden" r:id="rId104"/>
    <sheet name="gr1-Radio Kiss Kiss" sheetId="303" state="hidden" r:id="rId105"/>
    <sheet name="gr1-RTL 102.5" sheetId="304" state="hidden" r:id="rId106"/>
    <sheet name="gr1-RDS" sheetId="305" state="hidden" r:id="rId107"/>
    <sheet name="gr1-Radio Italia" sheetId="306" state="hidden" r:id="rId108"/>
    <sheet name="gr2-RAI" sheetId="307" state="hidden" r:id="rId109"/>
    <sheet name="gr2-Mediaset" sheetId="308" state="hidden" r:id="rId110"/>
    <sheet name="gr2-Eleumedia" sheetId="309" state="hidden" r:id="rId111"/>
    <sheet name="gr2-Radio 24" sheetId="310" state="hidden" r:id="rId112"/>
    <sheet name="gr2-Radio Kiss Kiss" sheetId="312" state="hidden" r:id="rId113"/>
    <sheet name="gr2-RTL 102.5" sheetId="313" state="hidden" r:id="rId114"/>
    <sheet name="gr2-RDS" sheetId="314" state="hidden" r:id="rId115"/>
    <sheet name="gr2-Radio Italia" sheetId="315" state="hidden" r:id="rId116"/>
  </sheets>
  <definedNames>
    <definedName name="_xlnm.Print_Area" localSheetId="13">'A10'!$A$1:$K$31</definedName>
    <definedName name="_xlnm.Print_Area" localSheetId="14">'A11'!$A$1:$K$31</definedName>
    <definedName name="_xlnm.Print_Area" localSheetId="16">'A12'!$A$1:$K$31</definedName>
    <definedName name="_xlnm.Print_Area" localSheetId="18">'A13'!$A$1:$K$31</definedName>
    <definedName name="_xlnm.Print_Area" localSheetId="20">'A14'!$A$1:$K$31</definedName>
    <definedName name="_xlnm.Print_Area" localSheetId="22">'A15'!$A$1:$K$31</definedName>
    <definedName name="_xlnm.Print_Area" localSheetId="27">'A19'!$A$1:$K$31</definedName>
    <definedName name="_xlnm.Print_Area" localSheetId="28">'A20'!$A$1:$K$31</definedName>
    <definedName name="_xlnm.Print_Area" localSheetId="29">'A21'!$A$1:$K$31</definedName>
    <definedName name="_xlnm.Print_Area" localSheetId="30">'A22'!$A$1:$K$31</definedName>
    <definedName name="_xlnm.Print_Area" localSheetId="31">'A23'!$A$1:$K$31</definedName>
    <definedName name="_xlnm.Print_Area" localSheetId="7">'A5'!$A$1:$K$31</definedName>
    <definedName name="_xlnm.Print_Area" localSheetId="8">'A6'!$A$1:$K$31</definedName>
    <definedName name="_xlnm.Print_Area" localSheetId="9">'A7'!$A$1:$K$31</definedName>
    <definedName name="_xlnm.Print_Area" localSheetId="10">'A8'!$A$1:$K$31</definedName>
    <definedName name="_xlnm.Print_Area" localSheetId="12">'A9'!$A$1:$K$31</definedName>
    <definedName name="_xlnm.Print_Area" localSheetId="44">'B10'!#REF!</definedName>
    <definedName name="_xlnm.Print_Area" localSheetId="46">'B11'!#REF!</definedName>
    <definedName name="_xlnm.Print_Area" localSheetId="48">'B12'!#REF!</definedName>
    <definedName name="_xlnm.Print_Area" localSheetId="50">'B13'!#REF!</definedName>
    <definedName name="_xlnm.Print_Area" localSheetId="52">'B14'!#REF!</definedName>
    <definedName name="_xlnm.Print_Area" localSheetId="35">'B3'!$A$1:$K$31</definedName>
    <definedName name="_xlnm.Print_Area" localSheetId="37">'B4'!$A$1:$K$31</definedName>
    <definedName name="_xlnm.Print_Area" localSheetId="38">'B5'!#REF!</definedName>
    <definedName name="_xlnm.Print_Area" localSheetId="39">'B6'!#REF!</definedName>
    <definedName name="_xlnm.Print_Area" localSheetId="40">'B7'!#REF!</definedName>
    <definedName name="_xlnm.Print_Area" localSheetId="42">'B8'!#REF!</definedName>
    <definedName name="_xlnm.Print_Area" localSheetId="43">'B9'!#REF!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12" i="171" l="1"/>
  <c r="N12" i="171"/>
  <c r="M13" i="171"/>
  <c r="N13" i="171"/>
  <c r="L12" i="171"/>
  <c r="L13" i="171"/>
  <c r="D19" i="365" l="1"/>
  <c r="L13" i="254" l="1"/>
  <c r="L14" i="254"/>
  <c r="L13" i="253"/>
  <c r="L14" i="253"/>
  <c r="L13" i="252"/>
  <c r="L13" i="362" l="1"/>
  <c r="L14" i="362"/>
  <c r="L15" i="362"/>
  <c r="I19" i="240" l="1"/>
  <c r="I28" i="240"/>
  <c r="L23" i="239"/>
  <c r="L24" i="239"/>
  <c r="L25" i="239"/>
  <c r="L26" i="239"/>
  <c r="L27" i="239"/>
  <c r="L22" i="239"/>
  <c r="L18" i="239"/>
  <c r="L17" i="239"/>
  <c r="L15" i="239"/>
  <c r="L16" i="239"/>
  <c r="L13" i="239"/>
  <c r="L14" i="239"/>
  <c r="L8" i="239"/>
  <c r="L9" i="239"/>
  <c r="L10" i="239"/>
  <c r="L11" i="239"/>
  <c r="L12" i="239"/>
  <c r="L23" i="238"/>
  <c r="L24" i="238"/>
  <c r="L25" i="238"/>
  <c r="L26" i="238"/>
  <c r="L27" i="238"/>
  <c r="L8" i="238"/>
  <c r="L9" i="238"/>
  <c r="L10" i="238"/>
  <c r="L11" i="238"/>
  <c r="L12" i="238"/>
  <c r="L13" i="238"/>
  <c r="L14" i="238"/>
  <c r="L15" i="238"/>
  <c r="L16" i="238"/>
  <c r="L17" i="238"/>
  <c r="L18" i="238"/>
  <c r="L23" i="237"/>
  <c r="L24" i="237"/>
  <c r="L25" i="237"/>
  <c r="L26" i="237"/>
  <c r="L27" i="237"/>
  <c r="L13" i="237"/>
  <c r="L14" i="237"/>
  <c r="L15" i="237"/>
  <c r="L16" i="237"/>
  <c r="L17" i="237"/>
  <c r="L18" i="237"/>
  <c r="L8" i="237"/>
  <c r="L9" i="237"/>
  <c r="L10" i="237"/>
  <c r="L11" i="237"/>
  <c r="L12" i="237"/>
  <c r="K8" i="363" l="1"/>
  <c r="K9" i="363"/>
  <c r="K10" i="363"/>
  <c r="K11" i="363"/>
  <c r="K12" i="363"/>
  <c r="K13" i="363"/>
  <c r="K14" i="363"/>
  <c r="K15" i="363"/>
  <c r="K16" i="363"/>
  <c r="K17" i="363"/>
  <c r="K18" i="363"/>
  <c r="K8" i="364"/>
  <c r="K9" i="364"/>
  <c r="K10" i="364"/>
  <c r="K11" i="364"/>
  <c r="K12" i="364"/>
  <c r="K13" i="364"/>
  <c r="K14" i="364"/>
  <c r="K15" i="364"/>
  <c r="K16" i="364"/>
  <c r="K17" i="364"/>
  <c r="K18" i="364"/>
  <c r="K8" i="365"/>
  <c r="K9" i="365"/>
  <c r="K10" i="365"/>
  <c r="K11" i="365"/>
  <c r="K12" i="365"/>
  <c r="K13" i="365"/>
  <c r="K14" i="365"/>
  <c r="K15" i="365"/>
  <c r="K16" i="365"/>
  <c r="K17" i="365"/>
  <c r="K18" i="365"/>
  <c r="K8" i="366"/>
  <c r="K9" i="366"/>
  <c r="K10" i="366"/>
  <c r="K11" i="366"/>
  <c r="K12" i="366"/>
  <c r="K13" i="366"/>
  <c r="K14" i="366"/>
  <c r="K15" i="366"/>
  <c r="K16" i="366"/>
  <c r="K17" i="366"/>
  <c r="K18" i="366"/>
  <c r="K8" i="367"/>
  <c r="K9" i="367"/>
  <c r="K10" i="367"/>
  <c r="K11" i="367"/>
  <c r="K12" i="367"/>
  <c r="K13" i="367"/>
  <c r="K14" i="367"/>
  <c r="K15" i="367"/>
  <c r="K16" i="367"/>
  <c r="K17" i="367"/>
  <c r="K18" i="367"/>
  <c r="K8" i="368"/>
  <c r="K9" i="368"/>
  <c r="K10" i="368"/>
  <c r="K11" i="368"/>
  <c r="K12" i="368"/>
  <c r="K13" i="368"/>
  <c r="K14" i="368"/>
  <c r="K15" i="368"/>
  <c r="K16" i="368"/>
  <c r="K17" i="368"/>
  <c r="K18" i="368"/>
  <c r="K8" i="369"/>
  <c r="K9" i="369"/>
  <c r="K10" i="369"/>
  <c r="K11" i="369"/>
  <c r="K12" i="369"/>
  <c r="K13" i="369"/>
  <c r="K14" i="369"/>
  <c r="K15" i="369"/>
  <c r="K16" i="369"/>
  <c r="K17" i="369"/>
  <c r="K18" i="369"/>
  <c r="K8" i="370"/>
  <c r="K9" i="370"/>
  <c r="K10" i="370"/>
  <c r="K11" i="370"/>
  <c r="K12" i="370"/>
  <c r="K13" i="370"/>
  <c r="K14" i="370"/>
  <c r="K15" i="370"/>
  <c r="K16" i="370"/>
  <c r="K17" i="370"/>
  <c r="K18" i="370"/>
  <c r="K8" i="371"/>
  <c r="K9" i="371"/>
  <c r="K10" i="371"/>
  <c r="K11" i="371"/>
  <c r="K12" i="371"/>
  <c r="K13" i="371"/>
  <c r="K14" i="371"/>
  <c r="K15" i="371"/>
  <c r="K16" i="371"/>
  <c r="K17" i="371"/>
  <c r="K18" i="371"/>
  <c r="K8" i="372"/>
  <c r="K9" i="372"/>
  <c r="K10" i="372"/>
  <c r="K11" i="372"/>
  <c r="K12" i="372"/>
  <c r="K13" i="372"/>
  <c r="K14" i="372"/>
  <c r="K15" i="372"/>
  <c r="K16" i="372"/>
  <c r="K17" i="372"/>
  <c r="K18" i="372"/>
  <c r="K8" i="373"/>
  <c r="K9" i="373"/>
  <c r="K10" i="373"/>
  <c r="K11" i="373"/>
  <c r="K12" i="373"/>
  <c r="K13" i="373"/>
  <c r="K14" i="373"/>
  <c r="K15" i="373"/>
  <c r="K16" i="373"/>
  <c r="K17" i="373"/>
  <c r="K18" i="373"/>
  <c r="K8" i="374"/>
  <c r="K9" i="374"/>
  <c r="K10" i="374"/>
  <c r="K11" i="374"/>
  <c r="K12" i="374"/>
  <c r="K13" i="374"/>
  <c r="K14" i="374"/>
  <c r="K15" i="374"/>
  <c r="K16" i="374"/>
  <c r="K17" i="374"/>
  <c r="K18" i="374"/>
  <c r="K8" i="375"/>
  <c r="K9" i="375"/>
  <c r="K10" i="375"/>
  <c r="K11" i="375"/>
  <c r="K12" i="375"/>
  <c r="K13" i="375"/>
  <c r="K14" i="375"/>
  <c r="K15" i="375"/>
  <c r="K16" i="375"/>
  <c r="K17" i="375"/>
  <c r="K18" i="375"/>
  <c r="K8" i="376"/>
  <c r="K9" i="376"/>
  <c r="K10" i="376"/>
  <c r="K11" i="376"/>
  <c r="K12" i="376"/>
  <c r="K13" i="376"/>
  <c r="K14" i="376"/>
  <c r="K15" i="376"/>
  <c r="K16" i="376"/>
  <c r="K17" i="376"/>
  <c r="K18" i="376"/>
  <c r="K8" i="377"/>
  <c r="K9" i="377"/>
  <c r="K10" i="377"/>
  <c r="K11" i="377"/>
  <c r="K12" i="377"/>
  <c r="K13" i="377"/>
  <c r="K14" i="377"/>
  <c r="K15" i="377"/>
  <c r="K16" i="377"/>
  <c r="K17" i="377"/>
  <c r="K18" i="377"/>
  <c r="I8" i="175"/>
  <c r="I9" i="175"/>
  <c r="I10" i="175"/>
  <c r="I11" i="175"/>
  <c r="I12" i="175"/>
  <c r="I13" i="175"/>
  <c r="I14" i="175"/>
  <c r="I15" i="175"/>
  <c r="I16" i="175"/>
  <c r="I17" i="175"/>
  <c r="I18" i="175"/>
  <c r="I8" i="179"/>
  <c r="I9" i="179"/>
  <c r="I10" i="179"/>
  <c r="I11" i="179"/>
  <c r="I12" i="179"/>
  <c r="I13" i="179"/>
  <c r="I14" i="179"/>
  <c r="I15" i="179"/>
  <c r="I16" i="179"/>
  <c r="I17" i="179"/>
  <c r="I18" i="179"/>
  <c r="I8" i="182"/>
  <c r="I9" i="182"/>
  <c r="I10" i="182"/>
  <c r="I11" i="182"/>
  <c r="I12" i="182"/>
  <c r="I13" i="182"/>
  <c r="I14" i="182"/>
  <c r="I15" i="182"/>
  <c r="I16" i="182"/>
  <c r="I17" i="182"/>
  <c r="I18" i="182"/>
  <c r="I8" i="180"/>
  <c r="I9" i="180"/>
  <c r="I10" i="180"/>
  <c r="I11" i="180"/>
  <c r="I12" i="180"/>
  <c r="I13" i="180"/>
  <c r="I14" i="180"/>
  <c r="I15" i="180"/>
  <c r="I16" i="180"/>
  <c r="I17" i="180"/>
  <c r="I18" i="180"/>
  <c r="I8" i="173"/>
  <c r="I9" i="173"/>
  <c r="I10" i="173"/>
  <c r="I11" i="173"/>
  <c r="I12" i="173"/>
  <c r="I13" i="173"/>
  <c r="I14" i="173"/>
  <c r="I15" i="173"/>
  <c r="I16" i="173"/>
  <c r="I17" i="173"/>
  <c r="I18" i="173"/>
  <c r="I8" i="177"/>
  <c r="I9" i="177"/>
  <c r="I10" i="177"/>
  <c r="I11" i="177"/>
  <c r="I12" i="177"/>
  <c r="I13" i="177"/>
  <c r="I14" i="177"/>
  <c r="I15" i="177"/>
  <c r="I16" i="177"/>
  <c r="I17" i="177"/>
  <c r="I18" i="177"/>
  <c r="I8" i="181"/>
  <c r="I9" i="181"/>
  <c r="I10" i="181"/>
  <c r="I11" i="181"/>
  <c r="I12" i="181"/>
  <c r="I13" i="181"/>
  <c r="I14" i="181"/>
  <c r="I15" i="181"/>
  <c r="I16" i="181"/>
  <c r="I17" i="181"/>
  <c r="I18" i="181"/>
  <c r="I8" i="174"/>
  <c r="I9" i="174"/>
  <c r="I10" i="174"/>
  <c r="I11" i="174"/>
  <c r="I12" i="174"/>
  <c r="I13" i="174"/>
  <c r="I14" i="174"/>
  <c r="I15" i="174"/>
  <c r="I16" i="174"/>
  <c r="I17" i="174"/>
  <c r="I18" i="174"/>
  <c r="I8" i="176"/>
  <c r="I9" i="176"/>
  <c r="I10" i="176"/>
  <c r="I11" i="176"/>
  <c r="I12" i="176"/>
  <c r="I13" i="176"/>
  <c r="I14" i="176"/>
  <c r="I15" i="176"/>
  <c r="I16" i="176"/>
  <c r="I17" i="176"/>
  <c r="I18" i="176"/>
  <c r="I8" i="178"/>
  <c r="I9" i="178"/>
  <c r="I10" i="178"/>
  <c r="I11" i="178"/>
  <c r="I12" i="178"/>
  <c r="I13" i="178"/>
  <c r="I14" i="178"/>
  <c r="I15" i="178"/>
  <c r="I16" i="178"/>
  <c r="I17" i="178"/>
  <c r="I18" i="178"/>
  <c r="I8" i="183"/>
  <c r="I9" i="183"/>
  <c r="I10" i="183"/>
  <c r="I11" i="183"/>
  <c r="I12" i="183"/>
  <c r="I13" i="183"/>
  <c r="I14" i="183"/>
  <c r="I15" i="183"/>
  <c r="I16" i="183"/>
  <c r="I17" i="183"/>
  <c r="I18" i="183"/>
  <c r="I8" i="172"/>
  <c r="I9" i="172"/>
  <c r="I10" i="172"/>
  <c r="I11" i="172"/>
  <c r="I12" i="172"/>
  <c r="I13" i="172"/>
  <c r="I14" i="172"/>
  <c r="I15" i="172"/>
  <c r="I16" i="172"/>
  <c r="I17" i="172"/>
  <c r="I18" i="172"/>
  <c r="I23" i="183" l="1"/>
  <c r="I24" i="183"/>
  <c r="I25" i="183"/>
  <c r="I26" i="183"/>
  <c r="I27" i="183"/>
  <c r="I22" i="183"/>
  <c r="I7" i="183"/>
  <c r="I23" i="178"/>
  <c r="I24" i="178"/>
  <c r="I25" i="178"/>
  <c r="I26" i="178"/>
  <c r="I27" i="178"/>
  <c r="I22" i="178"/>
  <c r="I7" i="178"/>
  <c r="I23" i="176"/>
  <c r="I24" i="176"/>
  <c r="I25" i="176"/>
  <c r="I26" i="176"/>
  <c r="I27" i="176"/>
  <c r="I22" i="176"/>
  <c r="I7" i="176"/>
  <c r="I23" i="174"/>
  <c r="I24" i="174"/>
  <c r="I25" i="174"/>
  <c r="I26" i="174"/>
  <c r="I27" i="174"/>
  <c r="I22" i="174"/>
  <c r="I7" i="174"/>
  <c r="I23" i="181"/>
  <c r="I24" i="181"/>
  <c r="I25" i="181"/>
  <c r="I26" i="181"/>
  <c r="I27" i="181"/>
  <c r="I22" i="181"/>
  <c r="I7" i="181"/>
  <c r="I23" i="177"/>
  <c r="I24" i="177"/>
  <c r="I25" i="177"/>
  <c r="I26" i="177"/>
  <c r="I27" i="177"/>
  <c r="I22" i="177"/>
  <c r="I7" i="177"/>
  <c r="I23" i="173"/>
  <c r="I24" i="173"/>
  <c r="I25" i="173"/>
  <c r="I26" i="173"/>
  <c r="I27" i="173"/>
  <c r="I22" i="173"/>
  <c r="I7" i="173"/>
  <c r="I23" i="180"/>
  <c r="I24" i="180"/>
  <c r="I25" i="180"/>
  <c r="I26" i="180"/>
  <c r="I27" i="180"/>
  <c r="I22" i="180"/>
  <c r="I7" i="180"/>
  <c r="I23" i="182"/>
  <c r="I24" i="182"/>
  <c r="I25" i="182"/>
  <c r="I26" i="182"/>
  <c r="I27" i="182"/>
  <c r="I22" i="182"/>
  <c r="I7" i="182"/>
  <c r="I23" i="179"/>
  <c r="I24" i="179"/>
  <c r="I25" i="179"/>
  <c r="I26" i="179"/>
  <c r="I27" i="179"/>
  <c r="I22" i="179"/>
  <c r="I7" i="179"/>
  <c r="I23" i="175"/>
  <c r="I24" i="175"/>
  <c r="I25" i="175"/>
  <c r="I26" i="175"/>
  <c r="I27" i="175"/>
  <c r="I22" i="175"/>
  <c r="I7" i="175"/>
  <c r="I23" i="172"/>
  <c r="I24" i="172"/>
  <c r="I25" i="172"/>
  <c r="I26" i="172"/>
  <c r="I27" i="172"/>
  <c r="I22" i="172"/>
  <c r="I7" i="172"/>
  <c r="I19" i="175" l="1"/>
  <c r="J7" i="175" l="1"/>
  <c r="J12" i="175"/>
  <c r="J18" i="175"/>
  <c r="J15" i="175"/>
  <c r="J17" i="175"/>
  <c r="J13" i="175"/>
  <c r="J8" i="175"/>
  <c r="J10" i="175"/>
  <c r="J11" i="175"/>
  <c r="J14" i="175"/>
  <c r="J9" i="175"/>
  <c r="J16" i="175"/>
  <c r="I28" i="183"/>
  <c r="F28" i="183"/>
  <c r="C28" i="183"/>
  <c r="I19" i="183"/>
  <c r="F19" i="183"/>
  <c r="C19" i="183"/>
  <c r="I28" i="178"/>
  <c r="F28" i="178"/>
  <c r="C28" i="178"/>
  <c r="I19" i="178"/>
  <c r="F19" i="178"/>
  <c r="C19" i="178"/>
  <c r="I28" i="176"/>
  <c r="F28" i="176"/>
  <c r="C28" i="176"/>
  <c r="I19" i="176"/>
  <c r="F19" i="176"/>
  <c r="C19" i="176"/>
  <c r="I28" i="174"/>
  <c r="F28" i="174"/>
  <c r="C28" i="174"/>
  <c r="I19" i="174"/>
  <c r="F19" i="174"/>
  <c r="C19" i="174"/>
  <c r="I28" i="181"/>
  <c r="F28" i="181"/>
  <c r="C28" i="181"/>
  <c r="I19" i="181"/>
  <c r="F19" i="181"/>
  <c r="C19" i="181"/>
  <c r="C19" i="180"/>
  <c r="F19" i="180"/>
  <c r="I19" i="180"/>
  <c r="C28" i="180"/>
  <c r="F28" i="180"/>
  <c r="I28" i="180"/>
  <c r="I28" i="177"/>
  <c r="F28" i="177"/>
  <c r="C28" i="177"/>
  <c r="I19" i="177"/>
  <c r="F19" i="177"/>
  <c r="C19" i="177"/>
  <c r="I28" i="173"/>
  <c r="F28" i="173"/>
  <c r="C28" i="173"/>
  <c r="I19" i="173"/>
  <c r="F19" i="173"/>
  <c r="C19" i="173"/>
  <c r="I28" i="182"/>
  <c r="F28" i="182"/>
  <c r="C28" i="182"/>
  <c r="I19" i="182"/>
  <c r="F19" i="182"/>
  <c r="C19" i="182"/>
  <c r="K27" i="365"/>
  <c r="D28" i="365"/>
  <c r="D30" i="365" s="1"/>
  <c r="E28" i="365"/>
  <c r="E30" i="365" s="1"/>
  <c r="F28" i="365"/>
  <c r="F30" i="365" s="1"/>
  <c r="G28" i="365"/>
  <c r="G30" i="365" s="1"/>
  <c r="H28" i="365"/>
  <c r="H30" i="365" s="1"/>
  <c r="I28" i="365"/>
  <c r="I30" i="365" s="1"/>
  <c r="J28" i="365"/>
  <c r="J30" i="365" s="1"/>
  <c r="C28" i="365"/>
  <c r="C30" i="365" s="1"/>
  <c r="D28" i="364"/>
  <c r="E28" i="364"/>
  <c r="F28" i="364"/>
  <c r="G28" i="364"/>
  <c r="H28" i="364"/>
  <c r="I28" i="364"/>
  <c r="J28" i="364"/>
  <c r="C28" i="364"/>
  <c r="D19" i="364"/>
  <c r="E19" i="364"/>
  <c r="F19" i="364"/>
  <c r="G19" i="364"/>
  <c r="H19" i="364"/>
  <c r="I19" i="364"/>
  <c r="J19" i="364"/>
  <c r="C19" i="364"/>
  <c r="D28" i="363"/>
  <c r="E28" i="363"/>
  <c r="F28" i="363"/>
  <c r="G28" i="363"/>
  <c r="H28" i="363"/>
  <c r="I28" i="363"/>
  <c r="J28" i="363"/>
  <c r="C28" i="363"/>
  <c r="D19" i="363"/>
  <c r="E19" i="363"/>
  <c r="F19" i="363"/>
  <c r="G19" i="363"/>
  <c r="H19" i="363"/>
  <c r="I19" i="363"/>
  <c r="J19" i="363"/>
  <c r="C19" i="363"/>
  <c r="G8" i="183" l="1"/>
  <c r="G12" i="183"/>
  <c r="G16" i="183"/>
  <c r="G9" i="183"/>
  <c r="G13" i="183"/>
  <c r="G10" i="183"/>
  <c r="G14" i="183"/>
  <c r="G17" i="183"/>
  <c r="G11" i="183"/>
  <c r="G15" i="183"/>
  <c r="G18" i="183"/>
  <c r="D8" i="183"/>
  <c r="D12" i="183"/>
  <c r="D16" i="183"/>
  <c r="D13" i="183"/>
  <c r="D9" i="183"/>
  <c r="D10" i="183"/>
  <c r="D14" i="183"/>
  <c r="D17" i="183"/>
  <c r="D11" i="183"/>
  <c r="D15" i="183"/>
  <c r="D18" i="183"/>
  <c r="J18" i="183"/>
  <c r="J14" i="183"/>
  <c r="J9" i="183"/>
  <c r="J15" i="183"/>
  <c r="J10" i="183"/>
  <c r="J16" i="183"/>
  <c r="J11" i="183"/>
  <c r="J12" i="183"/>
  <c r="J17" i="183"/>
  <c r="J13" i="183"/>
  <c r="J8" i="183"/>
  <c r="G8" i="178"/>
  <c r="G12" i="178"/>
  <c r="G16" i="178"/>
  <c r="G9" i="178"/>
  <c r="G13" i="178"/>
  <c r="G10" i="178"/>
  <c r="G14" i="178"/>
  <c r="G17" i="178"/>
  <c r="G11" i="178"/>
  <c r="G15" i="178"/>
  <c r="G18" i="178"/>
  <c r="D9" i="178"/>
  <c r="D13" i="178"/>
  <c r="D12" i="178"/>
  <c r="D10" i="178"/>
  <c r="D14" i="178"/>
  <c r="D17" i="178"/>
  <c r="D16" i="178"/>
  <c r="D11" i="178"/>
  <c r="D15" i="178"/>
  <c r="D18" i="178"/>
  <c r="D8" i="178"/>
  <c r="J18" i="178"/>
  <c r="J8" i="178"/>
  <c r="J15" i="178"/>
  <c r="J17" i="178"/>
  <c r="J13" i="178"/>
  <c r="J16" i="178"/>
  <c r="J11" i="178"/>
  <c r="J14" i="178"/>
  <c r="J9" i="178"/>
  <c r="J12" i="178"/>
  <c r="J10" i="178"/>
  <c r="G8" i="176"/>
  <c r="G12" i="176"/>
  <c r="G16" i="176"/>
  <c r="G9" i="176"/>
  <c r="G10" i="176"/>
  <c r="G17" i="176"/>
  <c r="G11" i="176"/>
  <c r="G18" i="176"/>
  <c r="G13" i="176"/>
  <c r="G14" i="176"/>
  <c r="G15" i="176"/>
  <c r="D8" i="176"/>
  <c r="D12" i="176"/>
  <c r="D16" i="176"/>
  <c r="D17" i="176"/>
  <c r="D15" i="176"/>
  <c r="D9" i="176"/>
  <c r="D13" i="176"/>
  <c r="D14" i="176"/>
  <c r="D11" i="176"/>
  <c r="D10" i="176"/>
  <c r="D18" i="176"/>
  <c r="J11" i="176"/>
  <c r="J15" i="176"/>
  <c r="J18" i="176"/>
  <c r="J9" i="176"/>
  <c r="J17" i="176"/>
  <c r="J16" i="176"/>
  <c r="J12" i="176"/>
  <c r="J10" i="176"/>
  <c r="J8" i="176"/>
  <c r="J14" i="176"/>
  <c r="J13" i="176"/>
  <c r="G8" i="174"/>
  <c r="G12" i="174"/>
  <c r="G16" i="174"/>
  <c r="G9" i="174"/>
  <c r="G13" i="174"/>
  <c r="G10" i="174"/>
  <c r="G14" i="174"/>
  <c r="G17" i="174"/>
  <c r="G11" i="174"/>
  <c r="G15" i="174"/>
  <c r="G18" i="174"/>
  <c r="D16" i="174"/>
  <c r="D9" i="174"/>
  <c r="D13" i="174"/>
  <c r="D10" i="174"/>
  <c r="D14" i="174"/>
  <c r="D17" i="174"/>
  <c r="D8" i="174"/>
  <c r="D11" i="174"/>
  <c r="D15" i="174"/>
  <c r="D18" i="174"/>
  <c r="D12" i="174"/>
  <c r="J18" i="174"/>
  <c r="J15" i="174"/>
  <c r="J17" i="174"/>
  <c r="J13" i="174"/>
  <c r="J16" i="174"/>
  <c r="J12" i="174"/>
  <c r="J11" i="174"/>
  <c r="J14" i="174"/>
  <c r="J9" i="174"/>
  <c r="J8" i="174"/>
  <c r="J10" i="174"/>
  <c r="G9" i="181"/>
  <c r="G13" i="181"/>
  <c r="G16" i="181"/>
  <c r="G10" i="181"/>
  <c r="G14" i="181"/>
  <c r="G17" i="181"/>
  <c r="G12" i="181"/>
  <c r="G11" i="181"/>
  <c r="G15" i="181"/>
  <c r="G18" i="181"/>
  <c r="G8" i="181"/>
  <c r="D8" i="181"/>
  <c r="D12" i="181"/>
  <c r="D16" i="181"/>
  <c r="D9" i="181"/>
  <c r="D13" i="181"/>
  <c r="D10" i="181"/>
  <c r="D14" i="181"/>
  <c r="D17" i="181"/>
  <c r="D11" i="181"/>
  <c r="D15" i="181"/>
  <c r="D18" i="181"/>
  <c r="J18" i="181"/>
  <c r="J14" i="181"/>
  <c r="J9" i="181"/>
  <c r="J15" i="181"/>
  <c r="J10" i="181"/>
  <c r="J11" i="181"/>
  <c r="J12" i="181"/>
  <c r="J16" i="181"/>
  <c r="J17" i="181"/>
  <c r="J13" i="181"/>
  <c r="J8" i="181"/>
  <c r="G8" i="177"/>
  <c r="G12" i="177"/>
  <c r="G16" i="177"/>
  <c r="G9" i="177"/>
  <c r="G13" i="177"/>
  <c r="G10" i="177"/>
  <c r="G14" i="177"/>
  <c r="G17" i="177"/>
  <c r="G11" i="177"/>
  <c r="G15" i="177"/>
  <c r="G18" i="177"/>
  <c r="D8" i="177"/>
  <c r="D12" i="177"/>
  <c r="D16" i="177"/>
  <c r="D9" i="177"/>
  <c r="D13" i="177"/>
  <c r="D10" i="177"/>
  <c r="D14" i="177"/>
  <c r="D17" i="177"/>
  <c r="D11" i="177"/>
  <c r="D15" i="177"/>
  <c r="D18" i="177"/>
  <c r="J18" i="177"/>
  <c r="J14" i="177"/>
  <c r="J9" i="177"/>
  <c r="J15" i="177"/>
  <c r="J10" i="177"/>
  <c r="J16" i="177"/>
  <c r="J11" i="177"/>
  <c r="J12" i="177"/>
  <c r="J17" i="177"/>
  <c r="J13" i="177"/>
  <c r="J8" i="177"/>
  <c r="G16" i="173"/>
  <c r="G9" i="173"/>
  <c r="G13" i="173"/>
  <c r="G10" i="173"/>
  <c r="G14" i="173"/>
  <c r="G17" i="173"/>
  <c r="G12" i="173"/>
  <c r="G11" i="173"/>
  <c r="G15" i="173"/>
  <c r="G18" i="173"/>
  <c r="G8" i="173"/>
  <c r="D9" i="173"/>
  <c r="D13" i="173"/>
  <c r="D15" i="173"/>
  <c r="D12" i="173"/>
  <c r="D10" i="173"/>
  <c r="D14" i="173"/>
  <c r="D17" i="173"/>
  <c r="D11" i="173"/>
  <c r="D18" i="173"/>
  <c r="D8" i="173"/>
  <c r="D16" i="173"/>
  <c r="J18" i="173"/>
  <c r="J16" i="173"/>
  <c r="J15" i="173"/>
  <c r="J12" i="173"/>
  <c r="J14" i="173"/>
  <c r="J10" i="173"/>
  <c r="J17" i="173"/>
  <c r="J13" i="173"/>
  <c r="J8" i="173"/>
  <c r="J11" i="173"/>
  <c r="J9" i="173"/>
  <c r="G8" i="180"/>
  <c r="G12" i="180"/>
  <c r="G16" i="180"/>
  <c r="G9" i="180"/>
  <c r="G13" i="180"/>
  <c r="G10" i="180"/>
  <c r="G14" i="180"/>
  <c r="G17" i="180"/>
  <c r="G11" i="180"/>
  <c r="G15" i="180"/>
  <c r="G18" i="180"/>
  <c r="D7" i="180"/>
  <c r="D8" i="180"/>
  <c r="D12" i="180"/>
  <c r="D16" i="180"/>
  <c r="D9" i="180"/>
  <c r="D13" i="180"/>
  <c r="D10" i="180"/>
  <c r="D14" i="180"/>
  <c r="D17" i="180"/>
  <c r="D11" i="180"/>
  <c r="D15" i="180"/>
  <c r="D18" i="180"/>
  <c r="J7" i="180"/>
  <c r="J18" i="180"/>
  <c r="J14" i="180"/>
  <c r="J9" i="180"/>
  <c r="J15" i="180"/>
  <c r="J10" i="180"/>
  <c r="J16" i="180"/>
  <c r="J11" i="180"/>
  <c r="J12" i="180"/>
  <c r="J17" i="180"/>
  <c r="J13" i="180"/>
  <c r="J8" i="180"/>
  <c r="G9" i="182"/>
  <c r="G13" i="182"/>
  <c r="G16" i="182"/>
  <c r="G10" i="182"/>
  <c r="G14" i="182"/>
  <c r="G17" i="182"/>
  <c r="G12" i="182"/>
  <c r="G11" i="182"/>
  <c r="G15" i="182"/>
  <c r="G18" i="182"/>
  <c r="G8" i="182"/>
  <c r="J16" i="182"/>
  <c r="J11" i="182"/>
  <c r="J12" i="182"/>
  <c r="J18" i="182"/>
  <c r="J15" i="182"/>
  <c r="J17" i="182"/>
  <c r="J13" i="182"/>
  <c r="J8" i="182"/>
  <c r="J14" i="182"/>
  <c r="J9" i="182"/>
  <c r="J10" i="182"/>
  <c r="D9" i="182"/>
  <c r="D13" i="182"/>
  <c r="D16" i="182"/>
  <c r="D10" i="182"/>
  <c r="D14" i="182"/>
  <c r="D17" i="182"/>
  <c r="D12" i="182"/>
  <c r="D11" i="182"/>
  <c r="D15" i="182"/>
  <c r="D18" i="182"/>
  <c r="D8" i="182"/>
  <c r="I30" i="183"/>
  <c r="K25" i="183" s="1"/>
  <c r="I30" i="176"/>
  <c r="J7" i="183"/>
  <c r="J7" i="178"/>
  <c r="I30" i="181"/>
  <c r="J7" i="181"/>
  <c r="I30" i="182"/>
  <c r="C30" i="180"/>
  <c r="F30" i="180"/>
  <c r="H22" i="180" s="1"/>
  <c r="I30" i="174"/>
  <c r="K24" i="174" s="1"/>
  <c r="I30" i="178"/>
  <c r="K22" i="178" s="1"/>
  <c r="J7" i="182"/>
  <c r="I30" i="173"/>
  <c r="G7" i="176"/>
  <c r="D7" i="182"/>
  <c r="F30" i="183"/>
  <c r="C30" i="183"/>
  <c r="G7" i="183"/>
  <c r="D7" i="183"/>
  <c r="F30" i="178"/>
  <c r="G7" i="178"/>
  <c r="C30" i="178"/>
  <c r="D7" i="178"/>
  <c r="J7" i="176"/>
  <c r="D7" i="176"/>
  <c r="C30" i="176"/>
  <c r="F30" i="176"/>
  <c r="G7" i="174"/>
  <c r="J7" i="174"/>
  <c r="D7" i="174"/>
  <c r="F30" i="174"/>
  <c r="C30" i="174"/>
  <c r="F30" i="181"/>
  <c r="G7" i="181"/>
  <c r="C30" i="181"/>
  <c r="D7" i="181"/>
  <c r="I30" i="177"/>
  <c r="G7" i="177"/>
  <c r="J7" i="177"/>
  <c r="D7" i="177"/>
  <c r="G7" i="173"/>
  <c r="J7" i="173"/>
  <c r="D7" i="173"/>
  <c r="G7" i="180"/>
  <c r="I30" i="180"/>
  <c r="C30" i="182"/>
  <c r="F30" i="177"/>
  <c r="C30" i="177"/>
  <c r="F30" i="173"/>
  <c r="C30" i="173"/>
  <c r="G7" i="182"/>
  <c r="F30" i="182"/>
  <c r="J28" i="377"/>
  <c r="I28" i="377"/>
  <c r="H28" i="377"/>
  <c r="G28" i="377"/>
  <c r="F28" i="377"/>
  <c r="E28" i="377"/>
  <c r="D28" i="377"/>
  <c r="C28" i="377"/>
  <c r="K27" i="377"/>
  <c r="K26" i="377"/>
  <c r="K25" i="377"/>
  <c r="K24" i="377"/>
  <c r="K23" i="377"/>
  <c r="K22" i="377"/>
  <c r="J19" i="377"/>
  <c r="I19" i="377"/>
  <c r="H19" i="377"/>
  <c r="G19" i="377"/>
  <c r="F19" i="377"/>
  <c r="E19" i="377"/>
  <c r="D19" i="377"/>
  <c r="C19" i="377"/>
  <c r="K7" i="377"/>
  <c r="J28" i="376"/>
  <c r="I28" i="376"/>
  <c r="H28" i="376"/>
  <c r="G28" i="376"/>
  <c r="F28" i="376"/>
  <c r="E28" i="376"/>
  <c r="D28" i="376"/>
  <c r="C28" i="376"/>
  <c r="K27" i="376"/>
  <c r="K26" i="376"/>
  <c r="K25" i="376"/>
  <c r="K24" i="376"/>
  <c r="K23" i="376"/>
  <c r="K22" i="376"/>
  <c r="J19" i="376"/>
  <c r="I19" i="376"/>
  <c r="H19" i="376"/>
  <c r="G19" i="376"/>
  <c r="F19" i="376"/>
  <c r="E19" i="376"/>
  <c r="D19" i="376"/>
  <c r="C19" i="376"/>
  <c r="K7" i="376"/>
  <c r="J28" i="375"/>
  <c r="I28" i="375"/>
  <c r="H28" i="375"/>
  <c r="G28" i="375"/>
  <c r="F28" i="375"/>
  <c r="E28" i="375"/>
  <c r="D28" i="375"/>
  <c r="C28" i="375"/>
  <c r="K27" i="375"/>
  <c r="K26" i="375"/>
  <c r="K25" i="375"/>
  <c r="K24" i="375"/>
  <c r="K23" i="375"/>
  <c r="K22" i="375"/>
  <c r="J19" i="375"/>
  <c r="I19" i="375"/>
  <c r="H19" i="375"/>
  <c r="G19" i="375"/>
  <c r="F19" i="375"/>
  <c r="E19" i="375"/>
  <c r="D19" i="375"/>
  <c r="C19" i="375"/>
  <c r="K7" i="375"/>
  <c r="J28" i="374"/>
  <c r="I28" i="374"/>
  <c r="H28" i="374"/>
  <c r="G28" i="374"/>
  <c r="F28" i="374"/>
  <c r="E28" i="374"/>
  <c r="D28" i="374"/>
  <c r="C28" i="374"/>
  <c r="K27" i="374"/>
  <c r="K26" i="374"/>
  <c r="K25" i="374"/>
  <c r="K24" i="374"/>
  <c r="K23" i="374"/>
  <c r="K22" i="374"/>
  <c r="J19" i="374"/>
  <c r="I19" i="374"/>
  <c r="H19" i="374"/>
  <c r="G19" i="374"/>
  <c r="F19" i="374"/>
  <c r="E19" i="374"/>
  <c r="D19" i="374"/>
  <c r="C19" i="374"/>
  <c r="K7" i="374"/>
  <c r="J28" i="373"/>
  <c r="I28" i="373"/>
  <c r="H28" i="373"/>
  <c r="G28" i="373"/>
  <c r="F28" i="373"/>
  <c r="E28" i="373"/>
  <c r="D28" i="373"/>
  <c r="C28" i="373"/>
  <c r="K27" i="373"/>
  <c r="K26" i="373"/>
  <c r="K25" i="373"/>
  <c r="K24" i="373"/>
  <c r="K23" i="373"/>
  <c r="K22" i="373"/>
  <c r="J19" i="373"/>
  <c r="I19" i="373"/>
  <c r="H19" i="373"/>
  <c r="G19" i="373"/>
  <c r="F19" i="373"/>
  <c r="E19" i="373"/>
  <c r="D19" i="373"/>
  <c r="C19" i="373"/>
  <c r="K7" i="373"/>
  <c r="J28" i="372"/>
  <c r="I28" i="372"/>
  <c r="H28" i="372"/>
  <c r="G28" i="372"/>
  <c r="F28" i="372"/>
  <c r="E28" i="372"/>
  <c r="D28" i="372"/>
  <c r="C28" i="372"/>
  <c r="K27" i="372"/>
  <c r="K26" i="372"/>
  <c r="K25" i="372"/>
  <c r="K24" i="372"/>
  <c r="K23" i="372"/>
  <c r="K22" i="372"/>
  <c r="J19" i="372"/>
  <c r="I19" i="372"/>
  <c r="H19" i="372"/>
  <c r="G19" i="372"/>
  <c r="F19" i="372"/>
  <c r="E19" i="372"/>
  <c r="D19" i="372"/>
  <c r="C19" i="372"/>
  <c r="K7" i="372"/>
  <c r="J28" i="371"/>
  <c r="I28" i="371"/>
  <c r="H28" i="371"/>
  <c r="G28" i="371"/>
  <c r="F28" i="371"/>
  <c r="E28" i="371"/>
  <c r="D28" i="371"/>
  <c r="C28" i="371"/>
  <c r="K27" i="371"/>
  <c r="K26" i="371"/>
  <c r="K25" i="371"/>
  <c r="K24" i="371"/>
  <c r="K23" i="371"/>
  <c r="K22" i="371"/>
  <c r="J19" i="371"/>
  <c r="I19" i="371"/>
  <c r="H19" i="371"/>
  <c r="G19" i="371"/>
  <c r="F19" i="371"/>
  <c r="E19" i="371"/>
  <c r="D19" i="371"/>
  <c r="C19" i="371"/>
  <c r="K7" i="371"/>
  <c r="J28" i="370"/>
  <c r="I28" i="370"/>
  <c r="H28" i="370"/>
  <c r="G28" i="370"/>
  <c r="F28" i="370"/>
  <c r="E28" i="370"/>
  <c r="D28" i="370"/>
  <c r="C28" i="370"/>
  <c r="K27" i="370"/>
  <c r="K26" i="370"/>
  <c r="K25" i="370"/>
  <c r="K24" i="370"/>
  <c r="K23" i="370"/>
  <c r="K22" i="370"/>
  <c r="J19" i="370"/>
  <c r="I19" i="370"/>
  <c r="H19" i="370"/>
  <c r="G19" i="370"/>
  <c r="F19" i="370"/>
  <c r="E19" i="370"/>
  <c r="D19" i="370"/>
  <c r="C19" i="370"/>
  <c r="K7" i="370"/>
  <c r="J28" i="369"/>
  <c r="I28" i="369"/>
  <c r="H28" i="369"/>
  <c r="G28" i="369"/>
  <c r="F28" i="369"/>
  <c r="E28" i="369"/>
  <c r="D28" i="369"/>
  <c r="C28" i="369"/>
  <c r="K27" i="369"/>
  <c r="K26" i="369"/>
  <c r="K25" i="369"/>
  <c r="K24" i="369"/>
  <c r="K23" i="369"/>
  <c r="K22" i="369"/>
  <c r="J19" i="369"/>
  <c r="I19" i="369"/>
  <c r="H19" i="369"/>
  <c r="G19" i="369"/>
  <c r="F19" i="369"/>
  <c r="E19" i="369"/>
  <c r="D19" i="369"/>
  <c r="C19" i="369"/>
  <c r="K7" i="369"/>
  <c r="J28" i="368"/>
  <c r="I28" i="368"/>
  <c r="H28" i="368"/>
  <c r="G28" i="368"/>
  <c r="F28" i="368"/>
  <c r="E28" i="368"/>
  <c r="D28" i="368"/>
  <c r="C28" i="368"/>
  <c r="K27" i="368"/>
  <c r="K26" i="368"/>
  <c r="K25" i="368"/>
  <c r="K24" i="368"/>
  <c r="K23" i="368"/>
  <c r="K22" i="368"/>
  <c r="J19" i="368"/>
  <c r="I19" i="368"/>
  <c r="H19" i="368"/>
  <c r="G19" i="368"/>
  <c r="F19" i="368"/>
  <c r="E19" i="368"/>
  <c r="D19" i="368"/>
  <c r="C19" i="368"/>
  <c r="K7" i="368"/>
  <c r="J28" i="367"/>
  <c r="I28" i="367"/>
  <c r="H28" i="367"/>
  <c r="G28" i="367"/>
  <c r="F28" i="367"/>
  <c r="E28" i="367"/>
  <c r="D28" i="367"/>
  <c r="C28" i="367"/>
  <c r="K27" i="367"/>
  <c r="K26" i="367"/>
  <c r="K25" i="367"/>
  <c r="K24" i="367"/>
  <c r="K23" i="367"/>
  <c r="K22" i="367"/>
  <c r="J19" i="367"/>
  <c r="I19" i="367"/>
  <c r="H19" i="367"/>
  <c r="G19" i="367"/>
  <c r="F19" i="367"/>
  <c r="E19" i="367"/>
  <c r="D19" i="367"/>
  <c r="C19" i="367"/>
  <c r="K7" i="367"/>
  <c r="J28" i="366"/>
  <c r="I28" i="366"/>
  <c r="H28" i="366"/>
  <c r="G28" i="366"/>
  <c r="F28" i="366"/>
  <c r="E28" i="366"/>
  <c r="D28" i="366"/>
  <c r="C28" i="366"/>
  <c r="K27" i="366"/>
  <c r="K26" i="366"/>
  <c r="K25" i="366"/>
  <c r="K24" i="366"/>
  <c r="K23" i="366"/>
  <c r="K22" i="366"/>
  <c r="J19" i="366"/>
  <c r="I19" i="366"/>
  <c r="H19" i="366"/>
  <c r="G19" i="366"/>
  <c r="F19" i="366"/>
  <c r="E19" i="366"/>
  <c r="D19" i="366"/>
  <c r="C19" i="366"/>
  <c r="K7" i="366"/>
  <c r="K26" i="365"/>
  <c r="K25" i="365"/>
  <c r="K24" i="365"/>
  <c r="K23" i="365"/>
  <c r="K22" i="365"/>
  <c r="K7" i="365"/>
  <c r="H30" i="364"/>
  <c r="C30" i="364"/>
  <c r="K27" i="364"/>
  <c r="K26" i="364"/>
  <c r="K25" i="364"/>
  <c r="K24" i="364"/>
  <c r="K23" i="364"/>
  <c r="K22" i="364"/>
  <c r="J30" i="364"/>
  <c r="G30" i="364"/>
  <c r="F30" i="364"/>
  <c r="K7" i="364"/>
  <c r="J30" i="363"/>
  <c r="K7" i="363"/>
  <c r="F30" i="363"/>
  <c r="K27" i="363"/>
  <c r="K26" i="363"/>
  <c r="K25" i="363"/>
  <c r="K24" i="363"/>
  <c r="K23" i="363"/>
  <c r="K22" i="363"/>
  <c r="I28" i="179"/>
  <c r="F28" i="179"/>
  <c r="C28" i="179"/>
  <c r="I19" i="179"/>
  <c r="F19" i="179"/>
  <c r="C19" i="179"/>
  <c r="C28" i="175"/>
  <c r="C19" i="175"/>
  <c r="F28" i="175"/>
  <c r="F19" i="175"/>
  <c r="F19" i="172"/>
  <c r="I28" i="172"/>
  <c r="F28" i="172"/>
  <c r="C28" i="172"/>
  <c r="I19" i="172"/>
  <c r="C19" i="172"/>
  <c r="I28" i="362"/>
  <c r="F28" i="362"/>
  <c r="C28" i="362"/>
  <c r="L27" i="362"/>
  <c r="L26" i="362"/>
  <c r="L25" i="362"/>
  <c r="L24" i="362"/>
  <c r="L23" i="362"/>
  <c r="L22" i="362"/>
  <c r="I19" i="362"/>
  <c r="F19" i="362"/>
  <c r="C19" i="362"/>
  <c r="L18" i="362"/>
  <c r="L16" i="362"/>
  <c r="L12" i="362"/>
  <c r="L11" i="362"/>
  <c r="L10" i="362"/>
  <c r="L9" i="362"/>
  <c r="L8" i="362"/>
  <c r="L7" i="362"/>
  <c r="I28" i="260"/>
  <c r="F28" i="260"/>
  <c r="C28" i="260"/>
  <c r="I19" i="260"/>
  <c r="F19" i="260"/>
  <c r="C19" i="260"/>
  <c r="I28" i="259"/>
  <c r="F28" i="259"/>
  <c r="C28" i="259"/>
  <c r="I19" i="259"/>
  <c r="F19" i="259"/>
  <c r="C19" i="259"/>
  <c r="I28" i="257"/>
  <c r="F28" i="257"/>
  <c r="C28" i="257"/>
  <c r="I19" i="257"/>
  <c r="F19" i="257"/>
  <c r="C19" i="257"/>
  <c r="I28" i="256"/>
  <c r="F28" i="256"/>
  <c r="C28" i="256"/>
  <c r="I19" i="256"/>
  <c r="F19" i="256"/>
  <c r="C19" i="256"/>
  <c r="I28" i="255"/>
  <c r="F28" i="255"/>
  <c r="C28" i="255"/>
  <c r="I19" i="255"/>
  <c r="F19" i="255"/>
  <c r="C19" i="255"/>
  <c r="I28" i="254"/>
  <c r="F28" i="254"/>
  <c r="C28" i="254"/>
  <c r="L27" i="254"/>
  <c r="L26" i="254"/>
  <c r="L25" i="254"/>
  <c r="L24" i="254"/>
  <c r="L23" i="254"/>
  <c r="L22" i="254"/>
  <c r="I19" i="254"/>
  <c r="F19" i="254"/>
  <c r="C19" i="254"/>
  <c r="D7" i="254" s="1"/>
  <c r="L18" i="254"/>
  <c r="L16" i="254"/>
  <c r="L15" i="254"/>
  <c r="L12" i="254"/>
  <c r="L11" i="254"/>
  <c r="L10" i="254"/>
  <c r="L9" i="254"/>
  <c r="L8" i="254"/>
  <c r="L7" i="254"/>
  <c r="I28" i="253"/>
  <c r="F28" i="253"/>
  <c r="C28" i="253"/>
  <c r="L27" i="253"/>
  <c r="L26" i="253"/>
  <c r="L25" i="253"/>
  <c r="L24" i="253"/>
  <c r="L23" i="253"/>
  <c r="L22" i="253"/>
  <c r="I19" i="253"/>
  <c r="F19" i="253"/>
  <c r="C19" i="253"/>
  <c r="L18" i="253"/>
  <c r="L16" i="253"/>
  <c r="L15" i="253"/>
  <c r="L12" i="253"/>
  <c r="L11" i="253"/>
  <c r="L10" i="253"/>
  <c r="L9" i="253"/>
  <c r="L8" i="253"/>
  <c r="L7" i="253"/>
  <c r="I28" i="252"/>
  <c r="F28" i="252"/>
  <c r="C28" i="252"/>
  <c r="L27" i="252"/>
  <c r="L26" i="252"/>
  <c r="L25" i="252"/>
  <c r="L24" i="252"/>
  <c r="L23" i="252"/>
  <c r="L22" i="252"/>
  <c r="I19" i="252"/>
  <c r="F19" i="252"/>
  <c r="C19" i="252"/>
  <c r="L18" i="252"/>
  <c r="L16" i="252"/>
  <c r="L15" i="252"/>
  <c r="L12" i="252"/>
  <c r="L11" i="252"/>
  <c r="L10" i="252"/>
  <c r="L9" i="252"/>
  <c r="L8" i="252"/>
  <c r="L7" i="252"/>
  <c r="I28" i="251"/>
  <c r="F28" i="251"/>
  <c r="C28" i="251"/>
  <c r="I19" i="251"/>
  <c r="F19" i="251"/>
  <c r="C19" i="251"/>
  <c r="I28" i="246"/>
  <c r="F28" i="246"/>
  <c r="C28" i="246"/>
  <c r="I19" i="246"/>
  <c r="F19" i="246"/>
  <c r="C19" i="246"/>
  <c r="I28" i="244"/>
  <c r="F28" i="244"/>
  <c r="C28" i="244"/>
  <c r="I19" i="244"/>
  <c r="F19" i="244"/>
  <c r="C19" i="244"/>
  <c r="I28" i="242"/>
  <c r="F28" i="242"/>
  <c r="C28" i="242"/>
  <c r="I19" i="242"/>
  <c r="F19" i="242"/>
  <c r="C19" i="242"/>
  <c r="I28" i="249"/>
  <c r="F28" i="249"/>
  <c r="C28" i="249"/>
  <c r="I19" i="249"/>
  <c r="F19" i="249"/>
  <c r="C19" i="249"/>
  <c r="I28" i="245"/>
  <c r="F28" i="245"/>
  <c r="C28" i="245"/>
  <c r="I19" i="245"/>
  <c r="F19" i="245"/>
  <c r="C19" i="245"/>
  <c r="I28" i="241"/>
  <c r="F28" i="241"/>
  <c r="C28" i="241"/>
  <c r="I19" i="241"/>
  <c r="F19" i="241"/>
  <c r="C19" i="241"/>
  <c r="I28" i="248"/>
  <c r="F28" i="248"/>
  <c r="C28" i="248"/>
  <c r="I19" i="248"/>
  <c r="F19" i="248"/>
  <c r="C19" i="248"/>
  <c r="I28" i="250"/>
  <c r="F28" i="250"/>
  <c r="C28" i="250"/>
  <c r="I19" i="250"/>
  <c r="F19" i="250"/>
  <c r="C19" i="250"/>
  <c r="I28" i="247"/>
  <c r="F28" i="247"/>
  <c r="C28" i="247"/>
  <c r="I19" i="247"/>
  <c r="F19" i="247"/>
  <c r="C19" i="247"/>
  <c r="I28" i="243"/>
  <c r="F28" i="243"/>
  <c r="C28" i="243"/>
  <c r="I19" i="243"/>
  <c r="F19" i="243"/>
  <c r="C19" i="243"/>
  <c r="I28" i="239"/>
  <c r="F28" i="239"/>
  <c r="C28" i="239"/>
  <c r="I19" i="239"/>
  <c r="F19" i="239"/>
  <c r="C19" i="239"/>
  <c r="L7" i="239"/>
  <c r="I28" i="238"/>
  <c r="F28" i="238"/>
  <c r="C28" i="238"/>
  <c r="L22" i="238"/>
  <c r="L28" i="238" s="1"/>
  <c r="I19" i="238"/>
  <c r="F19" i="238"/>
  <c r="C19" i="238"/>
  <c r="L7" i="238"/>
  <c r="H7" i="180" l="1"/>
  <c r="K22" i="183"/>
  <c r="H23" i="180"/>
  <c r="H27" i="180"/>
  <c r="H26" i="180"/>
  <c r="K23" i="183"/>
  <c r="K26" i="183"/>
  <c r="H8" i="183"/>
  <c r="H12" i="183"/>
  <c r="H16" i="183"/>
  <c r="H9" i="183"/>
  <c r="H13" i="183"/>
  <c r="H10" i="183"/>
  <c r="H14" i="183"/>
  <c r="H17" i="183"/>
  <c r="H11" i="183"/>
  <c r="H15" i="183"/>
  <c r="H18" i="183"/>
  <c r="K15" i="183"/>
  <c r="K11" i="183"/>
  <c r="K13" i="183"/>
  <c r="K17" i="183"/>
  <c r="K16" i="183"/>
  <c r="K14" i="183"/>
  <c r="K9" i="183"/>
  <c r="K12" i="183"/>
  <c r="K10" i="183"/>
  <c r="K18" i="183"/>
  <c r="K8" i="183"/>
  <c r="E8" i="183"/>
  <c r="E12" i="183"/>
  <c r="E16" i="183"/>
  <c r="E9" i="183"/>
  <c r="E13" i="183"/>
  <c r="E10" i="183"/>
  <c r="E14" i="183"/>
  <c r="E17" i="183"/>
  <c r="E11" i="183"/>
  <c r="E15" i="183"/>
  <c r="E18" i="183"/>
  <c r="K24" i="183"/>
  <c r="K27" i="183"/>
  <c r="K7" i="183"/>
  <c r="H8" i="178"/>
  <c r="H12" i="178"/>
  <c r="H16" i="178"/>
  <c r="H9" i="178"/>
  <c r="H13" i="178"/>
  <c r="H10" i="178"/>
  <c r="H14" i="178"/>
  <c r="H17" i="178"/>
  <c r="H11" i="178"/>
  <c r="H15" i="178"/>
  <c r="H18" i="178"/>
  <c r="E9" i="178"/>
  <c r="E13" i="178"/>
  <c r="E12" i="178"/>
  <c r="E10" i="178"/>
  <c r="E14" i="178"/>
  <c r="E17" i="178"/>
  <c r="E8" i="178"/>
  <c r="E11" i="178"/>
  <c r="E15" i="178"/>
  <c r="E18" i="178"/>
  <c r="E16" i="178"/>
  <c r="K26" i="178"/>
  <c r="K18" i="178"/>
  <c r="K17" i="178"/>
  <c r="K15" i="178"/>
  <c r="K14" i="178"/>
  <c r="K13" i="178"/>
  <c r="K12" i="178"/>
  <c r="K16" i="178"/>
  <c r="K11" i="178"/>
  <c r="K10" i="178"/>
  <c r="K9" i="178"/>
  <c r="K8" i="178"/>
  <c r="H8" i="176"/>
  <c r="H12" i="176"/>
  <c r="H16" i="176"/>
  <c r="H13" i="176"/>
  <c r="H14" i="176"/>
  <c r="H15" i="176"/>
  <c r="H9" i="176"/>
  <c r="H10" i="176"/>
  <c r="H17" i="176"/>
  <c r="H11" i="176"/>
  <c r="H18" i="176"/>
  <c r="K7" i="176"/>
  <c r="K15" i="176"/>
  <c r="K18" i="176"/>
  <c r="K8" i="176"/>
  <c r="K17" i="176"/>
  <c r="K16" i="176"/>
  <c r="K11" i="176"/>
  <c r="K12" i="176"/>
  <c r="K10" i="176"/>
  <c r="K14" i="176"/>
  <c r="K13" i="176"/>
  <c r="K9" i="176"/>
  <c r="E8" i="176"/>
  <c r="E12" i="176"/>
  <c r="E16" i="176"/>
  <c r="E17" i="176"/>
  <c r="E15" i="176"/>
  <c r="E9" i="176"/>
  <c r="E13" i="176"/>
  <c r="E11" i="176"/>
  <c r="E10" i="176"/>
  <c r="E14" i="176"/>
  <c r="E18" i="176"/>
  <c r="H8" i="174"/>
  <c r="H12" i="174"/>
  <c r="H16" i="174"/>
  <c r="H9" i="174"/>
  <c r="H13" i="174"/>
  <c r="H10" i="174"/>
  <c r="H14" i="174"/>
  <c r="H17" i="174"/>
  <c r="H11" i="174"/>
  <c r="H15" i="174"/>
  <c r="H18" i="174"/>
  <c r="K15" i="174"/>
  <c r="K10" i="174"/>
  <c r="K16" i="174"/>
  <c r="K11" i="174"/>
  <c r="K12" i="174"/>
  <c r="K18" i="174"/>
  <c r="K9" i="174"/>
  <c r="K17" i="174"/>
  <c r="K13" i="174"/>
  <c r="K8" i="174"/>
  <c r="K14" i="174"/>
  <c r="E8" i="174"/>
  <c r="E9" i="174"/>
  <c r="E13" i="174"/>
  <c r="E12" i="174"/>
  <c r="E10" i="174"/>
  <c r="E14" i="174"/>
  <c r="E17" i="174"/>
  <c r="E11" i="174"/>
  <c r="E15" i="174"/>
  <c r="E18" i="174"/>
  <c r="E16" i="174"/>
  <c r="H9" i="181"/>
  <c r="H13" i="181"/>
  <c r="H8" i="181"/>
  <c r="H10" i="181"/>
  <c r="H14" i="181"/>
  <c r="H17" i="181"/>
  <c r="H16" i="181"/>
  <c r="H11" i="181"/>
  <c r="H15" i="181"/>
  <c r="H18" i="181"/>
  <c r="H12" i="181"/>
  <c r="K27" i="181"/>
  <c r="K18" i="181"/>
  <c r="K14" i="181"/>
  <c r="K9" i="181"/>
  <c r="K10" i="181"/>
  <c r="K15" i="181"/>
  <c r="K16" i="181"/>
  <c r="K11" i="181"/>
  <c r="K12" i="181"/>
  <c r="K17" i="181"/>
  <c r="K13" i="181"/>
  <c r="K8" i="181"/>
  <c r="E8" i="181"/>
  <c r="E12" i="181"/>
  <c r="E16" i="181"/>
  <c r="E9" i="181"/>
  <c r="E13" i="181"/>
  <c r="E10" i="181"/>
  <c r="E14" i="181"/>
  <c r="E17" i="181"/>
  <c r="E11" i="181"/>
  <c r="E15" i="181"/>
  <c r="E18" i="181"/>
  <c r="H8" i="177"/>
  <c r="H12" i="177"/>
  <c r="H16" i="177"/>
  <c r="H9" i="177"/>
  <c r="H13" i="177"/>
  <c r="H10" i="177"/>
  <c r="H14" i="177"/>
  <c r="H17" i="177"/>
  <c r="H11" i="177"/>
  <c r="H15" i="177"/>
  <c r="H18" i="177"/>
  <c r="K25" i="177"/>
  <c r="K18" i="177"/>
  <c r="K14" i="177"/>
  <c r="K9" i="177"/>
  <c r="K15" i="177"/>
  <c r="K10" i="177"/>
  <c r="K16" i="177"/>
  <c r="K11" i="177"/>
  <c r="K12" i="177"/>
  <c r="K17" i="177"/>
  <c r="K13" i="177"/>
  <c r="K8" i="177"/>
  <c r="E8" i="177"/>
  <c r="E12" i="177"/>
  <c r="E16" i="177"/>
  <c r="E9" i="177"/>
  <c r="E13" i="177"/>
  <c r="E10" i="177"/>
  <c r="E14" i="177"/>
  <c r="E17" i="177"/>
  <c r="E11" i="177"/>
  <c r="E15" i="177"/>
  <c r="E18" i="177"/>
  <c r="H9" i="173"/>
  <c r="H13" i="173"/>
  <c r="H10" i="173"/>
  <c r="H14" i="173"/>
  <c r="H17" i="173"/>
  <c r="H12" i="173"/>
  <c r="H11" i="173"/>
  <c r="H15" i="173"/>
  <c r="H18" i="173"/>
  <c r="H8" i="173"/>
  <c r="H16" i="173"/>
  <c r="E9" i="173"/>
  <c r="E13" i="173"/>
  <c r="E15" i="173"/>
  <c r="E18" i="173"/>
  <c r="E12" i="173"/>
  <c r="E16" i="173"/>
  <c r="E10" i="173"/>
  <c r="E14" i="173"/>
  <c r="E17" i="173"/>
  <c r="E11" i="173"/>
  <c r="E8" i="173"/>
  <c r="K23" i="173"/>
  <c r="K8" i="173"/>
  <c r="K18" i="173"/>
  <c r="K17" i="173"/>
  <c r="K13" i="173"/>
  <c r="K15" i="173"/>
  <c r="K16" i="173"/>
  <c r="K10" i="173"/>
  <c r="K11" i="173"/>
  <c r="K14" i="173"/>
  <c r="K9" i="173"/>
  <c r="K12" i="173"/>
  <c r="H24" i="180"/>
  <c r="H8" i="180"/>
  <c r="H12" i="180"/>
  <c r="H16" i="180"/>
  <c r="H9" i="180"/>
  <c r="H13" i="180"/>
  <c r="H10" i="180"/>
  <c r="H14" i="180"/>
  <c r="H17" i="180"/>
  <c r="H11" i="180"/>
  <c r="H15" i="180"/>
  <c r="H18" i="180"/>
  <c r="E27" i="180"/>
  <c r="E8" i="180"/>
  <c r="E12" i="180"/>
  <c r="E16" i="180"/>
  <c r="E9" i="180"/>
  <c r="E13" i="180"/>
  <c r="E10" i="180"/>
  <c r="E14" i="180"/>
  <c r="E17" i="180"/>
  <c r="E11" i="180"/>
  <c r="E15" i="180"/>
  <c r="E18" i="180"/>
  <c r="K18" i="180"/>
  <c r="K14" i="180"/>
  <c r="K9" i="180"/>
  <c r="K15" i="180"/>
  <c r="K10" i="180"/>
  <c r="K16" i="180"/>
  <c r="K11" i="180"/>
  <c r="K12" i="180"/>
  <c r="K17" i="180"/>
  <c r="K13" i="180"/>
  <c r="K8" i="180"/>
  <c r="H8" i="182"/>
  <c r="H12" i="182"/>
  <c r="H16" i="182"/>
  <c r="H9" i="182"/>
  <c r="H13" i="182"/>
  <c r="H10" i="182"/>
  <c r="H14" i="182"/>
  <c r="H17" i="182"/>
  <c r="H11" i="182"/>
  <c r="H15" i="182"/>
  <c r="H18" i="182"/>
  <c r="E9" i="182"/>
  <c r="E13" i="182"/>
  <c r="E8" i="182"/>
  <c r="E10" i="182"/>
  <c r="E14" i="182"/>
  <c r="E17" i="182"/>
  <c r="E16" i="182"/>
  <c r="E11" i="182"/>
  <c r="E15" i="182"/>
  <c r="E18" i="182"/>
  <c r="E12" i="182"/>
  <c r="K23" i="182"/>
  <c r="K18" i="182"/>
  <c r="K8" i="182"/>
  <c r="K15" i="182"/>
  <c r="K17" i="182"/>
  <c r="K13" i="182"/>
  <c r="K11" i="182"/>
  <c r="K14" i="182"/>
  <c r="K9" i="182"/>
  <c r="K12" i="182"/>
  <c r="K16" i="182"/>
  <c r="K10" i="182"/>
  <c r="G8" i="179"/>
  <c r="G12" i="179"/>
  <c r="G16" i="179"/>
  <c r="G9" i="179"/>
  <c r="G13" i="179"/>
  <c r="G10" i="179"/>
  <c r="G14" i="179"/>
  <c r="G17" i="179"/>
  <c r="G11" i="179"/>
  <c r="G15" i="179"/>
  <c r="G18" i="179"/>
  <c r="D8" i="179"/>
  <c r="D12" i="179"/>
  <c r="D16" i="179"/>
  <c r="D9" i="179"/>
  <c r="D13" i="179"/>
  <c r="D10" i="179"/>
  <c r="D14" i="179"/>
  <c r="D17" i="179"/>
  <c r="D11" i="179"/>
  <c r="D15" i="179"/>
  <c r="D18" i="179"/>
  <c r="J18" i="179"/>
  <c r="J14" i="179"/>
  <c r="J9" i="179"/>
  <c r="J10" i="179"/>
  <c r="J12" i="179"/>
  <c r="J15" i="179"/>
  <c r="J16" i="179"/>
  <c r="J11" i="179"/>
  <c r="J17" i="179"/>
  <c r="J13" i="179"/>
  <c r="J8" i="179"/>
  <c r="G8" i="175"/>
  <c r="G12" i="175"/>
  <c r="G16" i="175"/>
  <c r="G9" i="175"/>
  <c r="G13" i="175"/>
  <c r="G10" i="175"/>
  <c r="G14" i="175"/>
  <c r="G17" i="175"/>
  <c r="G11" i="175"/>
  <c r="G15" i="175"/>
  <c r="G18" i="175"/>
  <c r="D9" i="175"/>
  <c r="D13" i="175"/>
  <c r="D16" i="175"/>
  <c r="D10" i="175"/>
  <c r="D14" i="175"/>
  <c r="D17" i="175"/>
  <c r="D12" i="175"/>
  <c r="D11" i="175"/>
  <c r="D15" i="175"/>
  <c r="D18" i="175"/>
  <c r="D8" i="175"/>
  <c r="G8" i="172"/>
  <c r="G12" i="172"/>
  <c r="G16" i="172"/>
  <c r="G18" i="172"/>
  <c r="G9" i="172"/>
  <c r="G13" i="172"/>
  <c r="G11" i="172"/>
  <c r="G10" i="172"/>
  <c r="G14" i="172"/>
  <c r="G17" i="172"/>
  <c r="G15" i="172"/>
  <c r="J18" i="172"/>
  <c r="J14" i="172"/>
  <c r="J9" i="172"/>
  <c r="J15" i="172"/>
  <c r="J10" i="172"/>
  <c r="J16" i="172"/>
  <c r="J11" i="172"/>
  <c r="J12" i="172"/>
  <c r="J13" i="172"/>
  <c r="J17" i="172"/>
  <c r="J8" i="172"/>
  <c r="D8" i="172"/>
  <c r="D12" i="172"/>
  <c r="D16" i="172"/>
  <c r="D9" i="172"/>
  <c r="D13" i="172"/>
  <c r="D10" i="172"/>
  <c r="D14" i="172"/>
  <c r="D17" i="172"/>
  <c r="D11" i="172"/>
  <c r="D15" i="172"/>
  <c r="D18" i="172"/>
  <c r="J8" i="362"/>
  <c r="J12" i="362"/>
  <c r="J16" i="362"/>
  <c r="J9" i="362"/>
  <c r="J13" i="362"/>
  <c r="J10" i="362"/>
  <c r="J14" i="362"/>
  <c r="J17" i="362"/>
  <c r="J11" i="362"/>
  <c r="J15" i="362"/>
  <c r="J18" i="362"/>
  <c r="G9" i="362"/>
  <c r="G13" i="362"/>
  <c r="G8" i="362"/>
  <c r="G16" i="362"/>
  <c r="G10" i="362"/>
  <c r="G14" i="362"/>
  <c r="G17" i="362"/>
  <c r="G11" i="362"/>
  <c r="G15" i="362"/>
  <c r="G18" i="362"/>
  <c r="G12" i="362"/>
  <c r="D8" i="362"/>
  <c r="D12" i="362"/>
  <c r="D16" i="362"/>
  <c r="D17" i="362"/>
  <c r="D18" i="362"/>
  <c r="D9" i="362"/>
  <c r="D13" i="362"/>
  <c r="D14" i="362"/>
  <c r="D15" i="362"/>
  <c r="D10" i="362"/>
  <c r="D11" i="362"/>
  <c r="J8" i="260"/>
  <c r="J12" i="260"/>
  <c r="J16" i="260"/>
  <c r="J9" i="260"/>
  <c r="J13" i="260"/>
  <c r="J15" i="260"/>
  <c r="J10" i="260"/>
  <c r="J14" i="260"/>
  <c r="J17" i="260"/>
  <c r="J11" i="260"/>
  <c r="J18" i="260"/>
  <c r="D8" i="260"/>
  <c r="D12" i="260"/>
  <c r="D16" i="260"/>
  <c r="D9" i="260"/>
  <c r="D13" i="260"/>
  <c r="D10" i="260"/>
  <c r="D14" i="260"/>
  <c r="D17" i="260"/>
  <c r="D11" i="260"/>
  <c r="D15" i="260"/>
  <c r="D18" i="260"/>
  <c r="G8" i="260"/>
  <c r="G12" i="260"/>
  <c r="G16" i="260"/>
  <c r="G9" i="260"/>
  <c r="G13" i="260"/>
  <c r="G10" i="260"/>
  <c r="G14" i="260"/>
  <c r="G17" i="260"/>
  <c r="G11" i="260"/>
  <c r="G15" i="260"/>
  <c r="G18" i="260"/>
  <c r="J8" i="259"/>
  <c r="J12" i="259"/>
  <c r="J16" i="259"/>
  <c r="J9" i="259"/>
  <c r="J13" i="259"/>
  <c r="J10" i="259"/>
  <c r="J14" i="259"/>
  <c r="J17" i="259"/>
  <c r="J11" i="259"/>
  <c r="J15" i="259"/>
  <c r="J18" i="259"/>
  <c r="D8" i="259"/>
  <c r="D12" i="259"/>
  <c r="D16" i="259"/>
  <c r="D10" i="259"/>
  <c r="D15" i="259"/>
  <c r="D9" i="259"/>
  <c r="D13" i="259"/>
  <c r="D14" i="259"/>
  <c r="D18" i="259"/>
  <c r="D17" i="259"/>
  <c r="D11" i="259"/>
  <c r="G9" i="259"/>
  <c r="G13" i="259"/>
  <c r="G16" i="259"/>
  <c r="G10" i="259"/>
  <c r="G14" i="259"/>
  <c r="G17" i="259"/>
  <c r="G12" i="259"/>
  <c r="G11" i="259"/>
  <c r="G15" i="259"/>
  <c r="G18" i="259"/>
  <c r="G8" i="259"/>
  <c r="J8" i="257"/>
  <c r="J12" i="257"/>
  <c r="J16" i="257"/>
  <c r="J9" i="257"/>
  <c r="J13" i="257"/>
  <c r="J10" i="257"/>
  <c r="J14" i="257"/>
  <c r="J17" i="257"/>
  <c r="J11" i="257"/>
  <c r="J15" i="257"/>
  <c r="J18" i="257"/>
  <c r="D8" i="257"/>
  <c r="D12" i="257"/>
  <c r="D16" i="257"/>
  <c r="D9" i="257"/>
  <c r="D13" i="257"/>
  <c r="D10" i="257"/>
  <c r="D14" i="257"/>
  <c r="D17" i="257"/>
  <c r="D11" i="257"/>
  <c r="D15" i="257"/>
  <c r="D18" i="257"/>
  <c r="G8" i="257"/>
  <c r="G12" i="257"/>
  <c r="G16" i="257"/>
  <c r="G11" i="257"/>
  <c r="G9" i="257"/>
  <c r="G13" i="257"/>
  <c r="G18" i="257"/>
  <c r="G10" i="257"/>
  <c r="G14" i="257"/>
  <c r="G17" i="257"/>
  <c r="G15" i="257"/>
  <c r="J8" i="256"/>
  <c r="J12" i="256"/>
  <c r="J16" i="256"/>
  <c r="J15" i="256"/>
  <c r="J9" i="256"/>
  <c r="J13" i="256"/>
  <c r="J11" i="256"/>
  <c r="J10" i="256"/>
  <c r="J14" i="256"/>
  <c r="J17" i="256"/>
  <c r="J18" i="256"/>
  <c r="D8" i="256"/>
  <c r="D12" i="256"/>
  <c r="D16" i="256"/>
  <c r="D9" i="256"/>
  <c r="D13" i="256"/>
  <c r="D10" i="256"/>
  <c r="D14" i="256"/>
  <c r="D17" i="256"/>
  <c r="D11" i="256"/>
  <c r="D15" i="256"/>
  <c r="D18" i="256"/>
  <c r="G8" i="256"/>
  <c r="G12" i="256"/>
  <c r="G16" i="256"/>
  <c r="G9" i="256"/>
  <c r="G13" i="256"/>
  <c r="G10" i="256"/>
  <c r="G14" i="256"/>
  <c r="G17" i="256"/>
  <c r="G11" i="256"/>
  <c r="G15" i="256"/>
  <c r="G18" i="256"/>
  <c r="J8" i="255"/>
  <c r="J12" i="255"/>
  <c r="J16" i="255"/>
  <c r="J9" i="255"/>
  <c r="J13" i="255"/>
  <c r="J10" i="255"/>
  <c r="J14" i="255"/>
  <c r="J17" i="255"/>
  <c r="J11" i="255"/>
  <c r="J15" i="255"/>
  <c r="J18" i="255"/>
  <c r="D8" i="255"/>
  <c r="D12" i="255"/>
  <c r="D16" i="255"/>
  <c r="D18" i="255"/>
  <c r="D9" i="255"/>
  <c r="D13" i="255"/>
  <c r="D15" i="255"/>
  <c r="D10" i="255"/>
  <c r="D14" i="255"/>
  <c r="D17" i="255"/>
  <c r="D11" i="255"/>
  <c r="G8" i="255"/>
  <c r="G12" i="255"/>
  <c r="G16" i="255"/>
  <c r="G9" i="255"/>
  <c r="G13" i="255"/>
  <c r="G10" i="255"/>
  <c r="G14" i="255"/>
  <c r="G17" i="255"/>
  <c r="G11" i="255"/>
  <c r="G15" i="255"/>
  <c r="G18" i="255"/>
  <c r="J8" i="254"/>
  <c r="J12" i="254"/>
  <c r="J16" i="254"/>
  <c r="J9" i="254"/>
  <c r="J13" i="254"/>
  <c r="J10" i="254"/>
  <c r="J14" i="254"/>
  <c r="J17" i="254"/>
  <c r="J11" i="254"/>
  <c r="J15" i="254"/>
  <c r="J18" i="254"/>
  <c r="G8" i="254"/>
  <c r="G12" i="254"/>
  <c r="G16" i="254"/>
  <c r="G9" i="254"/>
  <c r="G13" i="254"/>
  <c r="G10" i="254"/>
  <c r="G14" i="254"/>
  <c r="G17" i="254"/>
  <c r="G11" i="254"/>
  <c r="G15" i="254"/>
  <c r="G18" i="254"/>
  <c r="D8" i="254"/>
  <c r="D12" i="254"/>
  <c r="D16" i="254"/>
  <c r="D18" i="254"/>
  <c r="D9" i="254"/>
  <c r="D13" i="254"/>
  <c r="D15" i="254"/>
  <c r="D10" i="254"/>
  <c r="D14" i="254"/>
  <c r="D17" i="254"/>
  <c r="D11" i="254"/>
  <c r="J8" i="253"/>
  <c r="J12" i="253"/>
  <c r="J16" i="253"/>
  <c r="J9" i="253"/>
  <c r="J13" i="253"/>
  <c r="J10" i="253"/>
  <c r="J14" i="253"/>
  <c r="J17" i="253"/>
  <c r="J11" i="253"/>
  <c r="J15" i="253"/>
  <c r="J18" i="253"/>
  <c r="G8" i="253"/>
  <c r="G12" i="253"/>
  <c r="G16" i="253"/>
  <c r="G9" i="253"/>
  <c r="G13" i="253"/>
  <c r="G10" i="253"/>
  <c r="G14" i="253"/>
  <c r="G17" i="253"/>
  <c r="G11" i="253"/>
  <c r="G15" i="253"/>
  <c r="G18" i="253"/>
  <c r="D8" i="253"/>
  <c r="D12" i="253"/>
  <c r="D16" i="253"/>
  <c r="D9" i="253"/>
  <c r="D13" i="253"/>
  <c r="D10" i="253"/>
  <c r="D14" i="253"/>
  <c r="D17" i="253"/>
  <c r="D11" i="253"/>
  <c r="D15" i="253"/>
  <c r="D18" i="253"/>
  <c r="J8" i="252"/>
  <c r="J12" i="252"/>
  <c r="J16" i="252"/>
  <c r="J9" i="252"/>
  <c r="J13" i="252"/>
  <c r="J10" i="252"/>
  <c r="J14" i="252"/>
  <c r="J17" i="252"/>
  <c r="J11" i="252"/>
  <c r="J15" i="252"/>
  <c r="J18" i="252"/>
  <c r="G8" i="252"/>
  <c r="G12" i="252"/>
  <c r="G16" i="252"/>
  <c r="G9" i="252"/>
  <c r="G13" i="252"/>
  <c r="G15" i="252"/>
  <c r="G10" i="252"/>
  <c r="G14" i="252"/>
  <c r="G17" i="252"/>
  <c r="G11" i="252"/>
  <c r="G18" i="252"/>
  <c r="D8" i="252"/>
  <c r="D12" i="252"/>
  <c r="D16" i="252"/>
  <c r="D9" i="252"/>
  <c r="D13" i="252"/>
  <c r="D10" i="252"/>
  <c r="D14" i="252"/>
  <c r="D17" i="252"/>
  <c r="D11" i="252"/>
  <c r="D15" i="252"/>
  <c r="D18" i="252"/>
  <c r="J7" i="251"/>
  <c r="J8" i="251"/>
  <c r="J12" i="251"/>
  <c r="J16" i="251"/>
  <c r="J9" i="251"/>
  <c r="J13" i="251"/>
  <c r="J10" i="251"/>
  <c r="J14" i="251"/>
  <c r="J17" i="251"/>
  <c r="J11" i="251"/>
  <c r="J15" i="251"/>
  <c r="J18" i="251"/>
  <c r="G8" i="251"/>
  <c r="G12" i="251"/>
  <c r="G16" i="251"/>
  <c r="G9" i="251"/>
  <c r="G13" i="251"/>
  <c r="G15" i="251"/>
  <c r="G18" i="251"/>
  <c r="G10" i="251"/>
  <c r="G14" i="251"/>
  <c r="G17" i="251"/>
  <c r="G11" i="251"/>
  <c r="D9" i="251"/>
  <c r="D13" i="251"/>
  <c r="D12" i="251"/>
  <c r="D10" i="251"/>
  <c r="D14" i="251"/>
  <c r="D17" i="251"/>
  <c r="D16" i="251"/>
  <c r="D11" i="251"/>
  <c r="D15" i="251"/>
  <c r="D18" i="251"/>
  <c r="D8" i="251"/>
  <c r="J8" i="246"/>
  <c r="J12" i="246"/>
  <c r="J16" i="246"/>
  <c r="J9" i="246"/>
  <c r="J13" i="246"/>
  <c r="J10" i="246"/>
  <c r="J14" i="246"/>
  <c r="J17" i="246"/>
  <c r="J11" i="246"/>
  <c r="J15" i="246"/>
  <c r="J18" i="246"/>
  <c r="G8" i="246"/>
  <c r="G12" i="246"/>
  <c r="G16" i="246"/>
  <c r="G9" i="246"/>
  <c r="G13" i="246"/>
  <c r="G10" i="246"/>
  <c r="G14" i="246"/>
  <c r="G17" i="246"/>
  <c r="G11" i="246"/>
  <c r="G15" i="246"/>
  <c r="G18" i="246"/>
  <c r="D9" i="246"/>
  <c r="D13" i="246"/>
  <c r="D12" i="246"/>
  <c r="D10" i="246"/>
  <c r="D14" i="246"/>
  <c r="D17" i="246"/>
  <c r="D8" i="246"/>
  <c r="D11" i="246"/>
  <c r="D15" i="246"/>
  <c r="D18" i="246"/>
  <c r="D16" i="246"/>
  <c r="J8" i="244"/>
  <c r="J12" i="244"/>
  <c r="J16" i="244"/>
  <c r="J9" i="244"/>
  <c r="J13" i="244"/>
  <c r="J10" i="244"/>
  <c r="J14" i="244"/>
  <c r="J17" i="244"/>
  <c r="J11" i="244"/>
  <c r="J15" i="244"/>
  <c r="J18" i="244"/>
  <c r="G8" i="244"/>
  <c r="G12" i="244"/>
  <c r="G16" i="244"/>
  <c r="G9" i="244"/>
  <c r="G13" i="244"/>
  <c r="G10" i="244"/>
  <c r="G14" i="244"/>
  <c r="G17" i="244"/>
  <c r="G11" i="244"/>
  <c r="G15" i="244"/>
  <c r="G18" i="244"/>
  <c r="D8" i="244"/>
  <c r="D12" i="244"/>
  <c r="D16" i="244"/>
  <c r="D9" i="244"/>
  <c r="D13" i="244"/>
  <c r="D10" i="244"/>
  <c r="D14" i="244"/>
  <c r="D17" i="244"/>
  <c r="D11" i="244"/>
  <c r="D15" i="244"/>
  <c r="D18" i="244"/>
  <c r="J8" i="242"/>
  <c r="J12" i="242"/>
  <c r="J16" i="242"/>
  <c r="J9" i="242"/>
  <c r="J13" i="242"/>
  <c r="J10" i="242"/>
  <c r="J14" i="242"/>
  <c r="J17" i="242"/>
  <c r="J11" i="242"/>
  <c r="J15" i="242"/>
  <c r="J18" i="242"/>
  <c r="G8" i="242"/>
  <c r="G12" i="242"/>
  <c r="G16" i="242"/>
  <c r="G9" i="242"/>
  <c r="G13" i="242"/>
  <c r="G10" i="242"/>
  <c r="G14" i="242"/>
  <c r="G17" i="242"/>
  <c r="G11" i="242"/>
  <c r="G15" i="242"/>
  <c r="G18" i="242"/>
  <c r="D8" i="242"/>
  <c r="D12" i="242"/>
  <c r="D16" i="242"/>
  <c r="D9" i="242"/>
  <c r="D13" i="242"/>
  <c r="D10" i="242"/>
  <c r="D14" i="242"/>
  <c r="D17" i="242"/>
  <c r="D11" i="242"/>
  <c r="D15" i="242"/>
  <c r="D18" i="242"/>
  <c r="J8" i="249"/>
  <c r="J12" i="249"/>
  <c r="J16" i="249"/>
  <c r="J9" i="249"/>
  <c r="J13" i="249"/>
  <c r="J10" i="249"/>
  <c r="J14" i="249"/>
  <c r="J17" i="249"/>
  <c r="J11" i="249"/>
  <c r="J15" i="249"/>
  <c r="J18" i="249"/>
  <c r="G8" i="249"/>
  <c r="G12" i="249"/>
  <c r="G16" i="249"/>
  <c r="G9" i="249"/>
  <c r="G13" i="249"/>
  <c r="G10" i="249"/>
  <c r="G14" i="249"/>
  <c r="G17" i="249"/>
  <c r="G11" i="249"/>
  <c r="G15" i="249"/>
  <c r="G18" i="249"/>
  <c r="D9" i="249"/>
  <c r="D13" i="249"/>
  <c r="D10" i="249"/>
  <c r="D14" i="249"/>
  <c r="D17" i="249"/>
  <c r="D8" i="249"/>
  <c r="D11" i="249"/>
  <c r="D15" i="249"/>
  <c r="D18" i="249"/>
  <c r="D12" i="249"/>
  <c r="D16" i="249"/>
  <c r="J8" i="245"/>
  <c r="J9" i="245"/>
  <c r="J13" i="245"/>
  <c r="J10" i="245"/>
  <c r="J14" i="245"/>
  <c r="J17" i="245"/>
  <c r="J16" i="245"/>
  <c r="J11" i="245"/>
  <c r="J15" i="245"/>
  <c r="J18" i="245"/>
  <c r="J12" i="245"/>
  <c r="G8" i="245"/>
  <c r="G12" i="245"/>
  <c r="G16" i="245"/>
  <c r="G9" i="245"/>
  <c r="G13" i="245"/>
  <c r="G10" i="245"/>
  <c r="G14" i="245"/>
  <c r="G17" i="245"/>
  <c r="G11" i="245"/>
  <c r="G15" i="245"/>
  <c r="G18" i="245"/>
  <c r="D8" i="245"/>
  <c r="D12" i="245"/>
  <c r="D16" i="245"/>
  <c r="D9" i="245"/>
  <c r="D13" i="245"/>
  <c r="D10" i="245"/>
  <c r="D14" i="245"/>
  <c r="D17" i="245"/>
  <c r="D11" i="245"/>
  <c r="D15" i="245"/>
  <c r="D18" i="245"/>
  <c r="J8" i="241"/>
  <c r="J12" i="241"/>
  <c r="J16" i="241"/>
  <c r="J9" i="241"/>
  <c r="J13" i="241"/>
  <c r="J10" i="241"/>
  <c r="J14" i="241"/>
  <c r="J17" i="241"/>
  <c r="J11" i="241"/>
  <c r="J15" i="241"/>
  <c r="J18" i="241"/>
  <c r="G8" i="241"/>
  <c r="G9" i="241"/>
  <c r="G13" i="241"/>
  <c r="G10" i="241"/>
  <c r="G14" i="241"/>
  <c r="G17" i="241"/>
  <c r="G16" i="241"/>
  <c r="G11" i="241"/>
  <c r="G15" i="241"/>
  <c r="G18" i="241"/>
  <c r="G12" i="241"/>
  <c r="D8" i="241"/>
  <c r="D12" i="241"/>
  <c r="D16" i="241"/>
  <c r="D9" i="241"/>
  <c r="D13" i="241"/>
  <c r="D15" i="241"/>
  <c r="D10" i="241"/>
  <c r="D14" i="241"/>
  <c r="D17" i="241"/>
  <c r="D11" i="241"/>
  <c r="D18" i="241"/>
  <c r="J8" i="248"/>
  <c r="J12" i="248"/>
  <c r="J16" i="248"/>
  <c r="J9" i="248"/>
  <c r="J13" i="248"/>
  <c r="J10" i="248"/>
  <c r="J14" i="248"/>
  <c r="J17" i="248"/>
  <c r="J11" i="248"/>
  <c r="J15" i="248"/>
  <c r="J18" i="248"/>
  <c r="G8" i="248"/>
  <c r="G12" i="248"/>
  <c r="G16" i="248"/>
  <c r="G9" i="248"/>
  <c r="G13" i="248"/>
  <c r="G10" i="248"/>
  <c r="G14" i="248"/>
  <c r="G17" i="248"/>
  <c r="G11" i="248"/>
  <c r="G15" i="248"/>
  <c r="G18" i="248"/>
  <c r="D8" i="248"/>
  <c r="D12" i="248"/>
  <c r="D16" i="248"/>
  <c r="D18" i="248"/>
  <c r="D9" i="248"/>
  <c r="D13" i="248"/>
  <c r="D15" i="248"/>
  <c r="D10" i="248"/>
  <c r="D14" i="248"/>
  <c r="D17" i="248"/>
  <c r="D11" i="248"/>
  <c r="J8" i="250"/>
  <c r="J12" i="250"/>
  <c r="J16" i="250"/>
  <c r="J9" i="250"/>
  <c r="J13" i="250"/>
  <c r="J10" i="250"/>
  <c r="J14" i="250"/>
  <c r="J17" i="250"/>
  <c r="J11" i="250"/>
  <c r="J15" i="250"/>
  <c r="J18" i="250"/>
  <c r="G8" i="250"/>
  <c r="G12" i="250"/>
  <c r="G16" i="250"/>
  <c r="G9" i="250"/>
  <c r="G13" i="250"/>
  <c r="G10" i="250"/>
  <c r="G14" i="250"/>
  <c r="G17" i="250"/>
  <c r="G11" i="250"/>
  <c r="G15" i="250"/>
  <c r="G18" i="250"/>
  <c r="D8" i="250"/>
  <c r="D12" i="250"/>
  <c r="D16" i="250"/>
  <c r="D9" i="250"/>
  <c r="D13" i="250"/>
  <c r="D10" i="250"/>
  <c r="D14" i="250"/>
  <c r="D17" i="250"/>
  <c r="D11" i="250"/>
  <c r="D15" i="250"/>
  <c r="D18" i="250"/>
  <c r="J8" i="247"/>
  <c r="J12" i="247"/>
  <c r="J16" i="247"/>
  <c r="J9" i="247"/>
  <c r="J13" i="247"/>
  <c r="J10" i="247"/>
  <c r="J14" i="247"/>
  <c r="J17" i="247"/>
  <c r="J11" i="247"/>
  <c r="J15" i="247"/>
  <c r="J18" i="247"/>
  <c r="G9" i="247"/>
  <c r="G13" i="247"/>
  <c r="G12" i="247"/>
  <c r="G10" i="247"/>
  <c r="G14" i="247"/>
  <c r="G17" i="247"/>
  <c r="G8" i="247"/>
  <c r="G16" i="247"/>
  <c r="G11" i="247"/>
  <c r="G15" i="247"/>
  <c r="G18" i="247"/>
  <c r="D9" i="247"/>
  <c r="D13" i="247"/>
  <c r="D8" i="247"/>
  <c r="D10" i="247"/>
  <c r="D14" i="247"/>
  <c r="D17" i="247"/>
  <c r="D12" i="247"/>
  <c r="D11" i="247"/>
  <c r="D15" i="247"/>
  <c r="D18" i="247"/>
  <c r="D16" i="247"/>
  <c r="J8" i="243"/>
  <c r="J12" i="243"/>
  <c r="J16" i="243"/>
  <c r="J9" i="243"/>
  <c r="J13" i="243"/>
  <c r="J10" i="243"/>
  <c r="J14" i="243"/>
  <c r="J17" i="243"/>
  <c r="J11" i="243"/>
  <c r="J15" i="243"/>
  <c r="J18" i="243"/>
  <c r="G8" i="243"/>
  <c r="G12" i="243"/>
  <c r="G16" i="243"/>
  <c r="G11" i="243"/>
  <c r="G18" i="243"/>
  <c r="G9" i="243"/>
  <c r="G13" i="243"/>
  <c r="G10" i="243"/>
  <c r="G14" i="243"/>
  <c r="G17" i="243"/>
  <c r="G15" i="243"/>
  <c r="D8" i="243"/>
  <c r="D12" i="243"/>
  <c r="D16" i="243"/>
  <c r="D18" i="243"/>
  <c r="D9" i="243"/>
  <c r="D13" i="243"/>
  <c r="D11" i="243"/>
  <c r="D10" i="243"/>
  <c r="D14" i="243"/>
  <c r="D17" i="243"/>
  <c r="D15" i="243"/>
  <c r="J7" i="239"/>
  <c r="J8" i="239"/>
  <c r="J12" i="239"/>
  <c r="J16" i="239"/>
  <c r="J13" i="239"/>
  <c r="J10" i="239"/>
  <c r="J14" i="239"/>
  <c r="J17" i="239"/>
  <c r="J9" i="239"/>
  <c r="J11" i="239"/>
  <c r="J15" i="239"/>
  <c r="J18" i="239"/>
  <c r="G8" i="239"/>
  <c r="G12" i="239"/>
  <c r="G16" i="239"/>
  <c r="G9" i="239"/>
  <c r="G13" i="239"/>
  <c r="G10" i="239"/>
  <c r="G14" i="239"/>
  <c r="G17" i="239"/>
  <c r="G11" i="239"/>
  <c r="G15" i="239"/>
  <c r="G18" i="239"/>
  <c r="D8" i="239"/>
  <c r="D12" i="239"/>
  <c r="D16" i="239"/>
  <c r="D9" i="239"/>
  <c r="D13" i="239"/>
  <c r="D10" i="239"/>
  <c r="D14" i="239"/>
  <c r="D17" i="239"/>
  <c r="D11" i="239"/>
  <c r="D15" i="239"/>
  <c r="D18" i="239"/>
  <c r="J8" i="238"/>
  <c r="J12" i="238"/>
  <c r="J16" i="238"/>
  <c r="J9" i="238"/>
  <c r="J13" i="238"/>
  <c r="J10" i="238"/>
  <c r="J14" i="238"/>
  <c r="J17" i="238"/>
  <c r="J11" i="238"/>
  <c r="J15" i="238"/>
  <c r="J18" i="238"/>
  <c r="G9" i="238"/>
  <c r="G13" i="238"/>
  <c r="G12" i="238"/>
  <c r="G16" i="238"/>
  <c r="G10" i="238"/>
  <c r="G14" i="238"/>
  <c r="G17" i="238"/>
  <c r="G8" i="238"/>
  <c r="G11" i="238"/>
  <c r="G15" i="238"/>
  <c r="G18" i="238"/>
  <c r="D8" i="238"/>
  <c r="D12" i="238"/>
  <c r="D16" i="238"/>
  <c r="D9" i="238"/>
  <c r="D13" i="238"/>
  <c r="D10" i="238"/>
  <c r="D14" i="238"/>
  <c r="D17" i="238"/>
  <c r="D11" i="238"/>
  <c r="D15" i="238"/>
  <c r="D18" i="238"/>
  <c r="D7" i="238"/>
  <c r="K23" i="174"/>
  <c r="K22" i="174"/>
  <c r="K25" i="174"/>
  <c r="K27" i="176"/>
  <c r="C30" i="250"/>
  <c r="E22" i="250" s="1"/>
  <c r="K22" i="176"/>
  <c r="E22" i="180"/>
  <c r="K26" i="176"/>
  <c r="K24" i="181"/>
  <c r="K24" i="176"/>
  <c r="K25" i="176"/>
  <c r="K26" i="181"/>
  <c r="K23" i="176"/>
  <c r="K25" i="181"/>
  <c r="K23" i="181"/>
  <c r="K7" i="181"/>
  <c r="K22" i="181"/>
  <c r="K27" i="177"/>
  <c r="H25" i="180"/>
  <c r="K27" i="182"/>
  <c r="K25" i="182"/>
  <c r="K7" i="182"/>
  <c r="K26" i="182"/>
  <c r="D7" i="362"/>
  <c r="G7" i="239"/>
  <c r="G7" i="238"/>
  <c r="J19" i="182"/>
  <c r="K24" i="182"/>
  <c r="K22" i="182"/>
  <c r="J19" i="183"/>
  <c r="K25" i="178"/>
  <c r="K24" i="178"/>
  <c r="K23" i="178"/>
  <c r="K7" i="178"/>
  <c r="K27" i="178"/>
  <c r="J19" i="178"/>
  <c r="K26" i="174"/>
  <c r="K27" i="174"/>
  <c r="J19" i="181"/>
  <c r="K23" i="177"/>
  <c r="K24" i="177"/>
  <c r="K26" i="177"/>
  <c r="K22" i="177"/>
  <c r="J7" i="172"/>
  <c r="I30" i="249"/>
  <c r="E25" i="180"/>
  <c r="E24" i="180"/>
  <c r="E7" i="180"/>
  <c r="E23" i="180"/>
  <c r="E26" i="180"/>
  <c r="C30" i="251"/>
  <c r="C30" i="242"/>
  <c r="E22" i="242" s="1"/>
  <c r="J7" i="250"/>
  <c r="J7" i="247"/>
  <c r="D7" i="243"/>
  <c r="G7" i="175"/>
  <c r="J7" i="260"/>
  <c r="J7" i="244"/>
  <c r="J7" i="243"/>
  <c r="K7" i="173"/>
  <c r="D7" i="239"/>
  <c r="D7" i="250"/>
  <c r="I30" i="242"/>
  <c r="K7" i="242" s="1"/>
  <c r="I30" i="255"/>
  <c r="K27" i="255" s="1"/>
  <c r="K24" i="173"/>
  <c r="K27" i="173"/>
  <c r="J19" i="173"/>
  <c r="I30" i="179"/>
  <c r="J7" i="179"/>
  <c r="C30" i="243"/>
  <c r="J7" i="245"/>
  <c r="K22" i="173"/>
  <c r="J19" i="177"/>
  <c r="K7" i="174"/>
  <c r="D7" i="246"/>
  <c r="C30" i="254"/>
  <c r="E22" i="254" s="1"/>
  <c r="K26" i="173"/>
  <c r="K25" i="173"/>
  <c r="J19" i="180"/>
  <c r="I30" i="260"/>
  <c r="J7" i="257"/>
  <c r="I30" i="256"/>
  <c r="K26" i="256" s="1"/>
  <c r="J7" i="256"/>
  <c r="G7" i="253"/>
  <c r="D7" i="253"/>
  <c r="E30" i="377"/>
  <c r="I30" i="377"/>
  <c r="F30" i="376"/>
  <c r="J30" i="376"/>
  <c r="F30" i="373"/>
  <c r="J30" i="373"/>
  <c r="E30" i="373"/>
  <c r="I30" i="373"/>
  <c r="F30" i="372"/>
  <c r="J30" i="372"/>
  <c r="E30" i="369"/>
  <c r="I30" i="369"/>
  <c r="F30" i="368"/>
  <c r="J30" i="368"/>
  <c r="C30" i="367"/>
  <c r="G30" i="367"/>
  <c r="D19" i="180"/>
  <c r="E23" i="182"/>
  <c r="E22" i="182"/>
  <c r="D19" i="182"/>
  <c r="E26" i="182"/>
  <c r="G7" i="179"/>
  <c r="D7" i="179"/>
  <c r="G7" i="172"/>
  <c r="C30" i="257"/>
  <c r="E26" i="257" s="1"/>
  <c r="I30" i="246"/>
  <c r="K23" i="246" s="1"/>
  <c r="J7" i="242"/>
  <c r="J7" i="248"/>
  <c r="F30" i="238"/>
  <c r="H27" i="238" s="1"/>
  <c r="C30" i="238"/>
  <c r="D19" i="183"/>
  <c r="H26" i="183"/>
  <c r="H22" i="183"/>
  <c r="H27" i="183"/>
  <c r="H23" i="183"/>
  <c r="H7" i="183"/>
  <c r="H24" i="183"/>
  <c r="H25" i="183"/>
  <c r="E25" i="183"/>
  <c r="E23" i="183"/>
  <c r="E24" i="183"/>
  <c r="E26" i="183"/>
  <c r="E22" i="183"/>
  <c r="E27" i="183"/>
  <c r="E7" i="183"/>
  <c r="G19" i="183"/>
  <c r="G19" i="178"/>
  <c r="E25" i="178"/>
  <c r="E26" i="178"/>
  <c r="E22" i="178"/>
  <c r="E24" i="178"/>
  <c r="E7" i="178"/>
  <c r="E27" i="178"/>
  <c r="E23" i="178"/>
  <c r="D19" i="178"/>
  <c r="H26" i="178"/>
  <c r="H22" i="178"/>
  <c r="H25" i="178"/>
  <c r="H27" i="178"/>
  <c r="H23" i="178"/>
  <c r="H7" i="178"/>
  <c r="H24" i="178"/>
  <c r="H7" i="176"/>
  <c r="J19" i="176"/>
  <c r="E7" i="176"/>
  <c r="H26" i="176"/>
  <c r="H22" i="176"/>
  <c r="H24" i="176"/>
  <c r="H25" i="176"/>
  <c r="H27" i="176"/>
  <c r="H23" i="176"/>
  <c r="G19" i="176"/>
  <c r="D19" i="176"/>
  <c r="E25" i="176"/>
  <c r="E23" i="176"/>
  <c r="E26" i="176"/>
  <c r="E22" i="176"/>
  <c r="E27" i="176"/>
  <c r="E24" i="176"/>
  <c r="E7" i="174"/>
  <c r="J19" i="174"/>
  <c r="H7" i="174"/>
  <c r="G19" i="174"/>
  <c r="D19" i="174"/>
  <c r="E25" i="174"/>
  <c r="E27" i="174"/>
  <c r="E24" i="174"/>
  <c r="E26" i="174"/>
  <c r="E22" i="174"/>
  <c r="E23" i="174"/>
  <c r="H26" i="174"/>
  <c r="H22" i="174"/>
  <c r="H24" i="174"/>
  <c r="H27" i="174"/>
  <c r="H23" i="174"/>
  <c r="H25" i="174"/>
  <c r="G19" i="181"/>
  <c r="D19" i="181"/>
  <c r="H26" i="181"/>
  <c r="H22" i="181"/>
  <c r="H27" i="181"/>
  <c r="H23" i="181"/>
  <c r="H7" i="181"/>
  <c r="H24" i="181"/>
  <c r="H25" i="181"/>
  <c r="E25" i="181"/>
  <c r="E23" i="181"/>
  <c r="E24" i="181"/>
  <c r="E7" i="181"/>
  <c r="E26" i="181"/>
  <c r="E22" i="181"/>
  <c r="E27" i="181"/>
  <c r="H7" i="177"/>
  <c r="E7" i="177"/>
  <c r="K7" i="177"/>
  <c r="E7" i="173"/>
  <c r="H7" i="173"/>
  <c r="K25" i="180"/>
  <c r="K22" i="180"/>
  <c r="K26" i="180"/>
  <c r="K7" i="180"/>
  <c r="K24" i="180"/>
  <c r="K23" i="180"/>
  <c r="K27" i="180"/>
  <c r="G19" i="180"/>
  <c r="E7" i="182"/>
  <c r="E27" i="182"/>
  <c r="E24" i="182"/>
  <c r="E25" i="182"/>
  <c r="D19" i="177"/>
  <c r="H26" i="177"/>
  <c r="H22" i="177"/>
  <c r="H25" i="177"/>
  <c r="H27" i="177"/>
  <c r="H23" i="177"/>
  <c r="H24" i="177"/>
  <c r="G19" i="177"/>
  <c r="E25" i="177"/>
  <c r="E23" i="177"/>
  <c r="E26" i="177"/>
  <c r="E22" i="177"/>
  <c r="E27" i="177"/>
  <c r="E24" i="177"/>
  <c r="D19" i="173"/>
  <c r="H26" i="173"/>
  <c r="H22" i="173"/>
  <c r="H25" i="173"/>
  <c r="H27" i="173"/>
  <c r="H23" i="173"/>
  <c r="H24" i="173"/>
  <c r="G19" i="173"/>
  <c r="E25" i="173"/>
  <c r="E23" i="173"/>
  <c r="E26" i="173"/>
  <c r="E22" i="173"/>
  <c r="E27" i="173"/>
  <c r="E24" i="173"/>
  <c r="G19" i="182"/>
  <c r="H26" i="182"/>
  <c r="H22" i="182"/>
  <c r="H27" i="182"/>
  <c r="H23" i="182"/>
  <c r="H7" i="182"/>
  <c r="H24" i="182"/>
  <c r="H25" i="182"/>
  <c r="E30" i="374"/>
  <c r="I30" i="374"/>
  <c r="C30" i="376"/>
  <c r="G30" i="376"/>
  <c r="F30" i="377"/>
  <c r="J30" i="377"/>
  <c r="E30" i="366"/>
  <c r="I30" i="366"/>
  <c r="D30" i="367"/>
  <c r="F30" i="369"/>
  <c r="J30" i="369"/>
  <c r="E30" i="370"/>
  <c r="I30" i="370"/>
  <c r="K28" i="364"/>
  <c r="K28" i="363"/>
  <c r="K28" i="365"/>
  <c r="F30" i="366"/>
  <c r="J30" i="366"/>
  <c r="D30" i="368"/>
  <c r="H30" i="368"/>
  <c r="F30" i="370"/>
  <c r="J30" i="370"/>
  <c r="E30" i="371"/>
  <c r="I30" i="371"/>
  <c r="F30" i="374"/>
  <c r="J30" i="374"/>
  <c r="E30" i="375"/>
  <c r="I30" i="375"/>
  <c r="H30" i="376"/>
  <c r="F30" i="367"/>
  <c r="J30" i="367"/>
  <c r="E30" i="368"/>
  <c r="I30" i="368"/>
  <c r="F30" i="371"/>
  <c r="J30" i="371"/>
  <c r="I30" i="372"/>
  <c r="F30" i="375"/>
  <c r="J30" i="375"/>
  <c r="K19" i="363"/>
  <c r="K19" i="364"/>
  <c r="F30" i="179"/>
  <c r="F30" i="362"/>
  <c r="H25" i="362" s="1"/>
  <c r="I30" i="257"/>
  <c r="J7" i="255"/>
  <c r="I30" i="248"/>
  <c r="K27" i="248" s="1"/>
  <c r="I30" i="250"/>
  <c r="D7" i="247"/>
  <c r="C30" i="239"/>
  <c r="C30" i="179"/>
  <c r="C30" i="175"/>
  <c r="E23" i="175" s="1"/>
  <c r="G7" i="362"/>
  <c r="L19" i="254"/>
  <c r="G7" i="254"/>
  <c r="F30" i="253"/>
  <c r="L19" i="252"/>
  <c r="I30" i="251"/>
  <c r="K26" i="251" s="1"/>
  <c r="J7" i="246"/>
  <c r="I30" i="244"/>
  <c r="J7" i="249"/>
  <c r="I30" i="241"/>
  <c r="D7" i="241"/>
  <c r="C30" i="241"/>
  <c r="E26" i="241" s="1"/>
  <c r="I30" i="247"/>
  <c r="I30" i="243"/>
  <c r="L28" i="239"/>
  <c r="F30" i="239"/>
  <c r="L19" i="238"/>
  <c r="C30" i="377"/>
  <c r="G30" i="377"/>
  <c r="K28" i="377"/>
  <c r="K19" i="377"/>
  <c r="D30" i="377"/>
  <c r="H30" i="377"/>
  <c r="K19" i="376"/>
  <c r="D30" i="376"/>
  <c r="K28" i="376"/>
  <c r="E30" i="376"/>
  <c r="I30" i="376"/>
  <c r="C30" i="375"/>
  <c r="G30" i="375"/>
  <c r="K28" i="375"/>
  <c r="K19" i="375"/>
  <c r="D30" i="375"/>
  <c r="H30" i="375"/>
  <c r="C30" i="374"/>
  <c r="G30" i="374"/>
  <c r="K28" i="374"/>
  <c r="K19" i="374"/>
  <c r="D30" i="374"/>
  <c r="H30" i="374"/>
  <c r="C30" i="373"/>
  <c r="G30" i="373"/>
  <c r="K28" i="373"/>
  <c r="K19" i="373"/>
  <c r="D30" i="373"/>
  <c r="H30" i="373"/>
  <c r="C30" i="372"/>
  <c r="G30" i="372"/>
  <c r="K28" i="372"/>
  <c r="E30" i="372"/>
  <c r="K19" i="372"/>
  <c r="D30" i="372"/>
  <c r="H30" i="372"/>
  <c r="C30" i="371"/>
  <c r="G30" i="371"/>
  <c r="K28" i="371"/>
  <c r="K19" i="371"/>
  <c r="D30" i="371"/>
  <c r="H30" i="371"/>
  <c r="C30" i="370"/>
  <c r="G30" i="370"/>
  <c r="K28" i="370"/>
  <c r="K19" i="370"/>
  <c r="D30" i="370"/>
  <c r="H30" i="370"/>
  <c r="C30" i="369"/>
  <c r="G30" i="369"/>
  <c r="K28" i="369"/>
  <c r="K19" i="369"/>
  <c r="D30" i="369"/>
  <c r="H30" i="369"/>
  <c r="C30" i="368"/>
  <c r="G30" i="368"/>
  <c r="K28" i="368"/>
  <c r="K19" i="368"/>
  <c r="K28" i="367"/>
  <c r="K19" i="367"/>
  <c r="H30" i="367"/>
  <c r="E30" i="367"/>
  <c r="I30" i="367"/>
  <c r="C30" i="366"/>
  <c r="G30" i="366"/>
  <c r="K28" i="366"/>
  <c r="K19" i="366"/>
  <c r="D30" i="366"/>
  <c r="H30" i="366"/>
  <c r="K19" i="365"/>
  <c r="D30" i="364"/>
  <c r="E30" i="364"/>
  <c r="I30" i="364"/>
  <c r="E30" i="363"/>
  <c r="I30" i="363"/>
  <c r="C30" i="363"/>
  <c r="G30" i="363"/>
  <c r="D30" i="363"/>
  <c r="H30" i="363"/>
  <c r="D7" i="175"/>
  <c r="F30" i="175"/>
  <c r="I28" i="175"/>
  <c r="I30" i="175" s="1"/>
  <c r="I30" i="172"/>
  <c r="C30" i="172"/>
  <c r="F30" i="172"/>
  <c r="D7" i="172"/>
  <c r="C30" i="362"/>
  <c r="L19" i="362"/>
  <c r="L28" i="362"/>
  <c r="I30" i="362"/>
  <c r="J7" i="362"/>
  <c r="C30" i="260"/>
  <c r="D7" i="260"/>
  <c r="K27" i="260"/>
  <c r="K22" i="260"/>
  <c r="F30" i="260"/>
  <c r="G7" i="260"/>
  <c r="J7" i="259"/>
  <c r="I30" i="259"/>
  <c r="F30" i="259"/>
  <c r="G7" i="259"/>
  <c r="C30" i="259"/>
  <c r="D7" i="259"/>
  <c r="D7" i="257"/>
  <c r="F30" i="257"/>
  <c r="G7" i="257"/>
  <c r="C30" i="256"/>
  <c r="F30" i="256"/>
  <c r="G7" i="256"/>
  <c r="D7" i="256"/>
  <c r="F30" i="255"/>
  <c r="G7" i="255"/>
  <c r="C30" i="255"/>
  <c r="D7" i="255"/>
  <c r="L28" i="254"/>
  <c r="F30" i="254"/>
  <c r="I30" i="254"/>
  <c r="J7" i="254"/>
  <c r="C30" i="253"/>
  <c r="L19" i="253"/>
  <c r="L28" i="253"/>
  <c r="I30" i="253"/>
  <c r="J7" i="253"/>
  <c r="F30" i="252"/>
  <c r="G7" i="252"/>
  <c r="C30" i="252"/>
  <c r="I30" i="252"/>
  <c r="L28" i="252"/>
  <c r="D7" i="252"/>
  <c r="J7" i="252"/>
  <c r="D7" i="251"/>
  <c r="G7" i="251"/>
  <c r="F30" i="251"/>
  <c r="C30" i="246"/>
  <c r="F30" i="246"/>
  <c r="K27" i="246"/>
  <c r="K24" i="246"/>
  <c r="K26" i="246"/>
  <c r="K7" i="246"/>
  <c r="K25" i="246"/>
  <c r="G7" i="246"/>
  <c r="C30" i="244"/>
  <c r="F30" i="244"/>
  <c r="G7" i="244"/>
  <c r="D7" i="244"/>
  <c r="D7" i="242"/>
  <c r="F30" i="242"/>
  <c r="G7" i="242"/>
  <c r="F30" i="249"/>
  <c r="G7" i="249"/>
  <c r="C30" i="249"/>
  <c r="D7" i="249"/>
  <c r="I30" i="245"/>
  <c r="C30" i="245"/>
  <c r="F30" i="245"/>
  <c r="G7" i="245"/>
  <c r="D7" i="245"/>
  <c r="J7" i="241"/>
  <c r="F30" i="241"/>
  <c r="G7" i="241"/>
  <c r="K23" i="248"/>
  <c r="K25" i="248"/>
  <c r="K26" i="248"/>
  <c r="K22" i="248"/>
  <c r="K7" i="248"/>
  <c r="K24" i="248"/>
  <c r="F30" i="248"/>
  <c r="C30" i="248"/>
  <c r="G7" i="248"/>
  <c r="D7" i="248"/>
  <c r="E25" i="250"/>
  <c r="E27" i="250"/>
  <c r="F30" i="250"/>
  <c r="G7" i="250"/>
  <c r="G7" i="247"/>
  <c r="F30" i="247"/>
  <c r="C30" i="247"/>
  <c r="F30" i="243"/>
  <c r="G7" i="243"/>
  <c r="L19" i="239"/>
  <c r="I30" i="239"/>
  <c r="I30" i="238"/>
  <c r="J7" i="238"/>
  <c r="C19" i="171"/>
  <c r="L8" i="171"/>
  <c r="L9" i="171"/>
  <c r="L10" i="171"/>
  <c r="L11" i="171"/>
  <c r="L15" i="171"/>
  <c r="L16" i="171"/>
  <c r="L18" i="171"/>
  <c r="E25" i="254" l="1"/>
  <c r="E7" i="254"/>
  <c r="E23" i="254"/>
  <c r="E24" i="254"/>
  <c r="E27" i="254"/>
  <c r="E26" i="254"/>
  <c r="K22" i="246"/>
  <c r="E24" i="242"/>
  <c r="E23" i="250"/>
  <c r="E26" i="250"/>
  <c r="E7" i="250"/>
  <c r="E24" i="250"/>
  <c r="H28" i="180"/>
  <c r="K24" i="251"/>
  <c r="K27" i="251"/>
  <c r="K28" i="174"/>
  <c r="M12" i="254"/>
  <c r="M13" i="254"/>
  <c r="M14" i="254"/>
  <c r="M7" i="253"/>
  <c r="M14" i="253"/>
  <c r="M13" i="253"/>
  <c r="M16" i="252"/>
  <c r="M13" i="252"/>
  <c r="M18" i="362"/>
  <c r="M13" i="362"/>
  <c r="M15" i="362"/>
  <c r="M14" i="362"/>
  <c r="K28" i="183"/>
  <c r="D19" i="254"/>
  <c r="M17" i="239"/>
  <c r="M10" i="239"/>
  <c r="M16" i="239"/>
  <c r="M14" i="239"/>
  <c r="M8" i="239"/>
  <c r="M12" i="239"/>
  <c r="M15" i="239"/>
  <c r="M13" i="239"/>
  <c r="M11" i="239"/>
  <c r="M9" i="239"/>
  <c r="M18" i="239"/>
  <c r="M10" i="238"/>
  <c r="M9" i="238"/>
  <c r="M12" i="238"/>
  <c r="M17" i="238"/>
  <c r="M15" i="238"/>
  <c r="M18" i="238"/>
  <c r="M14" i="238"/>
  <c r="M13" i="238"/>
  <c r="M16" i="238"/>
  <c r="M8" i="238"/>
  <c r="M11" i="238"/>
  <c r="H19" i="180"/>
  <c r="D19" i="238"/>
  <c r="L30" i="238"/>
  <c r="N24" i="238" s="1"/>
  <c r="K19" i="183"/>
  <c r="K25" i="255"/>
  <c r="K24" i="255"/>
  <c r="E26" i="242"/>
  <c r="E23" i="242"/>
  <c r="E27" i="242"/>
  <c r="E25" i="242"/>
  <c r="E7" i="242"/>
  <c r="H23" i="238"/>
  <c r="H22" i="238"/>
  <c r="H8" i="179"/>
  <c r="H12" i="179"/>
  <c r="H16" i="179"/>
  <c r="H9" i="179"/>
  <c r="H13" i="179"/>
  <c r="H10" i="179"/>
  <c r="H14" i="179"/>
  <c r="H17" i="179"/>
  <c r="H11" i="179"/>
  <c r="H15" i="179"/>
  <c r="H18" i="179"/>
  <c r="K18" i="179"/>
  <c r="K14" i="179"/>
  <c r="K9" i="179"/>
  <c r="K16" i="179"/>
  <c r="K15" i="179"/>
  <c r="K10" i="179"/>
  <c r="K11" i="179"/>
  <c r="K12" i="179"/>
  <c r="K17" i="179"/>
  <c r="K13" i="179"/>
  <c r="K8" i="179"/>
  <c r="E8" i="179"/>
  <c r="E12" i="179"/>
  <c r="E16" i="179"/>
  <c r="E9" i="179"/>
  <c r="E13" i="179"/>
  <c r="E10" i="179"/>
  <c r="E14" i="179"/>
  <c r="E17" i="179"/>
  <c r="E11" i="179"/>
  <c r="E15" i="179"/>
  <c r="E18" i="179"/>
  <c r="H23" i="175"/>
  <c r="H8" i="175"/>
  <c r="H12" i="175"/>
  <c r="H16" i="175"/>
  <c r="H9" i="175"/>
  <c r="H13" i="175"/>
  <c r="H10" i="175"/>
  <c r="H14" i="175"/>
  <c r="H17" i="175"/>
  <c r="H11" i="175"/>
  <c r="H15" i="175"/>
  <c r="H18" i="175"/>
  <c r="K18" i="175"/>
  <c r="K15" i="175"/>
  <c r="K17" i="175"/>
  <c r="K13" i="175"/>
  <c r="K16" i="175"/>
  <c r="K11" i="175"/>
  <c r="K14" i="175"/>
  <c r="K9" i="175"/>
  <c r="K8" i="175"/>
  <c r="K10" i="175"/>
  <c r="K12" i="175"/>
  <c r="E25" i="175"/>
  <c r="E9" i="175"/>
  <c r="E13" i="175"/>
  <c r="E8" i="175"/>
  <c r="E10" i="175"/>
  <c r="E14" i="175"/>
  <c r="E17" i="175"/>
  <c r="E12" i="175"/>
  <c r="E11" i="175"/>
  <c r="E15" i="175"/>
  <c r="E18" i="175"/>
  <c r="E16" i="175"/>
  <c r="H8" i="172"/>
  <c r="H12" i="172"/>
  <c r="H16" i="172"/>
  <c r="H18" i="172"/>
  <c r="H9" i="172"/>
  <c r="H13" i="172"/>
  <c r="H11" i="172"/>
  <c r="H10" i="172"/>
  <c r="H14" i="172"/>
  <c r="H17" i="172"/>
  <c r="H15" i="172"/>
  <c r="E8" i="172"/>
  <c r="E12" i="172"/>
  <c r="E16" i="172"/>
  <c r="E9" i="172"/>
  <c r="E13" i="172"/>
  <c r="E10" i="172"/>
  <c r="E14" i="172"/>
  <c r="E17" i="172"/>
  <c r="E11" i="172"/>
  <c r="E15" i="172"/>
  <c r="E18" i="172"/>
  <c r="K23" i="172"/>
  <c r="K18" i="172"/>
  <c r="K14" i="172"/>
  <c r="K9" i="172"/>
  <c r="K15" i="172"/>
  <c r="K10" i="172"/>
  <c r="K16" i="172"/>
  <c r="K11" i="172"/>
  <c r="K12" i="172"/>
  <c r="K17" i="172"/>
  <c r="K13" i="172"/>
  <c r="K8" i="172"/>
  <c r="K8" i="362"/>
  <c r="K12" i="362"/>
  <c r="K16" i="362"/>
  <c r="K9" i="362"/>
  <c r="K13" i="362"/>
  <c r="K10" i="362"/>
  <c r="K14" i="362"/>
  <c r="K17" i="362"/>
  <c r="K11" i="362"/>
  <c r="K15" i="362"/>
  <c r="K18" i="362"/>
  <c r="H7" i="362"/>
  <c r="H24" i="362"/>
  <c r="H8" i="362"/>
  <c r="H9" i="362"/>
  <c r="H13" i="362"/>
  <c r="H12" i="362"/>
  <c r="H10" i="362"/>
  <c r="H14" i="362"/>
  <c r="H17" i="362"/>
  <c r="H11" i="362"/>
  <c r="H15" i="362"/>
  <c r="H18" i="362"/>
  <c r="H16" i="362"/>
  <c r="H23" i="362"/>
  <c r="H22" i="362"/>
  <c r="H27" i="362"/>
  <c r="H26" i="362"/>
  <c r="E23" i="362"/>
  <c r="E8" i="362"/>
  <c r="E12" i="362"/>
  <c r="E16" i="362"/>
  <c r="E17" i="362"/>
  <c r="E15" i="362"/>
  <c r="E9" i="362"/>
  <c r="E13" i="362"/>
  <c r="E14" i="362"/>
  <c r="E18" i="362"/>
  <c r="E10" i="362"/>
  <c r="E11" i="362"/>
  <c r="D8" i="171"/>
  <c r="D12" i="171"/>
  <c r="D16" i="171"/>
  <c r="D10" i="171"/>
  <c r="D14" i="171"/>
  <c r="D17" i="171"/>
  <c r="D13" i="171"/>
  <c r="D11" i="171"/>
  <c r="D15" i="171"/>
  <c r="D18" i="171"/>
  <c r="D9" i="171"/>
  <c r="K23" i="260"/>
  <c r="K8" i="260"/>
  <c r="K12" i="260"/>
  <c r="K16" i="260"/>
  <c r="K18" i="260"/>
  <c r="K9" i="260"/>
  <c r="K13" i="260"/>
  <c r="K15" i="260"/>
  <c r="K10" i="260"/>
  <c r="K14" i="260"/>
  <c r="K17" i="260"/>
  <c r="K11" i="260"/>
  <c r="E26" i="260"/>
  <c r="E8" i="260"/>
  <c r="E12" i="260"/>
  <c r="E16" i="260"/>
  <c r="E9" i="260"/>
  <c r="E13" i="260"/>
  <c r="E10" i="260"/>
  <c r="E14" i="260"/>
  <c r="E17" i="260"/>
  <c r="E11" i="260"/>
  <c r="E15" i="260"/>
  <c r="E18" i="260"/>
  <c r="H8" i="260"/>
  <c r="H12" i="260"/>
  <c r="H16" i="260"/>
  <c r="H9" i="260"/>
  <c r="H13" i="260"/>
  <c r="H10" i="260"/>
  <c r="H14" i="260"/>
  <c r="H17" i="260"/>
  <c r="H11" i="260"/>
  <c r="H15" i="260"/>
  <c r="H18" i="260"/>
  <c r="K8" i="259"/>
  <c r="K12" i="259"/>
  <c r="K16" i="259"/>
  <c r="K9" i="259"/>
  <c r="K13" i="259"/>
  <c r="K10" i="259"/>
  <c r="K14" i="259"/>
  <c r="K17" i="259"/>
  <c r="K11" i="259"/>
  <c r="K15" i="259"/>
  <c r="K18" i="259"/>
  <c r="E8" i="259"/>
  <c r="E12" i="259"/>
  <c r="E16" i="259"/>
  <c r="E15" i="259"/>
  <c r="E9" i="259"/>
  <c r="E13" i="259"/>
  <c r="E18" i="259"/>
  <c r="E10" i="259"/>
  <c r="E14" i="259"/>
  <c r="E17" i="259"/>
  <c r="E11" i="259"/>
  <c r="H9" i="259"/>
  <c r="H13" i="259"/>
  <c r="H12" i="259"/>
  <c r="H10" i="259"/>
  <c r="H14" i="259"/>
  <c r="H17" i="259"/>
  <c r="H16" i="259"/>
  <c r="H11" i="259"/>
  <c r="H15" i="259"/>
  <c r="H18" i="259"/>
  <c r="H8" i="259"/>
  <c r="K8" i="257"/>
  <c r="K12" i="257"/>
  <c r="K16" i="257"/>
  <c r="K9" i="257"/>
  <c r="K13" i="257"/>
  <c r="K10" i="257"/>
  <c r="K14" i="257"/>
  <c r="K17" i="257"/>
  <c r="K11" i="257"/>
  <c r="K15" i="257"/>
  <c r="K18" i="257"/>
  <c r="E22" i="257"/>
  <c r="E8" i="257"/>
  <c r="E12" i="257"/>
  <c r="E16" i="257"/>
  <c r="E9" i="257"/>
  <c r="E13" i="257"/>
  <c r="E10" i="257"/>
  <c r="E14" i="257"/>
  <c r="E17" i="257"/>
  <c r="E11" i="257"/>
  <c r="E15" i="257"/>
  <c r="E18" i="257"/>
  <c r="H8" i="257"/>
  <c r="H12" i="257"/>
  <c r="H16" i="257"/>
  <c r="H15" i="257"/>
  <c r="H9" i="257"/>
  <c r="H13" i="257"/>
  <c r="H18" i="257"/>
  <c r="H10" i="257"/>
  <c r="H14" i="257"/>
  <c r="H17" i="257"/>
  <c r="H11" i="257"/>
  <c r="K7" i="256"/>
  <c r="K23" i="256"/>
  <c r="K8" i="256"/>
  <c r="K12" i="256"/>
  <c r="K16" i="256"/>
  <c r="K9" i="256"/>
  <c r="K13" i="256"/>
  <c r="K10" i="256"/>
  <c r="K14" i="256"/>
  <c r="K17" i="256"/>
  <c r="K11" i="256"/>
  <c r="K15" i="256"/>
  <c r="K18" i="256"/>
  <c r="E8" i="256"/>
  <c r="E12" i="256"/>
  <c r="E16" i="256"/>
  <c r="E9" i="256"/>
  <c r="E13" i="256"/>
  <c r="E10" i="256"/>
  <c r="E14" i="256"/>
  <c r="E17" i="256"/>
  <c r="E11" i="256"/>
  <c r="E15" i="256"/>
  <c r="E18" i="256"/>
  <c r="H8" i="256"/>
  <c r="H12" i="256"/>
  <c r="H16" i="256"/>
  <c r="H9" i="256"/>
  <c r="H13" i="256"/>
  <c r="H10" i="256"/>
  <c r="H14" i="256"/>
  <c r="H17" i="256"/>
  <c r="H11" i="256"/>
  <c r="H15" i="256"/>
  <c r="H18" i="256"/>
  <c r="K23" i="255"/>
  <c r="K8" i="255"/>
  <c r="K12" i="255"/>
  <c r="K16" i="255"/>
  <c r="K9" i="255"/>
  <c r="K13" i="255"/>
  <c r="K10" i="255"/>
  <c r="K14" i="255"/>
  <c r="K17" i="255"/>
  <c r="K11" i="255"/>
  <c r="K15" i="255"/>
  <c r="K18" i="255"/>
  <c r="E8" i="255"/>
  <c r="E12" i="255"/>
  <c r="E16" i="255"/>
  <c r="E18" i="255"/>
  <c r="E9" i="255"/>
  <c r="E13" i="255"/>
  <c r="E15" i="255"/>
  <c r="E10" i="255"/>
  <c r="E14" i="255"/>
  <c r="E17" i="255"/>
  <c r="E11" i="255"/>
  <c r="H8" i="255"/>
  <c r="H12" i="255"/>
  <c r="H16" i="255"/>
  <c r="H9" i="255"/>
  <c r="H13" i="255"/>
  <c r="H10" i="255"/>
  <c r="H14" i="255"/>
  <c r="H17" i="255"/>
  <c r="H11" i="255"/>
  <c r="H15" i="255"/>
  <c r="H18" i="255"/>
  <c r="K8" i="254"/>
  <c r="K12" i="254"/>
  <c r="K16" i="254"/>
  <c r="K9" i="254"/>
  <c r="K13" i="254"/>
  <c r="K10" i="254"/>
  <c r="K14" i="254"/>
  <c r="K17" i="254"/>
  <c r="K11" i="254"/>
  <c r="K15" i="254"/>
  <c r="K18" i="254"/>
  <c r="H8" i="254"/>
  <c r="H12" i="254"/>
  <c r="H16" i="254"/>
  <c r="H9" i="254"/>
  <c r="H13" i="254"/>
  <c r="H10" i="254"/>
  <c r="H14" i="254"/>
  <c r="H17" i="254"/>
  <c r="H11" i="254"/>
  <c r="H15" i="254"/>
  <c r="H18" i="254"/>
  <c r="E8" i="254"/>
  <c r="E12" i="254"/>
  <c r="E16" i="254"/>
  <c r="E11" i="254"/>
  <c r="E9" i="254"/>
  <c r="E13" i="254"/>
  <c r="E15" i="254"/>
  <c r="E10" i="254"/>
  <c r="E14" i="254"/>
  <c r="E17" i="254"/>
  <c r="E18" i="254"/>
  <c r="K8" i="253"/>
  <c r="K12" i="253"/>
  <c r="K16" i="253"/>
  <c r="K9" i="253"/>
  <c r="K13" i="253"/>
  <c r="K10" i="253"/>
  <c r="K14" i="253"/>
  <c r="K17" i="253"/>
  <c r="K11" i="253"/>
  <c r="K15" i="253"/>
  <c r="K18" i="253"/>
  <c r="H22" i="253"/>
  <c r="H8" i="253"/>
  <c r="H12" i="253"/>
  <c r="H16" i="253"/>
  <c r="H9" i="253"/>
  <c r="H13" i="253"/>
  <c r="H10" i="253"/>
  <c r="H14" i="253"/>
  <c r="H17" i="253"/>
  <c r="H11" i="253"/>
  <c r="H15" i="253"/>
  <c r="H18" i="253"/>
  <c r="E8" i="253"/>
  <c r="E12" i="253"/>
  <c r="E16" i="253"/>
  <c r="E9" i="253"/>
  <c r="E13" i="253"/>
  <c r="E10" i="253"/>
  <c r="E14" i="253"/>
  <c r="E17" i="253"/>
  <c r="E11" i="253"/>
  <c r="E15" i="253"/>
  <c r="E18" i="253"/>
  <c r="K8" i="252"/>
  <c r="K12" i="252"/>
  <c r="K16" i="252"/>
  <c r="K9" i="252"/>
  <c r="K13" i="252"/>
  <c r="K10" i="252"/>
  <c r="K14" i="252"/>
  <c r="K17" i="252"/>
  <c r="K11" i="252"/>
  <c r="K15" i="252"/>
  <c r="K18" i="252"/>
  <c r="H22" i="252"/>
  <c r="H8" i="252"/>
  <c r="H12" i="252"/>
  <c r="H16" i="252"/>
  <c r="H9" i="252"/>
  <c r="H13" i="252"/>
  <c r="H11" i="252"/>
  <c r="H10" i="252"/>
  <c r="H14" i="252"/>
  <c r="H17" i="252"/>
  <c r="H15" i="252"/>
  <c r="H18" i="252"/>
  <c r="E8" i="252"/>
  <c r="E12" i="252"/>
  <c r="E16" i="252"/>
  <c r="E9" i="252"/>
  <c r="E13" i="252"/>
  <c r="E10" i="252"/>
  <c r="E14" i="252"/>
  <c r="E17" i="252"/>
  <c r="E11" i="252"/>
  <c r="E15" i="252"/>
  <c r="E18" i="252"/>
  <c r="K25" i="251"/>
  <c r="K8" i="251"/>
  <c r="K12" i="251"/>
  <c r="K16" i="251"/>
  <c r="K9" i="251"/>
  <c r="K13" i="251"/>
  <c r="K10" i="251"/>
  <c r="K14" i="251"/>
  <c r="K17" i="251"/>
  <c r="K11" i="251"/>
  <c r="K15" i="251"/>
  <c r="K18" i="251"/>
  <c r="K22" i="251"/>
  <c r="K7" i="251"/>
  <c r="K23" i="251"/>
  <c r="H8" i="251"/>
  <c r="H12" i="251"/>
  <c r="H16" i="251"/>
  <c r="H9" i="251"/>
  <c r="H13" i="251"/>
  <c r="H10" i="251"/>
  <c r="H14" i="251"/>
  <c r="H17" i="251"/>
  <c r="H11" i="251"/>
  <c r="H15" i="251"/>
  <c r="H18" i="251"/>
  <c r="E9" i="251"/>
  <c r="E13" i="251"/>
  <c r="E16" i="251"/>
  <c r="E10" i="251"/>
  <c r="E14" i="251"/>
  <c r="E17" i="251"/>
  <c r="E12" i="251"/>
  <c r="E11" i="251"/>
  <c r="E15" i="251"/>
  <c r="E18" i="251"/>
  <c r="E8" i="251"/>
  <c r="E22" i="251"/>
  <c r="E25" i="251"/>
  <c r="K8" i="246"/>
  <c r="K12" i="246"/>
  <c r="K16" i="246"/>
  <c r="K9" i="246"/>
  <c r="K13" i="246"/>
  <c r="K10" i="246"/>
  <c r="K14" i="246"/>
  <c r="K17" i="246"/>
  <c r="K11" i="246"/>
  <c r="K15" i="246"/>
  <c r="K18" i="246"/>
  <c r="H7" i="246"/>
  <c r="H8" i="246"/>
  <c r="H12" i="246"/>
  <c r="H16" i="246"/>
  <c r="H9" i="246"/>
  <c r="H13" i="246"/>
  <c r="H10" i="246"/>
  <c r="H14" i="246"/>
  <c r="H17" i="246"/>
  <c r="H11" i="246"/>
  <c r="H15" i="246"/>
  <c r="H18" i="246"/>
  <c r="E25" i="246"/>
  <c r="E8" i="246"/>
  <c r="E9" i="246"/>
  <c r="E13" i="246"/>
  <c r="E16" i="246"/>
  <c r="E10" i="246"/>
  <c r="E14" i="246"/>
  <c r="E17" i="246"/>
  <c r="E11" i="246"/>
  <c r="E15" i="246"/>
  <c r="E18" i="246"/>
  <c r="E12" i="246"/>
  <c r="K26" i="244"/>
  <c r="K8" i="244"/>
  <c r="K12" i="244"/>
  <c r="K16" i="244"/>
  <c r="K9" i="244"/>
  <c r="K13" i="244"/>
  <c r="K10" i="244"/>
  <c r="K14" i="244"/>
  <c r="K17" i="244"/>
  <c r="K11" i="244"/>
  <c r="K15" i="244"/>
  <c r="K18" i="244"/>
  <c r="H8" i="244"/>
  <c r="H12" i="244"/>
  <c r="H16" i="244"/>
  <c r="H9" i="244"/>
  <c r="H13" i="244"/>
  <c r="H10" i="244"/>
  <c r="H14" i="244"/>
  <c r="H17" i="244"/>
  <c r="H11" i="244"/>
  <c r="H15" i="244"/>
  <c r="H18" i="244"/>
  <c r="E8" i="244"/>
  <c r="E12" i="244"/>
  <c r="E16" i="244"/>
  <c r="E9" i="244"/>
  <c r="E13" i="244"/>
  <c r="E10" i="244"/>
  <c r="E14" i="244"/>
  <c r="E17" i="244"/>
  <c r="E11" i="244"/>
  <c r="E15" i="244"/>
  <c r="E18" i="244"/>
  <c r="K22" i="242"/>
  <c r="K8" i="242"/>
  <c r="K12" i="242"/>
  <c r="K16" i="242"/>
  <c r="K9" i="242"/>
  <c r="K13" i="242"/>
  <c r="K10" i="242"/>
  <c r="K14" i="242"/>
  <c r="K17" i="242"/>
  <c r="K11" i="242"/>
  <c r="K15" i="242"/>
  <c r="K18" i="242"/>
  <c r="H8" i="242"/>
  <c r="H12" i="242"/>
  <c r="H16" i="242"/>
  <c r="H9" i="242"/>
  <c r="H13" i="242"/>
  <c r="H10" i="242"/>
  <c r="H14" i="242"/>
  <c r="H17" i="242"/>
  <c r="H11" i="242"/>
  <c r="H15" i="242"/>
  <c r="H18" i="242"/>
  <c r="E8" i="242"/>
  <c r="E12" i="242"/>
  <c r="E16" i="242"/>
  <c r="E9" i="242"/>
  <c r="E13" i="242"/>
  <c r="E10" i="242"/>
  <c r="E14" i="242"/>
  <c r="E17" i="242"/>
  <c r="E11" i="242"/>
  <c r="E15" i="242"/>
  <c r="E18" i="242"/>
  <c r="K8" i="249"/>
  <c r="K12" i="249"/>
  <c r="K16" i="249"/>
  <c r="K9" i="249"/>
  <c r="K13" i="249"/>
  <c r="K10" i="249"/>
  <c r="K14" i="249"/>
  <c r="K17" i="249"/>
  <c r="K11" i="249"/>
  <c r="K15" i="249"/>
  <c r="K18" i="249"/>
  <c r="H8" i="249"/>
  <c r="H12" i="249"/>
  <c r="H16" i="249"/>
  <c r="H9" i="249"/>
  <c r="H13" i="249"/>
  <c r="H10" i="249"/>
  <c r="H14" i="249"/>
  <c r="H17" i="249"/>
  <c r="H11" i="249"/>
  <c r="H15" i="249"/>
  <c r="H18" i="249"/>
  <c r="E9" i="249"/>
  <c r="E13" i="249"/>
  <c r="E10" i="249"/>
  <c r="E14" i="249"/>
  <c r="E17" i="249"/>
  <c r="E12" i="249"/>
  <c r="E16" i="249"/>
  <c r="E11" i="249"/>
  <c r="E15" i="249"/>
  <c r="E18" i="249"/>
  <c r="E8" i="249"/>
  <c r="K27" i="245"/>
  <c r="K8" i="245"/>
  <c r="K12" i="245"/>
  <c r="K16" i="245"/>
  <c r="K9" i="245"/>
  <c r="K13" i="245"/>
  <c r="K10" i="245"/>
  <c r="K14" i="245"/>
  <c r="K17" i="245"/>
  <c r="K11" i="245"/>
  <c r="K15" i="245"/>
  <c r="K18" i="245"/>
  <c r="H8" i="245"/>
  <c r="H12" i="245"/>
  <c r="H16" i="245"/>
  <c r="H9" i="245"/>
  <c r="H13" i="245"/>
  <c r="H10" i="245"/>
  <c r="H14" i="245"/>
  <c r="H17" i="245"/>
  <c r="H11" i="245"/>
  <c r="H15" i="245"/>
  <c r="H18" i="245"/>
  <c r="E8" i="245"/>
  <c r="E12" i="245"/>
  <c r="E16" i="245"/>
  <c r="E9" i="245"/>
  <c r="E13" i="245"/>
  <c r="E10" i="245"/>
  <c r="E14" i="245"/>
  <c r="E17" i="245"/>
  <c r="E11" i="245"/>
  <c r="E15" i="245"/>
  <c r="E18" i="245"/>
  <c r="K23" i="241"/>
  <c r="K8" i="241"/>
  <c r="K12" i="241"/>
  <c r="K16" i="241"/>
  <c r="K9" i="241"/>
  <c r="K13" i="241"/>
  <c r="K10" i="241"/>
  <c r="K14" i="241"/>
  <c r="K17" i="241"/>
  <c r="K11" i="241"/>
  <c r="K15" i="241"/>
  <c r="K18" i="241"/>
  <c r="H8" i="241"/>
  <c r="H12" i="241"/>
  <c r="H16" i="241"/>
  <c r="H9" i="241"/>
  <c r="H13" i="241"/>
  <c r="H10" i="241"/>
  <c r="H14" i="241"/>
  <c r="H17" i="241"/>
  <c r="H11" i="241"/>
  <c r="H15" i="241"/>
  <c r="H18" i="241"/>
  <c r="E25" i="241"/>
  <c r="E24" i="241"/>
  <c r="E7" i="241"/>
  <c r="E22" i="241"/>
  <c r="E27" i="241"/>
  <c r="E23" i="241"/>
  <c r="E8" i="241"/>
  <c r="E12" i="241"/>
  <c r="E16" i="241"/>
  <c r="E18" i="241"/>
  <c r="E9" i="241"/>
  <c r="E13" i="241"/>
  <c r="E11" i="241"/>
  <c r="E10" i="241"/>
  <c r="E14" i="241"/>
  <c r="E17" i="241"/>
  <c r="E15" i="241"/>
  <c r="K8" i="248"/>
  <c r="K12" i="248"/>
  <c r="K16" i="248"/>
  <c r="K9" i="248"/>
  <c r="K13" i="248"/>
  <c r="K10" i="248"/>
  <c r="K14" i="248"/>
  <c r="K17" i="248"/>
  <c r="K11" i="248"/>
  <c r="K15" i="248"/>
  <c r="K18" i="248"/>
  <c r="H8" i="248"/>
  <c r="H12" i="248"/>
  <c r="H16" i="248"/>
  <c r="H9" i="248"/>
  <c r="H13" i="248"/>
  <c r="H10" i="248"/>
  <c r="H14" i="248"/>
  <c r="H17" i="248"/>
  <c r="H11" i="248"/>
  <c r="H15" i="248"/>
  <c r="H18" i="248"/>
  <c r="E8" i="248"/>
  <c r="E12" i="248"/>
  <c r="E16" i="248"/>
  <c r="E9" i="248"/>
  <c r="E13" i="248"/>
  <c r="E15" i="248"/>
  <c r="E10" i="248"/>
  <c r="E14" i="248"/>
  <c r="E17" i="248"/>
  <c r="E11" i="248"/>
  <c r="E18" i="248"/>
  <c r="K8" i="250"/>
  <c r="K12" i="250"/>
  <c r="K16" i="250"/>
  <c r="K9" i="250"/>
  <c r="K13" i="250"/>
  <c r="K10" i="250"/>
  <c r="K14" i="250"/>
  <c r="K17" i="250"/>
  <c r="K11" i="250"/>
  <c r="K15" i="250"/>
  <c r="K18" i="250"/>
  <c r="H8" i="250"/>
  <c r="H12" i="250"/>
  <c r="H16" i="250"/>
  <c r="H9" i="250"/>
  <c r="H13" i="250"/>
  <c r="H10" i="250"/>
  <c r="H14" i="250"/>
  <c r="H17" i="250"/>
  <c r="H11" i="250"/>
  <c r="H15" i="250"/>
  <c r="H18" i="250"/>
  <c r="E8" i="250"/>
  <c r="E12" i="250"/>
  <c r="E16" i="250"/>
  <c r="E9" i="250"/>
  <c r="E13" i="250"/>
  <c r="E10" i="250"/>
  <c r="E14" i="250"/>
  <c r="E17" i="250"/>
  <c r="E11" i="250"/>
  <c r="E15" i="250"/>
  <c r="E18" i="250"/>
  <c r="K8" i="247"/>
  <c r="K12" i="247"/>
  <c r="K16" i="247"/>
  <c r="K9" i="247"/>
  <c r="K13" i="247"/>
  <c r="K10" i="247"/>
  <c r="K14" i="247"/>
  <c r="K17" i="247"/>
  <c r="K11" i="247"/>
  <c r="K15" i="247"/>
  <c r="K18" i="247"/>
  <c r="H8" i="247"/>
  <c r="H9" i="247"/>
  <c r="H13" i="247"/>
  <c r="H10" i="247"/>
  <c r="H14" i="247"/>
  <c r="H17" i="247"/>
  <c r="H16" i="247"/>
  <c r="H11" i="247"/>
  <c r="H15" i="247"/>
  <c r="H18" i="247"/>
  <c r="H12" i="247"/>
  <c r="E8" i="247"/>
  <c r="E9" i="247"/>
  <c r="E13" i="247"/>
  <c r="E10" i="247"/>
  <c r="E14" i="247"/>
  <c r="E17" i="247"/>
  <c r="E12" i="247"/>
  <c r="E11" i="247"/>
  <c r="E15" i="247"/>
  <c r="E18" i="247"/>
  <c r="E16" i="247"/>
  <c r="K23" i="243"/>
  <c r="K8" i="243"/>
  <c r="K12" i="243"/>
  <c r="K16" i="243"/>
  <c r="K9" i="243"/>
  <c r="K13" i="243"/>
  <c r="K10" i="243"/>
  <c r="K14" i="243"/>
  <c r="K17" i="243"/>
  <c r="K11" i="243"/>
  <c r="K15" i="243"/>
  <c r="K18" i="243"/>
  <c r="H8" i="243"/>
  <c r="H12" i="243"/>
  <c r="H16" i="243"/>
  <c r="H15" i="243"/>
  <c r="H9" i="243"/>
  <c r="H13" i="243"/>
  <c r="H10" i="243"/>
  <c r="H14" i="243"/>
  <c r="H17" i="243"/>
  <c r="H11" i="243"/>
  <c r="H18" i="243"/>
  <c r="E8" i="243"/>
  <c r="E12" i="243"/>
  <c r="E16" i="243"/>
  <c r="E9" i="243"/>
  <c r="E13" i="243"/>
  <c r="E10" i="243"/>
  <c r="E14" i="243"/>
  <c r="E17" i="243"/>
  <c r="E11" i="243"/>
  <c r="E15" i="243"/>
  <c r="E18" i="243"/>
  <c r="K8" i="239"/>
  <c r="K12" i="239"/>
  <c r="K16" i="239"/>
  <c r="K9" i="239"/>
  <c r="K10" i="239"/>
  <c r="K14" i="239"/>
  <c r="K17" i="239"/>
  <c r="K13" i="239"/>
  <c r="K11" i="239"/>
  <c r="K15" i="239"/>
  <c r="K18" i="239"/>
  <c r="H8" i="239"/>
  <c r="H12" i="239"/>
  <c r="H16" i="239"/>
  <c r="H9" i="239"/>
  <c r="H13" i="239"/>
  <c r="H10" i="239"/>
  <c r="H14" i="239"/>
  <c r="H17" i="239"/>
  <c r="H11" i="239"/>
  <c r="H15" i="239"/>
  <c r="H18" i="239"/>
  <c r="E26" i="239"/>
  <c r="E8" i="239"/>
  <c r="E12" i="239"/>
  <c r="E16" i="239"/>
  <c r="E9" i="239"/>
  <c r="E13" i="239"/>
  <c r="E10" i="239"/>
  <c r="E14" i="239"/>
  <c r="E17" i="239"/>
  <c r="E11" i="239"/>
  <c r="E15" i="239"/>
  <c r="E18" i="239"/>
  <c r="K8" i="238"/>
  <c r="K12" i="238"/>
  <c r="K16" i="238"/>
  <c r="K9" i="238"/>
  <c r="K13" i="238"/>
  <c r="K10" i="238"/>
  <c r="K14" i="238"/>
  <c r="K17" i="238"/>
  <c r="K11" i="238"/>
  <c r="K15" i="238"/>
  <c r="K18" i="238"/>
  <c r="H7" i="238"/>
  <c r="H25" i="238"/>
  <c r="H26" i="238"/>
  <c r="H24" i="238"/>
  <c r="H8" i="238"/>
  <c r="H12" i="238"/>
  <c r="H16" i="238"/>
  <c r="H9" i="238"/>
  <c r="H13" i="238"/>
  <c r="H10" i="238"/>
  <c r="H14" i="238"/>
  <c r="H17" i="238"/>
  <c r="H11" i="238"/>
  <c r="H15" i="238"/>
  <c r="H18" i="238"/>
  <c r="E8" i="238"/>
  <c r="E12" i="238"/>
  <c r="E16" i="238"/>
  <c r="E9" i="238"/>
  <c r="E13" i="238"/>
  <c r="E10" i="238"/>
  <c r="E14" i="238"/>
  <c r="E17" i="238"/>
  <c r="E11" i="238"/>
  <c r="E15" i="238"/>
  <c r="E18" i="238"/>
  <c r="K26" i="242"/>
  <c r="K23" i="242"/>
  <c r="K23" i="257"/>
  <c r="E23" i="239"/>
  <c r="K7" i="243"/>
  <c r="K27" i="242"/>
  <c r="H26" i="253"/>
  <c r="K28" i="176"/>
  <c r="E23" i="251"/>
  <c r="E23" i="257"/>
  <c r="K27" i="243"/>
  <c r="K25" i="250"/>
  <c r="K25" i="242"/>
  <c r="E27" i="251"/>
  <c r="E7" i="251"/>
  <c r="K27" i="257"/>
  <c r="E27" i="257"/>
  <c r="E28" i="257" s="1"/>
  <c r="E25" i="257"/>
  <c r="K26" i="260"/>
  <c r="K24" i="260"/>
  <c r="E26" i="251"/>
  <c r="E24" i="257"/>
  <c r="K27" i="241"/>
  <c r="K24" i="242"/>
  <c r="E24" i="251"/>
  <c r="E7" i="257"/>
  <c r="K7" i="260"/>
  <c r="M7" i="362"/>
  <c r="H30" i="180"/>
  <c r="K19" i="176"/>
  <c r="K28" i="181"/>
  <c r="K19" i="181"/>
  <c r="D19" i="243"/>
  <c r="G19" i="238"/>
  <c r="K28" i="178"/>
  <c r="K28" i="177"/>
  <c r="K19" i="182"/>
  <c r="K28" i="182"/>
  <c r="J19" i="179"/>
  <c r="G19" i="179"/>
  <c r="J19" i="172"/>
  <c r="K26" i="257"/>
  <c r="H23" i="253"/>
  <c r="H27" i="253"/>
  <c r="H25" i="253"/>
  <c r="H24" i="253"/>
  <c r="H7" i="253"/>
  <c r="M10" i="252"/>
  <c r="L30" i="252"/>
  <c r="M11" i="252"/>
  <c r="M15" i="252"/>
  <c r="M9" i="252"/>
  <c r="M18" i="252"/>
  <c r="M12" i="252"/>
  <c r="M7" i="252"/>
  <c r="K24" i="244"/>
  <c r="K25" i="244"/>
  <c r="K7" i="244"/>
  <c r="K22" i="244"/>
  <c r="K27" i="244"/>
  <c r="K23" i="244"/>
  <c r="K23" i="249"/>
  <c r="K26" i="249"/>
  <c r="K7" i="249"/>
  <c r="K27" i="249"/>
  <c r="K22" i="249"/>
  <c r="K24" i="249"/>
  <c r="K25" i="249"/>
  <c r="K24" i="241"/>
  <c r="K24" i="250"/>
  <c r="K22" i="247"/>
  <c r="K26" i="247"/>
  <c r="K23" i="247"/>
  <c r="K24" i="247"/>
  <c r="K27" i="247"/>
  <c r="K25" i="247"/>
  <c r="K7" i="247"/>
  <c r="K25" i="243"/>
  <c r="K22" i="243"/>
  <c r="K24" i="243"/>
  <c r="K26" i="243"/>
  <c r="E24" i="243"/>
  <c r="E22" i="243"/>
  <c r="E23" i="243"/>
  <c r="E26" i="243"/>
  <c r="E7" i="243"/>
  <c r="E27" i="243"/>
  <c r="E25" i="243"/>
  <c r="H23" i="239"/>
  <c r="H25" i="239"/>
  <c r="H24" i="239"/>
  <c r="E25" i="239"/>
  <c r="E24" i="239"/>
  <c r="E7" i="239"/>
  <c r="E27" i="239"/>
  <c r="E22" i="239"/>
  <c r="K19" i="178"/>
  <c r="K19" i="174"/>
  <c r="K19" i="173"/>
  <c r="K28" i="173"/>
  <c r="K7" i="172"/>
  <c r="K25" i="172"/>
  <c r="K24" i="172"/>
  <c r="K26" i="172"/>
  <c r="K27" i="172"/>
  <c r="E28" i="180"/>
  <c r="E19" i="180"/>
  <c r="J19" i="245"/>
  <c r="D19" i="179"/>
  <c r="H26" i="252"/>
  <c r="G19" i="239"/>
  <c r="E25" i="238"/>
  <c r="M7" i="238"/>
  <c r="K22" i="250"/>
  <c r="K23" i="250"/>
  <c r="K22" i="255"/>
  <c r="K7" i="255"/>
  <c r="K25" i="256"/>
  <c r="E26" i="362"/>
  <c r="E22" i="175"/>
  <c r="E27" i="175"/>
  <c r="J19" i="244"/>
  <c r="J19" i="251"/>
  <c r="G19" i="175"/>
  <c r="J19" i="256"/>
  <c r="K19" i="177"/>
  <c r="J19" i="175"/>
  <c r="E22" i="238"/>
  <c r="E23" i="238"/>
  <c r="H26" i="239"/>
  <c r="H7" i="239"/>
  <c r="E26" i="238"/>
  <c r="E24" i="238"/>
  <c r="E27" i="238"/>
  <c r="J19" i="250"/>
  <c r="K7" i="250"/>
  <c r="K26" i="250"/>
  <c r="K27" i="250"/>
  <c r="J19" i="246"/>
  <c r="K26" i="255"/>
  <c r="K27" i="256"/>
  <c r="D19" i="362"/>
  <c r="E26" i="175"/>
  <c r="E24" i="175"/>
  <c r="D19" i="250"/>
  <c r="E28" i="178"/>
  <c r="K26" i="179"/>
  <c r="K25" i="179"/>
  <c r="K23" i="179"/>
  <c r="K27" i="179"/>
  <c r="K7" i="179"/>
  <c r="K24" i="179"/>
  <c r="K22" i="179"/>
  <c r="H27" i="239"/>
  <c r="E7" i="238"/>
  <c r="D19" i="239"/>
  <c r="H22" i="239"/>
  <c r="D19" i="247"/>
  <c r="E23" i="252"/>
  <c r="K22" i="256"/>
  <c r="K22" i="172"/>
  <c r="E7" i="175"/>
  <c r="J19" i="248"/>
  <c r="K25" i="260"/>
  <c r="E27" i="260"/>
  <c r="K24" i="257"/>
  <c r="K22" i="257"/>
  <c r="K7" i="257"/>
  <c r="K25" i="257"/>
  <c r="K24" i="256"/>
  <c r="J19" i="255"/>
  <c r="M15" i="254"/>
  <c r="M18" i="254"/>
  <c r="M16" i="254"/>
  <c r="M11" i="254"/>
  <c r="M7" i="254"/>
  <c r="M8" i="254"/>
  <c r="M10" i="254"/>
  <c r="M9" i="254"/>
  <c r="L30" i="254"/>
  <c r="M8" i="252"/>
  <c r="K30" i="365"/>
  <c r="E28" i="183"/>
  <c r="E19" i="182"/>
  <c r="E28" i="182"/>
  <c r="H25" i="179"/>
  <c r="H7" i="179"/>
  <c r="H26" i="179"/>
  <c r="H27" i="179"/>
  <c r="H23" i="179"/>
  <c r="H24" i="179"/>
  <c r="H22" i="179"/>
  <c r="E25" i="179"/>
  <c r="E26" i="179"/>
  <c r="E27" i="179"/>
  <c r="E7" i="179"/>
  <c r="E23" i="179"/>
  <c r="E24" i="179"/>
  <c r="E22" i="179"/>
  <c r="G19" i="362"/>
  <c r="J19" i="260"/>
  <c r="E25" i="253"/>
  <c r="E26" i="252"/>
  <c r="J19" i="242"/>
  <c r="K25" i="241"/>
  <c r="K7" i="241"/>
  <c r="K26" i="241"/>
  <c r="K22" i="241"/>
  <c r="H28" i="183"/>
  <c r="E19" i="183"/>
  <c r="H19" i="183"/>
  <c r="E19" i="178"/>
  <c r="H19" i="178"/>
  <c r="H28" i="178"/>
  <c r="H19" i="176"/>
  <c r="E28" i="176"/>
  <c r="H28" i="176"/>
  <c r="E19" i="176"/>
  <c r="E19" i="174"/>
  <c r="E28" i="174"/>
  <c r="H19" i="174"/>
  <c r="H28" i="174"/>
  <c r="E19" i="181"/>
  <c r="H28" i="181"/>
  <c r="H19" i="181"/>
  <c r="E28" i="181"/>
  <c r="E28" i="177"/>
  <c r="E28" i="173"/>
  <c r="K19" i="180"/>
  <c r="K28" i="180"/>
  <c r="H28" i="177"/>
  <c r="H19" i="177"/>
  <c r="E19" i="177"/>
  <c r="H28" i="173"/>
  <c r="E19" i="173"/>
  <c r="H19" i="173"/>
  <c r="H19" i="182"/>
  <c r="H28" i="182"/>
  <c r="K30" i="367"/>
  <c r="K30" i="371"/>
  <c r="K30" i="368"/>
  <c r="K30" i="370"/>
  <c r="K30" i="372"/>
  <c r="K30" i="374"/>
  <c r="K30" i="369"/>
  <c r="K30" i="377"/>
  <c r="K30" i="366"/>
  <c r="K30" i="373"/>
  <c r="K30" i="375"/>
  <c r="K30" i="376"/>
  <c r="H24" i="175"/>
  <c r="H7" i="175"/>
  <c r="M11" i="362"/>
  <c r="E24" i="362"/>
  <c r="K22" i="259"/>
  <c r="K7" i="259"/>
  <c r="K27" i="259"/>
  <c r="K26" i="259"/>
  <c r="J19" i="257"/>
  <c r="E7" i="253"/>
  <c r="E22" i="253"/>
  <c r="D19" i="253"/>
  <c r="H25" i="252"/>
  <c r="E22" i="252"/>
  <c r="E25" i="252"/>
  <c r="E24" i="252"/>
  <c r="K28" i="246"/>
  <c r="J19" i="247"/>
  <c r="K30" i="363"/>
  <c r="H26" i="175"/>
  <c r="H27" i="175"/>
  <c r="H22" i="175"/>
  <c r="H25" i="175"/>
  <c r="M12" i="362"/>
  <c r="M10" i="362"/>
  <c r="M8" i="362"/>
  <c r="E7" i="362"/>
  <c r="E25" i="362"/>
  <c r="E27" i="362"/>
  <c r="E23" i="260"/>
  <c r="E25" i="260"/>
  <c r="E7" i="260"/>
  <c r="E22" i="260"/>
  <c r="E24" i="260"/>
  <c r="K25" i="259"/>
  <c r="K24" i="259"/>
  <c r="K23" i="259"/>
  <c r="M8" i="253"/>
  <c r="L30" i="253"/>
  <c r="M9" i="253"/>
  <c r="M16" i="253"/>
  <c r="M15" i="253"/>
  <c r="G19" i="253"/>
  <c r="E23" i="253"/>
  <c r="E27" i="253"/>
  <c r="E24" i="253"/>
  <c r="E26" i="253"/>
  <c r="H24" i="252"/>
  <c r="H7" i="252"/>
  <c r="D19" i="246"/>
  <c r="E26" i="246"/>
  <c r="J19" i="249"/>
  <c r="K24" i="245"/>
  <c r="K26" i="245"/>
  <c r="D19" i="241"/>
  <c r="E28" i="250"/>
  <c r="J19" i="243"/>
  <c r="J19" i="239"/>
  <c r="K30" i="364"/>
  <c r="D19" i="175"/>
  <c r="K23" i="175"/>
  <c r="K7" i="175"/>
  <c r="K22" i="175"/>
  <c r="K26" i="175"/>
  <c r="K25" i="175"/>
  <c r="K27" i="175"/>
  <c r="K24" i="175"/>
  <c r="H26" i="172"/>
  <c r="H22" i="172"/>
  <c r="H7" i="172"/>
  <c r="H24" i="172"/>
  <c r="H25" i="172"/>
  <c r="H27" i="172"/>
  <c r="H23" i="172"/>
  <c r="D19" i="172"/>
  <c r="E25" i="172"/>
  <c r="E27" i="172"/>
  <c r="E23" i="172"/>
  <c r="E24" i="172"/>
  <c r="E7" i="172"/>
  <c r="E26" i="172"/>
  <c r="E22" i="172"/>
  <c r="G19" i="172"/>
  <c r="M16" i="362"/>
  <c r="L30" i="362"/>
  <c r="E22" i="362"/>
  <c r="M9" i="362"/>
  <c r="K25" i="362"/>
  <c r="K22" i="362"/>
  <c r="K24" i="362"/>
  <c r="K26" i="362"/>
  <c r="K27" i="362"/>
  <c r="K23" i="362"/>
  <c r="K7" i="362"/>
  <c r="J19" i="362"/>
  <c r="D19" i="260"/>
  <c r="H26" i="260"/>
  <c r="H22" i="260"/>
  <c r="H27" i="260"/>
  <c r="H23" i="260"/>
  <c r="H7" i="260"/>
  <c r="H25" i="260"/>
  <c r="H24" i="260"/>
  <c r="G19" i="260"/>
  <c r="G19" i="259"/>
  <c r="J19" i="259"/>
  <c r="H26" i="259"/>
  <c r="H22" i="259"/>
  <c r="H24" i="259"/>
  <c r="H25" i="259"/>
  <c r="H27" i="259"/>
  <c r="H23" i="259"/>
  <c r="H7" i="259"/>
  <c r="D19" i="259"/>
  <c r="E25" i="259"/>
  <c r="E27" i="259"/>
  <c r="E23" i="259"/>
  <c r="E24" i="259"/>
  <c r="E26" i="259"/>
  <c r="E22" i="259"/>
  <c r="E7" i="259"/>
  <c r="D19" i="257"/>
  <c r="H26" i="257"/>
  <c r="H22" i="257"/>
  <c r="H27" i="257"/>
  <c r="H23" i="257"/>
  <c r="H7" i="257"/>
  <c r="H25" i="257"/>
  <c r="H24" i="257"/>
  <c r="G19" i="257"/>
  <c r="E25" i="256"/>
  <c r="E23" i="256"/>
  <c r="E26" i="256"/>
  <c r="E22" i="256"/>
  <c r="E27" i="256"/>
  <c r="E24" i="256"/>
  <c r="E7" i="256"/>
  <c r="D19" i="256"/>
  <c r="G19" i="256"/>
  <c r="H26" i="256"/>
  <c r="H22" i="256"/>
  <c r="H25" i="256"/>
  <c r="H27" i="256"/>
  <c r="H23" i="256"/>
  <c r="H7" i="256"/>
  <c r="H24" i="256"/>
  <c r="E25" i="255"/>
  <c r="E23" i="255"/>
  <c r="E24" i="255"/>
  <c r="E26" i="255"/>
  <c r="E22" i="255"/>
  <c r="E7" i="255"/>
  <c r="E27" i="255"/>
  <c r="G19" i="255"/>
  <c r="D19" i="255"/>
  <c r="H26" i="255"/>
  <c r="H22" i="255"/>
  <c r="H27" i="255"/>
  <c r="H23" i="255"/>
  <c r="H7" i="255"/>
  <c r="H24" i="255"/>
  <c r="H25" i="255"/>
  <c r="G19" i="254"/>
  <c r="J19" i="254"/>
  <c r="K25" i="254"/>
  <c r="K26" i="254"/>
  <c r="K22" i="254"/>
  <c r="K7" i="254"/>
  <c r="K24" i="254"/>
  <c r="K27" i="254"/>
  <c r="K23" i="254"/>
  <c r="E28" i="254"/>
  <c r="H26" i="254"/>
  <c r="H22" i="254"/>
  <c r="H27" i="254"/>
  <c r="H23" i="254"/>
  <c r="H25" i="254"/>
  <c r="H7" i="254"/>
  <c r="H24" i="254"/>
  <c r="M11" i="253"/>
  <c r="M18" i="253"/>
  <c r="M10" i="253"/>
  <c r="M12" i="253"/>
  <c r="J19" i="253"/>
  <c r="K25" i="253"/>
  <c r="K7" i="253"/>
  <c r="K24" i="253"/>
  <c r="K27" i="253"/>
  <c r="K23" i="253"/>
  <c r="K26" i="253"/>
  <c r="K22" i="253"/>
  <c r="G19" i="252"/>
  <c r="H23" i="252"/>
  <c r="H27" i="252"/>
  <c r="E27" i="252"/>
  <c r="E7" i="252"/>
  <c r="K25" i="252"/>
  <c r="K24" i="252"/>
  <c r="K7" i="252"/>
  <c r="K27" i="252"/>
  <c r="K23" i="252"/>
  <c r="K26" i="252"/>
  <c r="K22" i="252"/>
  <c r="J19" i="252"/>
  <c r="D19" i="252"/>
  <c r="D19" i="251"/>
  <c r="G19" i="251"/>
  <c r="H26" i="251"/>
  <c r="H22" i="251"/>
  <c r="H25" i="251"/>
  <c r="H27" i="251"/>
  <c r="H23" i="251"/>
  <c r="H7" i="251"/>
  <c r="H24" i="251"/>
  <c r="H26" i="246"/>
  <c r="H27" i="246"/>
  <c r="E23" i="246"/>
  <c r="E24" i="246"/>
  <c r="H22" i="246"/>
  <c r="H23" i="246"/>
  <c r="H24" i="246"/>
  <c r="E27" i="246"/>
  <c r="H25" i="246"/>
  <c r="E7" i="246"/>
  <c r="E22" i="246"/>
  <c r="G19" i="246"/>
  <c r="E25" i="244"/>
  <c r="E23" i="244"/>
  <c r="E24" i="244"/>
  <c r="E7" i="244"/>
  <c r="E26" i="244"/>
  <c r="E22" i="244"/>
  <c r="E27" i="244"/>
  <c r="D19" i="244"/>
  <c r="G19" i="244"/>
  <c r="H26" i="244"/>
  <c r="H22" i="244"/>
  <c r="H27" i="244"/>
  <c r="H23" i="244"/>
  <c r="H7" i="244"/>
  <c r="H24" i="244"/>
  <c r="H25" i="244"/>
  <c r="D19" i="242"/>
  <c r="G19" i="242"/>
  <c r="H26" i="242"/>
  <c r="H22" i="242"/>
  <c r="H27" i="242"/>
  <c r="H23" i="242"/>
  <c r="H7" i="242"/>
  <c r="H24" i="242"/>
  <c r="H25" i="242"/>
  <c r="D19" i="249"/>
  <c r="H26" i="249"/>
  <c r="H22" i="249"/>
  <c r="H24" i="249"/>
  <c r="H27" i="249"/>
  <c r="H23" i="249"/>
  <c r="H7" i="249"/>
  <c r="H25" i="249"/>
  <c r="G19" i="249"/>
  <c r="E25" i="249"/>
  <c r="E27" i="249"/>
  <c r="E24" i="249"/>
  <c r="E26" i="249"/>
  <c r="E22" i="249"/>
  <c r="E23" i="249"/>
  <c r="E7" i="249"/>
  <c r="K25" i="245"/>
  <c r="K22" i="245"/>
  <c r="K23" i="245"/>
  <c r="K7" i="245"/>
  <c r="E25" i="245"/>
  <c r="E23" i="245"/>
  <c r="E24" i="245"/>
  <c r="E7" i="245"/>
  <c r="E26" i="245"/>
  <c r="E22" i="245"/>
  <c r="E27" i="245"/>
  <c r="D19" i="245"/>
  <c r="G19" i="245"/>
  <c r="H26" i="245"/>
  <c r="H22" i="245"/>
  <c r="H27" i="245"/>
  <c r="H23" i="245"/>
  <c r="H7" i="245"/>
  <c r="H24" i="245"/>
  <c r="H25" i="245"/>
  <c r="G19" i="241"/>
  <c r="H26" i="241"/>
  <c r="H22" i="241"/>
  <c r="H25" i="241"/>
  <c r="H27" i="241"/>
  <c r="H23" i="241"/>
  <c r="H7" i="241"/>
  <c r="H24" i="241"/>
  <c r="J19" i="241"/>
  <c r="G19" i="248"/>
  <c r="E25" i="248"/>
  <c r="E27" i="248"/>
  <c r="E23" i="248"/>
  <c r="E7" i="248"/>
  <c r="E26" i="248"/>
  <c r="E22" i="248"/>
  <c r="E24" i="248"/>
  <c r="D19" i="248"/>
  <c r="H26" i="248"/>
  <c r="H22" i="248"/>
  <c r="H24" i="248"/>
  <c r="H25" i="248"/>
  <c r="H27" i="248"/>
  <c r="H23" i="248"/>
  <c r="H7" i="248"/>
  <c r="K28" i="248"/>
  <c r="G19" i="250"/>
  <c r="H26" i="250"/>
  <c r="H22" i="250"/>
  <c r="H27" i="250"/>
  <c r="H23" i="250"/>
  <c r="H7" i="250"/>
  <c r="H25" i="250"/>
  <c r="H24" i="250"/>
  <c r="E25" i="247"/>
  <c r="E26" i="247"/>
  <c r="E22" i="247"/>
  <c r="E24" i="247"/>
  <c r="E27" i="247"/>
  <c r="E23" i="247"/>
  <c r="E7" i="247"/>
  <c r="G19" i="247"/>
  <c r="H26" i="247"/>
  <c r="H22" i="247"/>
  <c r="H25" i="247"/>
  <c r="H27" i="247"/>
  <c r="H23" i="247"/>
  <c r="H7" i="247"/>
  <c r="H24" i="247"/>
  <c r="H26" i="243"/>
  <c r="H22" i="243"/>
  <c r="H27" i="243"/>
  <c r="H23" i="243"/>
  <c r="H7" i="243"/>
  <c r="H24" i="243"/>
  <c r="H25" i="243"/>
  <c r="G19" i="243"/>
  <c r="K24" i="239"/>
  <c r="K7" i="239"/>
  <c r="K25" i="239"/>
  <c r="K27" i="239"/>
  <c r="K23" i="239"/>
  <c r="K26" i="239"/>
  <c r="K22" i="239"/>
  <c r="L30" i="239"/>
  <c r="M7" i="239"/>
  <c r="K25" i="238"/>
  <c r="K26" i="238"/>
  <c r="K24" i="238"/>
  <c r="K27" i="238"/>
  <c r="K23" i="238"/>
  <c r="K22" i="238"/>
  <c r="K7" i="238"/>
  <c r="J19" i="238"/>
  <c r="K30" i="174" l="1"/>
  <c r="E19" i="254"/>
  <c r="K28" i="251"/>
  <c r="K30" i="183"/>
  <c r="K19" i="251"/>
  <c r="K19" i="248"/>
  <c r="K30" i="248" s="1"/>
  <c r="E19" i="250"/>
  <c r="E30" i="250" s="1"/>
  <c r="N11" i="254"/>
  <c r="N14" i="254"/>
  <c r="N13" i="254"/>
  <c r="N11" i="253"/>
  <c r="N14" i="253"/>
  <c r="N13" i="253"/>
  <c r="N9" i="252"/>
  <c r="N13" i="252"/>
  <c r="N8" i="362"/>
  <c r="N13" i="362"/>
  <c r="N15" i="362"/>
  <c r="N14" i="362"/>
  <c r="H28" i="362"/>
  <c r="N16" i="239"/>
  <c r="N14" i="239"/>
  <c r="N8" i="239"/>
  <c r="N17" i="239"/>
  <c r="N10" i="239"/>
  <c r="N12" i="239"/>
  <c r="N15" i="239"/>
  <c r="N13" i="239"/>
  <c r="N11" i="239"/>
  <c r="N9" i="239"/>
  <c r="N18" i="239"/>
  <c r="N10" i="238"/>
  <c r="N9" i="238"/>
  <c r="N12" i="238"/>
  <c r="N17" i="238"/>
  <c r="N15" i="238"/>
  <c r="N14" i="238"/>
  <c r="N13" i="238"/>
  <c r="N16" i="238"/>
  <c r="N8" i="238"/>
  <c r="N11" i="238"/>
  <c r="N18" i="238"/>
  <c r="N26" i="254"/>
  <c r="K19" i="246"/>
  <c r="K30" i="246" s="1"/>
  <c r="E28" i="242"/>
  <c r="E28" i="241"/>
  <c r="H28" i="238"/>
  <c r="E30" i="178"/>
  <c r="H19" i="362"/>
  <c r="K28" i="242"/>
  <c r="H19" i="238"/>
  <c r="K30" i="177"/>
  <c r="N10" i="252"/>
  <c r="N18" i="252"/>
  <c r="E28" i="251"/>
  <c r="E19" i="242"/>
  <c r="E19" i="241"/>
  <c r="K30" i="176"/>
  <c r="K28" i="260"/>
  <c r="E28" i="175"/>
  <c r="K28" i="250"/>
  <c r="E28" i="239"/>
  <c r="K30" i="181"/>
  <c r="E19" i="257"/>
  <c r="E30" i="257" s="1"/>
  <c r="K19" i="242"/>
  <c r="E19" i="251"/>
  <c r="N23" i="252"/>
  <c r="M19" i="252"/>
  <c r="K30" i="182"/>
  <c r="K19" i="255"/>
  <c r="N12" i="252"/>
  <c r="N15" i="252"/>
  <c r="N24" i="252"/>
  <c r="N10" i="253"/>
  <c r="N26" i="253"/>
  <c r="E30" i="180"/>
  <c r="K19" i="250"/>
  <c r="N7" i="252"/>
  <c r="N22" i="252"/>
  <c r="N16" i="252"/>
  <c r="N11" i="252"/>
  <c r="N25" i="252"/>
  <c r="H28" i="253"/>
  <c r="N8" i="252"/>
  <c r="N26" i="252"/>
  <c r="N27" i="252"/>
  <c r="K30" i="178"/>
  <c r="K28" i="243"/>
  <c r="K28" i="244"/>
  <c r="K30" i="173"/>
  <c r="K19" i="256"/>
  <c r="K28" i="255"/>
  <c r="N15" i="253"/>
  <c r="N8" i="253"/>
  <c r="N9" i="253"/>
  <c r="H19" i="253"/>
  <c r="N12" i="253"/>
  <c r="N22" i="253"/>
  <c r="E28" i="252"/>
  <c r="K19" i="244"/>
  <c r="K19" i="249"/>
  <c r="K28" i="249"/>
  <c r="K19" i="247"/>
  <c r="K28" i="247"/>
  <c r="K19" i="243"/>
  <c r="E19" i="243"/>
  <c r="E28" i="243"/>
  <c r="H19" i="239"/>
  <c r="E19" i="239"/>
  <c r="N22" i="238"/>
  <c r="E19" i="175"/>
  <c r="K19" i="172"/>
  <c r="K28" i="172"/>
  <c r="K19" i="241"/>
  <c r="H28" i="239"/>
  <c r="N18" i="253"/>
  <c r="N7" i="253"/>
  <c r="M19" i="238"/>
  <c r="E28" i="238"/>
  <c r="E19" i="238"/>
  <c r="K28" i="259"/>
  <c r="K28" i="245"/>
  <c r="K28" i="241"/>
  <c r="N26" i="238"/>
  <c r="N7" i="238"/>
  <c r="N23" i="238"/>
  <c r="N25" i="238"/>
  <c r="N27" i="238"/>
  <c r="E28" i="253"/>
  <c r="K19" i="260"/>
  <c r="K30" i="260" s="1"/>
  <c r="E28" i="362"/>
  <c r="E30" i="177"/>
  <c r="K30" i="180"/>
  <c r="H30" i="183"/>
  <c r="K28" i="256"/>
  <c r="H30" i="177"/>
  <c r="H30" i="181"/>
  <c r="E30" i="183"/>
  <c r="H28" i="179"/>
  <c r="E30" i="182"/>
  <c r="K28" i="179"/>
  <c r="K19" i="179"/>
  <c r="E19" i="260"/>
  <c r="E28" i="260"/>
  <c r="K19" i="257"/>
  <c r="K28" i="257"/>
  <c r="N18" i="254"/>
  <c r="M19" i="254"/>
  <c r="N8" i="254"/>
  <c r="N24" i="254"/>
  <c r="N25" i="254"/>
  <c r="N7" i="254"/>
  <c r="N12" i="254"/>
  <c r="N9" i="254"/>
  <c r="N16" i="254"/>
  <c r="N27" i="254"/>
  <c r="N22" i="254"/>
  <c r="N10" i="254"/>
  <c r="N15" i="254"/>
  <c r="N23" i="254"/>
  <c r="N24" i="253"/>
  <c r="N25" i="253"/>
  <c r="N23" i="253"/>
  <c r="N27" i="253"/>
  <c r="E30" i="173"/>
  <c r="E28" i="179"/>
  <c r="E19" i="179"/>
  <c r="H19" i="175"/>
  <c r="H30" i="178"/>
  <c r="H30" i="176"/>
  <c r="E30" i="176"/>
  <c r="H30" i="174"/>
  <c r="E30" i="174"/>
  <c r="E30" i="181"/>
  <c r="H30" i="173"/>
  <c r="H30" i="182"/>
  <c r="N23" i="362"/>
  <c r="E30" i="254"/>
  <c r="N16" i="253"/>
  <c r="E28" i="246"/>
  <c r="E28" i="245"/>
  <c r="H28" i="175"/>
  <c r="N27" i="362"/>
  <c r="N10" i="362"/>
  <c r="N16" i="362"/>
  <c r="N18" i="362"/>
  <c r="M19" i="362"/>
  <c r="N7" i="362"/>
  <c r="N11" i="362"/>
  <c r="N26" i="362"/>
  <c r="N9" i="362"/>
  <c r="E19" i="362"/>
  <c r="K19" i="259"/>
  <c r="E28" i="255"/>
  <c r="M19" i="253"/>
  <c r="E19" i="253"/>
  <c r="H19" i="252"/>
  <c r="H28" i="252"/>
  <c r="E19" i="252"/>
  <c r="K30" i="251"/>
  <c r="H19" i="246"/>
  <c r="H28" i="246"/>
  <c r="E19" i="246"/>
  <c r="E28" i="249"/>
  <c r="K19" i="245"/>
  <c r="K30" i="245" s="1"/>
  <c r="H19" i="241"/>
  <c r="H28" i="241"/>
  <c r="H30" i="238"/>
  <c r="K19" i="175"/>
  <c r="K28" i="175"/>
  <c r="E19" i="172"/>
  <c r="H19" i="172"/>
  <c r="E28" i="172"/>
  <c r="H28" i="172"/>
  <c r="N25" i="362"/>
  <c r="N22" i="362"/>
  <c r="N12" i="362"/>
  <c r="N24" i="362"/>
  <c r="K28" i="362"/>
  <c r="K19" i="362"/>
  <c r="H19" i="260"/>
  <c r="H28" i="260"/>
  <c r="H28" i="259"/>
  <c r="E19" i="259"/>
  <c r="E28" i="259"/>
  <c r="H19" i="259"/>
  <c r="H28" i="257"/>
  <c r="H19" i="257"/>
  <c r="E28" i="256"/>
  <c r="H19" i="256"/>
  <c r="H28" i="256"/>
  <c r="E19" i="256"/>
  <c r="H19" i="255"/>
  <c r="E19" i="255"/>
  <c r="H28" i="255"/>
  <c r="K28" i="254"/>
  <c r="H28" i="254"/>
  <c r="K19" i="254"/>
  <c r="H19" i="254"/>
  <c r="K28" i="253"/>
  <c r="K19" i="253"/>
  <c r="K28" i="252"/>
  <c r="K19" i="252"/>
  <c r="H19" i="251"/>
  <c r="H28" i="251"/>
  <c r="H19" i="244"/>
  <c r="E19" i="244"/>
  <c r="H28" i="244"/>
  <c r="E28" i="244"/>
  <c r="H28" i="242"/>
  <c r="H19" i="242"/>
  <c r="H19" i="249"/>
  <c r="H28" i="249"/>
  <c r="E19" i="249"/>
  <c r="H28" i="245"/>
  <c r="E19" i="245"/>
  <c r="H19" i="245"/>
  <c r="E19" i="248"/>
  <c r="H19" i="248"/>
  <c r="H28" i="248"/>
  <c r="E28" i="248"/>
  <c r="H19" i="250"/>
  <c r="H28" i="250"/>
  <c r="H19" i="247"/>
  <c r="E28" i="247"/>
  <c r="H28" i="247"/>
  <c r="E19" i="247"/>
  <c r="H19" i="243"/>
  <c r="H28" i="243"/>
  <c r="N26" i="239"/>
  <c r="N22" i="239"/>
  <c r="N23" i="239"/>
  <c r="N27" i="239"/>
  <c r="N7" i="239"/>
  <c r="N25" i="239"/>
  <c r="N24" i="239"/>
  <c r="M19" i="239"/>
  <c r="K19" i="239"/>
  <c r="K28" i="239"/>
  <c r="K19" i="238"/>
  <c r="K28" i="238"/>
  <c r="H30" i="362" l="1"/>
  <c r="E30" i="251"/>
  <c r="K30" i="242"/>
  <c r="E30" i="242"/>
  <c r="E30" i="249"/>
  <c r="E30" i="241"/>
  <c r="H30" i="253"/>
  <c r="E30" i="239"/>
  <c r="K30" i="250"/>
  <c r="K30" i="247"/>
  <c r="E30" i="252"/>
  <c r="K30" i="256"/>
  <c r="E30" i="175"/>
  <c r="K30" i="249"/>
  <c r="E30" i="243"/>
  <c r="K30" i="244"/>
  <c r="K30" i="255"/>
  <c r="N19" i="252"/>
  <c r="N28" i="252"/>
  <c r="E30" i="362"/>
  <c r="K30" i="243"/>
  <c r="H30" i="239"/>
  <c r="K30" i="172"/>
  <c r="K30" i="241"/>
  <c r="E30" i="238"/>
  <c r="E30" i="179"/>
  <c r="K30" i="179"/>
  <c r="E30" i="260"/>
  <c r="E30" i="253"/>
  <c r="H30" i="175"/>
  <c r="K30" i="257"/>
  <c r="K30" i="259"/>
  <c r="H30" i="252"/>
  <c r="E30" i="244"/>
  <c r="E30" i="245"/>
  <c r="N28" i="238"/>
  <c r="N19" i="238"/>
  <c r="H30" i="246"/>
  <c r="N28" i="253"/>
  <c r="N28" i="254"/>
  <c r="N19" i="254"/>
  <c r="N19" i="253"/>
  <c r="E30" i="246"/>
  <c r="E30" i="255"/>
  <c r="K30" i="254"/>
  <c r="H30" i="245"/>
  <c r="N19" i="362"/>
  <c r="N28" i="362"/>
  <c r="H30" i="259"/>
  <c r="H30" i="257"/>
  <c r="K30" i="253"/>
  <c r="H30" i="242"/>
  <c r="H30" i="241"/>
  <c r="E30" i="247"/>
  <c r="H30" i="172"/>
  <c r="E30" i="172"/>
  <c r="K30" i="362"/>
  <c r="H30" i="260"/>
  <c r="E30" i="259"/>
  <c r="E30" i="256"/>
  <c r="H30" i="256"/>
  <c r="H30" i="255"/>
  <c r="H30" i="254"/>
  <c r="K30" i="252"/>
  <c r="H30" i="251"/>
  <c r="H30" i="244"/>
  <c r="H30" i="249"/>
  <c r="H30" i="248"/>
  <c r="E30" i="248"/>
  <c r="H30" i="250"/>
  <c r="H30" i="247"/>
  <c r="H30" i="243"/>
  <c r="K30" i="239"/>
  <c r="N19" i="239"/>
  <c r="N28" i="239"/>
  <c r="K30" i="238"/>
  <c r="N30" i="252" l="1"/>
  <c r="N30" i="253"/>
  <c r="N30" i="238"/>
  <c r="N30" i="254"/>
  <c r="N30" i="362"/>
  <c r="N30" i="239"/>
  <c r="I28" i="171"/>
  <c r="F28" i="171"/>
  <c r="C28" i="171"/>
  <c r="L27" i="171"/>
  <c r="L26" i="171"/>
  <c r="L25" i="171"/>
  <c r="L24" i="171"/>
  <c r="L23" i="171"/>
  <c r="L22" i="171"/>
  <c r="I19" i="171"/>
  <c r="F19" i="171"/>
  <c r="L7" i="171"/>
  <c r="L22" i="237"/>
  <c r="L28" i="237" s="1"/>
  <c r="L7" i="237"/>
  <c r="I19" i="237"/>
  <c r="J8" i="171" l="1"/>
  <c r="J12" i="171"/>
  <c r="J16" i="171"/>
  <c r="J9" i="171"/>
  <c r="J13" i="171"/>
  <c r="J10" i="171"/>
  <c r="J14" i="171"/>
  <c r="J17" i="171"/>
  <c r="J11" i="171"/>
  <c r="J15" i="171"/>
  <c r="J18" i="171"/>
  <c r="G8" i="171"/>
  <c r="G12" i="171"/>
  <c r="G16" i="171"/>
  <c r="G9" i="171"/>
  <c r="G13" i="171"/>
  <c r="G10" i="171"/>
  <c r="G14" i="171"/>
  <c r="G17" i="171"/>
  <c r="G11" i="171"/>
  <c r="G15" i="171"/>
  <c r="G18" i="171"/>
  <c r="J8" i="237"/>
  <c r="J12" i="237"/>
  <c r="J16" i="237"/>
  <c r="J9" i="237"/>
  <c r="J13" i="237"/>
  <c r="J10" i="237"/>
  <c r="J14" i="237"/>
  <c r="J17" i="237"/>
  <c r="J11" i="237"/>
  <c r="J15" i="237"/>
  <c r="J18" i="237"/>
  <c r="G7" i="171"/>
  <c r="D7" i="171"/>
  <c r="L19" i="171"/>
  <c r="L28" i="171"/>
  <c r="J7" i="237"/>
  <c r="I30" i="171"/>
  <c r="J7" i="171"/>
  <c r="F30" i="171"/>
  <c r="C30" i="171"/>
  <c r="K8" i="171" l="1"/>
  <c r="K12" i="171"/>
  <c r="K16" i="171"/>
  <c r="K9" i="171"/>
  <c r="K13" i="171"/>
  <c r="K10" i="171"/>
  <c r="K14" i="171"/>
  <c r="K17" i="171"/>
  <c r="K11" i="171"/>
  <c r="K15" i="171"/>
  <c r="K18" i="171"/>
  <c r="H8" i="171"/>
  <c r="H12" i="171"/>
  <c r="H16" i="171"/>
  <c r="H9" i="171"/>
  <c r="H13" i="171"/>
  <c r="H10" i="171"/>
  <c r="H14" i="171"/>
  <c r="H17" i="171"/>
  <c r="H11" i="171"/>
  <c r="H15" i="171"/>
  <c r="H18" i="171"/>
  <c r="E8" i="171"/>
  <c r="E12" i="171"/>
  <c r="E16" i="171"/>
  <c r="E10" i="171"/>
  <c r="E14" i="171"/>
  <c r="E17" i="171"/>
  <c r="E9" i="171"/>
  <c r="E11" i="171"/>
  <c r="E15" i="171"/>
  <c r="E18" i="171"/>
  <c r="E13" i="171"/>
  <c r="M8" i="171"/>
  <c r="M18" i="171"/>
  <c r="M15" i="171"/>
  <c r="M16" i="171"/>
  <c r="M10" i="171"/>
  <c r="M9" i="171"/>
  <c r="M11" i="171"/>
  <c r="D19" i="171"/>
  <c r="G19" i="171"/>
  <c r="L30" i="171"/>
  <c r="M7" i="171"/>
  <c r="J19" i="237"/>
  <c r="H24" i="171"/>
  <c r="H7" i="171"/>
  <c r="H27" i="171"/>
  <c r="H23" i="171"/>
  <c r="H26" i="171"/>
  <c r="H22" i="171"/>
  <c r="H25" i="171"/>
  <c r="J19" i="171"/>
  <c r="E26" i="171"/>
  <c r="E22" i="171"/>
  <c r="E7" i="171"/>
  <c r="E24" i="171"/>
  <c r="E25" i="171"/>
  <c r="E27" i="171"/>
  <c r="E23" i="171"/>
  <c r="K26" i="171"/>
  <c r="K22" i="171"/>
  <c r="K7" i="171"/>
  <c r="K27" i="171"/>
  <c r="K25" i="171"/>
  <c r="K24" i="171"/>
  <c r="K23" i="171"/>
  <c r="N9" i="171" l="1"/>
  <c r="N15" i="171"/>
  <c r="N18" i="171"/>
  <c r="N8" i="171"/>
  <c r="N10" i="171"/>
  <c r="N16" i="171"/>
  <c r="N11" i="171"/>
  <c r="N27" i="171"/>
  <c r="N23" i="171"/>
  <c r="N24" i="171"/>
  <c r="M19" i="171"/>
  <c r="N26" i="171"/>
  <c r="N22" i="171"/>
  <c r="N7" i="171"/>
  <c r="N25" i="171"/>
  <c r="K30" i="175"/>
  <c r="H28" i="171"/>
  <c r="K19" i="171"/>
  <c r="E19" i="171"/>
  <c r="H19" i="171"/>
  <c r="K28" i="171"/>
  <c r="E28" i="171"/>
  <c r="H30" i="171" l="1"/>
  <c r="N19" i="171"/>
  <c r="N28" i="171"/>
  <c r="E30" i="171"/>
  <c r="K30" i="171"/>
  <c r="N30" i="171" l="1"/>
  <c r="F28" i="240" l="1"/>
  <c r="F19" i="240"/>
  <c r="C28" i="240"/>
  <c r="C19" i="240"/>
  <c r="I28" i="237"/>
  <c r="F28" i="237"/>
  <c r="F19" i="237"/>
  <c r="C28" i="237"/>
  <c r="C19" i="237"/>
  <c r="J8" i="240" l="1"/>
  <c r="J12" i="240"/>
  <c r="J16" i="240"/>
  <c r="J9" i="240"/>
  <c r="J13" i="240"/>
  <c r="J10" i="240"/>
  <c r="J14" i="240"/>
  <c r="J17" i="240"/>
  <c r="J11" i="240"/>
  <c r="J15" i="240"/>
  <c r="J18" i="240"/>
  <c r="G8" i="240"/>
  <c r="G12" i="240"/>
  <c r="G16" i="240"/>
  <c r="G9" i="240"/>
  <c r="G13" i="240"/>
  <c r="G10" i="240"/>
  <c r="G14" i="240"/>
  <c r="G17" i="240"/>
  <c r="G11" i="240"/>
  <c r="G15" i="240"/>
  <c r="G18" i="240"/>
  <c r="D8" i="240"/>
  <c r="D12" i="240"/>
  <c r="D16" i="240"/>
  <c r="D9" i="240"/>
  <c r="D13" i="240"/>
  <c r="D10" i="240"/>
  <c r="D14" i="240"/>
  <c r="D17" i="240"/>
  <c r="D11" i="240"/>
  <c r="D15" i="240"/>
  <c r="D18" i="240"/>
  <c r="G8" i="237"/>
  <c r="G12" i="237"/>
  <c r="G16" i="237"/>
  <c r="G9" i="237"/>
  <c r="G13" i="237"/>
  <c r="G11" i="237"/>
  <c r="G10" i="237"/>
  <c r="G14" i="237"/>
  <c r="G17" i="237"/>
  <c r="G15" i="237"/>
  <c r="G18" i="237"/>
  <c r="D9" i="237"/>
  <c r="D13" i="237"/>
  <c r="D16" i="237"/>
  <c r="D10" i="237"/>
  <c r="D14" i="237"/>
  <c r="D17" i="237"/>
  <c r="D8" i="237"/>
  <c r="D11" i="237"/>
  <c r="D15" i="237"/>
  <c r="D18" i="237"/>
  <c r="D12" i="237"/>
  <c r="D7" i="240"/>
  <c r="G7" i="240"/>
  <c r="J7" i="240"/>
  <c r="G7" i="237"/>
  <c r="D7" i="237"/>
  <c r="I30" i="240"/>
  <c r="C30" i="237"/>
  <c r="I30" i="237"/>
  <c r="F30" i="237"/>
  <c r="F30" i="240"/>
  <c r="C30" i="240"/>
  <c r="K8" i="240" l="1"/>
  <c r="K12" i="240"/>
  <c r="K16" i="240"/>
  <c r="K9" i="240"/>
  <c r="K13" i="240"/>
  <c r="K10" i="240"/>
  <c r="K14" i="240"/>
  <c r="K17" i="240"/>
  <c r="K11" i="240"/>
  <c r="K15" i="240"/>
  <c r="K18" i="240"/>
  <c r="H8" i="240"/>
  <c r="H12" i="240"/>
  <c r="H16" i="240"/>
  <c r="H9" i="240"/>
  <c r="H13" i="240"/>
  <c r="H10" i="240"/>
  <c r="H14" i="240"/>
  <c r="H17" i="240"/>
  <c r="H11" i="240"/>
  <c r="H15" i="240"/>
  <c r="H18" i="240"/>
  <c r="E8" i="240"/>
  <c r="E12" i="240"/>
  <c r="E16" i="240"/>
  <c r="E9" i="240"/>
  <c r="E13" i="240"/>
  <c r="E10" i="240"/>
  <c r="E14" i="240"/>
  <c r="E17" i="240"/>
  <c r="E11" i="240"/>
  <c r="E15" i="240"/>
  <c r="E18" i="240"/>
  <c r="K8" i="237"/>
  <c r="K12" i="237"/>
  <c r="K16" i="237"/>
  <c r="K9" i="237"/>
  <c r="K13" i="237"/>
  <c r="K10" i="237"/>
  <c r="K14" i="237"/>
  <c r="K17" i="237"/>
  <c r="K11" i="237"/>
  <c r="K15" i="237"/>
  <c r="K18" i="237"/>
  <c r="H8" i="237"/>
  <c r="H12" i="237"/>
  <c r="H16" i="237"/>
  <c r="H9" i="237"/>
  <c r="H13" i="237"/>
  <c r="H11" i="237"/>
  <c r="H10" i="237"/>
  <c r="H14" i="237"/>
  <c r="H17" i="237"/>
  <c r="H15" i="237"/>
  <c r="H18" i="237"/>
  <c r="E8" i="237"/>
  <c r="E9" i="237"/>
  <c r="E13" i="237"/>
  <c r="E10" i="237"/>
  <c r="E14" i="237"/>
  <c r="E17" i="237"/>
  <c r="E16" i="237"/>
  <c r="E11" i="237"/>
  <c r="E15" i="237"/>
  <c r="E18" i="237"/>
  <c r="E12" i="237"/>
  <c r="E7" i="240"/>
  <c r="H7" i="240"/>
  <c r="K7" i="240"/>
  <c r="J19" i="240"/>
  <c r="K24" i="240"/>
  <c r="K27" i="240"/>
  <c r="K23" i="240"/>
  <c r="K26" i="240"/>
  <c r="K22" i="240"/>
  <c r="K25" i="240"/>
  <c r="G19" i="240"/>
  <c r="H26" i="240"/>
  <c r="H22" i="240"/>
  <c r="H25" i="240"/>
  <c r="H24" i="240"/>
  <c r="H27" i="240"/>
  <c r="H23" i="240"/>
  <c r="D19" i="240"/>
  <c r="E24" i="240"/>
  <c r="E27" i="240"/>
  <c r="E23" i="240"/>
  <c r="E26" i="240"/>
  <c r="E22" i="240"/>
  <c r="E25" i="240"/>
  <c r="K22" i="237"/>
  <c r="K7" i="237"/>
  <c r="H27" i="237"/>
  <c r="H23" i="237"/>
  <c r="H26" i="237"/>
  <c r="H22" i="237"/>
  <c r="H25" i="237"/>
  <c r="H24" i="237"/>
  <c r="H7" i="237"/>
  <c r="G19" i="237"/>
  <c r="E27" i="237"/>
  <c r="E23" i="237"/>
  <c r="E26" i="237"/>
  <c r="E22" i="237"/>
  <c r="E7" i="237"/>
  <c r="E25" i="237"/>
  <c r="E24" i="237"/>
  <c r="D19" i="237"/>
  <c r="L19" i="237"/>
  <c r="K23" i="237"/>
  <c r="K27" i="237"/>
  <c r="K24" i="237"/>
  <c r="K26" i="237"/>
  <c r="K25" i="237"/>
  <c r="L30" i="237" l="1"/>
  <c r="M13" i="237"/>
  <c r="M12" i="237"/>
  <c r="M14" i="237"/>
  <c r="M16" i="237"/>
  <c r="M18" i="237"/>
  <c r="M10" i="237"/>
  <c r="M15" i="237"/>
  <c r="M17" i="237"/>
  <c r="M8" i="237"/>
  <c r="M11" i="237"/>
  <c r="M9" i="237"/>
  <c r="K28" i="240"/>
  <c r="K19" i="240"/>
  <c r="H19" i="240"/>
  <c r="H28" i="240"/>
  <c r="E28" i="240"/>
  <c r="E19" i="240"/>
  <c r="K19" i="237"/>
  <c r="H19" i="237"/>
  <c r="H28" i="237"/>
  <c r="E28" i="237"/>
  <c r="M7" i="237"/>
  <c r="E19" i="237"/>
  <c r="K28" i="237"/>
  <c r="N9" i="237" l="1"/>
  <c r="N16" i="237"/>
  <c r="N15" i="237"/>
  <c r="N13" i="237"/>
  <c r="N8" i="237"/>
  <c r="N11" i="237"/>
  <c r="N12" i="237"/>
  <c r="N10" i="237"/>
  <c r="N14" i="237"/>
  <c r="N18" i="237"/>
  <c r="H30" i="237"/>
  <c r="H30" i="240"/>
  <c r="N23" i="237"/>
  <c r="N25" i="237"/>
  <c r="N24" i="237"/>
  <c r="N27" i="237"/>
  <c r="N26" i="237"/>
  <c r="N22" i="237"/>
  <c r="N7" i="237"/>
  <c r="E30" i="237"/>
  <c r="K30" i="240"/>
  <c r="K30" i="237"/>
  <c r="M19" i="237"/>
  <c r="E30" i="240"/>
  <c r="N28" i="237" l="1"/>
  <c r="N19" i="237"/>
  <c r="N30" i="237" l="1"/>
  <c r="H19" i="179"/>
  <c r="H30" i="179" s="1"/>
</calcChain>
</file>

<file path=xl/sharedStrings.xml><?xml version="1.0" encoding="utf-8"?>
<sst xmlns="http://schemas.openxmlformats.org/spreadsheetml/2006/main" count="3375" uniqueCount="297">
  <si>
    <t>GR1</t>
  </si>
  <si>
    <t>GR2</t>
  </si>
  <si>
    <t>GR3</t>
  </si>
  <si>
    <t>Totale</t>
  </si>
  <si>
    <t>V.A</t>
  </si>
  <si>
    <t>%</t>
  </si>
  <si>
    <t>TOTALE</t>
  </si>
  <si>
    <t>Radio Uno</t>
  </si>
  <si>
    <t>Radio Due</t>
  </si>
  <si>
    <t>Radio Tre</t>
  </si>
  <si>
    <t>Soggetti politici</t>
  </si>
  <si>
    <t>Partito Democratico</t>
  </si>
  <si>
    <t>Fratelli d'Italia</t>
  </si>
  <si>
    <t>Altro</t>
  </si>
  <si>
    <t>Soggetti istituzionali</t>
  </si>
  <si>
    <t>Presidente della Repubblica</t>
  </si>
  <si>
    <t>Presidente del Senato</t>
  </si>
  <si>
    <t>Presidente della Camera</t>
  </si>
  <si>
    <t>Presidente del Consiglio</t>
  </si>
  <si>
    <t>Governo/Ministri/Sottosegretari</t>
  </si>
  <si>
    <t>Unione Europea</t>
  </si>
  <si>
    <t>Testata m2o</t>
  </si>
  <si>
    <t>Testata RTL 102.5</t>
  </si>
  <si>
    <t>Testata Radio Deejay</t>
  </si>
  <si>
    <t>Testata Radio Capital</t>
  </si>
  <si>
    <t>Tempo di notizia</t>
  </si>
  <si>
    <t>Tempo di parola</t>
  </si>
  <si>
    <t>Tempo di antenna</t>
  </si>
  <si>
    <t>Tab. A1 - Tempo di parola dei soggetti politici ed istituzionali nei Radiogiornali RAI - tutte le edizioni</t>
  </si>
  <si>
    <t>Tab. A2 - Tempo di notizia dei soggetti politici ed istituzionali nei Radiogiornali RAI - tutte le edizioni</t>
  </si>
  <si>
    <t>Tab. A3 - Tempo di antenna dei soggetti politici ed istituzionali nei Radiogiornali RAI - tutte le edizioni</t>
  </si>
  <si>
    <t>Tab. A4 - Tempo di notizia, parola e antenna  dei soggetti politici ed istituzionali nei Radiogiornali di Radio 24 Il Sole 24 ore - tutte le edizioni</t>
  </si>
  <si>
    <t>Tab. A15 - Tempo di notizia, parola e antenna dei soggetti politici ed istituzionali nei Radiogiornali di Radio Italia - tutte le edizioni</t>
  </si>
  <si>
    <t>Tab. A16 - Tempo di parola dei soggetti politici ed istituzionali nei Radiogiornali RAI - edizioni principali</t>
  </si>
  <si>
    <t>Tab. A17 - Tempo di notizia dei soggetti politici ed istituzionali nei Radiogiornali RAI -  edizioni principali</t>
  </si>
  <si>
    <t>Tab. A18 - Tempo di antenna dei soggetti politici ed istituzionali nei Radiogiornali RAI - edizioni principali</t>
  </si>
  <si>
    <t>Tab. A19 - Tempo di notizia, parola e antenna  dei soggetti politici ed istituzionali nei Radiogiornali di Radio 24 Il Sole 24 ore - edizioni principali</t>
  </si>
  <si>
    <t>MoVimento 5 Stelle</t>
  </si>
  <si>
    <t>Tab. A9 - Tempo di notizia, parola e antenna  dei soggetti politici ed istituzionali nei Radiogiornali di m2o - tutte le edizioni</t>
  </si>
  <si>
    <t>Tab. A12 - Tempo di notizia, parola e antenna  dei soggetti politici ed istituzionali nei Radiogiornali di Radio Kiss Kiss - tutte le edizioni</t>
  </si>
  <si>
    <t>Tab. A5 - Tempo di notizia, parola e antenna  dei soggetti politici ed istituzionali nei Radiogiornali di Radio 101 - tutte le edizioni</t>
  </si>
  <si>
    <t>Tab. A13 - Tempo di notizia, parola e antenna dei soggetti politici ed istituzionali nei Radiogiornali di RTL 102.5 - tutte le edizioni</t>
  </si>
  <si>
    <t>Tab. A10 - Tempo di notizia, parola e antenna  dei soggetti politici ed istituzionali nei Radiogiornali di Radio Deejay - tutte le edizioni</t>
  </si>
  <si>
    <t>Tab. A14 - Tempo di notizia, parola e antenna dei soggetti politici ed istituzionali nei Radiogiornali di Radio Dimensione Suono - tutte le edizioni</t>
  </si>
  <si>
    <t>Tab. A6 - Tempo di notizia, parola e antenna dei soggetti politici ed istituzionali nei Radiogiornali di Virgin Radio - tutte le edizioni</t>
  </si>
  <si>
    <t>Tab. A11 - Tempo di notizia, parola e antenna  dei soggetti politici ed istituzionali nei Radiogiornali di Radio Capital - tutte le edizioni</t>
  </si>
  <si>
    <t xml:space="preserve">Tempo di Parola: indica il tempo in cui il soggetto politico/istituzionale parla direttamente in voce
Rete RDS: 
Testata RDS: </t>
  </si>
  <si>
    <t>Tab. A8 - Tempo di notizia, parola e antenna  dei soggetti politici ed istituzionali nei Radiogiornali di Radio Monte Carlo - tutte le edizioni</t>
  </si>
  <si>
    <t>Tab. A7 - Tempo di notizia, parola e antenna dei soggetti politici ed istituzionali nei Radiogiornali di Radio Studio 105 - tutte le edizioni</t>
  </si>
  <si>
    <t xml:space="preserve">Tempo di Parola: indica il tempo in cui il soggetto politico/istituzionale parla direttamente in voce
Rete m2o: 
Testata m2o: </t>
  </si>
  <si>
    <t>Forza Italia</t>
  </si>
  <si>
    <t>Tab. A20 - Tempo di notizia, parola e antenna  dei soggetti politici ed istituzionali nei Radiogiornali di Radio Kiss Kiss - edizioni principali</t>
  </si>
  <si>
    <t>Tab. A21 - Tempo di notizia, parola e antenna dei soggetti politici ed istituzionali nei Radiogiornali di RTL 102.5 - edizioni principali</t>
  </si>
  <si>
    <t>Tab. A23 - Tempo di notizia, parola e antenna dei soggetti politici ed istituzionali nei Radiogiornali di Radio Italia - edizioni principali</t>
  </si>
  <si>
    <t>Tab. A22 - Tempo di notizia, parola e antenna dei soggetti politici ed istituzionali nei Radiogiornali di Radio Dimensione Suono - edizioni principali</t>
  </si>
  <si>
    <t xml:space="preserve">Tempo di Parola: indica il tempo in cui il soggetto politico/istituzionale parla direttamente in voce
Rete Radio Deejay: 
Testata Radio Deejay: </t>
  </si>
  <si>
    <t xml:space="preserve">Tempo di Parola: indica il tempo in cui il soggetto politico/istituzionale parla direttamente in voce
Rete Radio Italia: 
Testata Radio Italia Notizie: </t>
  </si>
  <si>
    <t>V.A.</t>
  </si>
  <si>
    <t>Partito</t>
  </si>
  <si>
    <t>M</t>
  </si>
  <si>
    <t>F</t>
  </si>
  <si>
    <t>Parola</t>
  </si>
  <si>
    <t>Rai RadioUno: i 20 soggetti politici e istituzionali che parlano di più - Notiziari radiofonici</t>
  </si>
  <si>
    <t>Radio 105: i 20 soggetti politici e istituzionali che parlano di più - Notiziari radiofonici</t>
  </si>
  <si>
    <t>Radio Monte Carlo: i 20 soggetti politici e istituzionali che parlano di più - Notiziari radiofonici</t>
  </si>
  <si>
    <t>M2O: i 20 soggetti politici e istituzionali che parlano di più - Notiziari radiofonici</t>
  </si>
  <si>
    <t>Radio Deejay: i 20 soggetti politici e istituzionali che parlano di più - Notiziari radiofonici</t>
  </si>
  <si>
    <t>Radio Capital: i 20 soggetti politici e istituzionali che parlano di più - Notiziari radiofonici</t>
  </si>
  <si>
    <t>Radio Kiss Kiss: i 20 soggetti politici e istituzionali che parlano di più - Notiziari radiofonici</t>
  </si>
  <si>
    <t>RTL 102.5: i 20 soggetti politici e istituzionali che parlano di più - Notiziari radiofonici</t>
  </si>
  <si>
    <t>Radio Dimensione Suono: i 20 soggetti politici e istituzionali che parlano di più - Notiziari radiofonici</t>
  </si>
  <si>
    <t>Radio Italia: i 20 soggetti politici e istituzionali che parlano di più - Notiziari radiofonici</t>
  </si>
  <si>
    <t>Rai RadioDue: i 20 soggetti politici e istituzionali che parlano di più - Notiziari radiofonici</t>
  </si>
  <si>
    <t>Rai RadioTre: i 20 soggetti politici e istituzionali che parlano di più - Notiziari radiofonici</t>
  </si>
  <si>
    <t>Radio 24: i 20 soggetti politici e istituzionali che parlano di più - Notiziari radiofonici</t>
  </si>
  <si>
    <t>Giuseppe Conte (Presidente del Consiglio)</t>
  </si>
  <si>
    <t>Luigi Di Maio (Governo/Ministri/Sottosegretari)</t>
  </si>
  <si>
    <t>Radio 101: i 20 soggetti politici e istituzionali che parlano di più - Notiziari radiofonici</t>
  </si>
  <si>
    <t>Virgin Radio: i 20 soggetti politici e istituzionali che parlano di più - Notiziari radiofonici</t>
  </si>
  <si>
    <t>Giorgia Meloni (Fratelli d'Italia)</t>
  </si>
  <si>
    <t>Uomini</t>
  </si>
  <si>
    <t>Donne</t>
  </si>
  <si>
    <t>Partito politico</t>
  </si>
  <si>
    <t>Radio Italia</t>
  </si>
  <si>
    <t>RDS</t>
  </si>
  <si>
    <t>RTL 102.5</t>
  </si>
  <si>
    <t>Radio Kiss Kiss</t>
  </si>
  <si>
    <t>Radio Capital</t>
  </si>
  <si>
    <t>Radio Deejay</t>
  </si>
  <si>
    <t>M2O</t>
  </si>
  <si>
    <t>RMC Radio Montecarlo</t>
  </si>
  <si>
    <t>Radio 105</t>
  </si>
  <si>
    <t>Virgin Radio</t>
  </si>
  <si>
    <t>Radio 101</t>
  </si>
  <si>
    <t>Radio 24</t>
  </si>
  <si>
    <t>RAI Radiotre</t>
  </si>
  <si>
    <t>RAI Radiodue</t>
  </si>
  <si>
    <t>RAI Radiouno</t>
  </si>
  <si>
    <t>Testata Radio 24 Il sole 24 ore</t>
  </si>
  <si>
    <t>Lega Salvini Premier</t>
  </si>
  <si>
    <t xml:space="preserve"> </t>
  </si>
  <si>
    <t>Sergio Mattarella (Presidente della Repubblica)</t>
  </si>
  <si>
    <t>Matteo Salvini (Lega Salvini Premier)</t>
  </si>
  <si>
    <t>Nicola Zingaretti (Partito Democratico)</t>
  </si>
  <si>
    <t>Maurizio Gasparri (Forza Italia)</t>
  </si>
  <si>
    <t>Mariastella Gelmini (Forza Italia)</t>
  </si>
  <si>
    <t>Liberi e Uguali</t>
  </si>
  <si>
    <t>Per le autonomie - Minoranze Linguistiche</t>
  </si>
  <si>
    <t>Rete Radio 24 Il sole 24 ore</t>
  </si>
  <si>
    <t>Rete Pagina 101</t>
  </si>
  <si>
    <t>Rete Virgin Radio</t>
  </si>
  <si>
    <t>Rete Radio 105 network</t>
  </si>
  <si>
    <t>Rete Radio Monte Carlo</t>
  </si>
  <si>
    <t>Rete m2o</t>
  </si>
  <si>
    <t>Rete Radio Deejay</t>
  </si>
  <si>
    <t>Rete Radio Capital</t>
  </si>
  <si>
    <t>Rete Radio Kiss Kiss</t>
  </si>
  <si>
    <t>Testata Radio Kiss Kiss</t>
  </si>
  <si>
    <t>Rete RTL 102.5</t>
  </si>
  <si>
    <t>Rete Radio Italia</t>
  </si>
  <si>
    <t>Testata Radio Italia</t>
  </si>
  <si>
    <t>Tab. C1 - Tempo di parola dei soggetti del pluralismo politico nei programmi extra-gr fasce di programmazione. Radio Uno</t>
  </si>
  <si>
    <t>06:00 - 08:59</t>
  </si>
  <si>
    <t>09:00 - 11:59</t>
  </si>
  <si>
    <t>12:00 - 14:59</t>
  </si>
  <si>
    <t>15:00 - 17:59</t>
  </si>
  <si>
    <t>18:00 - 20:59</t>
  </si>
  <si>
    <t>21:00 - 23:59</t>
  </si>
  <si>
    <t>00:00 - 02:59</t>
  </si>
  <si>
    <t>03:00 - 05:59</t>
  </si>
  <si>
    <t>Tab. C2 - Tempo di parola dei soggetti del pluralismo politico nei programmi extra-gr fasce di programmazione. Radio Due</t>
  </si>
  <si>
    <t>Tab. C3 - Tempo di parola dei soggetti del pluralismo politico nei programmi extra-gr fasce di programmazione. Radio Tre</t>
  </si>
  <si>
    <t>Tab. C4 - Tempo di parola dei soggetti del pluralismo politico nei programmi extra-gr fasce di programmazione. Radio 24 ore Il Sole 24 ore</t>
  </si>
  <si>
    <t>Tab. C5 - Tempo di parola dei soggetti del pluralismo politico nei programmi extra-gr fasce di programmazione. Radio 101</t>
  </si>
  <si>
    <t>Tab. C6 - Tempo di parola dei soggetti del pluralismo politico nei programmi extra-gr fasce di programmazione. Virgin Radio</t>
  </si>
  <si>
    <t>Tab. C7 - Tempo di parola dei soggetti del pluralismo politico nei programmi extra-gr fasce di programmazione. Radio 105</t>
  </si>
  <si>
    <t>Tab. C8 - Tempo di parola dei soggetti del pluralismo politico nei programmi extra-gr fasce di programmazione. Radio Monte Carlo</t>
  </si>
  <si>
    <t>Tab. C9 - Tempo di parola dei soggetti del pluralismo politico nei programmi extra-gr fasce di programmazione. Radio m2o</t>
  </si>
  <si>
    <t>Tab. C10 - Tempo di parola dei soggetti del pluralismo politico nei programmi extra-gr fasce di programmazione. Radio Deejay</t>
  </si>
  <si>
    <t>Tab. C11 - Tempo di parola dei soggetti del pluralismo politico nei programmi extra-gr fasce di programmazione. Radio Capital</t>
  </si>
  <si>
    <t>Tab. C12 - Tempo di parola dei soggetti del pluralismo politico nei programmi extra-gr fasce di programmazione. Radio Kiss Kiss</t>
  </si>
  <si>
    <t>Tab. C13 - Tempo di parola dei soggetti del pluralismo politico nei programmi extra-gr fasce di programmazione. Radio RTL 102.5</t>
  </si>
  <si>
    <t>Tab. C14 - Tempo di parola dei soggetti del pluralismo politico nei programmi extra-gr fasce di programmazione. Radio Dimensione Suono</t>
  </si>
  <si>
    <t>Tab. C15 - Tempo di parola dei soggetti del pluralismo politico nei programmi extra-gr fasce di programmazione. Radio Italia</t>
  </si>
  <si>
    <t>Tab. B3 - Tempo di parola dei soggetti politici ed istituzionali nei programmi extra-gr di rete e di testata. Rete Radio 24 Il sole 24 ore - Testata Radio 24 Il sole 24 ore</t>
  </si>
  <si>
    <t>Tab. B8 - Tempo di parola dei soggetti politici ed istituzionali nei programmi extra-gr di rete e di testata. Rete m2o - Testata m2o</t>
  </si>
  <si>
    <t>Tab. B9 - Tempo di parola dei soggetti politici ed istituzionali nei programmi extra-gr di rete e di testata. Rete Radio Deejay - Testata Radio Deejay</t>
  </si>
  <si>
    <t>Tab. B10 - Tempo di parola dei soggetti politici ed istituzionali nei programmi extra-gr di rete e di testata. Rete Radio Capital - Testata Radio Capital</t>
  </si>
  <si>
    <t>Tab. B11 - Tempo di parola dei soggetti politici ed istituzionali nei programmi extra-gr di rete e di testata. Rete Kiss Kiss - Testata Kiss Kiss</t>
  </si>
  <si>
    <t>Tab. B12 - Tempo di parola dei soggetti politici ed istituzionali nei programmi extra-gr di rete e di testata. Rete RTL 102.5 - Testata RTL 102.5</t>
  </si>
  <si>
    <t>Tab. B13 - Tempo di parola dei soggetti politici ed istituzionali nei programmi extra-gr di rete e di testata. Rete RDS - Testata RDS</t>
  </si>
  <si>
    <t>Tab. B14 - Tempo di parola dei soggetti politici ed istituzionali nei programmi extra-gr di rete e di testata. Rete Radio Italia - Testata Radio Italia Notizie</t>
  </si>
  <si>
    <t>Graziano Delrio (Partito Democratico)</t>
  </si>
  <si>
    <t>Anna Maria Bernini (Forza Italia)</t>
  </si>
  <si>
    <t>Andrea Orlando (Partito Democratico)</t>
  </si>
  <si>
    <t>Stefano Bonaccini (Partito Democratico)</t>
  </si>
  <si>
    <t>Sergio Costa (Governo/Ministri/Sottosegretari)</t>
  </si>
  <si>
    <t>Tempo di parola: indica il tempo in cui il soggetto politico/istituzionale parla direttamente in voce.
Tempo di notizia: indica il tempo dedicato dal giornalista all'illustrazione di un argomento/evento  in relazione ad un soggetto politico/istituzionale.
Tempo di antenna: indica il tempo complessivamente dedicato al soggetto politico/istituzionale ed è dato dalla somma del tempo di notizia e del tempo di parola del soggetto.</t>
  </si>
  <si>
    <t>Tempo di parola: indica il tempo in cui il soggetto politico/istituzionale parla direttamente in voce.</t>
  </si>
  <si>
    <t>Tempo di notizia: indica il tempo dedicato dal giornalista all'illustrazione di un argomento/evento  in relazione ad un soggetto politico/istituzionale.</t>
  </si>
  <si>
    <t>Tempo di antenna: indica il tempo complessivamente dedicato al soggetto politico/istituzionale ed è dato dalla somma del tempo di notizia e del tempo di parola del soggetto.</t>
  </si>
  <si>
    <t>Tempo di notizia: indica il tempo dedicato dal giornalista all'illustrazione di un argomento/evento in relazione ad un soggetto politico/istituzionale.</t>
  </si>
  <si>
    <t xml:space="preserve">Tempo di Parola: indica il tempo in cui il soggetto politico/istituzionale parla direttamente in voce.
</t>
  </si>
  <si>
    <t>Italia Viva - PSI</t>
  </si>
  <si>
    <t>Maie</t>
  </si>
  <si>
    <t>Roberto Gualtieri (Governo/Ministri/Sottosegretari)</t>
  </si>
  <si>
    <t>Stefano Patuanelli (Governo/Ministri/Sottosegretari)</t>
  </si>
  <si>
    <t>Matteo Renzi (Italia Viva - PSI)</t>
  </si>
  <si>
    <t>Antonio Misiani (Governo/Ministri/Sottosegretari)</t>
  </si>
  <si>
    <t>Giuseppe Provenzano (Governo/Ministri/Sottosegretari)</t>
  </si>
  <si>
    <t>Carlo Calenda (Altro)</t>
  </si>
  <si>
    <t>Paolo Gentiloni (Unione Europea)</t>
  </si>
  <si>
    <t>Antonio Decaro (Partito Democratico)</t>
  </si>
  <si>
    <t>Antonio Tajani (Forza Italia)</t>
  </si>
  <si>
    <t>Francesco Boccia (Governo/Ministri/Sottosegretari)</t>
  </si>
  <si>
    <t>Fabiana Dadone (Governo/Ministri/Sottosegretari)</t>
  </si>
  <si>
    <t>Tab. B4 - Tempo di parola dei soggetti politici ed istituzionali nei programmi extra-gr di rete e di testata. Rete Radio 101 - Testata News Mediaset</t>
  </si>
  <si>
    <t>Testata News Mediaset</t>
  </si>
  <si>
    <t xml:space="preserve">Tempo di Parola: indica il tempo in cui il soggetto politico/istituzionale parla direttamente in voce
Rete Radio 101: 
Testata News Mediaset: </t>
  </si>
  <si>
    <t>Tab. B5 - Tempo di parola dei soggetti politici ed istituzionali nei programmi extra-gr di rete e di testata. Rete Virgin Radio - Testata News Mediaset</t>
  </si>
  <si>
    <t>Tab. B6 - Tempo di parola dei soggetti politici ed istituzionali nei programmi extra-gr di rete e di testata. Rete Radio 105 network - Testata News Mediaset</t>
  </si>
  <si>
    <t xml:space="preserve">Tempo di Parola: indica il tempo in cui il soggetto politico/istituzionale parla direttamente in voce
Rete Radio 105 network: 
Testata News Mediaset: </t>
  </si>
  <si>
    <t>Tab. B7 - Tempo di parola dei soggetti politici ed istituzionali nei programmi extra-gr di rete e di testata. Rete Radio Monte Carlo - Testata News Mediaset</t>
  </si>
  <si>
    <t>Rete RDS</t>
  </si>
  <si>
    <t>Testata RDS</t>
  </si>
  <si>
    <t>Centro Democratico - Radicali Italiani - +Europa</t>
  </si>
  <si>
    <t>Roberto Speranza (Governo/Ministri/Sottosegretari)</t>
  </si>
  <si>
    <t>Erasmo Palazzotto (Liberi e Uguali)</t>
  </si>
  <si>
    <t>Francesco Lollobrigida (Fratelli d'Italia)</t>
  </si>
  <si>
    <t>Giuseppe Sala (Partito Democratico)</t>
  </si>
  <si>
    <t>Gaetano Manfredi (Governo/Ministri/Sottosegretari)</t>
  </si>
  <si>
    <t>David Sassoli (Unione Europea)</t>
  </si>
  <si>
    <t>Dario Nardella (Partito Democratico)</t>
  </si>
  <si>
    <t>Giuseppe De Cristofaro (Governo/Ministri/Sottosegretari)</t>
  </si>
  <si>
    <t>Chiara Appendino (MoVimento 5 Stelle)</t>
  </si>
  <si>
    <t>Lucia Azzolina (Governo/Ministri/Sottosegretari)</t>
  </si>
  <si>
    <t>Luigi De Magistris (Altro)</t>
  </si>
  <si>
    <t>Paola Pisano (Governo/Ministri/Sottosegretari)</t>
  </si>
  <si>
    <t>Noi con l'Italia - Usei - Cambiamo! - Alleanza di Centro</t>
  </si>
  <si>
    <t>Periodo dal 01.06.2020 al 30.06.2020</t>
  </si>
  <si>
    <t>Tempo di Parola: indica il tempo in cui il soggetto politico/istituzionale parla direttamente in voce.
Radio Uno:
Radio Due: Caterpillar; Le lunatiche; Miracolo italiano; Non è un paese per giovani.
Radio Tre: Tutta la città ne parla.</t>
  </si>
  <si>
    <r>
      <t xml:space="preserve">Tempo di Parola: indica il tempo in cui il soggetto politico/istituzionale parla direttamente in voce
</t>
    </r>
    <r>
      <rPr>
        <sz val="11"/>
        <rFont val="Calibri"/>
        <family val="2"/>
      </rPr>
      <t xml:space="preserve">Radio Uno: Caffè Europa; Centocittà; Formato famiglia; Il mattino di Radio1; Il mix delle cinque; Inviato speciale; Italia sotto inchiesta; L'aria che respiri; Radio anch'io; Radio1 giorno per giorno; Radio1 in viva voce; Radio1 musica; Speciale GR 1; Sportello Italia; Tra poco in edicola; Un giorno da pecora; Zapping Radio1.
Radio Due: 
Radio Tre: </t>
    </r>
  </si>
  <si>
    <t>Tab. B1 - Tempo di parola dei soggetti politici ed istituzionali nei programmi extra-gr di rete. Radio Uno, Radio Due, Radio Tre</t>
  </si>
  <si>
    <t>Tab. B2 - Tempo di parola dei soggetti politici ed istituzionali nei programmi extra-gr di testata. Radio Uno, Radio Due, Radio Tre</t>
  </si>
  <si>
    <t>Tempo di Parola: indica il tempo in cui il soggetto politico/istituzionale parla direttamente in voce
Rete Radio 24: 
Testata Radio 24: #autotrasporto; 24 Mattino; 24 Mattino - le interviste; Effetto giorno; Effetto notte; Focus economia; La zanzara; Reportage; Si può fare; Uno, nessuno, 100Milan.</t>
  </si>
  <si>
    <t xml:space="preserve">Tempo di Parola: indica il tempo in cui il soggetto politico/istituzionale parla direttamente in voce
Rete Virgin Radio: Rock &amp; talk.
Testata News Mediaset: </t>
  </si>
  <si>
    <t xml:space="preserve">Tempo di Parola: indica il tempo in cui il soggetto politico/istituzionale parla direttamente in voce
Rete Radio Monte Carlo: 
Testata News Mediaset: </t>
  </si>
  <si>
    <t>Tempo di Parola: indica il tempo in cui il soggetto politico/istituzionale parla direttamente in voce
Rete Radio Capital: Andrea &amp; Riccardo.
Testata Radio Capital: Cactus - basta poca acqua; Capital newsroom; Circo Massimo; Tg zero.</t>
  </si>
  <si>
    <t xml:space="preserve">Tempo di Parola: indica il tempo in cui il soggetto politico/istituzionale parla direttamente in voce
Rete Kiss Kiss: Good morning Kiss Kiss.
Testata Kiss Kiss:  </t>
  </si>
  <si>
    <t>Tempo di Parola: indica il tempo in cui il soggetto politico/istituzionale parla direttamente in voce
Rete RTL 102.5: 
Testata RTL 102.5: Non stop news.</t>
  </si>
  <si>
    <t>Silvio Berlusconi (Forza Italia)</t>
  </si>
  <si>
    <t>Nunzia Catalfo (Governo/Ministri/Sottosegretari)</t>
  </si>
  <si>
    <t>Roberto Fico (Presidente della Camera)</t>
  </si>
  <si>
    <t>Alessandra Maiorino (MoVimento 5 Stelle)</t>
  </si>
  <si>
    <t>Vincenzo De Luca (Partito Democratico)</t>
  </si>
  <si>
    <t>Elena Bonetti (Governo/Ministri/Sottosegretari)</t>
  </si>
  <si>
    <t>Francesco Passerini (Lega Salvini Premier)</t>
  </si>
  <si>
    <t>Manuela Lanzarin (Lega Salvini Premier)</t>
  </si>
  <si>
    <t>Luigi De Mossi (Forza Italia)</t>
  </si>
  <si>
    <t>Antonio Misiani (Partito Democratico)</t>
  </si>
  <si>
    <t>Gianluca Perilli (MoVimento 5 Stelle)</t>
  </si>
  <si>
    <t>Emilio Carelli (MoVimento 5 Stelle)</t>
  </si>
  <si>
    <t>Mario Agnelli (Altro)</t>
  </si>
  <si>
    <t>Luca Zaia (Lega Salvini Premier)</t>
  </si>
  <si>
    <t>Giovanni Toti (Noi con l'Italia)</t>
  </si>
  <si>
    <t>Anna Ascani (Governo/Ministri/Sottosegretari)</t>
  </si>
  <si>
    <t>Giorgio Gori (Partito Democratico)</t>
  </si>
  <si>
    <t>Filippo Scerra (MoVimento 5 Stelle)</t>
  </si>
  <si>
    <t>Attilio Fontana (Lega Salvini Premier)</t>
  </si>
  <si>
    <t>Alessio D'Amato (Partito Democratico)</t>
  </si>
  <si>
    <t>Pierpaolo Sileri (Governo/Ministri/Sottosegretari)</t>
  </si>
  <si>
    <t>Salvatore Martello (Altro)</t>
  </si>
  <si>
    <t>Alessandro Di Battista (MoVimento 5 Stelle)</t>
  </si>
  <si>
    <t>Mirko Vittorio Zorzo (Fratelli d'Italia)</t>
  </si>
  <si>
    <t>Marino Lembo (Altro)</t>
  </si>
  <si>
    <t>Domenico Lucano (Altro)</t>
  </si>
  <si>
    <t>Elena Donazzan (Forza Italia)</t>
  </si>
  <si>
    <t>Claudio Cancelli (Altro)</t>
  </si>
  <si>
    <t>Elia Delmiglio (Lega Salvini Premier)</t>
  </si>
  <si>
    <t>Renata Tosi (Altro)</t>
  </si>
  <si>
    <t>Alessandro Zan (Partito Democratico)</t>
  </si>
  <si>
    <t>Giulio Gallera (Forza Italia)</t>
  </si>
  <si>
    <t>Federico D'Inca (Governo/Ministri/Sottosegretari)</t>
  </si>
  <si>
    <t>Federico Sboarina (Altro)</t>
  </si>
  <si>
    <t>Virgilio Pacifico (Altro)</t>
  </si>
  <si>
    <t>Michele Emiliano (Partito Democratico)</t>
  </si>
  <si>
    <t>Salvatore Margiotta (Governo/Ministri/Sottosegretari)</t>
  </si>
  <si>
    <t>Sandra Zampa (Governo/Ministri/Sottosegretari)</t>
  </si>
  <si>
    <t>Cristina Grieco (Partito Democratico)</t>
  </si>
  <si>
    <t>Giulio Andreotti (Altro)</t>
  </si>
  <si>
    <t>Pierpaolo Sileri (MoVimento 5 Stelle)</t>
  </si>
  <si>
    <t>Danilo Toninelli (MoVimento 5 Stelle)</t>
  </si>
  <si>
    <t>Alberto Cirio (Forza Italia)</t>
  </si>
  <si>
    <t>Rai RadioUno: i 20 soggetti politici e istituzionali che parlano di più - Programmi extraGr</t>
  </si>
  <si>
    <t>Rai RadioDue: i 20 soggetti politici e istituzionali che parlano di più - Programmi extraGr</t>
  </si>
  <si>
    <t>Rai RadioTre: i 20 soggetti politici e istituzionali che parlano di più - Programmi extraGr</t>
  </si>
  <si>
    <t>Radio 24: i 20 soggetti politici e istituzionali che parlano di più - Programmi extraGr</t>
  </si>
  <si>
    <t>Radio 101: i 20 soggetti politici e istituzionali che parlano di più - Programmi extraGr</t>
  </si>
  <si>
    <t>Virgin Radio: i 20 soggetti politici e istituzionali che parlano di più - Programmi extraGr</t>
  </si>
  <si>
    <t>Radio 105: i 20 soggetti politici e istituzionali che parlano di più - Programmi extraGr</t>
  </si>
  <si>
    <t>Radio Monte Carlo: i 20 soggetti politici e istituzionali che parlano di più - Programmi extraGr</t>
  </si>
  <si>
    <t>M2O: i 20 soggetti politici e istituzionali che parlano di più - Programmi extraGr</t>
  </si>
  <si>
    <t>Radio Deejay: i 20 soggetti politici e istituzionali che parlano di più - Programmi extraGr</t>
  </si>
  <si>
    <t>Radio Capital: i 20 soggetti politici e istituzionali che parlano di più - Programmi extraGr</t>
  </si>
  <si>
    <t>Radio Kiss Kiss: i 20 soggetti politici e istituzionali che parlano di più - Programmi extraGr</t>
  </si>
  <si>
    <t>RTL 102.5: i 20 soggetti politici e istituzionali che parlano di più - Programmi extraGr</t>
  </si>
  <si>
    <t>Radio Dimensione Suono: i 20 soggetti politici e istituzionali che parlano di più - Programmi extraGr</t>
  </si>
  <si>
    <t>Radio Italia: i 20 soggetti politici e istituzionali che parlano di più - Programmi extraGr</t>
  </si>
  <si>
    <t>Giuseppe Rinaldi (Partito Democratico)</t>
  </si>
  <si>
    <t>Francesco Raspini (Partito Democratico)</t>
  </si>
  <si>
    <t>Giovanni Bocchino (Altro)</t>
  </si>
  <si>
    <t>Filippo Giorgetti (Fratelli d'Italia)</t>
  </si>
  <si>
    <t>Valeria Mancinelli (Partito Democratico)</t>
  </si>
  <si>
    <t>Riccardo Venchiarutti (Altro)</t>
  </si>
  <si>
    <t>Michele De Pascale (Partito Democratico)</t>
  </si>
  <si>
    <t>Matteo Lepore (Partito Democratico)</t>
  </si>
  <si>
    <t>Manuela Sasso (Altro)</t>
  </si>
  <si>
    <t>Pietro Ichino (Partito Democratico)</t>
  </si>
  <si>
    <t>Stefano Fassina (Liberi e Uguali)</t>
  </si>
  <si>
    <t>Giancarlo Cancelleri (Governo/Ministri/Sottosegretari)</t>
  </si>
  <si>
    <t>Pier Paolo Baretta (Governo/Ministri/Sottosegretari)</t>
  </si>
  <si>
    <t>Vittorio Sgarbi (Noi con l'Italia)</t>
  </si>
  <si>
    <t>Vincenzo Amendola (Governo/Ministri/Sottosegretari)</t>
  </si>
  <si>
    <t>Vito Crimi (Governo/Ministri/Sottosegretari)</t>
  </si>
  <si>
    <t>Carmelo Miceli (Partito Democratico)</t>
  </si>
  <si>
    <t>Antonio Maria Rinaldi (Lega Salvini Premier)</t>
  </si>
  <si>
    <t>Matteo Mauri (Governo/Ministri/Sottosegretari)</t>
  </si>
  <si>
    <t>Riccardo Fraccaro (Governo/Ministri/Sottosegretari)</t>
  </si>
  <si>
    <t>Pier Luigi Bersani (Liberi e Uguali)</t>
  </si>
  <si>
    <t>Marco Bussetti (Lega Salvini Premier)</t>
  </si>
  <si>
    <t>Nicola Fratoianni (Liberi e Uguali)</t>
  </si>
  <si>
    <t>Ivan Scalfarotto (Italia Viva - PSI)</t>
  </si>
  <si>
    <t>Donatella Tesei (Lega Salvini Premier)</t>
  </si>
  <si>
    <t>Lorenzo Fioramonti (Altro)</t>
  </si>
  <si>
    <t>Vincenzo D'Incecco (Lega Salvini Premier)</t>
  </si>
  <si>
    <t>Francesco Zaffini (Fratelli d'Italia)</t>
  </si>
  <si>
    <t>Vito Crimi (MoVimento 5 Stelle)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</si>
</sst>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h]:mm:ss;@"/>
  </numFmts>
  <fonts count="42" x14ac:knownFonts="1">
    <font>
      <sz val="11"/>
      <color rgb="FF000000"/>
      <name val="Calibri"/>
    </font>
    <font>
      <sz val="11"/>
      <name val="Calibri"/>
      <family val="2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</font>
    <font>
      <u/>
      <sz val="11"/>
      <color theme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name val="Calibri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indexed="8"/>
      <name val="Calibri"/>
      <family val="2"/>
      <scheme val="minor"/>
    </font>
    <font>
      <b/>
      <sz val="11"/>
      <color theme="0"/>
      <name val="Calibri"/>
      <family val="2"/>
    </font>
    <font>
      <sz val="11"/>
      <color theme="0"/>
      <name val="Calibri"/>
      <family val="2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  <font>
      <b/>
      <sz val="12"/>
      <color theme="0"/>
      <name val="Calibri"/>
      <family val="2"/>
    </font>
    <font>
      <sz val="12"/>
      <color rgb="FF000000"/>
      <name val="Calibri"/>
      <family val="2"/>
    </font>
    <font>
      <b/>
      <sz val="12"/>
      <name val="Calibri"/>
      <family val="2"/>
    </font>
    <font>
      <b/>
      <sz val="12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0000"/>
        <bgColor indexed="64"/>
      </patternFill>
    </fill>
  </fills>
  <borders count="67">
    <border>
      <left/>
      <right/>
      <top/>
      <bottom/>
      <diagonal/>
    </border>
    <border>
      <left style="medium">
        <color rgb="FF0070C0"/>
      </left>
      <right/>
      <top style="medium">
        <color rgb="FF0070C0"/>
      </top>
      <bottom style="thin">
        <color rgb="FF0070C0"/>
      </bottom>
      <diagonal/>
    </border>
    <border>
      <left/>
      <right/>
      <top style="medium">
        <color rgb="FF0070C0"/>
      </top>
      <bottom style="thin">
        <color rgb="FF0070C0"/>
      </bottom>
      <diagonal/>
    </border>
    <border>
      <left/>
      <right style="medium">
        <color rgb="FF0070C0"/>
      </right>
      <top style="medium">
        <color rgb="FF0070C0"/>
      </top>
      <bottom style="thin">
        <color rgb="FF0070C0"/>
      </bottom>
      <diagonal/>
    </border>
    <border>
      <left style="medium">
        <color rgb="FF0070C0"/>
      </left>
      <right/>
      <top style="thin">
        <color rgb="FF0070C0"/>
      </top>
      <bottom style="thin">
        <color rgb="FF0070C0"/>
      </bottom>
      <diagonal/>
    </border>
    <border>
      <left/>
      <right/>
      <top style="thin">
        <color rgb="FF0070C0"/>
      </top>
      <bottom style="thin">
        <color rgb="FF0070C0"/>
      </bottom>
      <diagonal/>
    </border>
    <border>
      <left/>
      <right style="medium">
        <color rgb="FF0070C0"/>
      </right>
      <top style="thin">
        <color rgb="FF0070C0"/>
      </top>
      <bottom style="thin">
        <color rgb="FF0070C0"/>
      </bottom>
      <diagonal/>
    </border>
    <border>
      <left style="medium">
        <color rgb="FF0070C0"/>
      </left>
      <right/>
      <top style="thin">
        <color rgb="FF0070C0"/>
      </top>
      <bottom style="medium">
        <color rgb="FF0070C0"/>
      </bottom>
      <diagonal/>
    </border>
    <border>
      <left/>
      <right/>
      <top style="thin">
        <color rgb="FF0070C0"/>
      </top>
      <bottom style="medium">
        <color rgb="FF0070C0"/>
      </bottom>
      <diagonal/>
    </border>
    <border>
      <left/>
      <right style="medium">
        <color rgb="FF0070C0"/>
      </right>
      <top style="thin">
        <color rgb="FF0070C0"/>
      </top>
      <bottom style="medium">
        <color rgb="FF0070C0"/>
      </bottom>
      <diagonal/>
    </border>
    <border>
      <left style="medium">
        <color rgb="FF0070C0"/>
      </left>
      <right/>
      <top style="thin">
        <color rgb="FF0070C0"/>
      </top>
      <bottom/>
      <diagonal/>
    </border>
    <border>
      <left/>
      <right/>
      <top style="thin">
        <color rgb="FF0070C0"/>
      </top>
      <bottom/>
      <diagonal/>
    </border>
    <border>
      <left/>
      <right style="medium">
        <color rgb="FF0070C0"/>
      </right>
      <top style="thin">
        <color rgb="FF0070C0"/>
      </top>
      <bottom/>
      <diagonal/>
    </border>
    <border>
      <left style="medium">
        <color rgb="FF0070C0"/>
      </left>
      <right/>
      <top/>
      <bottom style="thin">
        <color rgb="FF0070C0"/>
      </bottom>
      <diagonal/>
    </border>
    <border>
      <left/>
      <right/>
      <top/>
      <bottom style="thin">
        <color rgb="FF0070C0"/>
      </bottom>
      <diagonal/>
    </border>
    <border>
      <left/>
      <right style="medium">
        <color rgb="FF0070C0"/>
      </right>
      <top/>
      <bottom style="thin">
        <color rgb="FF0070C0"/>
      </bottom>
      <diagonal/>
    </border>
    <border>
      <left style="medium">
        <color rgb="FF0070C0"/>
      </left>
      <right/>
      <top/>
      <bottom/>
      <diagonal/>
    </border>
    <border>
      <left/>
      <right style="medium">
        <color rgb="FF0070C0"/>
      </right>
      <top/>
      <bottom/>
      <diagonal/>
    </border>
    <border>
      <left style="medium">
        <color rgb="FF0070C0"/>
      </left>
      <right/>
      <top/>
      <bottom style="medium">
        <color rgb="FF0070C0"/>
      </bottom>
      <diagonal/>
    </border>
    <border>
      <left/>
      <right/>
      <top/>
      <bottom style="medium">
        <color rgb="FF0070C0"/>
      </bottom>
      <diagonal/>
    </border>
    <border>
      <left/>
      <right style="medium">
        <color rgb="FF0070C0"/>
      </right>
      <top/>
      <bottom style="medium">
        <color rgb="FF0070C0"/>
      </bottom>
      <diagonal/>
    </border>
    <border>
      <left style="medium">
        <color rgb="FF0070C0"/>
      </left>
      <right/>
      <top style="double">
        <color rgb="FF0070C0"/>
      </top>
      <bottom style="double">
        <color rgb="FF0070C0"/>
      </bottom>
      <diagonal/>
    </border>
    <border>
      <left/>
      <right/>
      <top style="double">
        <color rgb="FF0070C0"/>
      </top>
      <bottom style="double">
        <color rgb="FF0070C0"/>
      </bottom>
      <diagonal/>
    </border>
    <border>
      <left/>
      <right style="medium">
        <color rgb="FF0070C0"/>
      </right>
      <top style="double">
        <color rgb="FF0070C0"/>
      </top>
      <bottom style="double">
        <color rgb="FF0070C0"/>
      </bottom>
      <diagonal/>
    </border>
    <border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>
      <left/>
      <right/>
      <top style="medium">
        <color rgb="FFFF0000"/>
      </top>
      <bottom style="thin">
        <color rgb="FFFF0000"/>
      </bottom>
      <diagonal/>
    </border>
    <border>
      <left/>
      <right style="medium">
        <color rgb="FFFF0000"/>
      </right>
      <top style="medium">
        <color rgb="FFFF0000"/>
      </top>
      <bottom style="thin">
        <color rgb="FFFF0000"/>
      </bottom>
      <diagonal/>
    </border>
    <border>
      <left style="medium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 style="medium">
        <color rgb="FFFF0000"/>
      </right>
      <top style="thin">
        <color rgb="FFFF0000"/>
      </top>
      <bottom style="thin">
        <color rgb="FFFF0000"/>
      </bottom>
      <diagonal/>
    </border>
    <border>
      <left style="medium">
        <color rgb="FFFF0000"/>
      </left>
      <right/>
      <top style="thin">
        <color rgb="FFFF0000"/>
      </top>
      <bottom/>
      <diagonal/>
    </border>
    <border>
      <left/>
      <right/>
      <top style="thin">
        <color rgb="FFFF0000"/>
      </top>
      <bottom/>
      <diagonal/>
    </border>
    <border>
      <left style="medium">
        <color rgb="FFFF0000"/>
      </left>
      <right/>
      <top/>
      <bottom style="thin">
        <color rgb="FFFF0000"/>
      </bottom>
      <diagonal/>
    </border>
    <border>
      <left/>
      <right/>
      <top/>
      <bottom style="thin">
        <color rgb="FFFF0000"/>
      </bottom>
      <diagonal/>
    </border>
    <border>
      <left style="medium">
        <color rgb="FFFF0000"/>
      </left>
      <right/>
      <top/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 style="medium">
        <color rgb="FFFF0000"/>
      </left>
      <right/>
      <top style="double">
        <color rgb="FFFF0000"/>
      </top>
      <bottom style="double">
        <color rgb="FFFF0000"/>
      </bottom>
      <diagonal/>
    </border>
    <border>
      <left/>
      <right/>
      <top style="double">
        <color rgb="FFFF0000"/>
      </top>
      <bottom style="double">
        <color rgb="FFFF0000"/>
      </bottom>
      <diagonal/>
    </border>
    <border>
      <left/>
      <right style="medium">
        <color rgb="FFFF0000"/>
      </right>
      <top style="double">
        <color rgb="FFFF0000"/>
      </top>
      <bottom style="double">
        <color rgb="FFFF0000"/>
      </bottom>
      <diagonal/>
    </border>
    <border>
      <left/>
      <right style="medium">
        <color rgb="FFFF0000"/>
      </right>
      <top style="thin">
        <color rgb="FFFF0000"/>
      </top>
      <bottom/>
      <diagonal/>
    </border>
    <border>
      <left/>
      <right style="medium">
        <color rgb="FFFF0000"/>
      </right>
      <top/>
      <bottom style="thin">
        <color rgb="FFFF0000"/>
      </bottom>
      <diagonal/>
    </border>
    <border>
      <left/>
      <right style="medium">
        <color rgb="FFFF0000"/>
      </right>
      <top/>
      <bottom/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medium">
        <color rgb="FF0172EF"/>
      </left>
      <right/>
      <top style="medium">
        <color rgb="FF0172EF"/>
      </top>
      <bottom/>
      <diagonal/>
    </border>
    <border>
      <left/>
      <right/>
      <top style="medium">
        <color rgb="FF0172EF"/>
      </top>
      <bottom/>
      <diagonal/>
    </border>
    <border>
      <left/>
      <right style="medium">
        <color rgb="FF0172EF"/>
      </right>
      <top style="medium">
        <color rgb="FF0172EF"/>
      </top>
      <bottom/>
      <diagonal/>
    </border>
    <border>
      <left/>
      <right style="medium">
        <color rgb="FF0172EF"/>
      </right>
      <top/>
      <bottom style="thin">
        <color rgb="FF0070C0"/>
      </bottom>
      <diagonal/>
    </border>
    <border>
      <left/>
      <right style="medium">
        <color rgb="FF0172EF"/>
      </right>
      <top style="thin">
        <color rgb="FF0070C0"/>
      </top>
      <bottom style="thin">
        <color rgb="FF0070C0"/>
      </bottom>
      <diagonal/>
    </border>
    <border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>
      <left/>
      <right/>
      <top style="thin">
        <color rgb="FFFF0000"/>
      </top>
      <bottom style="medium">
        <color rgb="FFFF0000"/>
      </bottom>
      <diagonal/>
    </border>
    <border>
      <left/>
      <right style="medium">
        <color rgb="FFFF0000"/>
      </right>
      <top style="thin">
        <color rgb="FFFF0000"/>
      </top>
      <bottom style="medium">
        <color rgb="FFFF0000"/>
      </bottom>
      <diagonal/>
    </border>
    <border>
      <left style="medium">
        <color rgb="FF0172EF"/>
      </left>
      <right/>
      <top style="medium">
        <color rgb="FF0172EF"/>
      </top>
      <bottom style="thin">
        <color rgb="FF0172EF"/>
      </bottom>
      <diagonal/>
    </border>
    <border>
      <left/>
      <right/>
      <top style="medium">
        <color rgb="FF0172EF"/>
      </top>
      <bottom style="thin">
        <color rgb="FF0172EF"/>
      </bottom>
      <diagonal/>
    </border>
    <border>
      <left/>
      <right style="medium">
        <color rgb="FF0172EF"/>
      </right>
      <top style="medium">
        <color rgb="FF0172EF"/>
      </top>
      <bottom style="thin">
        <color rgb="FF0172EF"/>
      </bottom>
      <diagonal/>
    </border>
    <border>
      <left style="medium">
        <color rgb="FF0172EF"/>
      </left>
      <right/>
      <top style="thin">
        <color rgb="FF0172EF"/>
      </top>
      <bottom style="thin">
        <color rgb="FF0172EF"/>
      </bottom>
      <diagonal/>
    </border>
    <border>
      <left/>
      <right/>
      <top style="thin">
        <color rgb="FF0172EF"/>
      </top>
      <bottom style="thin">
        <color rgb="FF0172EF"/>
      </bottom>
      <diagonal/>
    </border>
    <border>
      <left/>
      <right style="medium">
        <color rgb="FF0172EF"/>
      </right>
      <top style="thin">
        <color rgb="FF0172EF"/>
      </top>
      <bottom style="thin">
        <color rgb="FF0172EF"/>
      </bottom>
      <diagonal/>
    </border>
    <border>
      <left style="medium">
        <color rgb="FF0172EF"/>
      </left>
      <right/>
      <top style="thin">
        <color rgb="FF0172EF"/>
      </top>
      <bottom style="medium">
        <color rgb="FF0172EF"/>
      </bottom>
      <diagonal/>
    </border>
    <border>
      <left/>
      <right/>
      <top style="thin">
        <color rgb="FF0172EF"/>
      </top>
      <bottom style="medium">
        <color rgb="FF0172EF"/>
      </bottom>
      <diagonal/>
    </border>
    <border>
      <left/>
      <right style="medium">
        <color rgb="FF0172EF"/>
      </right>
      <top style="thin">
        <color rgb="FF0172EF"/>
      </top>
      <bottom style="medium">
        <color rgb="FF0172EF"/>
      </bottom>
      <diagonal/>
    </border>
    <border>
      <left style="medium">
        <color rgb="FFFF0000"/>
      </left>
      <right/>
      <top style="double">
        <color rgb="FFFF0000"/>
      </top>
      <bottom style="medium">
        <color rgb="FFFF0000"/>
      </bottom>
      <diagonal/>
    </border>
    <border>
      <left/>
      <right/>
      <top style="double">
        <color rgb="FFFF0000"/>
      </top>
      <bottom style="medium">
        <color rgb="FFFF0000"/>
      </bottom>
      <diagonal/>
    </border>
    <border>
      <left/>
      <right style="medium">
        <color rgb="FFFF0000"/>
      </right>
      <top style="double">
        <color rgb="FFFF0000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</borders>
  <cellStyleXfs count="162">
    <xf numFmtId="0" fontId="0" fillId="0" borderId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4" fillId="0" borderId="0"/>
    <xf numFmtId="0" fontId="30" fillId="0" borderId="0"/>
    <xf numFmtId="9" fontId="24" fillId="0" borderId="0" applyFont="0" applyFill="0" applyBorder="0" applyAlignment="0" applyProtection="0"/>
    <xf numFmtId="0" fontId="24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4" fillId="0" borderId="0"/>
    <xf numFmtId="0" fontId="24" fillId="0" borderId="0"/>
    <xf numFmtId="0" fontId="30" fillId="0" borderId="0"/>
    <xf numFmtId="0" fontId="30" fillId="0" borderId="0"/>
    <xf numFmtId="0" fontId="24" fillId="0" borderId="0"/>
    <xf numFmtId="0" fontId="24" fillId="0" borderId="0"/>
    <xf numFmtId="0" fontId="30" fillId="0" borderId="0"/>
    <xf numFmtId="0" fontId="24" fillId="0" borderId="0"/>
    <xf numFmtId="9" fontId="24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2" fillId="0" borderId="0"/>
    <xf numFmtId="0" fontId="21" fillId="0" borderId="0"/>
    <xf numFmtId="0" fontId="31" fillId="0" borderId="0"/>
    <xf numFmtId="0" fontId="20" fillId="0" borderId="0"/>
    <xf numFmtId="9" fontId="31" fillId="0" borderId="0" applyFont="0" applyFill="0" applyBorder="0" applyAlignment="0" applyProtection="0"/>
    <xf numFmtId="0" fontId="19" fillId="0" borderId="0"/>
    <xf numFmtId="0" fontId="18" fillId="0" borderId="0"/>
    <xf numFmtId="0" fontId="17" fillId="0" borderId="0"/>
    <xf numFmtId="0" fontId="24" fillId="0" borderId="0"/>
    <xf numFmtId="0" fontId="17" fillId="0" borderId="0"/>
    <xf numFmtId="0" fontId="32" fillId="0" borderId="0"/>
    <xf numFmtId="0" fontId="16" fillId="0" borderId="0"/>
    <xf numFmtId="9" fontId="32" fillId="0" borderId="0" applyFont="0" applyFill="0" applyBorder="0" applyAlignment="0" applyProtection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2" fillId="0" borderId="0"/>
    <xf numFmtId="0" fontId="24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3" fillId="0" borderId="0"/>
    <xf numFmtId="0" fontId="36" fillId="0" borderId="0"/>
    <xf numFmtId="9" fontId="37" fillId="0" borderId="0" applyFont="0" applyFill="0" applyBorder="0" applyAlignment="0" applyProtection="0"/>
    <xf numFmtId="0" fontId="3" fillId="0" borderId="0"/>
  </cellStyleXfs>
  <cellXfs count="226">
    <xf numFmtId="0" fontId="0" fillId="0" borderId="0" xfId="0"/>
    <xf numFmtId="0" fontId="24" fillId="0" borderId="0" xfId="97"/>
    <xf numFmtId="0" fontId="23" fillId="0" borderId="0" xfId="97" applyFont="1"/>
    <xf numFmtId="0" fontId="24" fillId="0" borderId="0" xfId="97" applyFont="1"/>
    <xf numFmtId="0" fontId="24" fillId="0" borderId="0" xfId="97" applyAlignment="1">
      <alignment horizontal="right"/>
    </xf>
    <xf numFmtId="0" fontId="24" fillId="0" borderId="0" xfId="97" applyFill="1"/>
    <xf numFmtId="0" fontId="24" fillId="0" borderId="0" xfId="97" applyFill="1" applyAlignment="1">
      <alignment horizontal="right"/>
    </xf>
    <xf numFmtId="0" fontId="29" fillId="0" borderId="4" xfId="97" applyFont="1" applyFill="1" applyBorder="1"/>
    <xf numFmtId="0" fontId="23" fillId="0" borderId="5" xfId="97" applyFont="1" applyFill="1" applyBorder="1" applyAlignment="1">
      <alignment horizontal="center"/>
    </xf>
    <xf numFmtId="0" fontId="23" fillId="0" borderId="6" xfId="97" applyFont="1" applyFill="1" applyBorder="1" applyAlignment="1">
      <alignment horizontal="center"/>
    </xf>
    <xf numFmtId="0" fontId="0" fillId="0" borderId="4" xfId="0" applyBorder="1"/>
    <xf numFmtId="46" fontId="14" fillId="0" borderId="5" xfId="145" applyNumberFormat="1" applyFill="1" applyBorder="1" applyAlignment="1">
      <alignment horizontal="center"/>
    </xf>
    <xf numFmtId="10" fontId="27" fillId="0" borderId="5" xfId="99" applyNumberFormat="1" applyFont="1" applyBorder="1" applyAlignment="1">
      <alignment horizontal="center"/>
    </xf>
    <xf numFmtId="46" fontId="27" fillId="0" borderId="5" xfId="97" applyNumberFormat="1" applyFont="1" applyBorder="1" applyAlignment="1">
      <alignment horizontal="center"/>
    </xf>
    <xf numFmtId="10" fontId="27" fillId="0" borderId="6" xfId="99" applyNumberFormat="1" applyFont="1" applyBorder="1" applyAlignment="1">
      <alignment horizontal="center"/>
    </xf>
    <xf numFmtId="46" fontId="14" fillId="2" borderId="5" xfId="145" applyNumberFormat="1" applyFill="1" applyBorder="1" applyAlignment="1">
      <alignment horizontal="center"/>
    </xf>
    <xf numFmtId="0" fontId="23" fillId="0" borderId="5" xfId="97" applyFont="1" applyBorder="1" applyAlignment="1">
      <alignment horizontal="center"/>
    </xf>
    <xf numFmtId="0" fontId="23" fillId="0" borderId="6" xfId="97" applyFont="1" applyBorder="1" applyAlignment="1">
      <alignment horizontal="center"/>
    </xf>
    <xf numFmtId="0" fontId="27" fillId="0" borderId="4" xfId="97" applyFont="1" applyFill="1" applyBorder="1" applyAlignment="1">
      <alignment horizontal="left"/>
    </xf>
    <xf numFmtId="10" fontId="27" fillId="0" borderId="5" xfId="97" applyNumberFormat="1" applyFont="1" applyBorder="1" applyAlignment="1">
      <alignment horizontal="center"/>
    </xf>
    <xf numFmtId="46" fontId="14" fillId="0" borderId="11" xfId="145" applyNumberFormat="1" applyFill="1" applyBorder="1" applyAlignment="1">
      <alignment horizontal="center"/>
    </xf>
    <xf numFmtId="10" fontId="27" fillId="0" borderId="11" xfId="99" applyNumberFormat="1" applyFont="1" applyBorder="1" applyAlignment="1">
      <alignment horizontal="center"/>
    </xf>
    <xf numFmtId="10" fontId="27" fillId="0" borderId="12" xfId="99" applyNumberFormat="1" applyFont="1" applyBorder="1" applyAlignment="1">
      <alignment horizontal="center"/>
    </xf>
    <xf numFmtId="0" fontId="27" fillId="0" borderId="10" xfId="97" applyFont="1" applyFill="1" applyBorder="1" applyAlignment="1">
      <alignment horizontal="left"/>
    </xf>
    <xf numFmtId="10" fontId="27" fillId="0" borderId="11" xfId="97" applyNumberFormat="1" applyFont="1" applyBorder="1" applyAlignment="1">
      <alignment horizontal="center"/>
    </xf>
    <xf numFmtId="0" fontId="24" fillId="0" borderId="13" xfId="97" applyFill="1" applyBorder="1" applyAlignment="1"/>
    <xf numFmtId="0" fontId="24" fillId="0" borderId="14" xfId="97" applyFill="1" applyBorder="1" applyAlignment="1"/>
    <xf numFmtId="0" fontId="24" fillId="0" borderId="15" xfId="97" applyFill="1" applyBorder="1" applyAlignment="1"/>
    <xf numFmtId="0" fontId="27" fillId="0" borderId="16" xfId="97" applyFont="1" applyFill="1" applyBorder="1" applyAlignment="1"/>
    <xf numFmtId="0" fontId="27" fillId="0" borderId="0" xfId="97" applyFont="1" applyFill="1" applyBorder="1" applyAlignment="1"/>
    <xf numFmtId="0" fontId="27" fillId="0" borderId="17" xfId="97" applyFont="1" applyFill="1" applyBorder="1" applyAlignment="1"/>
    <xf numFmtId="0" fontId="28" fillId="0" borderId="21" xfId="97" applyFont="1" applyFill="1" applyBorder="1" applyAlignment="1">
      <alignment horizontal="left"/>
    </xf>
    <xf numFmtId="46" fontId="28" fillId="0" borderId="22" xfId="97" applyNumberFormat="1" applyFont="1" applyFill="1" applyBorder="1" applyAlignment="1">
      <alignment horizontal="center"/>
    </xf>
    <xf numFmtId="10" fontId="28" fillId="0" borderId="22" xfId="97" applyNumberFormat="1" applyFont="1" applyFill="1" applyBorder="1" applyAlignment="1">
      <alignment horizontal="center"/>
    </xf>
    <xf numFmtId="10" fontId="28" fillId="0" borderId="23" xfId="97" applyNumberFormat="1" applyFont="1" applyFill="1" applyBorder="1" applyAlignment="1">
      <alignment horizontal="center"/>
    </xf>
    <xf numFmtId="46" fontId="28" fillId="0" borderId="22" xfId="97" applyNumberFormat="1" applyFont="1" applyBorder="1" applyAlignment="1">
      <alignment horizontal="center"/>
    </xf>
    <xf numFmtId="10" fontId="28" fillId="0" borderId="22" xfId="99" applyNumberFormat="1" applyFont="1" applyBorder="1" applyAlignment="1">
      <alignment horizontal="center"/>
    </xf>
    <xf numFmtId="164" fontId="28" fillId="0" borderId="22" xfId="99" applyNumberFormat="1" applyFont="1" applyBorder="1" applyAlignment="1">
      <alignment horizontal="center"/>
    </xf>
    <xf numFmtId="10" fontId="28" fillId="0" borderId="23" xfId="99" applyNumberFormat="1" applyFont="1" applyBorder="1" applyAlignment="1">
      <alignment horizontal="center"/>
    </xf>
    <xf numFmtId="0" fontId="35" fillId="3" borderId="13" xfId="97" applyFont="1" applyFill="1" applyBorder="1"/>
    <xf numFmtId="0" fontId="29" fillId="0" borderId="27" xfId="97" applyFont="1" applyFill="1" applyBorder="1"/>
    <xf numFmtId="0" fontId="23" fillId="0" borderId="28" xfId="97" applyFont="1" applyFill="1" applyBorder="1" applyAlignment="1">
      <alignment horizontal="center"/>
    </xf>
    <xf numFmtId="0" fontId="23" fillId="0" borderId="29" xfId="97" applyFont="1" applyFill="1" applyBorder="1" applyAlignment="1">
      <alignment horizontal="center"/>
    </xf>
    <xf numFmtId="0" fontId="0" fillId="0" borderId="27" xfId="0" applyBorder="1"/>
    <xf numFmtId="46" fontId="14" fillId="0" borderId="28" xfId="145" applyNumberFormat="1" applyFill="1" applyBorder="1" applyAlignment="1">
      <alignment horizontal="center"/>
    </xf>
    <xf numFmtId="10" fontId="27" fillId="0" borderId="28" xfId="99" applyNumberFormat="1" applyFont="1" applyBorder="1" applyAlignment="1">
      <alignment horizontal="center"/>
    </xf>
    <xf numFmtId="46" fontId="27" fillId="0" borderId="28" xfId="97" applyNumberFormat="1" applyFont="1" applyBorder="1" applyAlignment="1">
      <alignment horizontal="center"/>
    </xf>
    <xf numFmtId="10" fontId="27" fillId="0" borderId="29" xfId="99" applyNumberFormat="1" applyFont="1" applyBorder="1" applyAlignment="1">
      <alignment horizontal="center"/>
    </xf>
    <xf numFmtId="0" fontId="23" fillId="0" borderId="28" xfId="97" applyFont="1" applyBorder="1" applyAlignment="1">
      <alignment horizontal="center"/>
    </xf>
    <xf numFmtId="0" fontId="23" fillId="0" borderId="29" xfId="97" applyFont="1" applyBorder="1" applyAlignment="1">
      <alignment horizontal="center"/>
    </xf>
    <xf numFmtId="0" fontId="27" fillId="0" borderId="27" xfId="97" applyFont="1" applyFill="1" applyBorder="1" applyAlignment="1">
      <alignment horizontal="left"/>
    </xf>
    <xf numFmtId="10" fontId="27" fillId="0" borderId="28" xfId="97" applyNumberFormat="1" applyFont="1" applyBorder="1" applyAlignment="1">
      <alignment horizontal="center"/>
    </xf>
    <xf numFmtId="0" fontId="35" fillId="4" borderId="27" xfId="97" applyFont="1" applyFill="1" applyBorder="1"/>
    <xf numFmtId="46" fontId="14" fillId="0" borderId="31" xfId="145" applyNumberFormat="1" applyFill="1" applyBorder="1" applyAlignment="1">
      <alignment horizontal="center"/>
    </xf>
    <xf numFmtId="10" fontId="27" fillId="0" borderId="31" xfId="99" applyNumberFormat="1" applyFont="1" applyBorder="1" applyAlignment="1">
      <alignment horizontal="center"/>
    </xf>
    <xf numFmtId="0" fontId="27" fillId="0" borderId="30" xfId="97" applyFont="1" applyFill="1" applyBorder="1" applyAlignment="1">
      <alignment horizontal="left"/>
    </xf>
    <xf numFmtId="10" fontId="27" fillId="0" borderId="31" xfId="97" applyNumberFormat="1" applyFont="1" applyBorder="1" applyAlignment="1">
      <alignment horizontal="center"/>
    </xf>
    <xf numFmtId="0" fontId="24" fillId="0" borderId="32" xfId="97" applyFill="1" applyBorder="1" applyAlignment="1"/>
    <xf numFmtId="0" fontId="24" fillId="0" borderId="33" xfId="97" applyFill="1" applyBorder="1" applyAlignment="1"/>
    <xf numFmtId="0" fontId="27" fillId="0" borderId="34" xfId="97" applyFont="1" applyFill="1" applyBorder="1" applyAlignment="1"/>
    <xf numFmtId="0" fontId="28" fillId="0" borderId="37" xfId="97" applyFont="1" applyFill="1" applyBorder="1" applyAlignment="1">
      <alignment horizontal="left"/>
    </xf>
    <xf numFmtId="46" fontId="28" fillId="0" borderId="38" xfId="97" applyNumberFormat="1" applyFont="1" applyFill="1" applyBorder="1" applyAlignment="1">
      <alignment horizontal="center"/>
    </xf>
    <xf numFmtId="10" fontId="28" fillId="0" borderId="38" xfId="97" applyNumberFormat="1" applyFont="1" applyFill="1" applyBorder="1" applyAlignment="1">
      <alignment horizontal="center"/>
    </xf>
    <xf numFmtId="10" fontId="28" fillId="0" borderId="39" xfId="97" applyNumberFormat="1" applyFont="1" applyFill="1" applyBorder="1" applyAlignment="1">
      <alignment horizontal="center"/>
    </xf>
    <xf numFmtId="46" fontId="28" fillId="0" borderId="38" xfId="97" applyNumberFormat="1" applyFont="1" applyBorder="1" applyAlignment="1">
      <alignment horizontal="center"/>
    </xf>
    <xf numFmtId="10" fontId="28" fillId="0" borderId="38" xfId="99" applyNumberFormat="1" applyFont="1" applyBorder="1" applyAlignment="1">
      <alignment horizontal="center"/>
    </xf>
    <xf numFmtId="10" fontId="28" fillId="0" borderId="39" xfId="99" applyNumberFormat="1" applyFont="1" applyBorder="1" applyAlignment="1">
      <alignment horizontal="center"/>
    </xf>
    <xf numFmtId="10" fontId="27" fillId="0" borderId="40" xfId="99" applyNumberFormat="1" applyFont="1" applyBorder="1" applyAlignment="1">
      <alignment horizontal="center"/>
    </xf>
    <xf numFmtId="0" fontId="24" fillId="0" borderId="41" xfId="97" applyFill="1" applyBorder="1" applyAlignment="1"/>
    <xf numFmtId="0" fontId="27" fillId="0" borderId="42" xfId="97" applyFont="1" applyFill="1" applyBorder="1" applyAlignment="1"/>
    <xf numFmtId="46" fontId="27" fillId="0" borderId="31" xfId="97" applyNumberFormat="1" applyFont="1" applyBorder="1" applyAlignment="1">
      <alignment horizontal="center"/>
    </xf>
    <xf numFmtId="164" fontId="28" fillId="0" borderId="38" xfId="99" applyNumberFormat="1" applyFont="1" applyBorder="1" applyAlignment="1">
      <alignment horizontal="center"/>
    </xf>
    <xf numFmtId="0" fontId="36" fillId="0" borderId="0" xfId="159"/>
    <xf numFmtId="10" fontId="36" fillId="0" borderId="0" xfId="159" applyNumberFormat="1"/>
    <xf numFmtId="0" fontId="23" fillId="0" borderId="48" xfId="97" applyFont="1" applyFill="1" applyBorder="1" applyAlignment="1">
      <alignment horizontal="center"/>
    </xf>
    <xf numFmtId="0" fontId="24" fillId="0" borderId="0" xfId="97" applyAlignment="1">
      <alignment vertical="center"/>
    </xf>
    <xf numFmtId="0" fontId="39" fillId="0" borderId="0" xfId="97" applyFont="1" applyAlignment="1">
      <alignment vertical="center"/>
    </xf>
    <xf numFmtId="0" fontId="40" fillId="0" borderId="4" xfId="97" applyFont="1" applyFill="1" applyBorder="1" applyAlignment="1">
      <alignment vertical="center"/>
    </xf>
    <xf numFmtId="0" fontId="41" fillId="0" borderId="5" xfId="97" applyFont="1" applyFill="1" applyBorder="1" applyAlignment="1">
      <alignment horizontal="center" vertical="center"/>
    </xf>
    <xf numFmtId="0" fontId="41" fillId="0" borderId="48" xfId="97" applyFont="1" applyFill="1" applyBorder="1" applyAlignment="1">
      <alignment horizontal="center" vertical="center"/>
    </xf>
    <xf numFmtId="0" fontId="39" fillId="0" borderId="4" xfId="0" applyFont="1" applyBorder="1" applyAlignment="1">
      <alignment vertical="center"/>
    </xf>
    <xf numFmtId="164" fontId="39" fillId="0" borderId="5" xfId="0" applyNumberFormat="1" applyFont="1" applyBorder="1" applyAlignment="1">
      <alignment horizontal="center" vertical="center"/>
    </xf>
    <xf numFmtId="10" fontId="39" fillId="0" borderId="6" xfId="0" applyNumberFormat="1" applyFont="1" applyBorder="1" applyAlignment="1">
      <alignment horizontal="center" vertical="center"/>
    </xf>
    <xf numFmtId="0" fontId="39" fillId="0" borderId="7" xfId="0" applyFont="1" applyBorder="1" applyAlignment="1">
      <alignment vertical="center"/>
    </xf>
    <xf numFmtId="164" fontId="39" fillId="0" borderId="8" xfId="0" applyNumberFormat="1" applyFont="1" applyBorder="1" applyAlignment="1">
      <alignment horizontal="center" vertical="center"/>
    </xf>
    <xf numFmtId="10" fontId="39" fillId="0" borderId="9" xfId="0" applyNumberFormat="1" applyFont="1" applyBorder="1" applyAlignment="1">
      <alignment horizontal="center" vertical="center"/>
    </xf>
    <xf numFmtId="0" fontId="41" fillId="0" borderId="4" xfId="0" applyFont="1" applyBorder="1" applyAlignment="1">
      <alignment vertical="center"/>
    </xf>
    <xf numFmtId="164" fontId="41" fillId="0" borderId="5" xfId="0" applyNumberFormat="1" applyFont="1" applyBorder="1" applyAlignment="1">
      <alignment horizontal="center" vertical="center"/>
    </xf>
    <xf numFmtId="10" fontId="41" fillId="0" borderId="6" xfId="0" applyNumberFormat="1" applyFont="1" applyBorder="1" applyAlignment="1">
      <alignment horizontal="center" vertical="center"/>
    </xf>
    <xf numFmtId="0" fontId="0" fillId="0" borderId="49" xfId="0" applyBorder="1"/>
    <xf numFmtId="164" fontId="0" fillId="0" borderId="50" xfId="0" applyNumberFormat="1" applyBorder="1" applyAlignment="1">
      <alignment horizontal="center"/>
    </xf>
    <xf numFmtId="10" fontId="0" fillId="0" borderId="51" xfId="160" applyNumberFormat="1" applyFont="1" applyBorder="1" applyAlignment="1">
      <alignment horizontal="center"/>
    </xf>
    <xf numFmtId="0" fontId="29" fillId="0" borderId="27" xfId="97" applyFont="1" applyFill="1" applyBorder="1" applyAlignment="1">
      <alignment vertical="center"/>
    </xf>
    <xf numFmtId="0" fontId="23" fillId="0" borderId="28" xfId="97" applyFont="1" applyFill="1" applyBorder="1" applyAlignment="1">
      <alignment horizontal="center" vertical="center"/>
    </xf>
    <xf numFmtId="0" fontId="23" fillId="0" borderId="29" xfId="97" applyFont="1" applyFill="1" applyBorder="1" applyAlignment="1">
      <alignment horizontal="center" vertical="center"/>
    </xf>
    <xf numFmtId="0" fontId="0" fillId="0" borderId="49" xfId="0" applyBorder="1" applyAlignment="1">
      <alignment vertical="center"/>
    </xf>
    <xf numFmtId="0" fontId="40" fillId="0" borderId="27" xfId="97" applyFont="1" applyFill="1" applyBorder="1" applyAlignment="1">
      <alignment vertical="center"/>
    </xf>
    <xf numFmtId="0" fontId="41" fillId="0" borderId="28" xfId="97" applyFont="1" applyFill="1" applyBorder="1" applyAlignment="1">
      <alignment horizontal="center" vertical="center"/>
    </xf>
    <xf numFmtId="0" fontId="41" fillId="0" borderId="29" xfId="97" applyFont="1" applyFill="1" applyBorder="1" applyAlignment="1">
      <alignment horizontal="center" vertical="center"/>
    </xf>
    <xf numFmtId="0" fontId="39" fillId="0" borderId="27" xfId="0" applyFont="1" applyBorder="1" applyAlignment="1">
      <alignment vertical="center"/>
    </xf>
    <xf numFmtId="164" fontId="39" fillId="0" borderId="28" xfId="0" applyNumberFormat="1" applyFont="1" applyBorder="1" applyAlignment="1">
      <alignment horizontal="center" vertical="center"/>
    </xf>
    <xf numFmtId="10" fontId="39" fillId="0" borderId="29" xfId="160" applyNumberFormat="1" applyFont="1" applyBorder="1" applyAlignment="1">
      <alignment horizontal="center" vertical="center"/>
    </xf>
    <xf numFmtId="0" fontId="39" fillId="0" borderId="49" xfId="0" applyFont="1" applyBorder="1" applyAlignment="1">
      <alignment vertical="center"/>
    </xf>
    <xf numFmtId="164" fontId="39" fillId="0" borderId="50" xfId="0" applyNumberFormat="1" applyFont="1" applyBorder="1" applyAlignment="1">
      <alignment horizontal="center" vertical="center"/>
    </xf>
    <xf numFmtId="10" fontId="39" fillId="0" borderId="51" xfId="160" applyNumberFormat="1" applyFont="1" applyBorder="1" applyAlignment="1">
      <alignment horizontal="center" vertical="center"/>
    </xf>
    <xf numFmtId="0" fontId="39" fillId="0" borderId="50" xfId="0" applyFont="1" applyBorder="1" applyAlignment="1">
      <alignment vertical="center"/>
    </xf>
    <xf numFmtId="0" fontId="39" fillId="0" borderId="51" xfId="0" applyFont="1" applyBorder="1" applyAlignment="1">
      <alignment vertical="center"/>
    </xf>
    <xf numFmtId="10" fontId="39" fillId="0" borderId="6" xfId="160" applyNumberFormat="1" applyFont="1" applyBorder="1" applyAlignment="1">
      <alignment horizontal="center" vertical="center"/>
    </xf>
    <xf numFmtId="10" fontId="39" fillId="0" borderId="9" xfId="160" applyNumberFormat="1" applyFont="1" applyBorder="1" applyAlignment="1">
      <alignment horizontal="center" vertical="center"/>
    </xf>
    <xf numFmtId="0" fontId="39" fillId="0" borderId="5" xfId="0" applyFont="1" applyBorder="1" applyAlignment="1">
      <alignment vertical="center"/>
    </xf>
    <xf numFmtId="0" fontId="39" fillId="0" borderId="48" xfId="0" applyFont="1" applyBorder="1" applyAlignment="1">
      <alignment vertical="center"/>
    </xf>
    <xf numFmtId="0" fontId="40" fillId="0" borderId="4" xfId="97" applyFont="1" applyFill="1" applyBorder="1"/>
    <xf numFmtId="0" fontId="41" fillId="0" borderId="5" xfId="97" applyFont="1" applyFill="1" applyBorder="1" applyAlignment="1">
      <alignment horizontal="center"/>
    </xf>
    <xf numFmtId="0" fontId="41" fillId="0" borderId="48" xfId="97" applyFont="1" applyFill="1" applyBorder="1" applyAlignment="1">
      <alignment horizontal="center"/>
    </xf>
    <xf numFmtId="0" fontId="39" fillId="0" borderId="7" xfId="97" applyFont="1" applyBorder="1" applyAlignment="1">
      <alignment vertical="center"/>
    </xf>
    <xf numFmtId="164" fontId="39" fillId="0" borderId="8" xfId="97" applyNumberFormat="1" applyFont="1" applyBorder="1" applyAlignment="1">
      <alignment horizontal="center" vertical="center"/>
    </xf>
    <xf numFmtId="0" fontId="40" fillId="0" borderId="55" xfId="97" applyFont="1" applyFill="1" applyBorder="1" applyAlignment="1">
      <alignment vertical="center"/>
    </xf>
    <xf numFmtId="0" fontId="41" fillId="0" borderId="56" xfId="97" applyFont="1" applyFill="1" applyBorder="1" applyAlignment="1">
      <alignment horizontal="center" vertical="center"/>
    </xf>
    <xf numFmtId="0" fontId="41" fillId="0" borderId="57" xfId="97" applyFont="1" applyFill="1" applyBorder="1" applyAlignment="1">
      <alignment horizontal="center" vertical="center"/>
    </xf>
    <xf numFmtId="0" fontId="39" fillId="0" borderId="55" xfId="0" applyFont="1" applyBorder="1" applyAlignment="1">
      <alignment vertical="center"/>
    </xf>
    <xf numFmtId="164" fontId="39" fillId="0" borderId="56" xfId="0" applyNumberFormat="1" applyFont="1" applyBorder="1" applyAlignment="1">
      <alignment horizontal="center" vertical="center"/>
    </xf>
    <xf numFmtId="10" fontId="39" fillId="0" borderId="57" xfId="160" applyNumberFormat="1" applyFont="1" applyBorder="1" applyAlignment="1">
      <alignment horizontal="center" vertical="center"/>
    </xf>
    <xf numFmtId="10" fontId="39" fillId="0" borderId="60" xfId="160" applyNumberFormat="1" applyFont="1" applyBorder="1" applyAlignment="1">
      <alignment horizontal="center" vertical="center"/>
    </xf>
    <xf numFmtId="0" fontId="39" fillId="0" borderId="58" xfId="0" applyFont="1" applyBorder="1" applyAlignment="1">
      <alignment vertical="center"/>
    </xf>
    <xf numFmtId="164" fontId="39" fillId="0" borderId="59" xfId="0" applyNumberFormat="1" applyFont="1" applyBorder="1" applyAlignment="1">
      <alignment horizontal="center" vertical="center"/>
    </xf>
    <xf numFmtId="0" fontId="39" fillId="0" borderId="35" xfId="0" applyFont="1" applyBorder="1" applyAlignment="1">
      <alignment vertical="center"/>
    </xf>
    <xf numFmtId="164" fontId="39" fillId="0" borderId="36" xfId="0" applyNumberFormat="1" applyFont="1" applyBorder="1" applyAlignment="1">
      <alignment horizontal="center" vertical="center"/>
    </xf>
    <xf numFmtId="10" fontId="39" fillId="0" borderId="43" xfId="160" applyNumberFormat="1" applyFont="1" applyBorder="1" applyAlignment="1">
      <alignment horizontal="center" vertical="center"/>
    </xf>
    <xf numFmtId="0" fontId="29" fillId="0" borderId="28" xfId="97" applyFont="1" applyFill="1" applyBorder="1" applyAlignment="1">
      <alignment horizontal="center"/>
    </xf>
    <xf numFmtId="0" fontId="24" fillId="0" borderId="0" xfId="97" applyAlignment="1">
      <alignment horizontal="center"/>
    </xf>
    <xf numFmtId="164" fontId="0" fillId="0" borderId="28" xfId="0" applyNumberFormat="1" applyBorder="1" applyAlignment="1">
      <alignment horizontal="center"/>
    </xf>
    <xf numFmtId="164" fontId="28" fillId="0" borderId="38" xfId="97" applyNumberFormat="1" applyFont="1" applyFill="1" applyBorder="1" applyAlignment="1">
      <alignment horizontal="center"/>
    </xf>
    <xf numFmtId="164" fontId="27" fillId="0" borderId="28" xfId="97" applyNumberFormat="1" applyFont="1" applyFill="1" applyBorder="1" applyAlignment="1">
      <alignment horizontal="center"/>
    </xf>
    <xf numFmtId="164" fontId="14" fillId="0" borderId="28" xfId="145" applyNumberFormat="1" applyFill="1" applyBorder="1" applyAlignment="1">
      <alignment horizontal="center"/>
    </xf>
    <xf numFmtId="164" fontId="27" fillId="0" borderId="28" xfId="97" applyNumberFormat="1" applyFont="1" applyBorder="1" applyAlignment="1">
      <alignment horizontal="center"/>
    </xf>
    <xf numFmtId="164" fontId="27" fillId="0" borderId="29" xfId="99" applyNumberFormat="1" applyFont="1" applyBorder="1" applyAlignment="1">
      <alignment horizontal="center"/>
    </xf>
    <xf numFmtId="164" fontId="27" fillId="0" borderId="31" xfId="97" applyNumberFormat="1" applyFont="1" applyFill="1" applyBorder="1" applyAlignment="1">
      <alignment horizontal="center"/>
    </xf>
    <xf numFmtId="164" fontId="14" fillId="0" borderId="31" xfId="145" applyNumberFormat="1" applyFill="1" applyBorder="1" applyAlignment="1">
      <alignment horizontal="center"/>
    </xf>
    <xf numFmtId="164" fontId="27" fillId="0" borderId="31" xfId="97" applyNumberFormat="1" applyFont="1" applyBorder="1" applyAlignment="1">
      <alignment horizontal="center"/>
    </xf>
    <xf numFmtId="164" fontId="27" fillId="0" borderId="40" xfId="99" applyNumberFormat="1" applyFont="1" applyBorder="1" applyAlignment="1">
      <alignment horizontal="center"/>
    </xf>
    <xf numFmtId="164" fontId="28" fillId="0" borderId="39" xfId="97" applyNumberFormat="1" applyFont="1" applyFill="1" applyBorder="1" applyAlignment="1">
      <alignment horizontal="center"/>
    </xf>
    <xf numFmtId="164" fontId="28" fillId="0" borderId="38" xfId="97" applyNumberFormat="1" applyFont="1" applyBorder="1" applyAlignment="1">
      <alignment horizontal="center"/>
    </xf>
    <xf numFmtId="164" fontId="28" fillId="0" borderId="39" xfId="99" applyNumberFormat="1" applyFont="1" applyBorder="1" applyAlignment="1">
      <alignment horizontal="center"/>
    </xf>
    <xf numFmtId="0" fontId="29" fillId="0" borderId="27" xfId="97" applyFont="1" applyFill="1" applyBorder="1" applyAlignment="1"/>
    <xf numFmtId="164" fontId="27" fillId="0" borderId="28" xfId="99" applyNumberFormat="1" applyFont="1" applyBorder="1" applyAlignment="1">
      <alignment horizontal="center"/>
    </xf>
    <xf numFmtId="0" fontId="24" fillId="0" borderId="27" xfId="0" applyFont="1" applyBorder="1"/>
    <xf numFmtId="0" fontId="0" fillId="0" borderId="0" xfId="97" applyFont="1" applyBorder="1" applyAlignment="1">
      <alignment horizontal="left" vertical="top" wrapText="1"/>
    </xf>
    <xf numFmtId="0" fontId="24" fillId="0" borderId="0" xfId="97" applyBorder="1" applyAlignment="1">
      <alignment horizontal="left" vertical="top" wrapText="1"/>
    </xf>
    <xf numFmtId="0" fontId="24" fillId="0" borderId="4" xfId="0" applyFont="1" applyBorder="1"/>
    <xf numFmtId="164" fontId="27" fillId="0" borderId="0" xfId="97" applyNumberFormat="1" applyFont="1" applyFill="1" applyBorder="1" applyAlignment="1"/>
    <xf numFmtId="0" fontId="28" fillId="0" borderId="38" xfId="97" applyFont="1" applyFill="1" applyBorder="1" applyAlignment="1">
      <alignment horizontal="center"/>
    </xf>
    <xf numFmtId="0" fontId="27" fillId="0" borderId="28" xfId="97" applyFont="1" applyFill="1" applyBorder="1" applyAlignment="1">
      <alignment horizontal="center"/>
    </xf>
    <xf numFmtId="0" fontId="27" fillId="0" borderId="31" xfId="97" applyFont="1" applyFill="1" applyBorder="1" applyAlignment="1">
      <alignment horizontal="center"/>
    </xf>
    <xf numFmtId="0" fontId="27" fillId="0" borderId="0" xfId="97" applyFont="1" applyFill="1" applyBorder="1" applyAlignment="1">
      <alignment horizontal="center"/>
    </xf>
    <xf numFmtId="164" fontId="27" fillId="0" borderId="0" xfId="97" applyNumberFormat="1" applyFont="1" applyFill="1" applyBorder="1" applyAlignment="1">
      <alignment horizontal="center"/>
    </xf>
    <xf numFmtId="9" fontId="28" fillId="0" borderId="38" xfId="97" applyNumberFormat="1" applyFont="1" applyFill="1" applyBorder="1" applyAlignment="1">
      <alignment horizontal="center"/>
    </xf>
    <xf numFmtId="9" fontId="27" fillId="0" borderId="28" xfId="99" applyNumberFormat="1" applyFont="1" applyBorder="1" applyAlignment="1">
      <alignment horizontal="center"/>
    </xf>
    <xf numFmtId="9" fontId="27" fillId="0" borderId="29" xfId="99" applyNumberFormat="1" applyFont="1" applyBorder="1" applyAlignment="1">
      <alignment horizontal="center"/>
    </xf>
    <xf numFmtId="0" fontId="0" fillId="0" borderId="28" xfId="0" applyBorder="1" applyAlignment="1">
      <alignment horizontal="center"/>
    </xf>
    <xf numFmtId="9" fontId="0" fillId="0" borderId="28" xfId="0" applyNumberFormat="1" applyBorder="1" applyAlignment="1">
      <alignment horizontal="center"/>
    </xf>
    <xf numFmtId="10" fontId="0" fillId="0" borderId="28" xfId="0" applyNumberFormat="1" applyBorder="1" applyAlignment="1">
      <alignment horizontal="center"/>
    </xf>
    <xf numFmtId="10" fontId="27" fillId="0" borderId="28" xfId="97" applyNumberFormat="1" applyFont="1" applyFill="1" applyBorder="1" applyAlignment="1">
      <alignment horizontal="center"/>
    </xf>
    <xf numFmtId="10" fontId="27" fillId="0" borderId="0" xfId="97" applyNumberFormat="1" applyFont="1" applyFill="1" applyBorder="1" applyAlignment="1">
      <alignment horizontal="center"/>
    </xf>
    <xf numFmtId="0" fontId="27" fillId="0" borderId="42" xfId="97" applyFont="1" applyFill="1" applyBorder="1" applyAlignment="1">
      <alignment horizontal="center"/>
    </xf>
    <xf numFmtId="10" fontId="27" fillId="0" borderId="0" xfId="97" applyNumberFormat="1" applyFont="1" applyFill="1" applyBorder="1" applyAlignment="1"/>
    <xf numFmtId="10" fontId="0" fillId="0" borderId="28" xfId="160" applyNumberFormat="1" applyFont="1" applyBorder="1" applyAlignment="1">
      <alignment horizontal="center"/>
    </xf>
    <xf numFmtId="10" fontId="28" fillId="0" borderId="38" xfId="160" applyNumberFormat="1" applyFont="1" applyFill="1" applyBorder="1" applyAlignment="1">
      <alignment horizontal="center"/>
    </xf>
    <xf numFmtId="10" fontId="27" fillId="0" borderId="28" xfId="160" applyNumberFormat="1" applyFont="1" applyFill="1" applyBorder="1" applyAlignment="1">
      <alignment horizontal="center"/>
    </xf>
    <xf numFmtId="10" fontId="27" fillId="0" borderId="0" xfId="160" applyNumberFormat="1" applyFont="1" applyFill="1" applyBorder="1" applyAlignment="1">
      <alignment horizontal="center"/>
    </xf>
    <xf numFmtId="10" fontId="29" fillId="0" borderId="28" xfId="160" applyNumberFormat="1" applyFont="1" applyFill="1" applyBorder="1" applyAlignment="1">
      <alignment horizontal="center"/>
    </xf>
    <xf numFmtId="10" fontId="27" fillId="0" borderId="31" xfId="97" applyNumberFormat="1" applyFont="1" applyFill="1" applyBorder="1" applyAlignment="1">
      <alignment horizontal="center"/>
    </xf>
    <xf numFmtId="10" fontId="27" fillId="0" borderId="42" xfId="97" applyNumberFormat="1" applyFont="1" applyFill="1" applyBorder="1" applyAlignment="1">
      <alignment horizontal="center"/>
    </xf>
    <xf numFmtId="164" fontId="24" fillId="0" borderId="28" xfId="0" applyNumberFormat="1" applyFont="1" applyBorder="1" applyAlignment="1">
      <alignment horizontal="center"/>
    </xf>
    <xf numFmtId="0" fontId="34" fillId="4" borderId="28" xfId="97" applyFont="1" applyFill="1" applyBorder="1" applyAlignment="1">
      <alignment horizontal="center"/>
    </xf>
    <xf numFmtId="0" fontId="34" fillId="4" borderId="29" xfId="97" applyFont="1" applyFill="1" applyBorder="1" applyAlignment="1">
      <alignment horizontal="center"/>
    </xf>
    <xf numFmtId="0" fontId="24" fillId="0" borderId="18" xfId="97" applyFont="1" applyFill="1" applyBorder="1" applyAlignment="1">
      <alignment horizontal="left" vertical="top" wrapText="1"/>
    </xf>
    <xf numFmtId="0" fontId="24" fillId="0" borderId="19" xfId="97" applyFont="1" applyFill="1" applyBorder="1" applyAlignment="1">
      <alignment horizontal="left" vertical="top" wrapText="1"/>
    </xf>
    <xf numFmtId="0" fontId="24" fillId="0" borderId="20" xfId="97" applyFont="1" applyFill="1" applyBorder="1" applyAlignment="1">
      <alignment horizontal="left" vertical="top" wrapText="1"/>
    </xf>
    <xf numFmtId="0" fontId="34" fillId="3" borderId="1" xfId="97" applyFont="1" applyFill="1" applyBorder="1" applyAlignment="1">
      <alignment horizontal="center"/>
    </xf>
    <xf numFmtId="0" fontId="34" fillId="3" borderId="2" xfId="97" applyFont="1" applyFill="1" applyBorder="1" applyAlignment="1">
      <alignment horizontal="center"/>
    </xf>
    <xf numFmtId="0" fontId="34" fillId="3" borderId="3" xfId="97" applyFont="1" applyFill="1" applyBorder="1" applyAlignment="1">
      <alignment horizontal="center"/>
    </xf>
    <xf numFmtId="0" fontId="34" fillId="3" borderId="7" xfId="97" applyFont="1" applyFill="1" applyBorder="1" applyAlignment="1">
      <alignment horizontal="center"/>
    </xf>
    <xf numFmtId="0" fontId="34" fillId="3" borderId="8" xfId="97" applyFont="1" applyFill="1" applyBorder="1" applyAlignment="1">
      <alignment horizontal="center"/>
    </xf>
    <xf numFmtId="0" fontId="34" fillId="3" borderId="9" xfId="97" applyFont="1" applyFill="1" applyBorder="1" applyAlignment="1">
      <alignment horizontal="center"/>
    </xf>
    <xf numFmtId="0" fontId="34" fillId="3" borderId="14" xfId="97" applyFont="1" applyFill="1" applyBorder="1" applyAlignment="1">
      <alignment horizontal="center"/>
    </xf>
    <xf numFmtId="0" fontId="34" fillId="3" borderId="15" xfId="97" applyFont="1" applyFill="1" applyBorder="1" applyAlignment="1">
      <alignment horizontal="center"/>
    </xf>
    <xf numFmtId="0" fontId="24" fillId="0" borderId="35" xfId="97" applyFont="1" applyFill="1" applyBorder="1" applyAlignment="1">
      <alignment horizontal="left" vertical="top" wrapText="1"/>
    </xf>
    <xf numFmtId="0" fontId="24" fillId="0" borderId="36" xfId="97" applyFont="1" applyFill="1" applyBorder="1" applyAlignment="1">
      <alignment horizontal="left" vertical="top" wrapText="1"/>
    </xf>
    <xf numFmtId="0" fontId="24" fillId="0" borderId="43" xfId="97" applyFont="1" applyFill="1" applyBorder="1" applyAlignment="1">
      <alignment horizontal="left" vertical="top" wrapText="1"/>
    </xf>
    <xf numFmtId="0" fontId="34" fillId="4" borderId="24" xfId="97" applyFont="1" applyFill="1" applyBorder="1" applyAlignment="1">
      <alignment horizontal="center"/>
    </xf>
    <xf numFmtId="0" fontId="34" fillId="4" borderId="25" xfId="97" applyFont="1" applyFill="1" applyBorder="1" applyAlignment="1">
      <alignment horizontal="center"/>
    </xf>
    <xf numFmtId="0" fontId="34" fillId="4" borderId="26" xfId="97" applyFont="1" applyFill="1" applyBorder="1" applyAlignment="1">
      <alignment horizontal="center"/>
    </xf>
    <xf numFmtId="0" fontId="34" fillId="4" borderId="27" xfId="97" applyFont="1" applyFill="1" applyBorder="1" applyAlignment="1">
      <alignment horizontal="center"/>
    </xf>
    <xf numFmtId="0" fontId="34" fillId="4" borderId="28" xfId="97" applyFont="1" applyFill="1" applyBorder="1" applyAlignment="1">
      <alignment horizontal="center"/>
    </xf>
    <xf numFmtId="0" fontId="34" fillId="4" borderId="29" xfId="97" applyFont="1" applyFill="1" applyBorder="1" applyAlignment="1">
      <alignment horizontal="center"/>
    </xf>
    <xf numFmtId="0" fontId="24" fillId="0" borderId="61" xfId="97" applyFont="1" applyFill="1" applyBorder="1" applyAlignment="1">
      <alignment horizontal="left" vertical="top" wrapText="1"/>
    </xf>
    <xf numFmtId="0" fontId="24" fillId="0" borderId="62" xfId="97" applyFont="1" applyFill="1" applyBorder="1" applyAlignment="1">
      <alignment horizontal="left" vertical="top" wrapText="1"/>
    </xf>
    <xf numFmtId="0" fontId="24" fillId="0" borderId="63" xfId="97" applyFont="1" applyFill="1" applyBorder="1" applyAlignment="1">
      <alignment horizontal="left" vertical="top" wrapText="1"/>
    </xf>
    <xf numFmtId="0" fontId="23" fillId="0" borderId="28" xfId="0" applyFont="1" applyBorder="1" applyAlignment="1">
      <alignment horizontal="center"/>
    </xf>
    <xf numFmtId="0" fontId="2" fillId="0" borderId="64" xfId="97" applyFont="1" applyFill="1" applyBorder="1" applyAlignment="1">
      <alignment vertical="top" wrapText="1"/>
    </xf>
    <xf numFmtId="0" fontId="24" fillId="0" borderId="65" xfId="0" applyFont="1" applyBorder="1" applyAlignment="1">
      <alignment vertical="top"/>
    </xf>
    <xf numFmtId="0" fontId="24" fillId="0" borderId="66" xfId="0" applyFont="1" applyBorder="1" applyAlignment="1">
      <alignment vertical="top"/>
    </xf>
    <xf numFmtId="0" fontId="38" fillId="3" borderId="44" xfId="97" applyFont="1" applyFill="1" applyBorder="1" applyAlignment="1">
      <alignment horizontal="center" vertical="center"/>
    </xf>
    <xf numFmtId="0" fontId="38" fillId="3" borderId="45" xfId="97" applyFont="1" applyFill="1" applyBorder="1" applyAlignment="1">
      <alignment horizontal="center" vertical="center"/>
    </xf>
    <xf numFmtId="0" fontId="38" fillId="3" borderId="46" xfId="97" applyFont="1" applyFill="1" applyBorder="1" applyAlignment="1">
      <alignment horizontal="center" vertical="center"/>
    </xf>
    <xf numFmtId="0" fontId="38" fillId="3" borderId="13" xfId="97" applyFont="1" applyFill="1" applyBorder="1" applyAlignment="1">
      <alignment horizontal="center" vertical="center"/>
    </xf>
    <xf numFmtId="0" fontId="38" fillId="3" borderId="14" xfId="97" applyFont="1" applyFill="1" applyBorder="1" applyAlignment="1">
      <alignment horizontal="center" vertical="center"/>
    </xf>
    <xf numFmtId="0" fontId="38" fillId="3" borderId="47" xfId="97" applyFont="1" applyFill="1" applyBorder="1" applyAlignment="1">
      <alignment horizontal="center" vertical="center"/>
    </xf>
    <xf numFmtId="0" fontId="38" fillId="3" borderId="52" xfId="97" applyFont="1" applyFill="1" applyBorder="1" applyAlignment="1">
      <alignment horizontal="center" vertical="center"/>
    </xf>
    <xf numFmtId="0" fontId="38" fillId="3" borderId="53" xfId="97" applyFont="1" applyFill="1" applyBorder="1" applyAlignment="1">
      <alignment horizontal="center" vertical="center"/>
    </xf>
    <xf numFmtId="0" fontId="38" fillId="3" borderId="54" xfId="97" applyFont="1" applyFill="1" applyBorder="1" applyAlignment="1">
      <alignment horizontal="center" vertical="center"/>
    </xf>
    <xf numFmtId="0" fontId="38" fillId="3" borderId="55" xfId="97" applyFont="1" applyFill="1" applyBorder="1" applyAlignment="1">
      <alignment horizontal="center" vertical="center"/>
    </xf>
    <xf numFmtId="0" fontId="38" fillId="3" borderId="56" xfId="97" applyFont="1" applyFill="1" applyBorder="1" applyAlignment="1">
      <alignment horizontal="center" vertical="center"/>
    </xf>
    <xf numFmtId="0" fontId="38" fillId="3" borderId="57" xfId="97" applyFont="1" applyFill="1" applyBorder="1" applyAlignment="1">
      <alignment horizontal="center" vertical="center"/>
    </xf>
    <xf numFmtId="0" fontId="38" fillId="4" borderId="24" xfId="97" applyFont="1" applyFill="1" applyBorder="1" applyAlignment="1">
      <alignment horizontal="center" vertical="center"/>
    </xf>
    <xf numFmtId="0" fontId="38" fillId="4" borderId="25" xfId="97" applyFont="1" applyFill="1" applyBorder="1" applyAlignment="1">
      <alignment horizontal="center" vertical="center"/>
    </xf>
    <xf numFmtId="0" fontId="38" fillId="4" borderId="26" xfId="97" applyFont="1" applyFill="1" applyBorder="1" applyAlignment="1">
      <alignment horizontal="center" vertical="center"/>
    </xf>
    <xf numFmtId="0" fontId="38" fillId="4" borderId="27" xfId="97" applyFont="1" applyFill="1" applyBorder="1" applyAlignment="1">
      <alignment horizontal="center" vertical="center"/>
    </xf>
    <xf numFmtId="0" fontId="38" fillId="4" borderId="28" xfId="97" applyFont="1" applyFill="1" applyBorder="1" applyAlignment="1">
      <alignment horizontal="center" vertical="center"/>
    </xf>
    <xf numFmtId="0" fontId="38" fillId="4" borderId="29" xfId="97" applyFont="1" applyFill="1" applyBorder="1" applyAlignment="1">
      <alignment horizontal="center" vertical="center"/>
    </xf>
    <xf numFmtId="0" fontId="34" fillId="4" borderId="24" xfId="97" applyFont="1" applyFill="1" applyBorder="1" applyAlignment="1">
      <alignment horizontal="center" vertical="center"/>
    </xf>
    <xf numFmtId="0" fontId="34" fillId="4" borderId="25" xfId="97" applyFont="1" applyFill="1" applyBorder="1" applyAlignment="1">
      <alignment horizontal="center" vertical="center"/>
    </xf>
    <xf numFmtId="0" fontId="34" fillId="4" borderId="26" xfId="97" applyFont="1" applyFill="1" applyBorder="1" applyAlignment="1">
      <alignment horizontal="center" vertical="center"/>
    </xf>
    <xf numFmtId="0" fontId="34" fillId="4" borderId="27" xfId="97" applyFont="1" applyFill="1" applyBorder="1" applyAlignment="1">
      <alignment horizontal="center" vertical="center"/>
    </xf>
    <xf numFmtId="0" fontId="34" fillId="4" borderId="28" xfId="97" applyFont="1" applyFill="1" applyBorder="1" applyAlignment="1">
      <alignment horizontal="center" vertical="center"/>
    </xf>
    <xf numFmtId="0" fontId="34" fillId="4" borderId="29" xfId="97" applyFont="1" applyFill="1" applyBorder="1" applyAlignment="1">
      <alignment horizontal="center" vertical="center"/>
    </xf>
  </cellXfs>
  <cellStyles count="162">
    <cellStyle name="Collegamento ipertestuale" xfId="1" builtinId="8" hidden="1"/>
    <cellStyle name="Collegamento ipertestuale" xfId="3" builtinId="8" hidden="1"/>
    <cellStyle name="Collegamento ipertestuale" xfId="5" builtinId="8" hidden="1"/>
    <cellStyle name="Collegamento ipertestuale" xfId="7" builtinId="8" hidden="1"/>
    <cellStyle name="Collegamento ipertestuale" xfId="9" builtinId="8" hidden="1"/>
    <cellStyle name="Collegamento ipertestuale" xfId="11" builtinId="8" hidden="1"/>
    <cellStyle name="Collegamento ipertestuale" xfId="13" builtinId="8" hidden="1"/>
    <cellStyle name="Collegamento ipertestuale" xfId="15" builtinId="8" hidden="1"/>
    <cellStyle name="Collegamento ipertestuale" xfId="17" builtinId="8" hidden="1"/>
    <cellStyle name="Collegamento ipertestuale" xfId="19" builtinId="8" hidden="1"/>
    <cellStyle name="Collegamento ipertestuale" xfId="21" builtinId="8" hidden="1"/>
    <cellStyle name="Collegamento ipertestuale" xfId="23" builtinId="8" hidden="1"/>
    <cellStyle name="Collegamento ipertestuale" xfId="25" builtinId="8" hidden="1"/>
    <cellStyle name="Collegamento ipertestuale" xfId="27" builtinId="8" hidden="1"/>
    <cellStyle name="Collegamento ipertestuale" xfId="29" builtinId="8" hidden="1"/>
    <cellStyle name="Collegamento ipertestuale" xfId="31" builtinId="8" hidden="1"/>
    <cellStyle name="Collegamento ipertestuale" xfId="33" builtinId="8" hidden="1"/>
    <cellStyle name="Collegamento ipertestuale" xfId="35" builtinId="8" hidden="1"/>
    <cellStyle name="Collegamento ipertestuale" xfId="37" builtinId="8" hidden="1"/>
    <cellStyle name="Collegamento ipertestuale" xfId="39" builtinId="8" hidden="1"/>
    <cellStyle name="Collegamento ipertestuale" xfId="41" builtinId="8" hidden="1"/>
    <cellStyle name="Collegamento ipertestuale" xfId="43" builtinId="8" hidden="1"/>
    <cellStyle name="Collegamento ipertestuale" xfId="45" builtinId="8" hidden="1"/>
    <cellStyle name="Collegamento ipertestuale" xfId="47" builtinId="8" hidden="1"/>
    <cellStyle name="Collegamento ipertestuale" xfId="49" builtinId="8" hidden="1"/>
    <cellStyle name="Collegamento ipertestuale" xfId="51" builtinId="8" hidden="1"/>
    <cellStyle name="Collegamento ipertestuale" xfId="53" builtinId="8" hidden="1"/>
    <cellStyle name="Collegamento ipertestuale" xfId="55" builtinId="8" hidden="1"/>
    <cellStyle name="Collegamento ipertestuale" xfId="57" builtinId="8" hidden="1"/>
    <cellStyle name="Collegamento ipertestuale" xfId="59" builtinId="8" hidden="1"/>
    <cellStyle name="Collegamento ipertestuale" xfId="61" builtinId="8" hidden="1"/>
    <cellStyle name="Collegamento ipertestuale" xfId="63" builtinId="8" hidden="1"/>
    <cellStyle name="Collegamento ipertestuale" xfId="65" builtinId="8" hidden="1"/>
    <cellStyle name="Collegamento ipertestuale" xfId="67" builtinId="8" hidden="1"/>
    <cellStyle name="Collegamento ipertestuale" xfId="69" builtinId="8" hidden="1"/>
    <cellStyle name="Collegamento ipertestuale" xfId="71" builtinId="8" hidden="1"/>
    <cellStyle name="Collegamento ipertestuale" xfId="73" builtinId="8" hidden="1"/>
    <cellStyle name="Collegamento ipertestuale" xfId="75" builtinId="8" hidden="1"/>
    <cellStyle name="Collegamento ipertestuale" xfId="77" builtinId="8" hidden="1"/>
    <cellStyle name="Collegamento ipertestuale" xfId="79" builtinId="8" hidden="1"/>
    <cellStyle name="Collegamento ipertestuale" xfId="81" builtinId="8" hidden="1"/>
    <cellStyle name="Collegamento ipertestuale" xfId="83" builtinId="8" hidden="1"/>
    <cellStyle name="Collegamento ipertestuale" xfId="85" builtinId="8" hidden="1"/>
    <cellStyle name="Collegamento ipertestuale" xfId="87" builtinId="8" hidden="1"/>
    <cellStyle name="Collegamento ipertestuale" xfId="89" builtinId="8" hidden="1"/>
    <cellStyle name="Collegamento ipertestuale" xfId="91" builtinId="8" hidden="1"/>
    <cellStyle name="Collegamento ipertestuale" xfId="93" builtinId="8" hidden="1"/>
    <cellStyle name="Collegamento ipertestuale" xfId="95" builtinId="8" hidden="1"/>
    <cellStyle name="Collegamento ipertestuale" xfId="114" builtinId="8" hidden="1"/>
    <cellStyle name="Collegamento ipertestuale" xfId="116" builtinId="8" hidden="1"/>
    <cellStyle name="Collegamento ipertestuale" xfId="118" builtinId="8" hidden="1"/>
    <cellStyle name="Collegamento ipertestuale" xfId="120" builtinId="8" hidden="1"/>
    <cellStyle name="Collegamento ipertestuale" xfId="122" builtinId="8" hidden="1"/>
    <cellStyle name="Collegamento ipertestuale" xfId="124" builtinId="8" hidden="1"/>
    <cellStyle name="Collegamento ipertestuale" xfId="126" builtinId="8" hidden="1"/>
    <cellStyle name="Collegamento ipertestuale" xfId="128" builtinId="8" hidden="1"/>
    <cellStyle name="Collegamento ipertestuale visitato" xfId="2" builtinId="9" hidden="1"/>
    <cellStyle name="Collegamento ipertestuale visitato" xfId="4" builtinId="9" hidden="1"/>
    <cellStyle name="Collegamento ipertestuale visitato" xfId="6" builtinId="9" hidden="1"/>
    <cellStyle name="Collegamento ipertestuale visitato" xfId="8" builtinId="9" hidden="1"/>
    <cellStyle name="Collegamento ipertestuale visitato" xfId="10" builtinId="9" hidden="1"/>
    <cellStyle name="Collegamento ipertestuale visitato" xfId="12" builtinId="9" hidden="1"/>
    <cellStyle name="Collegamento ipertestuale visitato" xfId="14" builtinId="9" hidden="1"/>
    <cellStyle name="Collegamento ipertestuale visitato" xfId="16" builtinId="9" hidden="1"/>
    <cellStyle name="Collegamento ipertestuale visitato" xfId="18" builtinId="9" hidden="1"/>
    <cellStyle name="Collegamento ipertestuale visitato" xfId="20" builtinId="9" hidden="1"/>
    <cellStyle name="Collegamento ipertestuale visitato" xfId="22" builtinId="9" hidden="1"/>
    <cellStyle name="Collegamento ipertestuale visitato" xfId="24" builtinId="9" hidden="1"/>
    <cellStyle name="Collegamento ipertestuale visitato" xfId="26" builtinId="9" hidden="1"/>
    <cellStyle name="Collegamento ipertestuale visitato" xfId="28" builtinId="9" hidden="1"/>
    <cellStyle name="Collegamento ipertestuale visitato" xfId="30" builtinId="9" hidden="1"/>
    <cellStyle name="Collegamento ipertestuale visitato" xfId="32" builtinId="9" hidden="1"/>
    <cellStyle name="Collegamento ipertestuale visitato" xfId="34" builtinId="9" hidden="1"/>
    <cellStyle name="Collegamento ipertestuale visitato" xfId="36" builtinId="9" hidden="1"/>
    <cellStyle name="Collegamento ipertestuale visitato" xfId="38" builtinId="9" hidden="1"/>
    <cellStyle name="Collegamento ipertestuale visitato" xfId="40" builtinId="9" hidden="1"/>
    <cellStyle name="Collegamento ipertestuale visitato" xfId="42" builtinId="9" hidden="1"/>
    <cellStyle name="Collegamento ipertestuale visitato" xfId="44" builtinId="9" hidden="1"/>
    <cellStyle name="Collegamento ipertestuale visitato" xfId="46" builtinId="9" hidden="1"/>
    <cellStyle name="Collegamento ipertestuale visitato" xfId="48" builtinId="9" hidden="1"/>
    <cellStyle name="Collegamento ipertestuale visitato" xfId="50" builtinId="9" hidden="1"/>
    <cellStyle name="Collegamento ipertestuale visitato" xfId="52" builtinId="9" hidden="1"/>
    <cellStyle name="Collegamento ipertestuale visitato" xfId="54" builtinId="9" hidden="1"/>
    <cellStyle name="Collegamento ipertestuale visitato" xfId="56" builtinId="9" hidden="1"/>
    <cellStyle name="Collegamento ipertestuale visitato" xfId="58" builtinId="9" hidden="1"/>
    <cellStyle name="Collegamento ipertestuale visitato" xfId="60" builtinId="9" hidden="1"/>
    <cellStyle name="Collegamento ipertestuale visitato" xfId="62" builtinId="9" hidden="1"/>
    <cellStyle name="Collegamento ipertestuale visitato" xfId="64" builtinId="9" hidden="1"/>
    <cellStyle name="Collegamento ipertestuale visitato" xfId="66" builtinId="9" hidden="1"/>
    <cellStyle name="Collegamento ipertestuale visitato" xfId="68" builtinId="9" hidden="1"/>
    <cellStyle name="Collegamento ipertestuale visitato" xfId="70" builtinId="9" hidden="1"/>
    <cellStyle name="Collegamento ipertestuale visitato" xfId="72" builtinId="9" hidden="1"/>
    <cellStyle name="Collegamento ipertestuale visitato" xfId="74" builtinId="9" hidden="1"/>
    <cellStyle name="Collegamento ipertestuale visitato" xfId="76" builtinId="9" hidden="1"/>
    <cellStyle name="Collegamento ipertestuale visitato" xfId="78" builtinId="9" hidden="1"/>
    <cellStyle name="Collegamento ipertestuale visitato" xfId="80" builtinId="9" hidden="1"/>
    <cellStyle name="Collegamento ipertestuale visitato" xfId="82" builtinId="9" hidden="1"/>
    <cellStyle name="Collegamento ipertestuale visitato" xfId="84" builtinId="9" hidden="1"/>
    <cellStyle name="Collegamento ipertestuale visitato" xfId="86" builtinId="9" hidden="1"/>
    <cellStyle name="Collegamento ipertestuale visitato" xfId="88" builtinId="9" hidden="1"/>
    <cellStyle name="Collegamento ipertestuale visitato" xfId="90" builtinId="9" hidden="1"/>
    <cellStyle name="Collegamento ipertestuale visitato" xfId="92" builtinId="9" hidden="1"/>
    <cellStyle name="Collegamento ipertestuale visitato" xfId="94" builtinId="9" hidden="1"/>
    <cellStyle name="Collegamento ipertestuale visitato" xfId="96" builtinId="9" hidden="1"/>
    <cellStyle name="Collegamento ipertestuale visitato" xfId="115" builtinId="9" hidden="1"/>
    <cellStyle name="Collegamento ipertestuale visitato" xfId="117" builtinId="9" hidden="1"/>
    <cellStyle name="Collegamento ipertestuale visitato" xfId="119" builtinId="9" hidden="1"/>
    <cellStyle name="Collegamento ipertestuale visitato" xfId="121" builtinId="9" hidden="1"/>
    <cellStyle name="Collegamento ipertestuale visitato" xfId="123" builtinId="9" hidden="1"/>
    <cellStyle name="Collegamento ipertestuale visitato" xfId="125" builtinId="9" hidden="1"/>
    <cellStyle name="Collegamento ipertestuale visitato" xfId="127" builtinId="9" hidden="1"/>
    <cellStyle name="Collegamento ipertestuale visitato" xfId="129" builtinId="9" hidden="1"/>
    <cellStyle name="Normale" xfId="0" builtinId="0"/>
    <cellStyle name="Normale 10" xfId="148"/>
    <cellStyle name="Normale 11" xfId="158"/>
    <cellStyle name="Normale 12" xfId="159"/>
    <cellStyle name="Normale 2" xfId="100"/>
    <cellStyle name="Normale 2 2" xfId="97"/>
    <cellStyle name="Normale 2 2 2" xfId="132"/>
    <cellStyle name="Normale 2 2 3" xfId="140"/>
    <cellStyle name="Normale 2 3" xfId="149"/>
    <cellStyle name="Normale 3" xfId="98"/>
    <cellStyle name="Normale 3 10" xfId="144"/>
    <cellStyle name="Normale 3 10 2" xfId="147"/>
    <cellStyle name="Normale 3 10 3" xfId="150"/>
    <cellStyle name="Normale 3 10 3 2" xfId="151"/>
    <cellStyle name="Normale 3 10 3 2 2" xfId="152"/>
    <cellStyle name="Normale 3 10 3 2 2 2" xfId="153"/>
    <cellStyle name="Normale 3 10 3 2 2 2 2" xfId="154"/>
    <cellStyle name="Normale 3 10 3 2 2 2 2 2" xfId="155"/>
    <cellStyle name="Normale 3 10 3 2 2 2 2 3" xfId="156"/>
    <cellStyle name="Normale 3 10 3 2 2 2 2 4" xfId="157"/>
    <cellStyle name="Normale 3 11" xfId="145"/>
    <cellStyle name="Normale 3 12" xfId="146"/>
    <cellStyle name="Normale 3 2" xfId="130"/>
    <cellStyle name="Normale 3 3" xfId="131"/>
    <cellStyle name="Normale 3 4" xfId="133"/>
    <cellStyle name="Normale 3 5" xfId="135"/>
    <cellStyle name="Normale 3 6" xfId="136"/>
    <cellStyle name="Normale 3 7" xfId="137"/>
    <cellStyle name="Normale 3 7 2" xfId="143"/>
    <cellStyle name="Normale 3 7 2 2" xfId="161"/>
    <cellStyle name="Normale 3 8" xfId="138"/>
    <cellStyle name="Normale 3 9" xfId="141"/>
    <cellStyle name="Normale 4" xfId="101"/>
    <cellStyle name="Normale 4 2" xfId="102"/>
    <cellStyle name="Normale 4 2 2" xfId="103"/>
    <cellStyle name="Normale 4 3" xfId="104"/>
    <cellStyle name="Normale 4 4" xfId="139"/>
    <cellStyle name="Normale 5" xfId="105"/>
    <cellStyle name="Normale 5 2" xfId="106"/>
    <cellStyle name="Normale 6" xfId="107"/>
    <cellStyle name="Normale 6 2" xfId="108"/>
    <cellStyle name="Normale 7" xfId="109"/>
    <cellStyle name="Normale 7 2" xfId="110"/>
    <cellStyle name="Normale 8" xfId="111"/>
    <cellStyle name="Normale 9" xfId="112"/>
    <cellStyle name="Percentuale" xfId="160" builtinId="5"/>
    <cellStyle name="Percentuale 2" xfId="99"/>
    <cellStyle name="Percentuale 2 2" xfId="134"/>
    <cellStyle name="Percentuale 2 3" xfId="142"/>
    <cellStyle name="Percentuale 3" xfId="113"/>
  </cellStyles>
  <dxfs count="0"/>
  <tableStyles count="0" defaultTableStyle="TableStyleMedium9" defaultPivotStyle="PivotStyleMedium4"/>
  <colors>
    <mruColors>
      <color rgb="FFF698F2"/>
      <color rgb="FF0172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17.xml"/><Relationship Id="rId117" Type="http://schemas.openxmlformats.org/officeDocument/2006/relationships/theme" Target="theme/theme1.xml"/><Relationship Id="rId21" Type="http://schemas.openxmlformats.org/officeDocument/2006/relationships/worksheet" Target="worksheets/sheet14.xml"/><Relationship Id="rId42" Type="http://schemas.openxmlformats.org/officeDocument/2006/relationships/chartsheet" Target="chartsheets/sheet12.xml"/><Relationship Id="rId47" Type="http://schemas.openxmlformats.org/officeDocument/2006/relationships/worksheet" Target="worksheets/sheet34.xml"/><Relationship Id="rId63" Type="http://schemas.openxmlformats.org/officeDocument/2006/relationships/worksheet" Target="worksheets/sheet46.xml"/><Relationship Id="rId68" Type="http://schemas.openxmlformats.org/officeDocument/2006/relationships/worksheet" Target="worksheets/sheet51.xml"/><Relationship Id="rId84" Type="http://schemas.openxmlformats.org/officeDocument/2006/relationships/worksheet" Target="worksheets/sheet67.xml"/><Relationship Id="rId89" Type="http://schemas.openxmlformats.org/officeDocument/2006/relationships/worksheet" Target="worksheets/sheet72.xml"/><Relationship Id="rId112" Type="http://schemas.openxmlformats.org/officeDocument/2006/relationships/worksheet" Target="worksheets/sheet95.xml"/><Relationship Id="rId16" Type="http://schemas.openxmlformats.org/officeDocument/2006/relationships/chartsheet" Target="chartsheets/sheet5.xml"/><Relationship Id="rId107" Type="http://schemas.openxmlformats.org/officeDocument/2006/relationships/worksheet" Target="worksheets/sheet90.xml"/><Relationship Id="rId11" Type="http://schemas.openxmlformats.org/officeDocument/2006/relationships/worksheet" Target="worksheets/sheet8.xml"/><Relationship Id="rId32" Type="http://schemas.openxmlformats.org/officeDocument/2006/relationships/worksheet" Target="worksheets/sheet23.xml"/><Relationship Id="rId37" Type="http://schemas.openxmlformats.org/officeDocument/2006/relationships/chartsheet" Target="chartsheets/sheet11.xml"/><Relationship Id="rId53" Type="http://schemas.openxmlformats.org/officeDocument/2006/relationships/worksheet" Target="worksheets/sheet37.xml"/><Relationship Id="rId58" Type="http://schemas.openxmlformats.org/officeDocument/2006/relationships/worksheet" Target="worksheets/sheet41.xml"/><Relationship Id="rId74" Type="http://schemas.openxmlformats.org/officeDocument/2006/relationships/worksheet" Target="worksheets/sheet57.xml"/><Relationship Id="rId79" Type="http://schemas.openxmlformats.org/officeDocument/2006/relationships/worksheet" Target="worksheets/sheet62.xml"/><Relationship Id="rId102" Type="http://schemas.openxmlformats.org/officeDocument/2006/relationships/worksheet" Target="worksheets/sheet85.xml"/><Relationship Id="rId5" Type="http://schemas.openxmlformats.org/officeDocument/2006/relationships/chartsheet" Target="chartsheets/sheet2.xml"/><Relationship Id="rId90" Type="http://schemas.openxmlformats.org/officeDocument/2006/relationships/worksheet" Target="worksheets/sheet73.xml"/><Relationship Id="rId95" Type="http://schemas.openxmlformats.org/officeDocument/2006/relationships/worksheet" Target="worksheets/sheet78.xml"/><Relationship Id="rId22" Type="http://schemas.openxmlformats.org/officeDocument/2006/relationships/chartsheet" Target="chartsheets/sheet8.xml"/><Relationship Id="rId27" Type="http://schemas.openxmlformats.org/officeDocument/2006/relationships/worksheet" Target="worksheets/sheet18.xml"/><Relationship Id="rId43" Type="http://schemas.openxmlformats.org/officeDocument/2006/relationships/worksheet" Target="worksheets/sheet31.xml"/><Relationship Id="rId48" Type="http://schemas.openxmlformats.org/officeDocument/2006/relationships/chartsheet" Target="chartsheets/sheet14.xml"/><Relationship Id="rId64" Type="http://schemas.openxmlformats.org/officeDocument/2006/relationships/worksheet" Target="worksheets/sheet47.xml"/><Relationship Id="rId69" Type="http://schemas.openxmlformats.org/officeDocument/2006/relationships/worksheet" Target="worksheets/sheet52.xml"/><Relationship Id="rId113" Type="http://schemas.openxmlformats.org/officeDocument/2006/relationships/worksheet" Target="worksheets/sheet96.xml"/><Relationship Id="rId118" Type="http://schemas.openxmlformats.org/officeDocument/2006/relationships/styles" Target="styles.xml"/><Relationship Id="rId80" Type="http://schemas.openxmlformats.org/officeDocument/2006/relationships/worksheet" Target="worksheets/sheet63.xml"/><Relationship Id="rId85" Type="http://schemas.openxmlformats.org/officeDocument/2006/relationships/worksheet" Target="worksheets/sheet68.xml"/><Relationship Id="rId12" Type="http://schemas.openxmlformats.org/officeDocument/2006/relationships/chartsheet" Target="chartsheets/sheet4.xml"/><Relationship Id="rId17" Type="http://schemas.openxmlformats.org/officeDocument/2006/relationships/worksheet" Target="worksheets/sheet12.xml"/><Relationship Id="rId33" Type="http://schemas.openxmlformats.org/officeDocument/2006/relationships/worksheet" Target="worksheets/sheet24.xml"/><Relationship Id="rId38" Type="http://schemas.openxmlformats.org/officeDocument/2006/relationships/worksheet" Target="worksheets/sheet27.xml"/><Relationship Id="rId59" Type="http://schemas.openxmlformats.org/officeDocument/2006/relationships/worksheet" Target="worksheets/sheet42.xml"/><Relationship Id="rId103" Type="http://schemas.openxmlformats.org/officeDocument/2006/relationships/worksheet" Target="worksheets/sheet86.xml"/><Relationship Id="rId108" Type="http://schemas.openxmlformats.org/officeDocument/2006/relationships/worksheet" Target="worksheets/sheet91.xml"/><Relationship Id="rId54" Type="http://schemas.openxmlformats.org/officeDocument/2006/relationships/chartsheet" Target="chartsheets/sheet17.xml"/><Relationship Id="rId70" Type="http://schemas.openxmlformats.org/officeDocument/2006/relationships/worksheet" Target="worksheets/sheet53.xml"/><Relationship Id="rId75" Type="http://schemas.openxmlformats.org/officeDocument/2006/relationships/worksheet" Target="worksheets/sheet58.xml"/><Relationship Id="rId91" Type="http://schemas.openxmlformats.org/officeDocument/2006/relationships/worksheet" Target="worksheets/sheet74.xml"/><Relationship Id="rId96" Type="http://schemas.openxmlformats.org/officeDocument/2006/relationships/worksheet" Target="worksheets/sheet79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4.xml"/><Relationship Id="rId23" Type="http://schemas.openxmlformats.org/officeDocument/2006/relationships/worksheet" Target="worksheets/sheet15.xml"/><Relationship Id="rId28" Type="http://schemas.openxmlformats.org/officeDocument/2006/relationships/worksheet" Target="worksheets/sheet19.xml"/><Relationship Id="rId49" Type="http://schemas.openxmlformats.org/officeDocument/2006/relationships/worksheet" Target="worksheets/sheet35.xml"/><Relationship Id="rId114" Type="http://schemas.openxmlformats.org/officeDocument/2006/relationships/worksheet" Target="worksheets/sheet97.xml"/><Relationship Id="rId119" Type="http://schemas.openxmlformats.org/officeDocument/2006/relationships/sharedStrings" Target="sharedStrings.xml"/><Relationship Id="rId10" Type="http://schemas.openxmlformats.org/officeDocument/2006/relationships/worksheet" Target="worksheets/sheet7.xml"/><Relationship Id="rId31" Type="http://schemas.openxmlformats.org/officeDocument/2006/relationships/worksheet" Target="worksheets/sheet22.xml"/><Relationship Id="rId44" Type="http://schemas.openxmlformats.org/officeDocument/2006/relationships/worksheet" Target="worksheets/sheet32.xml"/><Relationship Id="rId52" Type="http://schemas.openxmlformats.org/officeDocument/2006/relationships/chartsheet" Target="chartsheets/sheet16.xml"/><Relationship Id="rId60" Type="http://schemas.openxmlformats.org/officeDocument/2006/relationships/worksheet" Target="worksheets/sheet43.xml"/><Relationship Id="rId65" Type="http://schemas.openxmlformats.org/officeDocument/2006/relationships/worksheet" Target="worksheets/sheet48.xml"/><Relationship Id="rId73" Type="http://schemas.openxmlformats.org/officeDocument/2006/relationships/worksheet" Target="worksheets/sheet56.xml"/><Relationship Id="rId78" Type="http://schemas.openxmlformats.org/officeDocument/2006/relationships/worksheet" Target="worksheets/sheet61.xml"/><Relationship Id="rId81" Type="http://schemas.openxmlformats.org/officeDocument/2006/relationships/worksheet" Target="worksheets/sheet64.xml"/><Relationship Id="rId86" Type="http://schemas.openxmlformats.org/officeDocument/2006/relationships/worksheet" Target="worksheets/sheet69.xml"/><Relationship Id="rId94" Type="http://schemas.openxmlformats.org/officeDocument/2006/relationships/worksheet" Target="worksheets/sheet77.xml"/><Relationship Id="rId99" Type="http://schemas.openxmlformats.org/officeDocument/2006/relationships/worksheet" Target="worksheets/sheet82.xml"/><Relationship Id="rId101" Type="http://schemas.openxmlformats.org/officeDocument/2006/relationships/worksheet" Target="worksheets/sheet84.xml"/><Relationship Id="rId4" Type="http://schemas.openxmlformats.org/officeDocument/2006/relationships/worksheet" Target="worksheets/sheet3.xml"/><Relationship Id="rId9" Type="http://schemas.openxmlformats.org/officeDocument/2006/relationships/worksheet" Target="worksheets/sheet6.xml"/><Relationship Id="rId13" Type="http://schemas.openxmlformats.org/officeDocument/2006/relationships/worksheet" Target="worksheets/sheet9.xml"/><Relationship Id="rId18" Type="http://schemas.openxmlformats.org/officeDocument/2006/relationships/chartsheet" Target="chartsheets/sheet6.xml"/><Relationship Id="rId39" Type="http://schemas.openxmlformats.org/officeDocument/2006/relationships/worksheet" Target="worksheets/sheet28.xml"/><Relationship Id="rId109" Type="http://schemas.openxmlformats.org/officeDocument/2006/relationships/worksheet" Target="worksheets/sheet92.xml"/><Relationship Id="rId34" Type="http://schemas.openxmlformats.org/officeDocument/2006/relationships/worksheet" Target="worksheets/sheet25.xml"/><Relationship Id="rId50" Type="http://schemas.openxmlformats.org/officeDocument/2006/relationships/chartsheet" Target="chartsheets/sheet15.xml"/><Relationship Id="rId55" Type="http://schemas.openxmlformats.org/officeDocument/2006/relationships/worksheet" Target="worksheets/sheet38.xml"/><Relationship Id="rId76" Type="http://schemas.openxmlformats.org/officeDocument/2006/relationships/worksheet" Target="worksheets/sheet59.xml"/><Relationship Id="rId97" Type="http://schemas.openxmlformats.org/officeDocument/2006/relationships/worksheet" Target="worksheets/sheet80.xml"/><Relationship Id="rId104" Type="http://schemas.openxmlformats.org/officeDocument/2006/relationships/worksheet" Target="worksheets/sheet87.xml"/><Relationship Id="rId120" Type="http://schemas.openxmlformats.org/officeDocument/2006/relationships/calcChain" Target="calcChain.xml"/><Relationship Id="rId7" Type="http://schemas.openxmlformats.org/officeDocument/2006/relationships/chartsheet" Target="chartsheets/sheet3.xml"/><Relationship Id="rId71" Type="http://schemas.openxmlformats.org/officeDocument/2006/relationships/worksheet" Target="worksheets/sheet54.xml"/><Relationship Id="rId92" Type="http://schemas.openxmlformats.org/officeDocument/2006/relationships/worksheet" Target="worksheets/sheet75.xml"/><Relationship Id="rId2" Type="http://schemas.openxmlformats.org/officeDocument/2006/relationships/worksheet" Target="worksheets/sheet1.xml"/><Relationship Id="rId29" Type="http://schemas.openxmlformats.org/officeDocument/2006/relationships/worksheet" Target="worksheets/sheet20.xml"/><Relationship Id="rId24" Type="http://schemas.openxmlformats.org/officeDocument/2006/relationships/chartsheet" Target="chartsheets/sheet9.xml"/><Relationship Id="rId40" Type="http://schemas.openxmlformats.org/officeDocument/2006/relationships/worksheet" Target="worksheets/sheet29.xml"/><Relationship Id="rId45" Type="http://schemas.openxmlformats.org/officeDocument/2006/relationships/worksheet" Target="worksheets/sheet33.xml"/><Relationship Id="rId66" Type="http://schemas.openxmlformats.org/officeDocument/2006/relationships/worksheet" Target="worksheets/sheet49.xml"/><Relationship Id="rId87" Type="http://schemas.openxmlformats.org/officeDocument/2006/relationships/worksheet" Target="worksheets/sheet70.xml"/><Relationship Id="rId110" Type="http://schemas.openxmlformats.org/officeDocument/2006/relationships/worksheet" Target="worksheets/sheet93.xml"/><Relationship Id="rId115" Type="http://schemas.openxmlformats.org/officeDocument/2006/relationships/worksheet" Target="worksheets/sheet98.xml"/><Relationship Id="rId61" Type="http://schemas.openxmlformats.org/officeDocument/2006/relationships/worksheet" Target="worksheets/sheet44.xml"/><Relationship Id="rId82" Type="http://schemas.openxmlformats.org/officeDocument/2006/relationships/worksheet" Target="worksheets/sheet65.xml"/><Relationship Id="rId19" Type="http://schemas.openxmlformats.org/officeDocument/2006/relationships/worksheet" Target="worksheets/sheet13.xml"/><Relationship Id="rId14" Type="http://schemas.openxmlformats.org/officeDocument/2006/relationships/worksheet" Target="worksheets/sheet10.xml"/><Relationship Id="rId30" Type="http://schemas.openxmlformats.org/officeDocument/2006/relationships/worksheet" Target="worksheets/sheet21.xml"/><Relationship Id="rId35" Type="http://schemas.openxmlformats.org/officeDocument/2006/relationships/chartsheet" Target="chartsheets/sheet10.xml"/><Relationship Id="rId56" Type="http://schemas.openxmlformats.org/officeDocument/2006/relationships/worksheet" Target="worksheets/sheet39.xml"/><Relationship Id="rId77" Type="http://schemas.openxmlformats.org/officeDocument/2006/relationships/worksheet" Target="worksheets/sheet60.xml"/><Relationship Id="rId100" Type="http://schemas.openxmlformats.org/officeDocument/2006/relationships/worksheet" Target="worksheets/sheet83.xml"/><Relationship Id="rId105" Type="http://schemas.openxmlformats.org/officeDocument/2006/relationships/worksheet" Target="worksheets/sheet88.xml"/><Relationship Id="rId8" Type="http://schemas.openxmlformats.org/officeDocument/2006/relationships/worksheet" Target="worksheets/sheet5.xml"/><Relationship Id="rId51" Type="http://schemas.openxmlformats.org/officeDocument/2006/relationships/worksheet" Target="worksheets/sheet36.xml"/><Relationship Id="rId72" Type="http://schemas.openxmlformats.org/officeDocument/2006/relationships/worksheet" Target="worksheets/sheet55.xml"/><Relationship Id="rId93" Type="http://schemas.openxmlformats.org/officeDocument/2006/relationships/worksheet" Target="worksheets/sheet76.xml"/><Relationship Id="rId98" Type="http://schemas.openxmlformats.org/officeDocument/2006/relationships/worksheet" Target="worksheets/sheet81.xml"/><Relationship Id="rId3" Type="http://schemas.openxmlformats.org/officeDocument/2006/relationships/worksheet" Target="worksheets/sheet2.xml"/><Relationship Id="rId25" Type="http://schemas.openxmlformats.org/officeDocument/2006/relationships/worksheet" Target="worksheets/sheet16.xml"/><Relationship Id="rId46" Type="http://schemas.openxmlformats.org/officeDocument/2006/relationships/chartsheet" Target="chartsheets/sheet13.xml"/><Relationship Id="rId67" Type="http://schemas.openxmlformats.org/officeDocument/2006/relationships/worksheet" Target="worksheets/sheet50.xml"/><Relationship Id="rId116" Type="http://schemas.openxmlformats.org/officeDocument/2006/relationships/worksheet" Target="worksheets/sheet99.xml"/><Relationship Id="rId20" Type="http://schemas.openxmlformats.org/officeDocument/2006/relationships/chartsheet" Target="chartsheets/sheet7.xml"/><Relationship Id="rId41" Type="http://schemas.openxmlformats.org/officeDocument/2006/relationships/worksheet" Target="worksheets/sheet30.xml"/><Relationship Id="rId62" Type="http://schemas.openxmlformats.org/officeDocument/2006/relationships/worksheet" Target="worksheets/sheet45.xml"/><Relationship Id="rId83" Type="http://schemas.openxmlformats.org/officeDocument/2006/relationships/worksheet" Target="worksheets/sheet66.xml"/><Relationship Id="rId88" Type="http://schemas.openxmlformats.org/officeDocument/2006/relationships/worksheet" Target="worksheets/sheet71.xml"/><Relationship Id="rId111" Type="http://schemas.openxmlformats.org/officeDocument/2006/relationships/worksheet" Target="worksheets/sheet94.xml"/><Relationship Id="rId15" Type="http://schemas.openxmlformats.org/officeDocument/2006/relationships/worksheet" Target="worksheets/sheet11.xml"/><Relationship Id="rId36" Type="http://schemas.openxmlformats.org/officeDocument/2006/relationships/worksheet" Target="worksheets/sheet26.xml"/><Relationship Id="rId57" Type="http://schemas.openxmlformats.org/officeDocument/2006/relationships/worksheet" Target="worksheets/sheet40.xml"/><Relationship Id="rId106" Type="http://schemas.openxmlformats.org/officeDocument/2006/relationships/worksheet" Target="worksheets/sheet8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1 - Tempo di parola dei soggetti politici e istituzionali nei Gr (Tutte le edizioni)</a:t>
            </a:r>
            <a:endParaRPr lang="it-IT" sz="1200">
              <a:effectLst/>
            </a:endParaRP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Periodo dal 01.06.2020 al 30.06.2020</a:t>
            </a:r>
            <a:endParaRPr lang="it-IT" sz="1200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7690607821667173"/>
          <c:y val="9.5424118755380122E-2"/>
          <c:w val="0.54808673139098718"/>
          <c:h val="0.87834937926111156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grafico1!$A$2</c:f>
              <c:strCache>
                <c:ptCount val="1"/>
                <c:pt idx="0">
                  <c:v>MoVimento 5 Stelle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grafico1!$B$2:$P$2</c:f>
              <c:numCache>
                <c:formatCode>General</c:formatCode>
                <c:ptCount val="15"/>
                <c:pt idx="0">
                  <c:v>0</c:v>
                </c:pt>
                <c:pt idx="1">
                  <c:v>2.5462962962962999E-4</c:v>
                </c:pt>
                <c:pt idx="2">
                  <c:v>2.26851851851852E-3</c:v>
                </c:pt>
                <c:pt idx="3">
                  <c:v>0</c:v>
                </c:pt>
                <c:pt idx="4">
                  <c:v>2.60416666666667E-3</c:v>
                </c:pt>
                <c:pt idx="5">
                  <c:v>2.5462962962962999E-4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5.3125000000000004E-3</c:v>
                </c:pt>
                <c:pt idx="12">
                  <c:v>4.2592592592592604E-3</c:v>
                </c:pt>
                <c:pt idx="13">
                  <c:v>2.4189814814814799E-3</c:v>
                </c:pt>
                <c:pt idx="14">
                  <c:v>9.3287037037037002E-3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8-AECB-4540-B950-580F839DF220}"/>
            </c:ext>
          </c:extLst>
        </c:ser>
        <c:ser>
          <c:idx val="1"/>
          <c:order val="1"/>
          <c:tx>
            <c:strRef>
              <c:f>grafico1!$A$3</c:f>
              <c:strCache>
                <c:ptCount val="1"/>
                <c:pt idx="0">
                  <c:v>Lega Salvini Premier</c:v>
                </c:pt>
              </c:strCache>
            </c:strRef>
          </c:tx>
          <c:spPr>
            <a:solidFill>
              <a:srgbClr val="00B050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grafico1!$B$3:$P$3</c:f>
              <c:numCache>
                <c:formatCode>General</c:formatCode>
                <c:ptCount val="15"/>
                <c:pt idx="0">
                  <c:v>0</c:v>
                </c:pt>
                <c:pt idx="1">
                  <c:v>1.19097222222222E-2</c:v>
                </c:pt>
                <c:pt idx="2">
                  <c:v>7.4999999999999997E-3</c:v>
                </c:pt>
                <c:pt idx="3">
                  <c:v>3.1250000000000001E-4</c:v>
                </c:pt>
                <c:pt idx="4">
                  <c:v>3.1250000000000002E-3</c:v>
                </c:pt>
                <c:pt idx="5">
                  <c:v>1.8287037037037E-3</c:v>
                </c:pt>
                <c:pt idx="6">
                  <c:v>0</c:v>
                </c:pt>
                <c:pt idx="7">
                  <c:v>0</c:v>
                </c:pt>
                <c:pt idx="8">
                  <c:v>4.6296296296296301E-5</c:v>
                </c:pt>
                <c:pt idx="9">
                  <c:v>0</c:v>
                </c:pt>
                <c:pt idx="10">
                  <c:v>0</c:v>
                </c:pt>
                <c:pt idx="11">
                  <c:v>2.0266203703703699E-2</c:v>
                </c:pt>
                <c:pt idx="12">
                  <c:v>3.4143518518518498E-3</c:v>
                </c:pt>
                <c:pt idx="13">
                  <c:v>2.4768518518518499E-3</c:v>
                </c:pt>
                <c:pt idx="14">
                  <c:v>8.7384259259259307E-3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9-AECB-4540-B950-580F839DF220}"/>
            </c:ext>
          </c:extLst>
        </c:ser>
        <c:ser>
          <c:idx val="2"/>
          <c:order val="2"/>
          <c:tx>
            <c:strRef>
              <c:f>grafico1!$A$4</c:f>
              <c:strCache>
                <c:ptCount val="1"/>
                <c:pt idx="0">
                  <c:v>Forza Italia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grafico1!$B$4:$P$4</c:f>
              <c:numCache>
                <c:formatCode>General</c:formatCode>
                <c:ptCount val="15"/>
                <c:pt idx="0">
                  <c:v>0</c:v>
                </c:pt>
                <c:pt idx="1">
                  <c:v>9.0277777777777795E-4</c:v>
                </c:pt>
                <c:pt idx="2">
                  <c:v>5.8680555555555604E-3</c:v>
                </c:pt>
                <c:pt idx="3">
                  <c:v>0</c:v>
                </c:pt>
                <c:pt idx="4">
                  <c:v>2.5462962962963E-3</c:v>
                </c:pt>
                <c:pt idx="5">
                  <c:v>1.2731481481481499E-4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2.3611111111111098E-3</c:v>
                </c:pt>
                <c:pt idx="12">
                  <c:v>4.0856481481481499E-3</c:v>
                </c:pt>
                <c:pt idx="13">
                  <c:v>3.7037037037036999E-3</c:v>
                </c:pt>
                <c:pt idx="14">
                  <c:v>9.2129629629629593E-3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A-AECB-4540-B950-580F839DF220}"/>
            </c:ext>
          </c:extLst>
        </c:ser>
        <c:ser>
          <c:idx val="3"/>
          <c:order val="3"/>
          <c:tx>
            <c:strRef>
              <c:f>grafico1!$A$5</c:f>
              <c:strCache>
                <c:ptCount val="1"/>
                <c:pt idx="0">
                  <c:v>Partito Democratico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grafico1!$B$5:$P$5</c:f>
              <c:numCache>
                <c:formatCode>General</c:formatCode>
                <c:ptCount val="15"/>
                <c:pt idx="0">
                  <c:v>0</c:v>
                </c:pt>
                <c:pt idx="1">
                  <c:v>1.17361111111111E-2</c:v>
                </c:pt>
                <c:pt idx="2">
                  <c:v>9.6064814814814797E-3</c:v>
                </c:pt>
                <c:pt idx="3">
                  <c:v>5.90277777777778E-4</c:v>
                </c:pt>
                <c:pt idx="4">
                  <c:v>6.0995370370370396E-3</c:v>
                </c:pt>
                <c:pt idx="5">
                  <c:v>7.4074074074074103E-4</c:v>
                </c:pt>
                <c:pt idx="6">
                  <c:v>0</c:v>
                </c:pt>
                <c:pt idx="7">
                  <c:v>0</c:v>
                </c:pt>
                <c:pt idx="8">
                  <c:v>2.0833333333333299E-4</c:v>
                </c:pt>
                <c:pt idx="9">
                  <c:v>0</c:v>
                </c:pt>
                <c:pt idx="10">
                  <c:v>0</c:v>
                </c:pt>
                <c:pt idx="11">
                  <c:v>1.8969907407407401E-2</c:v>
                </c:pt>
                <c:pt idx="12">
                  <c:v>5.5555555555555601E-3</c:v>
                </c:pt>
                <c:pt idx="13">
                  <c:v>5.0000000000000001E-3</c:v>
                </c:pt>
                <c:pt idx="14">
                  <c:v>1.56597222222222E-2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B-AECB-4540-B950-580F839DF220}"/>
            </c:ext>
          </c:extLst>
        </c:ser>
        <c:ser>
          <c:idx val="4"/>
          <c:order val="4"/>
          <c:tx>
            <c:strRef>
              <c:f>grafico1!$A$6</c:f>
              <c:strCache>
                <c:ptCount val="1"/>
                <c:pt idx="0">
                  <c:v>Fratelli d'Italia</c:v>
                </c:pt>
              </c:strCache>
            </c:strRef>
          </c:tx>
          <c:spPr>
            <a:solidFill>
              <a:srgbClr val="00B0F0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grafico1!$B$6:$P$6</c:f>
              <c:numCache>
                <c:formatCode>General</c:formatCode>
                <c:ptCount val="15"/>
                <c:pt idx="0">
                  <c:v>0</c:v>
                </c:pt>
                <c:pt idx="1">
                  <c:v>1.03009259259259E-3</c:v>
                </c:pt>
                <c:pt idx="2">
                  <c:v>3.9467592592592601E-3</c:v>
                </c:pt>
                <c:pt idx="3">
                  <c:v>0</c:v>
                </c:pt>
                <c:pt idx="4">
                  <c:v>1.71296296296296E-3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3.9004629629629602E-3</c:v>
                </c:pt>
                <c:pt idx="12">
                  <c:v>3.0092592592592601E-3</c:v>
                </c:pt>
                <c:pt idx="13">
                  <c:v>1.13425925925926E-3</c:v>
                </c:pt>
                <c:pt idx="14">
                  <c:v>5.2546296296296299E-3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C-AECB-4540-B950-580F839DF220}"/>
            </c:ext>
          </c:extLst>
        </c:ser>
        <c:ser>
          <c:idx val="5"/>
          <c:order val="5"/>
          <c:tx>
            <c:strRef>
              <c:f>grafico1!$A$7</c:f>
              <c:strCache>
                <c:ptCount val="1"/>
                <c:pt idx="0">
                  <c:v>Italia Viva - PSI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grafico1!$B$7:$P$7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1.13425925925926E-3</c:v>
                </c:pt>
                <c:pt idx="3">
                  <c:v>0</c:v>
                </c:pt>
                <c:pt idx="4">
                  <c:v>1.8749999999999999E-3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1.38888888888889E-4</c:v>
                </c:pt>
                <c:pt idx="13">
                  <c:v>1.8518518518518501E-4</c:v>
                </c:pt>
                <c:pt idx="14">
                  <c:v>6.3657407407407402E-4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D-AECB-4540-B950-580F839DF220}"/>
            </c:ext>
          </c:extLst>
        </c:ser>
        <c:ser>
          <c:idx val="6"/>
          <c:order val="6"/>
          <c:tx>
            <c:strRef>
              <c:f>grafico1!$A$8</c:f>
              <c:strCache>
                <c:ptCount val="1"/>
                <c:pt idx="0">
                  <c:v>Liberi e Uguali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grafico1!$B$8:$P$8</c:f>
              <c:numCache>
                <c:formatCode>General</c:formatCode>
                <c:ptCount val="15"/>
                <c:pt idx="0">
                  <c:v>0</c:v>
                </c:pt>
                <c:pt idx="1">
                  <c:v>2.89351851851852E-4</c:v>
                </c:pt>
                <c:pt idx="2">
                  <c:v>3.00925925925926E-4</c:v>
                </c:pt>
                <c:pt idx="3">
                  <c:v>0</c:v>
                </c:pt>
                <c:pt idx="4">
                  <c:v>1.72453703703704E-3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4.7453703703703698E-4</c:v>
                </c:pt>
                <c:pt idx="13">
                  <c:v>9.8379629629629598E-4</c:v>
                </c:pt>
                <c:pt idx="14">
                  <c:v>1.9444444444444401E-3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E-AECB-4540-B950-580F839DF220}"/>
            </c:ext>
          </c:extLst>
        </c:ser>
        <c:ser>
          <c:idx val="7"/>
          <c:order val="7"/>
          <c:tx>
            <c:strRef>
              <c:f>grafico1!$A$9</c:f>
              <c:strCache>
                <c:ptCount val="1"/>
                <c:pt idx="0">
                  <c:v>Per le autonomie - Minoranze Linguistiche</c:v>
                </c:pt>
              </c:strCache>
            </c:strRef>
          </c:tx>
          <c:spPr>
            <a:solidFill>
              <a:srgbClr val="7030A0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grafico1!$B$9:$P$9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F-AECB-4540-B950-580F839DF220}"/>
            </c:ext>
          </c:extLst>
        </c:ser>
        <c:ser>
          <c:idx val="8"/>
          <c:order val="8"/>
          <c:tx>
            <c:strRef>
              <c:f>grafico1!$A$10</c:f>
              <c:strCache>
                <c:ptCount val="1"/>
                <c:pt idx="0">
                  <c:v>Noi con l'Italia - Usei - Cambiamo! - Alleanza di Centro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grafico1!$B$10:$P$10</c:f>
              <c:numCache>
                <c:formatCode>General</c:formatCode>
                <c:ptCount val="15"/>
                <c:pt idx="0">
                  <c:v>0</c:v>
                </c:pt>
                <c:pt idx="1">
                  <c:v>6.8287037037037003E-4</c:v>
                </c:pt>
                <c:pt idx="2">
                  <c:v>1.2268518518518501E-3</c:v>
                </c:pt>
                <c:pt idx="3">
                  <c:v>0</c:v>
                </c:pt>
                <c:pt idx="4">
                  <c:v>0</c:v>
                </c:pt>
                <c:pt idx="5">
                  <c:v>3.8194444444444398E-4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3.0324074074074099E-3</c:v>
                </c:pt>
                <c:pt idx="12">
                  <c:v>6.9444444444444404E-5</c:v>
                </c:pt>
                <c:pt idx="13">
                  <c:v>6.9444444444444404E-5</c:v>
                </c:pt>
                <c:pt idx="14">
                  <c:v>1.9675925925925899E-4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0-AECB-4540-B950-580F839DF220}"/>
            </c:ext>
          </c:extLst>
        </c:ser>
        <c:ser>
          <c:idx val="9"/>
          <c:order val="9"/>
          <c:tx>
            <c:strRef>
              <c:f>grafico1!$A$11</c:f>
              <c:strCache>
                <c:ptCount val="1"/>
                <c:pt idx="0">
                  <c:v>Centro Democratico - Radicali Italiani - +Europa</c:v>
                </c:pt>
              </c:strCache>
            </c:strRef>
          </c:tx>
          <c:spPr>
            <a:solidFill>
              <a:schemeClr val="accent4">
                <a:lumMod val="20000"/>
                <a:lumOff val="80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grafico1!$B$11:$P$11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1-AECB-4540-B950-580F839DF220}"/>
            </c:ext>
          </c:extLst>
        </c:ser>
        <c:ser>
          <c:idx val="11"/>
          <c:order val="10"/>
          <c:tx>
            <c:strRef>
              <c:f>grafico1!$A$12</c:f>
              <c:strCache>
                <c:ptCount val="1"/>
                <c:pt idx="0">
                  <c:v>Maie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grafico1!$B$12:$P$12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3-AECB-4540-B950-580F839DF220}"/>
            </c:ext>
          </c:extLst>
        </c:ser>
        <c:ser>
          <c:idx val="12"/>
          <c:order val="11"/>
          <c:tx>
            <c:strRef>
              <c:f>grafico1!$A$13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chemeClr val="bg1">
                <a:lumMod val="95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grafico1!$B$13:$P$13</c:f>
              <c:numCache>
                <c:formatCode>General</c:formatCode>
                <c:ptCount val="15"/>
                <c:pt idx="0">
                  <c:v>0</c:v>
                </c:pt>
                <c:pt idx="1">
                  <c:v>2.32638888888889E-3</c:v>
                </c:pt>
                <c:pt idx="2">
                  <c:v>2.7430555555555602E-3</c:v>
                </c:pt>
                <c:pt idx="3">
                  <c:v>0</c:v>
                </c:pt>
                <c:pt idx="4">
                  <c:v>8.0555555555555606E-3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2.2337962962963001E-3</c:v>
                </c:pt>
                <c:pt idx="12">
                  <c:v>8.6805555555555605E-4</c:v>
                </c:pt>
                <c:pt idx="13">
                  <c:v>1.0069444444444401E-3</c:v>
                </c:pt>
                <c:pt idx="14">
                  <c:v>4.21296296296296E-3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4-AECB-4540-B950-580F839DF220}"/>
            </c:ext>
          </c:extLst>
        </c:ser>
        <c:ser>
          <c:idx val="13"/>
          <c:order val="12"/>
          <c:tx>
            <c:strRef>
              <c:f>grafico1!$A$14</c:f>
              <c:strCache>
                <c:ptCount val="1"/>
                <c:pt idx="0">
                  <c:v>Presidente della Repubblica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grafico1!$B$14:$P$14</c:f>
              <c:numCache>
                <c:formatCode>General</c:formatCode>
                <c:ptCount val="15"/>
                <c:pt idx="0">
                  <c:v>0</c:v>
                </c:pt>
                <c:pt idx="1">
                  <c:v>5.10416666666667E-3</c:v>
                </c:pt>
                <c:pt idx="2">
                  <c:v>1.6400462962962999E-2</c:v>
                </c:pt>
                <c:pt idx="3">
                  <c:v>6.7129629629629603E-4</c:v>
                </c:pt>
                <c:pt idx="4">
                  <c:v>2.1759259259259301E-3</c:v>
                </c:pt>
                <c:pt idx="5">
                  <c:v>1.13425925925926E-3</c:v>
                </c:pt>
                <c:pt idx="6">
                  <c:v>0</c:v>
                </c:pt>
                <c:pt idx="7">
                  <c:v>0</c:v>
                </c:pt>
                <c:pt idx="8">
                  <c:v>3.1250000000000001E-4</c:v>
                </c:pt>
                <c:pt idx="9">
                  <c:v>0</c:v>
                </c:pt>
                <c:pt idx="10">
                  <c:v>0</c:v>
                </c:pt>
                <c:pt idx="11">
                  <c:v>1.4849537037037E-2</c:v>
                </c:pt>
                <c:pt idx="12">
                  <c:v>4.0277777777777803E-3</c:v>
                </c:pt>
                <c:pt idx="13">
                  <c:v>6.0185185185185203E-3</c:v>
                </c:pt>
                <c:pt idx="14">
                  <c:v>1.7013888888888901E-2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5-AECB-4540-B950-580F839DF220}"/>
            </c:ext>
          </c:extLst>
        </c:ser>
        <c:ser>
          <c:idx val="14"/>
          <c:order val="13"/>
          <c:tx>
            <c:strRef>
              <c:f>grafico1!$A$15</c:f>
              <c:strCache>
                <c:ptCount val="1"/>
                <c:pt idx="0">
                  <c:v>Presidente del Senato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grafico1!$B$15:$P$15</c:f>
              <c:numCache>
                <c:formatCode>General</c:formatCode>
                <c:ptCount val="15"/>
                <c:pt idx="0">
                  <c:v>0</c:v>
                </c:pt>
                <c:pt idx="1">
                  <c:v>2.89351851851852E-4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1.15740740740741E-4</c:v>
                </c:pt>
                <c:pt idx="13">
                  <c:v>5.78703703703704E-5</c:v>
                </c:pt>
                <c:pt idx="14">
                  <c:v>7.0601851851851804E-4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6-AECB-4540-B950-580F839DF220}"/>
            </c:ext>
          </c:extLst>
        </c:ser>
        <c:ser>
          <c:idx val="15"/>
          <c:order val="14"/>
          <c:tx>
            <c:strRef>
              <c:f>grafico1!$A$16</c:f>
              <c:strCache>
                <c:ptCount val="1"/>
                <c:pt idx="0">
                  <c:v>Presidente della Camera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grafico1!$B$16:$P$16</c:f>
              <c:numCache>
                <c:formatCode>General</c:formatCode>
                <c:ptCount val="15"/>
                <c:pt idx="0">
                  <c:v>0</c:v>
                </c:pt>
                <c:pt idx="1">
                  <c:v>9.8379629629629598E-4</c:v>
                </c:pt>
                <c:pt idx="2">
                  <c:v>1.0185185185185199E-3</c:v>
                </c:pt>
                <c:pt idx="3">
                  <c:v>0</c:v>
                </c:pt>
                <c:pt idx="4">
                  <c:v>4.2824074074074102E-4</c:v>
                </c:pt>
                <c:pt idx="5">
                  <c:v>6.7129629629629603E-4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3.00925925925926E-4</c:v>
                </c:pt>
                <c:pt idx="13">
                  <c:v>4.8611111111111099E-4</c:v>
                </c:pt>
                <c:pt idx="14">
                  <c:v>1.58564814814815E-3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7-AECB-4540-B950-580F839DF220}"/>
            </c:ext>
          </c:extLst>
        </c:ser>
        <c:ser>
          <c:idx val="16"/>
          <c:order val="15"/>
          <c:tx>
            <c:strRef>
              <c:f>grafico1!$A$17</c:f>
              <c:strCache>
                <c:ptCount val="1"/>
                <c:pt idx="0">
                  <c:v>Presidente del Consiglio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grafico1!$B$17:$P$17</c:f>
              <c:numCache>
                <c:formatCode>General</c:formatCode>
                <c:ptCount val="15"/>
                <c:pt idx="0">
                  <c:v>0</c:v>
                </c:pt>
                <c:pt idx="1">
                  <c:v>1.4756944444444401E-2</c:v>
                </c:pt>
                <c:pt idx="2">
                  <c:v>2.4108796296296298E-2</c:v>
                </c:pt>
                <c:pt idx="3">
                  <c:v>4.4907407407407396E-3</c:v>
                </c:pt>
                <c:pt idx="4">
                  <c:v>1.15393518518519E-2</c:v>
                </c:pt>
                <c:pt idx="5">
                  <c:v>8.2175925925925906E-3</c:v>
                </c:pt>
                <c:pt idx="6">
                  <c:v>0</c:v>
                </c:pt>
                <c:pt idx="7">
                  <c:v>0</c:v>
                </c:pt>
                <c:pt idx="8">
                  <c:v>5.78703703703704E-4</c:v>
                </c:pt>
                <c:pt idx="9">
                  <c:v>0</c:v>
                </c:pt>
                <c:pt idx="10">
                  <c:v>0</c:v>
                </c:pt>
                <c:pt idx="11">
                  <c:v>4.9293981481481501E-2</c:v>
                </c:pt>
                <c:pt idx="12">
                  <c:v>6.31944444444444E-3</c:v>
                </c:pt>
                <c:pt idx="13">
                  <c:v>9.0393518518518505E-3</c:v>
                </c:pt>
                <c:pt idx="14">
                  <c:v>3.8831018518518501E-2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8-AECB-4540-B950-580F839DF220}"/>
            </c:ext>
          </c:extLst>
        </c:ser>
        <c:ser>
          <c:idx val="17"/>
          <c:order val="16"/>
          <c:tx>
            <c:strRef>
              <c:f>grafico1!$A$18</c:f>
              <c:strCache>
                <c:ptCount val="1"/>
                <c:pt idx="0">
                  <c:v>Governo/Ministri/Sottosegretari</c:v>
                </c:pt>
              </c:strCache>
            </c:strRef>
          </c:tx>
          <c:spPr>
            <a:solidFill>
              <a:schemeClr val="bg2">
                <a:lumMod val="75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grafico1!$B$18:$P$18</c:f>
              <c:numCache>
                <c:formatCode>General</c:formatCode>
                <c:ptCount val="15"/>
                <c:pt idx="0">
                  <c:v>0</c:v>
                </c:pt>
                <c:pt idx="1">
                  <c:v>1.38194444444444E-2</c:v>
                </c:pt>
                <c:pt idx="2">
                  <c:v>2.15740740740741E-2</c:v>
                </c:pt>
                <c:pt idx="3">
                  <c:v>9.3749999999999997E-4</c:v>
                </c:pt>
                <c:pt idx="4">
                  <c:v>8.9120370370370395E-3</c:v>
                </c:pt>
                <c:pt idx="5">
                  <c:v>2.9513888888888901E-3</c:v>
                </c:pt>
                <c:pt idx="6">
                  <c:v>0</c:v>
                </c:pt>
                <c:pt idx="7">
                  <c:v>0</c:v>
                </c:pt>
                <c:pt idx="8">
                  <c:v>6.8287037037037003E-4</c:v>
                </c:pt>
                <c:pt idx="9">
                  <c:v>0</c:v>
                </c:pt>
                <c:pt idx="10">
                  <c:v>0</c:v>
                </c:pt>
                <c:pt idx="11">
                  <c:v>4.9525462962963E-2</c:v>
                </c:pt>
                <c:pt idx="12">
                  <c:v>1.03703703703704E-2</c:v>
                </c:pt>
                <c:pt idx="13">
                  <c:v>1.05439814814815E-2</c:v>
                </c:pt>
                <c:pt idx="14">
                  <c:v>4.2256944444444403E-2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785-45DC-B443-64C1320C5B5A}"/>
            </c:ext>
          </c:extLst>
        </c:ser>
        <c:ser>
          <c:idx val="18"/>
          <c:order val="17"/>
          <c:tx>
            <c:strRef>
              <c:f>grafico1!$A$19</c:f>
              <c:strCache>
                <c:ptCount val="1"/>
                <c:pt idx="0">
                  <c:v>Unione Europea</c:v>
                </c:pt>
              </c:strCache>
            </c:strRef>
          </c:tx>
          <c:spPr>
            <a:solidFill>
              <a:schemeClr val="tx2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grafico1!$B$19:$P$19</c:f>
              <c:numCache>
                <c:formatCode>General</c:formatCode>
                <c:ptCount val="15"/>
                <c:pt idx="0">
                  <c:v>0</c:v>
                </c:pt>
                <c:pt idx="1">
                  <c:v>1.7592592592592601E-3</c:v>
                </c:pt>
                <c:pt idx="2">
                  <c:v>0</c:v>
                </c:pt>
                <c:pt idx="3">
                  <c:v>0</c:v>
                </c:pt>
                <c:pt idx="4">
                  <c:v>3.8194444444444398E-4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1.38888888888889E-4</c:v>
                </c:pt>
                <c:pt idx="9">
                  <c:v>0</c:v>
                </c:pt>
                <c:pt idx="10">
                  <c:v>0</c:v>
                </c:pt>
                <c:pt idx="11">
                  <c:v>3.3680555555555599E-3</c:v>
                </c:pt>
                <c:pt idx="12">
                  <c:v>2.89351851851852E-4</c:v>
                </c:pt>
                <c:pt idx="13">
                  <c:v>1.2731481481481499E-4</c:v>
                </c:pt>
                <c:pt idx="14">
                  <c:v>1.27314814814815E-3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785-45DC-B443-64C1320C5B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78141696"/>
        <c:axId val="209316096"/>
      </c:barChart>
      <c:catAx>
        <c:axId val="1781416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09316096"/>
        <c:crosses val="autoZero"/>
        <c:auto val="1"/>
        <c:lblAlgn val="ctr"/>
        <c:lblOffset val="100"/>
        <c:noMultiLvlLbl val="0"/>
      </c:catAx>
      <c:valAx>
        <c:axId val="209316096"/>
        <c:scaling>
          <c:orientation val="minMax"/>
        </c:scaling>
        <c:delete val="1"/>
        <c:axPos val="b"/>
        <c:numFmt formatCode="0%" sourceLinked="1"/>
        <c:majorTickMark val="none"/>
        <c:minorTickMark val="none"/>
        <c:tickLblPos val="nextTo"/>
        <c:crossAx val="178141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7562373483259228"/>
          <c:y val="0.21530016358367834"/>
          <c:w val="0.21556353532950534"/>
          <c:h val="0.7696684321931281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10 -Tempo di parola dei soggetti politici nei programmi extraGr RAI per sesso</a:t>
            </a:r>
            <a:br>
              <a:rPr lang="it-IT" sz="1200" b="1" i="0" baseline="0">
                <a:effectLst/>
              </a:rPr>
            </a:br>
            <a:r>
              <a:rPr lang="it-IT" sz="1200" b="1" i="0" baseline="0">
                <a:effectLst/>
              </a:rPr>
              <a:t>Periodo dal 01.06.2020 al 30.06.2020</a:t>
            </a:r>
            <a:endParaRPr lang="it-IT" sz="1200">
              <a:effectLst/>
            </a:endParaRPr>
          </a:p>
        </c:rich>
      </c:tx>
      <c:layout>
        <c:manualLayout>
          <c:xMode val="edge"/>
          <c:yMode val="edge"/>
          <c:x val="0.14689054012389971"/>
          <c:y val="1.252668416447944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'gr2-RAI'!$D$1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'gr2-RAI'!$A$2:$A$19</c:f>
              <c:strCache>
                <c:ptCount val="18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Radicali Italiani - +Europa</c:v>
                </c:pt>
                <c:pt idx="10">
                  <c:v>Maie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'gr2-RAI'!$D$2:$D$19</c:f>
              <c:numCache>
                <c:formatCode>0.00%</c:formatCode>
                <c:ptCount val="18"/>
                <c:pt idx="0">
                  <c:v>0.77175972361528999</c:v>
                </c:pt>
                <c:pt idx="1">
                  <c:v>0.95993788819875803</c:v>
                </c:pt>
                <c:pt idx="2">
                  <c:v>0.66828087167070205</c:v>
                </c:pt>
                <c:pt idx="3">
                  <c:v>0.80792230204278204</c:v>
                </c:pt>
                <c:pt idx="4">
                  <c:v>0.89235917456776404</c:v>
                </c:pt>
                <c:pt idx="5">
                  <c:v>0.98395893487327601</c:v>
                </c:pt>
                <c:pt idx="6">
                  <c:v>0.90209790209790197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0.91271438152725903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 formatCode="General">
                  <c:v>0.61873862467357799</c:v>
                </c:pt>
                <c:pt idx="17" formatCode="General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BB1-4B29-AECC-1A5B3E3A52EF}"/>
            </c:ext>
          </c:extLst>
        </c:ser>
        <c:ser>
          <c:idx val="1"/>
          <c:order val="1"/>
          <c:tx>
            <c:strRef>
              <c:f>'gr2-RAI'!$E$1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698F2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'gr2-RAI'!$A$2:$A$19</c:f>
              <c:strCache>
                <c:ptCount val="18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Radicali Italiani - +Europa</c:v>
                </c:pt>
                <c:pt idx="10">
                  <c:v>Maie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'gr2-RAI'!$E$2:$E$19</c:f>
              <c:numCache>
                <c:formatCode>0.00%</c:formatCode>
                <c:ptCount val="18"/>
                <c:pt idx="0">
                  <c:v>0.22824027638471001</c:v>
                </c:pt>
                <c:pt idx="1">
                  <c:v>4.0062111801242202E-2</c:v>
                </c:pt>
                <c:pt idx="2">
                  <c:v>0.33171912832929801</c:v>
                </c:pt>
                <c:pt idx="3">
                  <c:v>0.19207769795721799</c:v>
                </c:pt>
                <c:pt idx="4">
                  <c:v>0.10764082543223601</c:v>
                </c:pt>
                <c:pt idx="5">
                  <c:v>1.6041065126724399E-2</c:v>
                </c:pt>
                <c:pt idx="6">
                  <c:v>9.7902097902097904E-2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8.7285618472741203E-2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 formatCode="General">
                  <c:v>0.38126137532642201</c:v>
                </c:pt>
                <c:pt idx="17" formatCode="General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BB1-4B29-AECC-1A5B3E3A52EF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212879872"/>
        <c:axId val="213033536"/>
      </c:barChart>
      <c:catAx>
        <c:axId val="21287987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13033536"/>
        <c:crosses val="autoZero"/>
        <c:auto val="1"/>
        <c:lblAlgn val="ctr"/>
        <c:lblOffset val="100"/>
        <c:noMultiLvlLbl val="0"/>
      </c:catAx>
      <c:valAx>
        <c:axId val="213033536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212879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11 -Tempo di parola dei soggetti politici nei programmi extraGr Radio 24 per sesso </a:t>
            </a:r>
            <a:br>
              <a:rPr lang="it-IT" sz="1200" b="1" i="0" baseline="0">
                <a:effectLst/>
              </a:rPr>
            </a:br>
            <a:r>
              <a:rPr lang="it-IT" sz="1200" b="1" i="0" baseline="0">
                <a:effectLst/>
              </a:rPr>
              <a:t>Periodo dal 01.06.2020 al 30.06.2020</a:t>
            </a:r>
            <a:endParaRPr lang="it-IT" sz="1200">
              <a:effectLst/>
            </a:endParaRPr>
          </a:p>
        </c:rich>
      </c:tx>
      <c:layout>
        <c:manualLayout>
          <c:xMode val="edge"/>
          <c:yMode val="edge"/>
          <c:x val="0.11445933446721361"/>
          <c:y val="2.2627694265489547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37791047465897748"/>
          <c:y val="9.555555555555556E-2"/>
          <c:w val="0.53028966119551957"/>
          <c:h val="0.87818181818181817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'gr2-Radio 24'!$D$1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3"/>
              <c:layout>
                <c:manualLayout>
                  <c:x val="1.4701377970575481E-2"/>
                  <c:y val="3.6974364742194065E-1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A0A9-499F-9FEB-9C4FA45E5369}"/>
                </c:ext>
              </c:extLst>
            </c:dLbl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'gr2-Radio 24'!$A$2:$A$19</c:f>
              <c:strCache>
                <c:ptCount val="18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Radicali Italiani - +Europa</c:v>
                </c:pt>
                <c:pt idx="10">
                  <c:v>Maie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'gr2-Radio 24'!$D$2:$D$19</c:f>
              <c:numCache>
                <c:formatCode>0.00%</c:formatCode>
                <c:ptCount val="18"/>
                <c:pt idx="0">
                  <c:v>0.32515632515632498</c:v>
                </c:pt>
                <c:pt idx="1">
                  <c:v>1</c:v>
                </c:pt>
                <c:pt idx="2">
                  <c:v>0.62588652482269502</c:v>
                </c:pt>
                <c:pt idx="3">
                  <c:v>0.70121951219512202</c:v>
                </c:pt>
                <c:pt idx="4">
                  <c:v>0.91848208011243804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0.91546162402669595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 formatCode="General">
                  <c:v>0.58720658374637602</c:v>
                </c:pt>
                <c:pt idx="17" formatCode="General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403-4370-BBD7-8DE352D68396}"/>
            </c:ext>
          </c:extLst>
        </c:ser>
        <c:ser>
          <c:idx val="1"/>
          <c:order val="1"/>
          <c:tx>
            <c:strRef>
              <c:f>'gr2-Radio 24'!$E$1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698F2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'gr2-Radio 24'!$A$2:$A$19</c:f>
              <c:strCache>
                <c:ptCount val="18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Radicali Italiani - +Europa</c:v>
                </c:pt>
                <c:pt idx="10">
                  <c:v>Maie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'gr2-Radio 24'!$E$2:$E$19</c:f>
              <c:numCache>
                <c:formatCode>0.00%</c:formatCode>
                <c:ptCount val="18"/>
                <c:pt idx="0">
                  <c:v>0.67484367484367502</c:v>
                </c:pt>
                <c:pt idx="1">
                  <c:v>0</c:v>
                </c:pt>
                <c:pt idx="2">
                  <c:v>0.37411347517730498</c:v>
                </c:pt>
                <c:pt idx="3">
                  <c:v>0.29878048780487798</c:v>
                </c:pt>
                <c:pt idx="4">
                  <c:v>8.1517919887561505E-2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8.45383759733037E-2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 formatCode="General">
                  <c:v>0.41279341625362398</c:v>
                </c:pt>
                <c:pt idx="17" formatCode="General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C76-4868-9A23-439C35A1D4A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213285376"/>
        <c:axId val="213035840"/>
      </c:barChart>
      <c:catAx>
        <c:axId val="21328537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13035840"/>
        <c:crosses val="autoZero"/>
        <c:auto val="1"/>
        <c:lblAlgn val="ctr"/>
        <c:lblOffset val="100"/>
        <c:noMultiLvlLbl val="0"/>
      </c:catAx>
      <c:valAx>
        <c:axId val="21303584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213285376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12 -Tempo di parola dei soggetti politici nei programmi extraGr MEDIASET per sesso </a:t>
            </a:r>
            <a:br>
              <a:rPr lang="it-IT" sz="1200" b="1" i="0" baseline="0">
                <a:effectLst/>
              </a:rPr>
            </a:br>
            <a:r>
              <a:rPr lang="it-IT" sz="1200" b="1" i="0" baseline="0">
                <a:effectLst/>
              </a:rPr>
              <a:t>Periodo dal 01.06.2020 al 30.06.2020</a:t>
            </a:r>
            <a:endParaRPr lang="it-IT" sz="1200">
              <a:effectLst/>
            </a:endParaRPr>
          </a:p>
        </c:rich>
      </c:tx>
      <c:layout>
        <c:manualLayout>
          <c:xMode val="edge"/>
          <c:yMode val="edge"/>
          <c:x val="0.10266376993279119"/>
          <c:y val="2.6668098305893582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'gr2-Mediaset'!$D$1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'gr2-Mediaset'!$A$2:$A$19</c:f>
              <c:strCache>
                <c:ptCount val="18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Radicali Italiani - +Europa</c:v>
                </c:pt>
                <c:pt idx="10">
                  <c:v>Maie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'gr2-Mediaset'!$D$2:$D$19</c:f>
              <c:numCache>
                <c:formatCode>0.00%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 formatCode="General">
                  <c:v>0</c:v>
                </c:pt>
                <c:pt idx="17" formatCode="General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62B-416F-9AD2-8930515EC6DB}"/>
            </c:ext>
          </c:extLst>
        </c:ser>
        <c:ser>
          <c:idx val="1"/>
          <c:order val="1"/>
          <c:tx>
            <c:strRef>
              <c:f>'gr2-Mediaset'!$E$1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698F2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'gr2-Mediaset'!$A$2:$A$19</c:f>
              <c:strCache>
                <c:ptCount val="18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Radicali Italiani - +Europa</c:v>
                </c:pt>
                <c:pt idx="10">
                  <c:v>Maie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'gr2-Mediaset'!$E$2:$E$19</c:f>
              <c:numCache>
                <c:formatCode>0.00%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 formatCode="General">
                  <c:v>0</c:v>
                </c:pt>
                <c:pt idx="17" formatCode="General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D03-4912-8B16-0E8892C8FCB7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213545472"/>
        <c:axId val="213038144"/>
      </c:barChart>
      <c:catAx>
        <c:axId val="21354547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13038144"/>
        <c:crosses val="autoZero"/>
        <c:auto val="1"/>
        <c:lblAlgn val="ctr"/>
        <c:lblOffset val="100"/>
        <c:noMultiLvlLbl val="0"/>
      </c:catAx>
      <c:valAx>
        <c:axId val="213038144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2135454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13 -Tempo di parola dei soggetti politici nei programmi extraGr ELEMEDIA per sesso </a:t>
            </a:r>
            <a:br>
              <a:rPr lang="it-IT" sz="1200" b="1" i="0" baseline="0">
                <a:effectLst/>
              </a:rPr>
            </a:br>
            <a:r>
              <a:rPr lang="it-IT" sz="1200" b="1" i="0" baseline="0">
                <a:effectLst/>
              </a:rPr>
              <a:t>Periodo dal 01.06.2020 al 30.06.2020</a:t>
            </a:r>
            <a:endParaRPr lang="it-IT" sz="1200">
              <a:effectLst/>
            </a:endParaRPr>
          </a:p>
        </c:rich>
      </c:tx>
      <c:layout>
        <c:manualLayout>
          <c:xMode val="edge"/>
          <c:yMode val="edge"/>
          <c:x val="0.1072838536868546"/>
          <c:y val="1.6567088204883479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'gr2-Eleumedia'!$D$1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8"/>
              <c:layout>
                <c:manualLayout>
                  <c:x val="1.322834601927473E-2"/>
                  <c:y val="1.5907102521275749E-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B30D-413E-B16D-6CB765AE429F}"/>
                </c:ext>
              </c:extLst>
            </c:dLbl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'gr2-Eleumedia'!$A$2:$A$19</c:f>
              <c:strCache>
                <c:ptCount val="18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Radicali Italiani - +Europa</c:v>
                </c:pt>
                <c:pt idx="10">
                  <c:v>Maie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'gr2-Eleumedia'!$D$2:$D$19</c:f>
              <c:numCache>
                <c:formatCode>0.00%</c:formatCode>
                <c:ptCount val="18"/>
                <c:pt idx="0">
                  <c:v>0.34521575984990599</c:v>
                </c:pt>
                <c:pt idx="1">
                  <c:v>0.73357335733573403</c:v>
                </c:pt>
                <c:pt idx="2">
                  <c:v>0.34816753926701599</c:v>
                </c:pt>
                <c:pt idx="3">
                  <c:v>0.99309201436861005</c:v>
                </c:pt>
                <c:pt idx="4">
                  <c:v>0.95188284518828503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0.47058823529411797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 formatCode="General">
                  <c:v>0.65663557026783004</c:v>
                </c:pt>
                <c:pt idx="17" formatCode="General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93A-460D-85B2-3F46940E3A91}"/>
            </c:ext>
          </c:extLst>
        </c:ser>
        <c:ser>
          <c:idx val="1"/>
          <c:order val="1"/>
          <c:tx>
            <c:strRef>
              <c:f>'gr2-Eleumedia'!$E$1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698F2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'gr2-Eleumedia'!$A$2:$A$19</c:f>
              <c:strCache>
                <c:ptCount val="18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Radicali Italiani - +Europa</c:v>
                </c:pt>
                <c:pt idx="10">
                  <c:v>Maie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'gr2-Eleumedia'!$E$2:$E$19</c:f>
              <c:numCache>
                <c:formatCode>0.00%</c:formatCode>
                <c:ptCount val="18"/>
                <c:pt idx="0">
                  <c:v>0.65478424015009395</c:v>
                </c:pt>
                <c:pt idx="1">
                  <c:v>0.26642664266426602</c:v>
                </c:pt>
                <c:pt idx="2">
                  <c:v>0.65183246073298395</c:v>
                </c:pt>
                <c:pt idx="3">
                  <c:v>6.9079856313898902E-3</c:v>
                </c:pt>
                <c:pt idx="4">
                  <c:v>4.8117154811715503E-2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0.52941176470588203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 formatCode="General">
                  <c:v>0.34336442973217002</c:v>
                </c:pt>
                <c:pt idx="17" formatCode="General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93A-460D-85B2-3F46940E3A91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213812736"/>
        <c:axId val="213040448"/>
      </c:barChart>
      <c:catAx>
        <c:axId val="21381273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13040448"/>
        <c:crosses val="autoZero"/>
        <c:auto val="1"/>
        <c:lblAlgn val="ctr"/>
        <c:lblOffset val="100"/>
        <c:noMultiLvlLbl val="0"/>
      </c:catAx>
      <c:valAx>
        <c:axId val="213040448"/>
        <c:scaling>
          <c:orientation val="minMax"/>
        </c:scaling>
        <c:delete val="0"/>
        <c:axPos val="t"/>
        <c:numFmt formatCode="0%" sourceLinked="1"/>
        <c:majorTickMark val="none"/>
        <c:minorTickMark val="none"/>
        <c:tickLblPos val="nextTo"/>
        <c:crossAx val="213812736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14 -Tempo di parola dei soggetti politici nei programmi extraGr Radio Kiss Kiss per sesso </a:t>
            </a:r>
            <a:br>
              <a:rPr lang="it-IT" sz="1200" b="1" i="0" baseline="0">
                <a:effectLst/>
              </a:rPr>
            </a:br>
            <a:r>
              <a:rPr lang="it-IT" sz="1200" b="1" i="0" baseline="0">
                <a:effectLst/>
              </a:rPr>
              <a:t>Periodo dal 01.06.2020 al 30.06.2020</a:t>
            </a:r>
            <a:endParaRPr lang="it-IT" sz="1200">
              <a:effectLst/>
            </a:endParaRPr>
          </a:p>
        </c:rich>
      </c:tx>
      <c:layout>
        <c:manualLayout>
          <c:xMode val="edge"/>
          <c:yMode val="edge"/>
          <c:x val="0.12137568780455289"/>
          <c:y val="2.2627694265489547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'gr2-Radio Kiss Kiss'!$D$1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'gr2-Radio Kiss Kiss'!$A$2:$A$19</c:f>
              <c:strCache>
                <c:ptCount val="18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Radicali Italiani - +Europa</c:v>
                </c:pt>
                <c:pt idx="10">
                  <c:v>Maie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'gr2-Radio Kiss Kiss'!$D$2:$D$19</c:f>
              <c:numCache>
                <c:formatCode>0.00%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 formatCode="General">
                  <c:v>1</c:v>
                </c:pt>
                <c:pt idx="17" formatCode="General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454-4451-8E06-F3ED8479DC98}"/>
            </c:ext>
          </c:extLst>
        </c:ser>
        <c:ser>
          <c:idx val="1"/>
          <c:order val="1"/>
          <c:tx>
            <c:strRef>
              <c:f>'gr2-Radio Kiss Kiss'!$E$1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698F2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'gr2-Radio Kiss Kiss'!$A$2:$A$19</c:f>
              <c:strCache>
                <c:ptCount val="18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Radicali Italiani - +Europa</c:v>
                </c:pt>
                <c:pt idx="10">
                  <c:v>Maie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'gr2-Radio Kiss Kiss'!$E$2:$E$19</c:f>
              <c:numCache>
                <c:formatCode>0.00%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 formatCode="General">
                  <c:v>0</c:v>
                </c:pt>
                <c:pt idx="17" formatCode="General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454-4451-8E06-F3ED8479DC9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214283776"/>
        <c:axId val="213485248"/>
      </c:barChart>
      <c:catAx>
        <c:axId val="21428377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13485248"/>
        <c:crosses val="autoZero"/>
        <c:auto val="1"/>
        <c:lblAlgn val="ctr"/>
        <c:lblOffset val="100"/>
        <c:noMultiLvlLbl val="0"/>
      </c:catAx>
      <c:valAx>
        <c:axId val="213485248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2142837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15 -Tempo di parola dei soggetti politici nei programmi extraGr RTL 102.5 per sesso </a:t>
            </a:r>
            <a:br>
              <a:rPr lang="it-IT" sz="1200" b="1" i="0" baseline="0">
                <a:effectLst/>
              </a:rPr>
            </a:br>
            <a:r>
              <a:rPr lang="it-IT" sz="1200" b="1" i="0" baseline="0">
                <a:effectLst/>
              </a:rPr>
              <a:t>Periodo dal 01.06.2020 al 30.06.2020</a:t>
            </a:r>
            <a:endParaRPr lang="it-IT" sz="1200">
              <a:effectLst/>
            </a:endParaRPr>
          </a:p>
        </c:rich>
      </c:tx>
      <c:layout>
        <c:manualLayout>
          <c:xMode val="edge"/>
          <c:yMode val="edge"/>
          <c:x val="9.9433877713141869E-2"/>
          <c:y val="1.8519685039370078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'gr2-RTL 102.5'!$D$1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'gr2-RTL 102.5'!$A$2:$A$19</c:f>
              <c:strCache>
                <c:ptCount val="18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Radicali Italiani - +Europa</c:v>
                </c:pt>
                <c:pt idx="10">
                  <c:v>Maie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'gr2-RTL 102.5'!$D$2:$D$19</c:f>
              <c:numCache>
                <c:formatCode>0.00%</c:formatCode>
                <c:ptCount val="18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 formatCode="General">
                  <c:v>0</c:v>
                </c:pt>
                <c:pt idx="17" formatCode="General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267-4881-8658-71E8EA39E93E}"/>
            </c:ext>
          </c:extLst>
        </c:ser>
        <c:ser>
          <c:idx val="1"/>
          <c:order val="1"/>
          <c:tx>
            <c:strRef>
              <c:f>'gr2-RTL 102.5'!$E$1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698F2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'gr2-RTL 102.5'!$A$2:$A$19</c:f>
              <c:strCache>
                <c:ptCount val="18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Radicali Italiani - +Europa</c:v>
                </c:pt>
                <c:pt idx="10">
                  <c:v>Maie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'gr2-RTL 102.5'!$E$2:$E$19</c:f>
              <c:numCache>
                <c:formatCode>0.00%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 formatCode="General">
                  <c:v>0</c:v>
                </c:pt>
                <c:pt idx="17" formatCode="General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267-4881-8658-71E8EA39E93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213178880"/>
        <c:axId val="213487552"/>
      </c:barChart>
      <c:catAx>
        <c:axId val="21317888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13487552"/>
        <c:crosses val="autoZero"/>
        <c:auto val="1"/>
        <c:lblAlgn val="ctr"/>
        <c:lblOffset val="100"/>
        <c:noMultiLvlLbl val="0"/>
      </c:catAx>
      <c:valAx>
        <c:axId val="213487552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2131788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16 -Tempo di parola dei soggetti politici nei programmi extraGr RDS per sesso </a:t>
            </a:r>
            <a:br>
              <a:rPr lang="it-IT" sz="1200" b="1" i="0" baseline="0">
                <a:effectLst/>
              </a:rPr>
            </a:br>
            <a:r>
              <a:rPr lang="it-IT" sz="1200" b="1" i="0" baseline="0">
                <a:effectLst/>
              </a:rPr>
              <a:t>Periodo dal 01.06.2020 al 30.06.2020</a:t>
            </a:r>
            <a:endParaRPr lang="it-IT" sz="1200">
              <a:effectLst/>
            </a:endParaRPr>
          </a:p>
        </c:rich>
      </c:tx>
      <c:layout>
        <c:manualLayout>
          <c:xMode val="edge"/>
          <c:yMode val="edge"/>
          <c:x val="0.11849357493562898"/>
          <c:y val="1.6567088204883479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'gr2-RDS'!$D$1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fld id="{CD4A2636-5D4E-421E-84F5-FE1E1D1D5849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AD3F-4BE6-99A5-026A2616EAC6}"/>
                </c:ext>
              </c:extLst>
            </c:dLbl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'gr2-RDS'!$A$2:$A$19</c:f>
              <c:strCache>
                <c:ptCount val="18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Radicali Italiani - +Europa</c:v>
                </c:pt>
                <c:pt idx="10">
                  <c:v>Maie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'gr2-RDS'!$D$2:$D$19</c:f>
              <c:numCache>
                <c:formatCode>0.00%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 formatCode="General">
                  <c:v>0</c:v>
                </c:pt>
                <c:pt idx="17" formatCode="General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B40-4387-A660-D58D0D785A56}"/>
            </c:ext>
          </c:extLst>
        </c:ser>
        <c:ser>
          <c:idx val="1"/>
          <c:order val="1"/>
          <c:tx>
            <c:strRef>
              <c:f>'gr2-RDS'!$E$1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698F2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'gr2-RDS'!$A$2:$A$19</c:f>
              <c:strCache>
                <c:ptCount val="18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Radicali Italiani - +Europa</c:v>
                </c:pt>
                <c:pt idx="10">
                  <c:v>Maie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'gr2-RDS'!$E$2:$E$19</c:f>
              <c:numCache>
                <c:formatCode>0.00%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 formatCode="General">
                  <c:v>0</c:v>
                </c:pt>
                <c:pt idx="17" formatCode="General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BDC-4DB1-B8E0-2A4A89DABA8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214152192"/>
        <c:axId val="213489856"/>
      </c:barChart>
      <c:catAx>
        <c:axId val="21415219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13489856"/>
        <c:crosses val="autoZero"/>
        <c:auto val="1"/>
        <c:lblAlgn val="ctr"/>
        <c:lblOffset val="100"/>
        <c:noMultiLvlLbl val="0"/>
      </c:catAx>
      <c:valAx>
        <c:axId val="213489856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214152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17 -Tempo di parola dei soggetti politici nei programmi extraGr Radio Italia per sesso </a:t>
            </a:r>
            <a:br>
              <a:rPr lang="it-IT" sz="1200" b="1" i="0" baseline="0">
                <a:effectLst/>
              </a:rPr>
            </a:br>
            <a:r>
              <a:rPr lang="it-IT" sz="1200" b="1" i="0" baseline="0">
                <a:effectLst/>
              </a:rPr>
              <a:t>Periodo dal 01.06.2020 al 30.06.2020</a:t>
            </a:r>
            <a:endParaRPr lang="it-IT" sz="1200">
              <a:effectLst/>
            </a:endParaRPr>
          </a:p>
        </c:rich>
      </c:tx>
      <c:layout>
        <c:manualLayout>
          <c:xMode val="edge"/>
          <c:yMode val="edge"/>
          <c:x val="9.3871838506314906E-2"/>
          <c:y val="1.8587290225085502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'gr2-Radio Italia'!$D$1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fld id="{0D62BAE0-6D17-483D-9649-8DD0D7459DEC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ED8B-4430-9EB5-931E325B6F0D}"/>
                </c:ext>
              </c:extLst>
            </c:dLbl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'gr2-Radio Italia'!$A$2:$A$19</c:f>
              <c:strCache>
                <c:ptCount val="18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Radicali Italiani - +Europa</c:v>
                </c:pt>
                <c:pt idx="10">
                  <c:v>Maie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'gr2-Radio Italia'!$D$2:$D$19</c:f>
              <c:numCache>
                <c:formatCode>0.00%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 formatCode="General">
                  <c:v>0</c:v>
                </c:pt>
                <c:pt idx="17" formatCode="General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A51-46E9-A781-F035E3C0508C}"/>
            </c:ext>
          </c:extLst>
        </c:ser>
        <c:ser>
          <c:idx val="1"/>
          <c:order val="1"/>
          <c:tx>
            <c:strRef>
              <c:f>'gr2-Radio Italia'!$E$1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698F2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'gr2-Radio Italia'!$A$2:$A$19</c:f>
              <c:strCache>
                <c:ptCount val="18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Radicali Italiani - +Europa</c:v>
                </c:pt>
                <c:pt idx="10">
                  <c:v>Maie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'gr2-Radio Italia'!$E$2:$E$19</c:f>
              <c:numCache>
                <c:formatCode>0.00%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 formatCode="General">
                  <c:v>0</c:v>
                </c:pt>
                <c:pt idx="17" formatCode="General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A51-46E9-A781-F035E3C050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214697472"/>
        <c:axId val="214590016"/>
      </c:barChart>
      <c:catAx>
        <c:axId val="21469747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14590016"/>
        <c:crosses val="autoZero"/>
        <c:auto val="1"/>
        <c:lblAlgn val="ctr"/>
        <c:lblOffset val="100"/>
        <c:noMultiLvlLbl val="0"/>
      </c:catAx>
      <c:valAx>
        <c:axId val="214590016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2146974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2 -Tempo di parola dei soggetti politici nei Giornali radio RAI per sesso - Tutte le edizioni </a:t>
            </a:r>
            <a:br>
              <a:rPr lang="it-IT" sz="1200" b="1" i="0" baseline="0">
                <a:effectLst/>
              </a:rPr>
            </a:br>
            <a:r>
              <a:rPr lang="it-IT" sz="1200" b="1" i="0" baseline="0">
                <a:effectLst/>
              </a:rPr>
              <a:t>Periodo dal 01.06.2020 al 30.06.2020</a:t>
            </a:r>
            <a:endParaRPr lang="it-IT" sz="1200" baseline="0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'gr1-RAI'!$D$1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'gr1-RAI'!$A$2:$A$19</c:f>
              <c:strCache>
                <c:ptCount val="18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Radicali Italiani - +Europa</c:v>
                </c:pt>
                <c:pt idx="10">
                  <c:v>Maie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'gr1-RAI'!$D$2:$D$19</c:f>
              <c:numCache>
                <c:formatCode>0.00%</c:formatCode>
                <c:ptCount val="18"/>
                <c:pt idx="0">
                  <c:v>0.66015907447577704</c:v>
                </c:pt>
                <c:pt idx="1">
                  <c:v>0.92246835443038</c:v>
                </c:pt>
                <c:pt idx="2">
                  <c:v>0.72430224642614005</c:v>
                </c:pt>
                <c:pt idx="3">
                  <c:v>0.89713024282560705</c:v>
                </c:pt>
                <c:pt idx="4">
                  <c:v>0.30541871921182301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0.80228136882129297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 formatCode="General">
                  <c:v>0.74679369732502798</c:v>
                </c:pt>
                <c:pt idx="17" formatCode="General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07E-42E9-B83F-006DF4EA9F80}"/>
            </c:ext>
          </c:extLst>
        </c:ser>
        <c:ser>
          <c:idx val="1"/>
          <c:order val="1"/>
          <c:tx>
            <c:strRef>
              <c:f>'gr1-RAI'!$E$1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698F2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'gr1-RAI'!$A$2:$A$19</c:f>
              <c:strCache>
                <c:ptCount val="18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Radicali Italiani - +Europa</c:v>
                </c:pt>
                <c:pt idx="10">
                  <c:v>Maie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'gr1-RAI'!$E$2:$E$19</c:f>
              <c:numCache>
                <c:formatCode>0.00%</c:formatCode>
                <c:ptCount val="18"/>
                <c:pt idx="0">
                  <c:v>0.33984092552422301</c:v>
                </c:pt>
                <c:pt idx="1">
                  <c:v>7.7531645569620306E-2</c:v>
                </c:pt>
                <c:pt idx="2">
                  <c:v>0.27569775357386</c:v>
                </c:pt>
                <c:pt idx="3">
                  <c:v>0.10286975717439301</c:v>
                </c:pt>
                <c:pt idx="4">
                  <c:v>0.69458128078817705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0.197718631178707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 formatCode="General">
                  <c:v>0.25320630267497302</c:v>
                </c:pt>
                <c:pt idx="17" formatCode="General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07E-42E9-B83F-006DF4EA9F80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210480640"/>
        <c:axId val="209320128"/>
      </c:barChart>
      <c:catAx>
        <c:axId val="21048064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09320128"/>
        <c:crosses val="autoZero"/>
        <c:auto val="1"/>
        <c:lblAlgn val="ctr"/>
        <c:lblOffset val="100"/>
        <c:noMultiLvlLbl val="0"/>
      </c:catAx>
      <c:valAx>
        <c:axId val="209320128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2104806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3 -Tempo di parola dei soggetti politici nei Giornali radio Radio 24 per sesso - Tutte le edizioni </a:t>
            </a:r>
            <a:br>
              <a:rPr lang="it-IT" sz="1200" b="1" i="0" baseline="0">
                <a:effectLst/>
              </a:rPr>
            </a:br>
            <a:r>
              <a:rPr lang="it-IT" sz="1200" b="1" i="0" baseline="0">
                <a:effectLst/>
              </a:rPr>
              <a:t>Periodo dal 01.06.2020 al 30.06.2020</a:t>
            </a:r>
            <a:endParaRPr lang="it-IT" sz="1200">
              <a:effectLst/>
            </a:endParaRPr>
          </a:p>
        </c:rich>
      </c:tx>
      <c:layout>
        <c:manualLayout>
          <c:xMode val="edge"/>
          <c:yMode val="edge"/>
          <c:x val="0.1364409569035995"/>
          <c:y val="4.0491683821165135E-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'gr1-Radio 24'!$D$1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'gr1-Radio 24'!$A$2:$A$19</c:f>
              <c:strCache>
                <c:ptCount val="18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Radicali Italiani - +Europa</c:v>
                </c:pt>
                <c:pt idx="10">
                  <c:v>Maie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'gr1-Radio 24'!$D$2:$D$19</c:f>
              <c:numCache>
                <c:formatCode>0.00%</c:formatCode>
                <c:ptCount val="18"/>
                <c:pt idx="0">
                  <c:v>0.75816993464052296</c:v>
                </c:pt>
                <c:pt idx="1">
                  <c:v>1</c:v>
                </c:pt>
                <c:pt idx="2">
                  <c:v>0.67156862745098</c:v>
                </c:pt>
                <c:pt idx="3">
                  <c:v>0.92678462477120205</c:v>
                </c:pt>
                <c:pt idx="4">
                  <c:v>0.213649851632047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0.62176165803108796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 formatCode="General">
                  <c:v>0.69338630521149802</c:v>
                </c:pt>
                <c:pt idx="17" formatCode="General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D20-42EF-97C6-13744B5FFE04}"/>
            </c:ext>
          </c:extLst>
        </c:ser>
        <c:ser>
          <c:idx val="1"/>
          <c:order val="1"/>
          <c:tx>
            <c:strRef>
              <c:f>'gr1-Radio 24'!$E$1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698F2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'gr1-Radio 24'!$A$2:$A$19</c:f>
              <c:strCache>
                <c:ptCount val="18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Radicali Italiani - +Europa</c:v>
                </c:pt>
                <c:pt idx="10">
                  <c:v>Maie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'gr1-Radio 24'!$E$2:$E$19</c:f>
              <c:numCache>
                <c:formatCode>0.00%</c:formatCode>
                <c:ptCount val="18"/>
                <c:pt idx="0">
                  <c:v>0.24183006535947699</c:v>
                </c:pt>
                <c:pt idx="1">
                  <c:v>0</c:v>
                </c:pt>
                <c:pt idx="2">
                  <c:v>0.32843137254902</c:v>
                </c:pt>
                <c:pt idx="3">
                  <c:v>7.3215375228797994E-2</c:v>
                </c:pt>
                <c:pt idx="4">
                  <c:v>0.78635014836795203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0.37823834196891198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 formatCode="General">
                  <c:v>0.30661369478850198</c:v>
                </c:pt>
                <c:pt idx="17" formatCode="General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D20-42EF-97C6-13744B5FFE0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210516480"/>
        <c:axId val="210952768"/>
      </c:barChart>
      <c:catAx>
        <c:axId val="21051648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10952768"/>
        <c:crosses val="autoZero"/>
        <c:auto val="1"/>
        <c:lblAlgn val="ctr"/>
        <c:lblOffset val="100"/>
        <c:noMultiLvlLbl val="0"/>
      </c:catAx>
      <c:valAx>
        <c:axId val="210952768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210516480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it-IT" sz="12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4 -Tempo di parola dei soggetti politici nei Giornali radio MEDIASET per sesso - Tutte le edizioni </a:t>
            </a:r>
            <a:br>
              <a:rPr lang="it-IT" sz="1200" b="1" i="0" baseline="0">
                <a:effectLst/>
              </a:rPr>
            </a:br>
            <a:r>
              <a:rPr lang="it-IT" sz="1200" b="1" i="0" baseline="0">
                <a:effectLst/>
              </a:rPr>
              <a:t>Periodo dal 01.06.2020 al 30.06.2020</a:t>
            </a:r>
            <a:endParaRPr lang="it-IT" sz="1200">
              <a:effectLst/>
            </a:endParaRPr>
          </a:p>
        </c:rich>
      </c:tx>
      <c:layout>
        <c:manualLayout>
          <c:xMode val="edge"/>
          <c:yMode val="edge"/>
          <c:x val="0.15776613858214353"/>
          <c:y val="1.6567088204883479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'gr1-Mediaset'!$D$1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'gr1-Mediaset'!$A$2:$A$19</c:f>
              <c:strCache>
                <c:ptCount val="18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Radicali Italiani - +Europa</c:v>
                </c:pt>
                <c:pt idx="10">
                  <c:v>Maie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'gr1-Mediaset'!$D$2:$D$19</c:f>
              <c:numCache>
                <c:formatCode>0.00%</c:formatCode>
                <c:ptCount val="18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 formatCode="General">
                  <c:v>0.66101694915254205</c:v>
                </c:pt>
                <c:pt idx="17" formatCode="General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10F-4B26-B8C8-BB3F14D5D6D6}"/>
            </c:ext>
          </c:extLst>
        </c:ser>
        <c:ser>
          <c:idx val="1"/>
          <c:order val="1"/>
          <c:tx>
            <c:strRef>
              <c:f>'gr1-Mediaset'!$E$1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698F2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'gr1-Mediaset'!$A$2:$A$19</c:f>
              <c:strCache>
                <c:ptCount val="18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Radicali Italiani - +Europa</c:v>
                </c:pt>
                <c:pt idx="10">
                  <c:v>Maie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'gr1-Mediaset'!$E$2:$E$19</c:f>
              <c:numCache>
                <c:formatCode>0.00%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 formatCode="General">
                  <c:v>0.338983050847458</c:v>
                </c:pt>
                <c:pt idx="17" formatCode="General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10F-4B26-B8C8-BB3F14D5D6D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211210752"/>
        <c:axId val="210955072"/>
      </c:barChart>
      <c:catAx>
        <c:axId val="21121075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10955072"/>
        <c:crosses val="autoZero"/>
        <c:auto val="1"/>
        <c:lblAlgn val="ctr"/>
        <c:lblOffset val="100"/>
        <c:noMultiLvlLbl val="0"/>
      </c:catAx>
      <c:valAx>
        <c:axId val="210955072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211210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ysClr val="window" lastClr="FFFFFF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5 -Tempo di parola dei soggetti politici nei Giornali radio ELEMEDIA per sesso - Tutte le edizioni </a:t>
            </a:r>
            <a:br>
              <a:rPr lang="it-IT" sz="1200" b="1" i="0" baseline="0">
                <a:effectLst/>
              </a:rPr>
            </a:br>
            <a:r>
              <a:rPr lang="it-IT" sz="1200" b="1" i="0" baseline="0">
                <a:effectLst/>
              </a:rPr>
              <a:t>Periodo dal 01.06.2020 al 30.06.2020</a:t>
            </a:r>
            <a:endParaRPr lang="it-IT" sz="1200">
              <a:effectLst/>
            </a:endParaRPr>
          </a:p>
        </c:rich>
      </c:tx>
      <c:layout>
        <c:manualLayout>
          <c:xMode val="edge"/>
          <c:yMode val="edge"/>
          <c:x val="0.15919868859987391"/>
          <c:y val="2.0607492245287524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'gr1-Eleumedia'!$D$1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'gr1-Eleumedia'!$A$2:$A$19</c:f>
              <c:strCache>
                <c:ptCount val="18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Radicali Italiani - +Europa</c:v>
                </c:pt>
                <c:pt idx="10">
                  <c:v>Maie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'gr1-Eleumedia'!$D$2:$D$19</c:f>
              <c:numCache>
                <c:formatCode>0.00%</c:formatCode>
                <c:ptCount val="18"/>
                <c:pt idx="0">
                  <c:v>0.74089068825910898</c:v>
                </c:pt>
                <c:pt idx="1">
                  <c:v>1</c:v>
                </c:pt>
                <c:pt idx="2">
                  <c:v>0.53679653679653705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0.85757121439280404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 formatCode="General">
                  <c:v>0.70146341463414597</c:v>
                </c:pt>
                <c:pt idx="17" formatCode="General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47E-4E78-9837-0C239B54E094}"/>
            </c:ext>
          </c:extLst>
        </c:ser>
        <c:ser>
          <c:idx val="1"/>
          <c:order val="1"/>
          <c:tx>
            <c:strRef>
              <c:f>'gr1-Eleumedia'!$E$1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698F2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'gr1-Eleumedia'!$A$2:$A$19</c:f>
              <c:strCache>
                <c:ptCount val="18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Radicali Italiani - +Europa</c:v>
                </c:pt>
                <c:pt idx="10">
                  <c:v>Maie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'gr1-Eleumedia'!$E$2:$E$19</c:f>
              <c:numCache>
                <c:formatCode>0.00%</c:formatCode>
                <c:ptCount val="18"/>
                <c:pt idx="0">
                  <c:v>0.25910931174089102</c:v>
                </c:pt>
                <c:pt idx="1">
                  <c:v>0</c:v>
                </c:pt>
                <c:pt idx="2">
                  <c:v>0.46320346320346301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0.14242878560719599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 formatCode="General">
                  <c:v>0.29853658536585398</c:v>
                </c:pt>
                <c:pt idx="17" formatCode="General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47E-4E78-9837-0C239B54E09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211548672"/>
        <c:axId val="210957376"/>
      </c:barChart>
      <c:catAx>
        <c:axId val="21154867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10957376"/>
        <c:crosses val="autoZero"/>
        <c:auto val="1"/>
        <c:lblAlgn val="ctr"/>
        <c:lblOffset val="100"/>
        <c:noMultiLvlLbl val="0"/>
      </c:catAx>
      <c:valAx>
        <c:axId val="210957376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211548672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6 -Tempo di parola dei soggetti politici nei Giornali radio Radio Kiss Kiss per sesso - Tutte le edizioni </a:t>
            </a:r>
            <a:br>
              <a:rPr lang="it-IT" sz="1200" b="1" i="0" baseline="0">
                <a:effectLst/>
              </a:rPr>
            </a:br>
            <a:r>
              <a:rPr lang="it-IT" sz="1200" b="1" i="0" baseline="0">
                <a:effectLst/>
              </a:rPr>
              <a:t>Periodo dal 01.06.2020 al 30.06.2020</a:t>
            </a:r>
            <a:endParaRPr lang="it-IT" sz="1200">
              <a:effectLst/>
            </a:endParaRPr>
          </a:p>
        </c:rich>
      </c:tx>
      <c:layout>
        <c:manualLayout>
          <c:xMode val="edge"/>
          <c:yMode val="edge"/>
          <c:x val="0.12218385526083105"/>
          <c:y val="2.0607492245287524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'gr1-Radio Kiss Kiss'!$D$1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'gr1-Radio Kiss Kiss'!$A$2:$A$19</c:f>
              <c:strCache>
                <c:ptCount val="18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Radicali Italiani - +Europa</c:v>
                </c:pt>
                <c:pt idx="10">
                  <c:v>Maie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'gr1-Radio Kiss Kiss'!$D$2:$D$19</c:f>
              <c:numCache>
                <c:formatCode>0.00%</c:formatCode>
                <c:ptCount val="18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 formatCode="General">
                  <c:v>0.75308641975308599</c:v>
                </c:pt>
                <c:pt idx="17" formatCode="General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E34-4DD2-AC7F-277B8FFF8495}"/>
            </c:ext>
          </c:extLst>
        </c:ser>
        <c:ser>
          <c:idx val="1"/>
          <c:order val="1"/>
          <c:tx>
            <c:strRef>
              <c:f>'gr1-Radio Kiss Kiss'!$E$1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698F2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'gr1-Radio Kiss Kiss'!$A$2:$A$19</c:f>
              <c:strCache>
                <c:ptCount val="18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Radicali Italiani - +Europa</c:v>
                </c:pt>
                <c:pt idx="10">
                  <c:v>Maie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'gr1-Radio Kiss Kiss'!$E$2:$E$19</c:f>
              <c:numCache>
                <c:formatCode>0.00%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 formatCode="General">
                  <c:v>0.24691358024691401</c:v>
                </c:pt>
                <c:pt idx="17" formatCode="General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E34-4DD2-AC7F-277B8FFF8495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211347456"/>
        <c:axId val="210959680"/>
      </c:barChart>
      <c:catAx>
        <c:axId val="21134745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10959680"/>
        <c:crosses val="autoZero"/>
        <c:auto val="1"/>
        <c:lblAlgn val="ctr"/>
        <c:lblOffset val="100"/>
        <c:noMultiLvlLbl val="0"/>
      </c:catAx>
      <c:valAx>
        <c:axId val="21095968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211347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7 -Tempo di parola dei soggetti politici nei Giornali radio RTL 102.5 per sesso - Tutte le edizioni </a:t>
            </a:r>
            <a:br>
              <a:rPr lang="it-IT" sz="1200" b="1" i="0" baseline="0">
                <a:effectLst/>
              </a:rPr>
            </a:br>
            <a:r>
              <a:rPr lang="it-IT" sz="1200" b="1" i="0" baseline="0">
                <a:effectLst/>
              </a:rPr>
              <a:t>Periodo dal 01.06.2020 al 30.06.2020</a:t>
            </a:r>
            <a:endParaRPr lang="it-IT" sz="1200">
              <a:effectLst/>
            </a:endParaRPr>
          </a:p>
        </c:rich>
      </c:tx>
      <c:layout>
        <c:manualLayout>
          <c:xMode val="edge"/>
          <c:yMode val="edge"/>
          <c:x val="0.15466621515146742"/>
          <c:y val="1.454688618468146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'gr1-RTL 102.5'!$D$1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'gr1-RTL 102.5'!$A$2:$A$19</c:f>
              <c:strCache>
                <c:ptCount val="18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Radicali Italiani - +Europa</c:v>
                </c:pt>
                <c:pt idx="10">
                  <c:v>Maie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'gr1-RTL 102.5'!$D$2:$D$19</c:f>
              <c:numCache>
                <c:formatCode>0.00%</c:formatCode>
                <c:ptCount val="18"/>
                <c:pt idx="0">
                  <c:v>0.89795918367346905</c:v>
                </c:pt>
                <c:pt idx="1">
                  <c:v>1</c:v>
                </c:pt>
                <c:pt idx="2">
                  <c:v>0.86587771203155794</c:v>
                </c:pt>
                <c:pt idx="3">
                  <c:v>0.90722891566265096</c:v>
                </c:pt>
                <c:pt idx="4">
                  <c:v>0.28152492668621698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 formatCode="General">
                  <c:v>0.72371244635193099</c:v>
                </c:pt>
                <c:pt idx="17" formatCode="General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E88-4F38-8041-53CD2AAA77AA}"/>
            </c:ext>
          </c:extLst>
        </c:ser>
        <c:ser>
          <c:idx val="1"/>
          <c:order val="1"/>
          <c:tx>
            <c:strRef>
              <c:f>'gr1-RTL 102.5'!$E$1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698F2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'gr1-RTL 102.5'!$A$2:$A$19</c:f>
              <c:strCache>
                <c:ptCount val="18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Radicali Italiani - +Europa</c:v>
                </c:pt>
                <c:pt idx="10">
                  <c:v>Maie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'gr1-RTL 102.5'!$E$2:$E$19</c:f>
              <c:numCache>
                <c:formatCode>0.00%</c:formatCode>
                <c:ptCount val="18"/>
                <c:pt idx="0">
                  <c:v>0.102040816326531</c:v>
                </c:pt>
                <c:pt idx="1">
                  <c:v>0</c:v>
                </c:pt>
                <c:pt idx="2">
                  <c:v>0.134122287968442</c:v>
                </c:pt>
                <c:pt idx="3">
                  <c:v>9.2771084337349402E-2</c:v>
                </c:pt>
                <c:pt idx="4">
                  <c:v>0.71847507331378302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 formatCode="General">
                  <c:v>0.27628755364806901</c:v>
                </c:pt>
                <c:pt idx="17" formatCode="General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E88-4F38-8041-53CD2AAA77AA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211549696"/>
        <c:axId val="211879616"/>
      </c:barChart>
      <c:catAx>
        <c:axId val="21154969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11879616"/>
        <c:crosses val="autoZero"/>
        <c:auto val="1"/>
        <c:lblAlgn val="ctr"/>
        <c:lblOffset val="100"/>
        <c:noMultiLvlLbl val="0"/>
      </c:catAx>
      <c:valAx>
        <c:axId val="211879616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211549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8 -Tempo di parola dei soggetti politici nei Giornali radio Radio Dimensione Suono per sesso - Tutte le edizioni </a:t>
            </a:r>
            <a:br>
              <a:rPr lang="it-IT" sz="1200" b="1" i="0" baseline="0">
                <a:effectLst/>
              </a:rPr>
            </a:br>
            <a:r>
              <a:rPr lang="it-IT" sz="1200" b="1" i="0" baseline="0">
                <a:effectLst/>
              </a:rPr>
              <a:t>Periodo dal 01.06.2020 al 30.06.2020</a:t>
            </a:r>
            <a:endParaRPr lang="it-IT" sz="1200">
              <a:effectLst/>
            </a:endParaRPr>
          </a:p>
        </c:rich>
      </c:tx>
      <c:layout>
        <c:manualLayout>
          <c:xMode val="edge"/>
          <c:yMode val="edge"/>
          <c:x val="0.10773752924587085"/>
          <c:y val="1.0506482144277423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'gr1-RDS'!$D$1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'gr1-RDS'!$A$2:$A$19</c:f>
              <c:strCache>
                <c:ptCount val="18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Radicali Italiani - +Europa</c:v>
                </c:pt>
                <c:pt idx="10">
                  <c:v>Maie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'gr1-RDS'!$D$2:$D$19</c:f>
              <c:numCache>
                <c:formatCode>0.00%</c:formatCode>
                <c:ptCount val="18"/>
                <c:pt idx="0">
                  <c:v>1</c:v>
                </c:pt>
                <c:pt idx="1">
                  <c:v>1</c:v>
                </c:pt>
                <c:pt idx="2">
                  <c:v>0.35897435897435898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 formatCode="General">
                  <c:v>0.75293132328308199</c:v>
                </c:pt>
                <c:pt idx="17" formatCode="General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B00-4234-B1A3-A402FAC7B09E}"/>
            </c:ext>
          </c:extLst>
        </c:ser>
        <c:ser>
          <c:idx val="1"/>
          <c:order val="1"/>
          <c:tx>
            <c:strRef>
              <c:f>'gr1-RDS'!$E$1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698F2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'gr1-RDS'!$A$2:$A$19</c:f>
              <c:strCache>
                <c:ptCount val="18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Radicali Italiani - +Europa</c:v>
                </c:pt>
                <c:pt idx="10">
                  <c:v>Maie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'gr1-RDS'!$E$2:$E$19</c:f>
              <c:numCache>
                <c:formatCode>0.00%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0.64102564102564097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 formatCode="General">
                  <c:v>0.24706867671691801</c:v>
                </c:pt>
                <c:pt idx="17" formatCode="General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B00-4234-B1A3-A402FAC7B09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211679232"/>
        <c:axId val="211881920"/>
      </c:barChart>
      <c:catAx>
        <c:axId val="21167923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11881920"/>
        <c:crosses val="autoZero"/>
        <c:auto val="1"/>
        <c:lblAlgn val="ctr"/>
        <c:lblOffset val="100"/>
        <c:noMultiLvlLbl val="0"/>
      </c:catAx>
      <c:valAx>
        <c:axId val="21188192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211679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9 -Tempo di parola dei soggetti politici nei Giornali radio Radio Italia per sesso - Tutte le edizioni </a:t>
            </a:r>
            <a:br>
              <a:rPr lang="it-IT" sz="1200" b="1" i="0" baseline="0">
                <a:effectLst/>
              </a:rPr>
            </a:br>
            <a:r>
              <a:rPr lang="it-IT" sz="1200" b="1" i="0" baseline="0">
                <a:effectLst/>
              </a:rPr>
              <a:t>Periodo dal 01.06.2020 al 30.06.2020</a:t>
            </a:r>
            <a:endParaRPr lang="it-IT" sz="1200">
              <a:effectLst/>
            </a:endParaRPr>
          </a:p>
        </c:rich>
      </c:tx>
      <c:layout>
        <c:manualLayout>
          <c:xMode val="edge"/>
          <c:yMode val="edge"/>
          <c:x val="0.13452903847631675"/>
          <c:y val="1.6567088204883479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'gr1-Radio Italia'!$D$1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'gr1-Radio Italia'!$A$2:$A$19</c:f>
              <c:strCache>
                <c:ptCount val="18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Radicali Italiani - +Europa</c:v>
                </c:pt>
                <c:pt idx="10">
                  <c:v>Maie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'gr1-Radio Italia'!$D$2:$D$19</c:f>
              <c:numCache>
                <c:formatCode>0.00%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 formatCode="General">
                  <c:v>0</c:v>
                </c:pt>
                <c:pt idx="17" formatCode="General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72F-40A8-9817-A2F664500FC9}"/>
            </c:ext>
          </c:extLst>
        </c:ser>
        <c:ser>
          <c:idx val="1"/>
          <c:order val="1"/>
          <c:tx>
            <c:strRef>
              <c:f>'gr1-Radio Italia'!$E$1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698F2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'gr1-Radio Italia'!$A$2:$A$19</c:f>
              <c:strCache>
                <c:ptCount val="18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Radicali Italiani - +Europa</c:v>
                </c:pt>
                <c:pt idx="10">
                  <c:v>Maie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'gr1-Radio Italia'!$E$2:$E$19</c:f>
              <c:numCache>
                <c:formatCode>0.00%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 formatCode="General">
                  <c:v>0</c:v>
                </c:pt>
                <c:pt idx="17" formatCode="General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72F-40A8-9817-A2F664500FC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100"/>
        <c:axId val="212654592"/>
        <c:axId val="211884224"/>
      </c:barChart>
      <c:catAx>
        <c:axId val="21265459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11884224"/>
        <c:crosses val="autoZero"/>
        <c:auto val="1"/>
        <c:lblAlgn val="ctr"/>
        <c:lblOffset val="100"/>
        <c:noMultiLvlLbl val="0"/>
      </c:catAx>
      <c:valAx>
        <c:axId val="211884224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2126545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35.bin"/></Relationships>
</file>

<file path=xl/chart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37.bin"/></Relationships>
</file>

<file path=xl/chart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42.bin"/></Relationships>
</file>

<file path=xl/chart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46.bin"/></Relationships>
</file>

<file path=xl/chart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48.bin"/></Relationships>
</file>

<file path=xl/chart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50.bin"/></Relationships>
</file>

<file path=xl/chart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52.bin"/></Relationships>
</file>

<file path=xl/chart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54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2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6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8.bin"/></Relationships>
</file>

<file path=xl/chart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0.bin"/></Relationships>
</file>

<file path=xl/chart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2.bin"/></Relationships>
</file>

<file path=xl/chart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24.bin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Grafico1"/>
  <sheetViews>
    <sheetView tabSelected="1" zoomScale="90" workbookViewId="0"/>
  </sheetViews>
  <pageMargins left="0.70866141732283472" right="0.70866141732283472" top="0.74803149606299213" bottom="0.74803149606299213" header="0.31496062992125984" footer="0.31496062992125984"/>
  <pageSetup orientation="landscape" r:id="rId1"/>
  <headerFooter>
    <oddFooter xml:space="preserve">&amp;R
</oddFooter>
  </headerFooter>
  <drawing r:id="rId2"/>
</chartsheet>
</file>

<file path=xl/chartsheets/sheet10.xml><?xml version="1.0" encoding="utf-8"?>
<chartsheet xmlns="http://schemas.openxmlformats.org/spreadsheetml/2006/main" xmlns:r="http://schemas.openxmlformats.org/officeDocument/2006/relationships">
  <sheetPr codeName="Grafico11"/>
  <sheetViews>
    <sheetView zoomScale="91" workbookViewId="0"/>
  </sheetViews>
  <pageMargins left="0.70866141732283472" right="0.70866141732283472" top="0.74803149606299213" bottom="0.74803149606299213" header="0.31496062992125984" footer="0.31496062992125984"/>
  <pageSetup orientation="landscape" r:id="rId1"/>
  <headerFooter>
    <oddFooter xml:space="preserve">&amp;R
</oddFooter>
  </headerFooter>
  <drawing r:id="rId2"/>
</chartsheet>
</file>

<file path=xl/chartsheets/sheet11.xml><?xml version="1.0" encoding="utf-8"?>
<chartsheet xmlns="http://schemas.openxmlformats.org/spreadsheetml/2006/main" xmlns:r="http://schemas.openxmlformats.org/officeDocument/2006/relationships">
  <sheetPr codeName="Grafico12"/>
  <sheetViews>
    <sheetView zoomScale="125" workbookViewId="0" zoomToFit="1"/>
  </sheetViews>
  <pageMargins left="0.70866141732283472" right="0.70866141732283472" top="0.74803149606299213" bottom="0.74803149606299213" header="0.31496062992125984" footer="0.31496062992125984"/>
  <pageSetup orientation="landscape" r:id="rId1"/>
  <drawing r:id="rId2"/>
</chartsheet>
</file>

<file path=xl/chartsheets/sheet12.xml><?xml version="1.0" encoding="utf-8"?>
<chartsheet xmlns="http://schemas.openxmlformats.org/spreadsheetml/2006/main" xmlns:r="http://schemas.openxmlformats.org/officeDocument/2006/relationships">
  <sheetPr codeName="Grafico13"/>
  <sheetViews>
    <sheetView zoomScale="125" workbookViewId="0" zoomToFit="1"/>
  </sheetViews>
  <pageMargins left="0.70866141732283472" right="0.70866141732283472" top="0.74803149606299213" bottom="0.74803149606299213" header="0.31496062992125984" footer="0.31496062992125984"/>
  <pageSetup orientation="landscape" r:id="rId1"/>
  <drawing r:id="rId2"/>
</chartsheet>
</file>

<file path=xl/chartsheets/sheet13.xml><?xml version="1.0" encoding="utf-8"?>
<chartsheet xmlns="http://schemas.openxmlformats.org/spreadsheetml/2006/main" xmlns:r="http://schemas.openxmlformats.org/officeDocument/2006/relationships">
  <sheetPr codeName="Grafico15"/>
  <sheetViews>
    <sheetView workbookViewId="0"/>
  </sheetViews>
  <pageMargins left="0.70866141732283472" right="0.70866141732283472" top="0.74803149606299213" bottom="0.74803149606299213" header="0.31496062992125984" footer="0.31496062992125984"/>
  <pageSetup orientation="landscape" r:id="rId1"/>
  <drawing r:id="rId2"/>
</chartsheet>
</file>

<file path=xl/chartsheets/sheet14.xml><?xml version="1.0" encoding="utf-8"?>
<chartsheet xmlns="http://schemas.openxmlformats.org/spreadsheetml/2006/main" xmlns:r="http://schemas.openxmlformats.org/officeDocument/2006/relationships">
  <sheetPr codeName="Grafico16"/>
  <sheetViews>
    <sheetView zoomScale="125" workbookViewId="0" zoomToFit="1"/>
  </sheetViews>
  <pageMargins left="0.70866141732283472" right="0.70866141732283472" top="0.74803149606299213" bottom="0.74803149606299213" header="0.31496062992125984" footer="0.31496062992125984"/>
  <pageSetup orientation="landscape" r:id="rId1"/>
  <drawing r:id="rId2"/>
</chartsheet>
</file>

<file path=xl/chartsheets/sheet15.xml><?xml version="1.0" encoding="utf-8"?>
<chartsheet xmlns="http://schemas.openxmlformats.org/spreadsheetml/2006/main" xmlns:r="http://schemas.openxmlformats.org/officeDocument/2006/relationships">
  <sheetPr codeName="Grafico17"/>
  <sheetViews>
    <sheetView zoomScale="125" workbookViewId="0" zoomToFit="1"/>
  </sheetViews>
  <pageMargins left="0.70866141732283472" right="0.70866141732283472" top="0.74803149606299213" bottom="0.74803149606299213" header="0.31496062992125984" footer="0.31496062992125984"/>
  <pageSetup orientation="landscape" r:id="rId1"/>
  <headerFooter>
    <oddFooter xml:space="preserve">&amp;R
</oddFooter>
  </headerFooter>
  <drawing r:id="rId2"/>
</chartsheet>
</file>

<file path=xl/chartsheets/sheet16.xml><?xml version="1.0" encoding="utf-8"?>
<chartsheet xmlns="http://schemas.openxmlformats.org/spreadsheetml/2006/main" xmlns:r="http://schemas.openxmlformats.org/officeDocument/2006/relationships">
  <sheetPr codeName="Grafico18"/>
  <sheetViews>
    <sheetView zoomScale="125" workbookViewId="0" zoomToFit="1"/>
  </sheetViews>
  <pageMargins left="0.70866141732283472" right="0.70866141732283472" top="0.74803149606299213" bottom="0.74803149606299213" header="0.31496062992125984" footer="0.31496062992125984"/>
  <pageSetup orientation="landscape" r:id="rId1"/>
  <headerFooter>
    <oddFooter xml:space="preserve">&amp;R
</oddFooter>
  </headerFooter>
  <drawing r:id="rId2"/>
</chartsheet>
</file>

<file path=xl/chartsheets/sheet17.xml><?xml version="1.0" encoding="utf-8"?>
<chartsheet xmlns="http://schemas.openxmlformats.org/spreadsheetml/2006/main" xmlns:r="http://schemas.openxmlformats.org/officeDocument/2006/relationships">
  <sheetPr codeName="Grafico19"/>
  <sheetViews>
    <sheetView zoomScale="125" workbookViewId="0" zoomToFit="1"/>
  </sheetViews>
  <pageMargins left="0.70866141732283472" right="0.70866141732283472" top="0.74803149606299213" bottom="0.74803149606299213" header="0.31496062992125984" footer="0.31496062992125984"/>
  <pageSetup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 codeName="Grafico2"/>
  <sheetViews>
    <sheetView zoomScale="125" workbookViewId="0" zoomToFit="1"/>
  </sheetViews>
  <pageMargins left="0.70866141732283472" right="0.70866141732283472" top="0.74803149606299213" bottom="0.74803149606299213" header="0.31496062992125984" footer="0.31496062992125984"/>
  <pageSetup orientation="landscape" r:id="rId1"/>
  <headerFooter>
    <oddFooter xml:space="preserve">&amp;R
</oddFooter>
  </headerFooter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 codeName="Grafico3"/>
  <sheetViews>
    <sheetView zoomScale="125" workbookViewId="0" zoomToFit="1"/>
  </sheetViews>
  <pageMargins left="0.70866141732283472" right="0.70866141732283472" top="0.74803149606299213" bottom="0.74803149606299213" header="0.31496062992125984" footer="0.31496062992125984"/>
  <pageSetup orientation="landscape" r:id="rId1"/>
  <headerFooter>
    <oddFooter xml:space="preserve">&amp;R
</oddFooter>
  </headerFooter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 codeName="Grafico4"/>
  <sheetViews>
    <sheetView zoomScale="125" workbookViewId="0" zoomToFit="1"/>
  </sheetViews>
  <pageMargins left="0.70866141732283472" right="0.70866141732283472" top="0.74803149606299213" bottom="0.74803149606299213" header="0.31496062992125984" footer="0.31496062992125984"/>
  <pageSetup orientation="landscape" r:id="rId1"/>
  <headerFooter>
    <oddFooter xml:space="preserve">&amp;R
</oddFooter>
  </headerFooter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>
  <sheetPr codeName="Grafico6"/>
  <sheetViews>
    <sheetView zoomScale="125" workbookViewId="0" zoomToFit="1"/>
  </sheetViews>
  <pageMargins left="0.70866141732283472" right="0.70866141732283472" top="0.74803149606299213" bottom="0.74803149606299213" header="0.31496062992125984" footer="0.31496062992125984"/>
  <pageSetup orientation="landscape" r:id="rId1"/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>
  <sheetPr codeName="Grafico7"/>
  <sheetViews>
    <sheetView zoomScale="125" workbookViewId="0" zoomToFit="1"/>
  </sheetViews>
  <pageMargins left="0.70866141732283472" right="0.70866141732283472" top="0.74803149606299213" bottom="0.74803149606299213" header="0.31496062992125984" footer="0.31496062992125984"/>
  <pageSetup orientation="landscape" r:id="rId1"/>
  <headerFooter>
    <oddFooter xml:space="preserve">&amp;R
</oddFooter>
  </headerFooter>
  <drawing r:id="rId2"/>
</chartsheet>
</file>

<file path=xl/chartsheets/sheet7.xml><?xml version="1.0" encoding="utf-8"?>
<chartsheet xmlns="http://schemas.openxmlformats.org/spreadsheetml/2006/main" xmlns:r="http://schemas.openxmlformats.org/officeDocument/2006/relationships">
  <sheetPr codeName="Grafico8"/>
  <sheetViews>
    <sheetView zoomScale="125" workbookViewId="0" zoomToFit="1"/>
  </sheetViews>
  <pageMargins left="0.70866141732283472" right="0.70866141732283472" top="0.74803149606299213" bottom="0.74803149606299213" header="0.31496062992125984" footer="0.31496062992125984"/>
  <pageSetup orientation="landscape" r:id="rId1"/>
  <drawing r:id="rId2"/>
</chartsheet>
</file>

<file path=xl/chartsheets/sheet8.xml><?xml version="1.0" encoding="utf-8"?>
<chartsheet xmlns="http://schemas.openxmlformats.org/spreadsheetml/2006/main" xmlns:r="http://schemas.openxmlformats.org/officeDocument/2006/relationships">
  <sheetPr codeName="Grafico9"/>
  <sheetViews>
    <sheetView zoomScale="125" workbookViewId="0" zoomToFit="1"/>
  </sheetViews>
  <pageMargins left="0.70866141732283472" right="0.70866141732283472" top="0.74803149606299213" bottom="0.74803149606299213" header="0.31496062992125984" footer="0.31496062992125984"/>
  <pageSetup orientation="landscape" r:id="rId1"/>
  <drawing r:id="rId2"/>
</chartsheet>
</file>

<file path=xl/chartsheets/sheet9.xml><?xml version="1.0" encoding="utf-8"?>
<chartsheet xmlns="http://schemas.openxmlformats.org/spreadsheetml/2006/main" xmlns:r="http://schemas.openxmlformats.org/officeDocument/2006/relationships">
  <sheetPr codeName="Grafico10"/>
  <sheetViews>
    <sheetView zoomScale="125" workbookViewId="0" zoomToFit="1"/>
  </sheetViews>
  <pageMargins left="0.70866141732283472" right="0.70866141732283472" top="0.74803149606299213" bottom="0.74803149606299213" header="0.31496062992125984" footer="0.31496062992125984"/>
  <pageSetup orientation="landscape" r:id="rId1"/>
  <headerFooter>
    <oddFooter xml:space="preserve">&amp;R
</oddFooter>
  </headerFooter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46583" cy="6286500"/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xmlns="" id="{EE0B31A8-230E-4942-9FDB-DF7F3CB8A1AE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8645769" cy="6269753"/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xmlns="" id="{1220971A-79C2-470D-A48C-0398B43319A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8656320" cy="6286500"/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xmlns="" id="{0007D601-53BC-41EF-87FE-5650034F99C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0" y="0"/>
    <xdr:ext cx="8656320" cy="6286500"/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xmlns="" id="{FD7B05E2-CBB0-4167-A0A1-52FE85FBD82E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8658225" cy="6276975"/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xmlns="" id="{47C30631-B7D2-4F66-94BA-D80BE1EEB38E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0" y="0"/>
    <xdr:ext cx="8656320" cy="6286500"/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xmlns="" id="{E8EB480C-DC63-4EEF-8DD3-0CBA292545A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0" y="0"/>
    <xdr:ext cx="8656320" cy="6286500"/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xmlns="" id="{0C92A68D-961E-4B4C-BBE5-8C4436989149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xdr:wsDr xmlns:xdr="http://schemas.openxmlformats.org/drawingml/2006/spreadsheetDrawing" xmlns:a="http://schemas.openxmlformats.org/drawingml/2006/main">
  <xdr:absoluteAnchor>
    <xdr:pos x="0" y="0"/>
    <xdr:ext cx="8656320" cy="6286500"/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xmlns="" id="{A33F14E7-8FF7-42F5-B2DC-0D4A4B551B1D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7.xml><?xml version="1.0" encoding="utf-8"?>
<xdr:wsDr xmlns:xdr="http://schemas.openxmlformats.org/drawingml/2006/spreadsheetDrawing" xmlns:a="http://schemas.openxmlformats.org/drawingml/2006/main">
  <xdr:absoluteAnchor>
    <xdr:pos x="0" y="0"/>
    <xdr:ext cx="8656320" cy="6286500"/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xmlns="" id="{7601C026-5649-4015-889E-5261998FD2DC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56320" cy="6286500"/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xmlns="" id="{F5C3516A-F305-4CDF-B28C-7A71588ABE5A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56320" cy="6286500"/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xmlns="" id="{3B7C54BE-713D-4650-8D4F-3889341DB858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656320" cy="6286500"/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xmlns="" id="{801D0930-E776-46F5-AD06-C2CE26F31B4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8656320" cy="6286500"/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xmlns="" id="{AECED38C-ACE2-4621-9162-6153524484F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8656320" cy="6286500"/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xmlns="" id="{52D05B84-1A3F-4F8C-98B1-8C972526F43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8656320" cy="6286500"/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xmlns="" id="{D3115238-E2B6-4DF8-9040-695EB1FFE756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8656320" cy="6286500"/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xmlns="" id="{7BBB48E5-0969-4801-A4B7-4396EE84051B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8656320" cy="6286500"/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xmlns="" id="{19BEE587-8C50-40ED-87A1-D017FD1BAD5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7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8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9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0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1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2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3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4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5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7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8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9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0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1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2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3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4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5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7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8.bin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9.bin"/></Relationships>
</file>

<file path=xl/worksheets/_rels/sheet8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0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/>
  <dimension ref="B2:N31"/>
  <sheetViews>
    <sheetView showGridLines="0" showZeros="0" view="pageBreakPreview" zoomScale="80" zoomScaleNormal="70" zoomScaleSheetLayoutView="80" workbookViewId="0">
      <selection activeCell="B29" sqref="B29"/>
    </sheetView>
  </sheetViews>
  <sheetFormatPr defaultColWidth="8.85546875" defaultRowHeight="15" x14ac:dyDescent="0.25"/>
  <cols>
    <col min="1" max="1" width="6.140625" style="5" customWidth="1"/>
    <col min="2" max="2" width="56.7109375" style="5" bestFit="1" customWidth="1"/>
    <col min="3" max="14" width="8.42578125" style="5" customWidth="1"/>
    <col min="15" max="16384" width="8.85546875" style="5"/>
  </cols>
  <sheetData>
    <row r="2" spans="2:14" ht="15.75" thickBot="1" x14ac:dyDescent="0.3"/>
    <row r="3" spans="2:14" x14ac:dyDescent="0.25">
      <c r="B3" s="178" t="s">
        <v>28</v>
      </c>
      <c r="C3" s="179"/>
      <c r="D3" s="179"/>
      <c r="E3" s="179"/>
      <c r="F3" s="179"/>
      <c r="G3" s="179"/>
      <c r="H3" s="179"/>
      <c r="I3" s="179"/>
      <c r="J3" s="179"/>
      <c r="K3" s="179"/>
      <c r="L3" s="179"/>
      <c r="M3" s="179"/>
      <c r="N3" s="180"/>
    </row>
    <row r="4" spans="2:14" ht="15.75" thickBot="1" x14ac:dyDescent="0.3">
      <c r="B4" s="181" t="s">
        <v>199</v>
      </c>
      <c r="C4" s="182"/>
      <c r="D4" s="182"/>
      <c r="E4" s="182"/>
      <c r="F4" s="182"/>
      <c r="G4" s="182"/>
      <c r="H4" s="182"/>
      <c r="I4" s="182"/>
      <c r="J4" s="182"/>
      <c r="K4" s="182"/>
      <c r="L4" s="182"/>
      <c r="M4" s="182"/>
      <c r="N4" s="183"/>
    </row>
    <row r="5" spans="2:14" x14ac:dyDescent="0.25">
      <c r="B5" s="39"/>
      <c r="C5" s="184" t="s">
        <v>0</v>
      </c>
      <c r="D5" s="184"/>
      <c r="E5" s="184"/>
      <c r="F5" s="184" t="s">
        <v>1</v>
      </c>
      <c r="G5" s="184"/>
      <c r="H5" s="184"/>
      <c r="I5" s="184" t="s">
        <v>2</v>
      </c>
      <c r="J5" s="184"/>
      <c r="K5" s="184"/>
      <c r="L5" s="184" t="s">
        <v>3</v>
      </c>
      <c r="M5" s="184"/>
      <c r="N5" s="185"/>
    </row>
    <row r="6" spans="2:14" x14ac:dyDescent="0.25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8" t="s">
        <v>5</v>
      </c>
      <c r="L6" s="8" t="s">
        <v>4</v>
      </c>
      <c r="M6" s="8" t="s">
        <v>5</v>
      </c>
      <c r="N6" s="9" t="s">
        <v>5</v>
      </c>
    </row>
    <row r="7" spans="2:14" x14ac:dyDescent="0.25">
      <c r="B7" s="10" t="s">
        <v>37</v>
      </c>
      <c r="C7" s="11">
        <v>9.3287037037037002E-3</v>
      </c>
      <c r="D7" s="12">
        <f t="shared" ref="D7:D18" si="0">IFERROR(C7/C$19,0)</f>
        <v>0.16904362416107385</v>
      </c>
      <c r="E7" s="12">
        <f t="shared" ref="E7:E18" si="1">IFERROR(C7/C$30,0)</f>
        <v>5.9160305343511459E-2</v>
      </c>
      <c r="F7" s="11">
        <v>2.4189814814814799E-3</v>
      </c>
      <c r="G7" s="12">
        <f t="shared" ref="G7:G18" si="2">IFERROR(F7/F$19,0)</f>
        <v>0.14246762099522836</v>
      </c>
      <c r="H7" s="12">
        <f t="shared" ref="H7:H18" si="3">IFERROR(F7/F$30,0)</f>
        <v>5.561468866418303E-2</v>
      </c>
      <c r="I7" s="11">
        <v>4.2592592592592604E-3</v>
      </c>
      <c r="J7" s="12">
        <f t="shared" ref="J7:J18" si="4">IFERROR(I7/I$19,0)</f>
        <v>0.19470899470899469</v>
      </c>
      <c r="K7" s="12">
        <f t="shared" ref="K7:K18" si="5">IFERROR(I7/I$30,0)</f>
        <v>9.8422037978068935E-2</v>
      </c>
      <c r="L7" s="13">
        <f>SUM(C7,F7,I7)</f>
        <v>1.6006944444444442E-2</v>
      </c>
      <c r="M7" s="12">
        <f t="shared" ref="M7:M18" si="6">IFERROR(L7/L$19,0)</f>
        <v>0.17021538461538463</v>
      </c>
      <c r="N7" s="14">
        <f t="shared" ref="N7:N16" si="7">IFERROR(L7/L$30,0)</f>
        <v>6.5479854173571328E-2</v>
      </c>
    </row>
    <row r="8" spans="2:14" x14ac:dyDescent="0.25">
      <c r="B8" s="148" t="s">
        <v>99</v>
      </c>
      <c r="C8" s="11">
        <v>8.7384259259259307E-3</v>
      </c>
      <c r="D8" s="12">
        <f t="shared" si="0"/>
        <v>0.15834731543624178</v>
      </c>
      <c r="E8" s="12">
        <f t="shared" si="1"/>
        <v>5.541691133294193E-2</v>
      </c>
      <c r="F8" s="11">
        <v>2.4768518518518499E-3</v>
      </c>
      <c r="G8" s="12">
        <f t="shared" si="2"/>
        <v>0.1458759372869802</v>
      </c>
      <c r="H8" s="12">
        <f t="shared" si="3"/>
        <v>5.6945183608302231E-2</v>
      </c>
      <c r="I8" s="11">
        <v>3.4143518518518498E-3</v>
      </c>
      <c r="J8" s="12">
        <f t="shared" si="4"/>
        <v>0.15608465608465594</v>
      </c>
      <c r="K8" s="12">
        <f t="shared" si="5"/>
        <v>7.8898101096549766E-2</v>
      </c>
      <c r="L8" s="13">
        <f t="shared" ref="L8:L18" si="8">SUM(C8,F8,I8)</f>
        <v>1.4629629629629631E-2</v>
      </c>
      <c r="M8" s="12">
        <f t="shared" si="6"/>
        <v>0.15556923076923082</v>
      </c>
      <c r="N8" s="14">
        <f t="shared" si="7"/>
        <v>5.9845651247573524E-2</v>
      </c>
    </row>
    <row r="9" spans="2:14" x14ac:dyDescent="0.25">
      <c r="B9" s="10" t="s">
        <v>50</v>
      </c>
      <c r="C9" s="11">
        <v>9.2129629629629593E-3</v>
      </c>
      <c r="D9" s="12">
        <f t="shared" si="0"/>
        <v>0.16694630872483224</v>
      </c>
      <c r="E9" s="12">
        <f t="shared" si="1"/>
        <v>5.8426306517909581E-2</v>
      </c>
      <c r="F9" s="11">
        <v>3.7037037037036999E-3</v>
      </c>
      <c r="G9" s="12">
        <f t="shared" si="2"/>
        <v>0.21813224267211989</v>
      </c>
      <c r="H9" s="12">
        <f t="shared" si="3"/>
        <v>8.5151676423629488E-2</v>
      </c>
      <c r="I9" s="11">
        <v>4.0856481481481499E-3</v>
      </c>
      <c r="J9" s="12">
        <f t="shared" si="4"/>
        <v>0.18677248677248678</v>
      </c>
      <c r="K9" s="12">
        <f t="shared" si="5"/>
        <v>9.4410270125702009E-2</v>
      </c>
      <c r="L9" s="13">
        <f t="shared" si="8"/>
        <v>1.700231481481481E-2</v>
      </c>
      <c r="M9" s="12">
        <f t="shared" si="6"/>
        <v>0.18079999999999999</v>
      </c>
      <c r="N9" s="14">
        <f t="shared" si="7"/>
        <v>6.9551631078073953E-2</v>
      </c>
    </row>
    <row r="10" spans="2:14" x14ac:dyDescent="0.25">
      <c r="B10" s="10" t="s">
        <v>11</v>
      </c>
      <c r="C10" s="11">
        <v>1.56597222222222E-2</v>
      </c>
      <c r="D10" s="12">
        <f t="shared" si="0"/>
        <v>0.28376677852348969</v>
      </c>
      <c r="E10" s="12">
        <f t="shared" si="1"/>
        <v>9.9310041103934155E-2</v>
      </c>
      <c r="F10" s="11">
        <v>5.0000000000000001E-3</v>
      </c>
      <c r="G10" s="12">
        <f t="shared" si="2"/>
        <v>0.29447852760736215</v>
      </c>
      <c r="H10" s="12">
        <f t="shared" si="3"/>
        <v>0.11495476317189993</v>
      </c>
      <c r="I10" s="11">
        <v>5.5555555555555601E-3</v>
      </c>
      <c r="J10" s="12">
        <f t="shared" si="4"/>
        <v>0.25396825396825407</v>
      </c>
      <c r="K10" s="12">
        <f t="shared" si="5"/>
        <v>0.12837657127574217</v>
      </c>
      <c r="L10" s="13">
        <f t="shared" si="8"/>
        <v>2.6215277777777761E-2</v>
      </c>
      <c r="M10" s="12">
        <f t="shared" si="6"/>
        <v>0.27876923076923066</v>
      </c>
      <c r="N10" s="14">
        <f t="shared" si="7"/>
        <v>0.10723924056626102</v>
      </c>
    </row>
    <row r="11" spans="2:14" x14ac:dyDescent="0.25">
      <c r="B11" s="10" t="s">
        <v>12</v>
      </c>
      <c r="C11" s="11">
        <v>5.2546296296296299E-3</v>
      </c>
      <c r="D11" s="12">
        <f t="shared" si="0"/>
        <v>9.5218120805369177E-2</v>
      </c>
      <c r="E11" s="12">
        <f t="shared" si="1"/>
        <v>3.3323546682325331E-2</v>
      </c>
      <c r="F11" s="11">
        <v>1.13425925925926E-3</v>
      </c>
      <c r="G11" s="12">
        <f t="shared" si="2"/>
        <v>6.6802999318336831E-2</v>
      </c>
      <c r="H11" s="12">
        <f t="shared" si="3"/>
        <v>2.6077700904736573E-2</v>
      </c>
      <c r="I11" s="11">
        <v>3.0092592592592601E-3</v>
      </c>
      <c r="J11" s="12">
        <f t="shared" si="4"/>
        <v>0.13756613756613756</v>
      </c>
      <c r="K11" s="12">
        <f t="shared" si="5"/>
        <v>6.953730944102697E-2</v>
      </c>
      <c r="L11" s="13">
        <f t="shared" si="8"/>
        <v>9.3981481481481503E-3</v>
      </c>
      <c r="M11" s="12">
        <f t="shared" si="6"/>
        <v>9.9938461538461587E-2</v>
      </c>
      <c r="N11" s="14">
        <f t="shared" si="7"/>
        <v>3.8445149377396917E-2</v>
      </c>
    </row>
    <row r="12" spans="2:14" x14ac:dyDescent="0.25">
      <c r="B12" s="10" t="s">
        <v>163</v>
      </c>
      <c r="C12" s="11">
        <v>6.3657407407407402E-4</v>
      </c>
      <c r="D12" s="12">
        <f t="shared" si="0"/>
        <v>1.1535234899328863E-2</v>
      </c>
      <c r="E12" s="12">
        <f t="shared" si="1"/>
        <v>4.0369935408103366E-3</v>
      </c>
      <c r="F12" s="11">
        <v>1.8518518518518501E-4</v>
      </c>
      <c r="G12" s="12">
        <f t="shared" si="2"/>
        <v>1.0906612133605996E-2</v>
      </c>
      <c r="H12" s="12">
        <f t="shared" si="3"/>
        <v>4.2575838211814749E-3</v>
      </c>
      <c r="I12" s="11">
        <v>1.38888888888889E-4</v>
      </c>
      <c r="J12" s="12">
        <f t="shared" si="4"/>
        <v>6.3492063492063518E-3</v>
      </c>
      <c r="K12" s="12">
        <f t="shared" si="5"/>
        <v>3.2094142818935539E-3</v>
      </c>
      <c r="L12" s="13">
        <f t="shared" si="8"/>
        <v>9.6064814814814808E-4</v>
      </c>
      <c r="M12" s="12">
        <f t="shared" si="6"/>
        <v>1.0215384615384617E-2</v>
      </c>
      <c r="N12" s="14">
        <f t="shared" si="7"/>
        <v>3.9297381752757925E-3</v>
      </c>
    </row>
    <row r="13" spans="2:14" x14ac:dyDescent="0.25">
      <c r="B13" s="10" t="s">
        <v>106</v>
      </c>
      <c r="C13" s="11">
        <v>1.9444444444444401E-3</v>
      </c>
      <c r="D13" s="12">
        <f t="shared" si="0"/>
        <v>3.5234899328858996E-2</v>
      </c>
      <c r="E13" s="12">
        <f t="shared" si="1"/>
        <v>1.2331180270111547E-2</v>
      </c>
      <c r="F13" s="11">
        <v>9.8379629629629598E-4</v>
      </c>
      <c r="G13" s="12">
        <f t="shared" si="2"/>
        <v>5.7941376959781882E-2</v>
      </c>
      <c r="H13" s="12">
        <f t="shared" si="3"/>
        <v>2.2618414050026597E-2</v>
      </c>
      <c r="I13" s="11">
        <v>4.7453703703703698E-4</v>
      </c>
      <c r="J13" s="12">
        <f t="shared" si="4"/>
        <v>2.1693121693121681E-2</v>
      </c>
      <c r="K13" s="12">
        <f t="shared" si="5"/>
        <v>1.0965498796469634E-2</v>
      </c>
      <c r="L13" s="13">
        <f t="shared" si="8"/>
        <v>3.4027777777777728E-3</v>
      </c>
      <c r="M13" s="12">
        <f t="shared" si="6"/>
        <v>3.6184615384615336E-2</v>
      </c>
      <c r="N13" s="14">
        <f t="shared" si="7"/>
        <v>1.3919795464229896E-2</v>
      </c>
    </row>
    <row r="14" spans="2:14" x14ac:dyDescent="0.25">
      <c r="B14" s="10" t="s">
        <v>107</v>
      </c>
      <c r="C14" s="11">
        <v>0</v>
      </c>
      <c r="D14" s="12">
        <f t="shared" si="0"/>
        <v>0</v>
      </c>
      <c r="E14" s="12">
        <f t="shared" si="1"/>
        <v>0</v>
      </c>
      <c r="F14" s="11">
        <v>0</v>
      </c>
      <c r="G14" s="12">
        <f t="shared" si="2"/>
        <v>0</v>
      </c>
      <c r="H14" s="12">
        <f t="shared" si="3"/>
        <v>0</v>
      </c>
      <c r="I14" s="11">
        <v>0</v>
      </c>
      <c r="J14" s="12">
        <f t="shared" si="4"/>
        <v>0</v>
      </c>
      <c r="K14" s="12">
        <f t="shared" si="5"/>
        <v>0</v>
      </c>
      <c r="L14" s="13">
        <f t="shared" si="8"/>
        <v>0</v>
      </c>
      <c r="M14" s="12">
        <f t="shared" si="6"/>
        <v>0</v>
      </c>
      <c r="N14" s="14">
        <f t="shared" si="7"/>
        <v>0</v>
      </c>
    </row>
    <row r="15" spans="2:14" x14ac:dyDescent="0.25">
      <c r="B15" s="10" t="s">
        <v>198</v>
      </c>
      <c r="C15" s="11">
        <v>1.9675925925925899E-4</v>
      </c>
      <c r="D15" s="12">
        <f t="shared" si="0"/>
        <v>3.5654362416107353E-3</v>
      </c>
      <c r="E15" s="12">
        <f t="shared" si="1"/>
        <v>1.2477980035231933E-3</v>
      </c>
      <c r="F15" s="15">
        <v>6.9444444444444404E-5</v>
      </c>
      <c r="G15" s="12">
        <f t="shared" si="2"/>
        <v>4.0899795501022499E-3</v>
      </c>
      <c r="H15" s="12">
        <f t="shared" si="3"/>
        <v>1.5965939329430536E-3</v>
      </c>
      <c r="I15" s="11">
        <v>6.9444444444444404E-5</v>
      </c>
      <c r="J15" s="12">
        <f t="shared" si="4"/>
        <v>3.1746031746031716E-3</v>
      </c>
      <c r="K15" s="12">
        <f t="shared" si="5"/>
        <v>1.6047071409467748E-3</v>
      </c>
      <c r="L15" s="13">
        <f t="shared" si="8"/>
        <v>3.356481481481478E-4</v>
      </c>
      <c r="M15" s="12">
        <f t="shared" si="6"/>
        <v>3.5692307692307664E-3</v>
      </c>
      <c r="N15" s="14">
        <f t="shared" si="7"/>
        <v>1.3730410491927453E-3</v>
      </c>
    </row>
    <row r="16" spans="2:14" x14ac:dyDescent="0.25">
      <c r="B16" s="10" t="s">
        <v>185</v>
      </c>
      <c r="C16" s="11">
        <v>0</v>
      </c>
      <c r="D16" s="12">
        <f t="shared" si="0"/>
        <v>0</v>
      </c>
      <c r="E16" s="12">
        <f t="shared" si="1"/>
        <v>0</v>
      </c>
      <c r="F16" s="11">
        <v>0</v>
      </c>
      <c r="G16" s="12">
        <f t="shared" si="2"/>
        <v>0</v>
      </c>
      <c r="H16" s="12">
        <f t="shared" si="3"/>
        <v>0</v>
      </c>
      <c r="I16" s="11">
        <v>0</v>
      </c>
      <c r="J16" s="12">
        <f t="shared" si="4"/>
        <v>0</v>
      </c>
      <c r="K16" s="12">
        <f t="shared" si="5"/>
        <v>0</v>
      </c>
      <c r="L16" s="13">
        <f t="shared" si="8"/>
        <v>0</v>
      </c>
      <c r="M16" s="12">
        <f t="shared" si="6"/>
        <v>0</v>
      </c>
      <c r="N16" s="14">
        <f t="shared" si="7"/>
        <v>0</v>
      </c>
    </row>
    <row r="17" spans="2:14" x14ac:dyDescent="0.25">
      <c r="B17" s="10" t="s">
        <v>164</v>
      </c>
      <c r="C17" s="11">
        <v>0</v>
      </c>
      <c r="D17" s="12">
        <f t="shared" si="0"/>
        <v>0</v>
      </c>
      <c r="E17" s="12">
        <f t="shared" si="1"/>
        <v>0</v>
      </c>
      <c r="F17" s="11">
        <v>0</v>
      </c>
      <c r="G17" s="12">
        <f t="shared" si="2"/>
        <v>0</v>
      </c>
      <c r="H17" s="12">
        <f t="shared" si="3"/>
        <v>0</v>
      </c>
      <c r="I17" s="11">
        <v>0</v>
      </c>
      <c r="J17" s="12">
        <f t="shared" si="4"/>
        <v>0</v>
      </c>
      <c r="K17" s="12">
        <f t="shared" si="5"/>
        <v>0</v>
      </c>
      <c r="L17" s="13">
        <f t="shared" si="8"/>
        <v>0</v>
      </c>
      <c r="M17" s="12">
        <f t="shared" si="6"/>
        <v>0</v>
      </c>
      <c r="N17" s="14"/>
    </row>
    <row r="18" spans="2:14" ht="15.75" thickBot="1" x14ac:dyDescent="0.3">
      <c r="B18" s="10" t="s">
        <v>13</v>
      </c>
      <c r="C18" s="11">
        <v>4.21296296296296E-3</v>
      </c>
      <c r="D18" s="12">
        <f t="shared" si="0"/>
        <v>7.6342281879194618E-2</v>
      </c>
      <c r="E18" s="12">
        <f t="shared" si="1"/>
        <v>2.6717557251908393E-2</v>
      </c>
      <c r="F18" s="11">
        <v>1.0069444444444401E-3</v>
      </c>
      <c r="G18" s="12">
        <f t="shared" si="2"/>
        <v>5.9304703476482395E-2</v>
      </c>
      <c r="H18" s="12">
        <f t="shared" si="3"/>
        <v>2.315061202767419E-2</v>
      </c>
      <c r="I18" s="11">
        <v>8.6805555555555605E-4</v>
      </c>
      <c r="J18" s="12">
        <f t="shared" si="4"/>
        <v>3.9682539682539687E-2</v>
      </c>
      <c r="K18" s="12">
        <f t="shared" si="5"/>
        <v>2.0058839261834709E-2</v>
      </c>
      <c r="L18" s="13">
        <f t="shared" si="8"/>
        <v>6.0879629629629565E-3</v>
      </c>
      <c r="M18" s="12">
        <f t="shared" si="6"/>
        <v>6.4738461538461481E-2</v>
      </c>
      <c r="N18" s="14">
        <f>IFERROR(L18/L$30,0)</f>
        <v>2.4904123857771864E-2</v>
      </c>
    </row>
    <row r="19" spans="2:14" ht="16.5" thickTop="1" thickBot="1" x14ac:dyDescent="0.3">
      <c r="B19" s="31" t="s">
        <v>3</v>
      </c>
      <c r="C19" s="32">
        <f>SUM(C7:C18)</f>
        <v>5.5185185185185157E-2</v>
      </c>
      <c r="D19" s="33">
        <f>IFERROR(SUM(D7:D18),0)</f>
        <v>1</v>
      </c>
      <c r="E19" s="33">
        <f>IFERROR(SUM(E7:E18),0)</f>
        <v>0.34997064004697592</v>
      </c>
      <c r="F19" s="32">
        <f>SUM(F7:F18)</f>
        <v>1.6979166666666656E-2</v>
      </c>
      <c r="G19" s="33">
        <f>IFERROR(SUM(G7:G18),0)</f>
        <v>1</v>
      </c>
      <c r="H19" s="33">
        <f>IFERROR(SUM(H7:H18),0)</f>
        <v>0.39036721660457657</v>
      </c>
      <c r="I19" s="32">
        <f>SUM(I7:I18)</f>
        <v>2.1875000000000009E-2</v>
      </c>
      <c r="J19" s="33">
        <f>IFERROR(SUM(J7:J18),0)</f>
        <v>0.99999999999999989</v>
      </c>
      <c r="K19" s="33">
        <f>IFERROR(SUM(K7:K18),0)</f>
        <v>0.50548274939823445</v>
      </c>
      <c r="L19" s="32">
        <f>SUM(L7:L18)</f>
        <v>9.4039351851851832E-2</v>
      </c>
      <c r="M19" s="33">
        <f>IFERROR(SUM(M7:M18),0)</f>
        <v>0.99999999999999989</v>
      </c>
      <c r="N19" s="34">
        <f>IFERROR(SUM(N7:N18),0)</f>
        <v>0.38468822498934696</v>
      </c>
    </row>
    <row r="20" spans="2:14" ht="15.75" thickTop="1" x14ac:dyDescent="0.25">
      <c r="B20" s="25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7"/>
    </row>
    <row r="21" spans="2:14" x14ac:dyDescent="0.25">
      <c r="B21" s="7" t="s">
        <v>14</v>
      </c>
      <c r="C21" s="8" t="s">
        <v>57</v>
      </c>
      <c r="D21" s="16" t="s">
        <v>5</v>
      </c>
      <c r="E21" s="16" t="s">
        <v>5</v>
      </c>
      <c r="F21" s="8" t="s">
        <v>57</v>
      </c>
      <c r="G21" s="16" t="s">
        <v>5</v>
      </c>
      <c r="H21" s="16" t="s">
        <v>5</v>
      </c>
      <c r="I21" s="8" t="s">
        <v>57</v>
      </c>
      <c r="J21" s="16" t="s">
        <v>5</v>
      </c>
      <c r="K21" s="16" t="s">
        <v>5</v>
      </c>
      <c r="L21" s="16" t="s">
        <v>57</v>
      </c>
      <c r="M21" s="16" t="s">
        <v>5</v>
      </c>
      <c r="N21" s="17" t="s">
        <v>5</v>
      </c>
    </row>
    <row r="22" spans="2:14" x14ac:dyDescent="0.25">
      <c r="B22" s="18" t="s">
        <v>15</v>
      </c>
      <c r="C22" s="11">
        <v>1.7013888888888901E-2</v>
      </c>
      <c r="D22" s="19"/>
      <c r="E22" s="12">
        <f>IFERROR(C22/C$30,0)</f>
        <v>0.10789782736347636</v>
      </c>
      <c r="F22" s="11">
        <v>6.0185185185185203E-3</v>
      </c>
      <c r="G22" s="19"/>
      <c r="H22" s="12">
        <f>IFERROR(F22/F$30,0)</f>
        <v>0.1383714741883981</v>
      </c>
      <c r="I22" s="11">
        <v>4.0277777777777803E-3</v>
      </c>
      <c r="J22" s="19"/>
      <c r="K22" s="12">
        <f>IFERROR(I22/I$30,0)</f>
        <v>9.3073014174913052E-2</v>
      </c>
      <c r="L22" s="13">
        <f>SUM(C22,F22,I22)</f>
        <v>2.7060185185185201E-2</v>
      </c>
      <c r="M22" s="19"/>
      <c r="N22" s="14">
        <f>IFERROR(L22/L$30,0)</f>
        <v>0.11069551631078083</v>
      </c>
    </row>
    <row r="23" spans="2:14" x14ac:dyDescent="0.25">
      <c r="B23" s="18" t="s">
        <v>16</v>
      </c>
      <c r="C23" s="11">
        <v>7.0601851851851804E-4</v>
      </c>
      <c r="D23" s="19"/>
      <c r="E23" s="12">
        <f t="shared" ref="E23:E27" si="9">IFERROR(C23/C$30,0)</f>
        <v>4.4773928361714612E-3</v>
      </c>
      <c r="F23" s="11">
        <v>5.78703703703704E-5</v>
      </c>
      <c r="G23" s="19"/>
      <c r="H23" s="12">
        <f t="shared" ref="H23:H27" si="10">IFERROR(F23/F$30,0)</f>
        <v>1.3304949441192127E-3</v>
      </c>
      <c r="I23" s="11">
        <v>1.15740740740741E-4</v>
      </c>
      <c r="J23" s="19"/>
      <c r="K23" s="12">
        <f t="shared" ref="K23:K27" si="11">IFERROR(I23/I$30,0)</f>
        <v>2.6745119015779656E-3</v>
      </c>
      <c r="L23" s="13">
        <f t="shared" ref="L23:L27" si="12">SUM(C23,F23,I23)</f>
        <v>8.796296296296294E-4</v>
      </c>
      <c r="M23" s="19"/>
      <c r="N23" s="14">
        <f t="shared" ref="N23:N27" si="13">IFERROR(L23/L$30,0)</f>
        <v>3.5983144737465078E-3</v>
      </c>
    </row>
    <row r="24" spans="2:14" x14ac:dyDescent="0.25">
      <c r="B24" s="18" t="s">
        <v>17</v>
      </c>
      <c r="C24" s="11">
        <v>1.58564814814815E-3</v>
      </c>
      <c r="D24" s="19"/>
      <c r="E24" s="12">
        <f t="shared" si="9"/>
        <v>1.005578391074576E-2</v>
      </c>
      <c r="F24" s="11">
        <v>4.8611111111111099E-4</v>
      </c>
      <c r="G24" s="19"/>
      <c r="H24" s="12">
        <f t="shared" si="10"/>
        <v>1.117615753060138E-2</v>
      </c>
      <c r="I24" s="11">
        <v>3.00925925925926E-4</v>
      </c>
      <c r="J24" s="19"/>
      <c r="K24" s="12">
        <f t="shared" si="11"/>
        <v>6.953730944102697E-3</v>
      </c>
      <c r="L24" s="13">
        <f t="shared" si="12"/>
        <v>2.3726851851851869E-3</v>
      </c>
      <c r="M24" s="19"/>
      <c r="N24" s="14">
        <f t="shared" si="13"/>
        <v>9.7059798305004583E-3</v>
      </c>
    </row>
    <row r="25" spans="2:14" x14ac:dyDescent="0.25">
      <c r="B25" s="18" t="s">
        <v>18</v>
      </c>
      <c r="C25" s="11">
        <v>3.8831018518518501E-2</v>
      </c>
      <c r="D25" s="19"/>
      <c r="E25" s="12">
        <f t="shared" si="9"/>
        <v>0.24625660598943044</v>
      </c>
      <c r="F25" s="11">
        <v>9.0393518518518505E-3</v>
      </c>
      <c r="G25" s="19"/>
      <c r="H25" s="12">
        <f t="shared" si="10"/>
        <v>0.2078233102714209</v>
      </c>
      <c r="I25" s="11">
        <v>6.31944444444444E-3</v>
      </c>
      <c r="J25" s="19"/>
      <c r="K25" s="12">
        <f t="shared" si="11"/>
        <v>0.14602834982615651</v>
      </c>
      <c r="L25" s="13">
        <f t="shared" si="12"/>
        <v>5.4189814814814795E-2</v>
      </c>
      <c r="M25" s="19"/>
      <c r="N25" s="14">
        <f t="shared" si="13"/>
        <v>0.22167511008001511</v>
      </c>
    </row>
    <row r="26" spans="2:14" x14ac:dyDescent="0.25">
      <c r="B26" s="18" t="s">
        <v>19</v>
      </c>
      <c r="C26" s="11">
        <v>4.2256944444444403E-2</v>
      </c>
      <c r="D26" s="19"/>
      <c r="E26" s="12">
        <f t="shared" si="9"/>
        <v>0.2679829712272459</v>
      </c>
      <c r="F26" s="11">
        <v>1.05439814814815E-2</v>
      </c>
      <c r="G26" s="19"/>
      <c r="H26" s="12">
        <f t="shared" si="10"/>
        <v>0.24241617881852087</v>
      </c>
      <c r="I26" s="11">
        <v>1.03703703703704E-2</v>
      </c>
      <c r="J26" s="19"/>
      <c r="K26" s="12">
        <f t="shared" si="11"/>
        <v>0.23963626638138585</v>
      </c>
      <c r="L26" s="13">
        <f t="shared" si="12"/>
        <v>6.3171296296296309E-2</v>
      </c>
      <c r="M26" s="19"/>
      <c r="N26" s="14">
        <f t="shared" si="13"/>
        <v>0.25841579470669013</v>
      </c>
    </row>
    <row r="27" spans="2:14" ht="15.75" thickBot="1" x14ac:dyDescent="0.3">
      <c r="B27" s="23" t="s">
        <v>20</v>
      </c>
      <c r="C27" s="20">
        <v>2.10648148148148E-3</v>
      </c>
      <c r="D27" s="24"/>
      <c r="E27" s="21">
        <f t="shared" si="9"/>
        <v>1.3358778625954196E-2</v>
      </c>
      <c r="F27" s="20">
        <v>3.7037037037037003E-4</v>
      </c>
      <c r="G27" s="24"/>
      <c r="H27" s="21">
        <f t="shared" si="10"/>
        <v>8.5151676423629499E-3</v>
      </c>
      <c r="I27" s="20">
        <v>2.6620370370370399E-4</v>
      </c>
      <c r="J27" s="24"/>
      <c r="K27" s="21">
        <f t="shared" si="11"/>
        <v>6.1513773736293137E-3</v>
      </c>
      <c r="L27" s="13">
        <f t="shared" si="12"/>
        <v>2.7430555555555537E-3</v>
      </c>
      <c r="M27" s="24"/>
      <c r="N27" s="22">
        <f t="shared" si="13"/>
        <v>1.1221059608920026E-2</v>
      </c>
    </row>
    <row r="28" spans="2:14" ht="16.5" thickTop="1" thickBot="1" x14ac:dyDescent="0.3">
      <c r="B28" s="31" t="s">
        <v>3</v>
      </c>
      <c r="C28" s="32">
        <f>SUM(C22:C27)</f>
        <v>0.10249999999999995</v>
      </c>
      <c r="D28" s="33"/>
      <c r="E28" s="33">
        <f>IFERROR(SUM(E22:E27),0)</f>
        <v>0.65002935995302413</v>
      </c>
      <c r="F28" s="32">
        <f>SUM(F22:F27)</f>
        <v>2.6516203703703726E-2</v>
      </c>
      <c r="G28" s="33"/>
      <c r="H28" s="33">
        <f>IFERROR(SUM(H22:H27),0)</f>
        <v>0.60963278339542337</v>
      </c>
      <c r="I28" s="32">
        <f>SUM(I22:I27)</f>
        <v>2.1400462962962989E-2</v>
      </c>
      <c r="J28" s="33"/>
      <c r="K28" s="33">
        <f>IFERROR(SUM(K22:K27),0)</f>
        <v>0.49451725060176538</v>
      </c>
      <c r="L28" s="32">
        <f>SUM(L22:L27)</f>
        <v>0.15041666666666664</v>
      </c>
      <c r="M28" s="33"/>
      <c r="N28" s="34">
        <f>IFERROR(SUM(N22:N27),0)</f>
        <v>0.61531177501065304</v>
      </c>
    </row>
    <row r="29" spans="2:14" ht="16.5" thickTop="1" thickBot="1" x14ac:dyDescent="0.3">
      <c r="B29" s="28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30"/>
    </row>
    <row r="30" spans="2:14" ht="16.5" thickTop="1" thickBot="1" x14ac:dyDescent="0.3">
      <c r="B30" s="31" t="s">
        <v>6</v>
      </c>
      <c r="C30" s="32">
        <f>SUM(C19,C28)</f>
        <v>0.15768518518518509</v>
      </c>
      <c r="D30" s="35"/>
      <c r="E30" s="36">
        <f>IFERROR(SUM(E19,E28),0)</f>
        <v>1</v>
      </c>
      <c r="F30" s="32">
        <f>SUM(F19,F28)</f>
        <v>4.3495370370370379E-2</v>
      </c>
      <c r="G30" s="35"/>
      <c r="H30" s="36">
        <f>IFERROR(SUM(H19,H28),0)</f>
        <v>1</v>
      </c>
      <c r="I30" s="32">
        <f>SUM(I19,I28)</f>
        <v>4.3275462962963002E-2</v>
      </c>
      <c r="J30" s="35"/>
      <c r="K30" s="36">
        <f>IFERROR(SUM(K19,K28),0)</f>
        <v>0.99999999999999978</v>
      </c>
      <c r="L30" s="37">
        <f>SUM(L19,L28)</f>
        <v>0.24445601851851848</v>
      </c>
      <c r="M30" s="35"/>
      <c r="N30" s="38">
        <f>IFERROR(SUM(N19,N28),0)</f>
        <v>1</v>
      </c>
    </row>
    <row r="31" spans="2:14" ht="66" customHeight="1" thickTop="1" thickBot="1" x14ac:dyDescent="0.3">
      <c r="B31" s="175" t="s">
        <v>158</v>
      </c>
      <c r="C31" s="176"/>
      <c r="D31" s="176"/>
      <c r="E31" s="176"/>
      <c r="F31" s="176"/>
      <c r="G31" s="176"/>
      <c r="H31" s="176"/>
      <c r="I31" s="176"/>
      <c r="J31" s="176"/>
      <c r="K31" s="176"/>
      <c r="L31" s="176"/>
      <c r="M31" s="176"/>
      <c r="N31" s="177"/>
    </row>
  </sheetData>
  <mergeCells count="7">
    <mergeCell ref="B31:N31"/>
    <mergeCell ref="B3:N3"/>
    <mergeCell ref="B4:N4"/>
    <mergeCell ref="C5:E5"/>
    <mergeCell ref="F5:H5"/>
    <mergeCell ref="I5:K5"/>
    <mergeCell ref="L5:N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6" orientation="landscape" r:id="rId1"/>
  <colBreaks count="1" manualBreakCount="1">
    <brk id="14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0"/>
  <dimension ref="B2:K31"/>
  <sheetViews>
    <sheetView showGridLines="0" showZeros="0" view="pageBreakPreview" zoomScale="110" zoomScaleNormal="80" zoomScaleSheetLayoutView="110" workbookViewId="0">
      <selection activeCell="B29" sqref="B29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6" width="10.7109375" style="4" customWidth="1"/>
    <col min="7" max="7" width="10.7109375" style="1" customWidth="1"/>
    <col min="8" max="8" width="10.7109375" style="4" customWidth="1"/>
    <col min="9" max="11" width="10.7109375" style="1" customWidth="1"/>
    <col min="12" max="16384" width="8.85546875" style="1"/>
  </cols>
  <sheetData>
    <row r="2" spans="2:11" ht="15.75" thickBot="1" x14ac:dyDescent="0.3"/>
    <row r="3" spans="2:11" x14ac:dyDescent="0.25">
      <c r="B3" s="178" t="s">
        <v>42</v>
      </c>
      <c r="C3" s="179"/>
      <c r="D3" s="179"/>
      <c r="E3" s="179"/>
      <c r="F3" s="179"/>
      <c r="G3" s="179"/>
      <c r="H3" s="179"/>
      <c r="I3" s="179"/>
      <c r="J3" s="179"/>
      <c r="K3" s="180"/>
    </row>
    <row r="4" spans="2:11" ht="15.75" thickBot="1" x14ac:dyDescent="0.3">
      <c r="B4" s="181" t="s">
        <v>199</v>
      </c>
      <c r="C4" s="182"/>
      <c r="D4" s="182"/>
      <c r="E4" s="182"/>
      <c r="F4" s="182"/>
      <c r="G4" s="182"/>
      <c r="H4" s="182"/>
      <c r="I4" s="182"/>
      <c r="J4" s="182"/>
      <c r="K4" s="183"/>
    </row>
    <row r="5" spans="2:11" x14ac:dyDescent="0.25">
      <c r="B5" s="39"/>
      <c r="C5" s="184" t="s">
        <v>25</v>
      </c>
      <c r="D5" s="184"/>
      <c r="E5" s="184"/>
      <c r="F5" s="184" t="s">
        <v>26</v>
      </c>
      <c r="G5" s="184"/>
      <c r="H5" s="184"/>
      <c r="I5" s="184" t="s">
        <v>27</v>
      </c>
      <c r="J5" s="184"/>
      <c r="K5" s="185"/>
    </row>
    <row r="6" spans="2:11" x14ac:dyDescent="0.25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9" t="s">
        <v>5</v>
      </c>
    </row>
    <row r="7" spans="2:11" x14ac:dyDescent="0.25">
      <c r="B7" s="10" t="s">
        <v>37</v>
      </c>
      <c r="C7" s="11">
        <v>1.9212962962963001E-3</v>
      </c>
      <c r="D7" s="12">
        <f t="shared" ref="D7:D18" si="0">IFERROR(C7/C$19,0)</f>
        <v>0.16683417085427157</v>
      </c>
      <c r="E7" s="12">
        <f t="shared" ref="E7:E18" si="1">IFERROR(C7/C$30,0)</f>
        <v>3.1819053095648919E-2</v>
      </c>
      <c r="F7" s="11">
        <v>2.5462962962962999E-4</v>
      </c>
      <c r="G7" s="12">
        <f t="shared" ref="G7:G18" si="2">IFERROR(F7/F$19,0)</f>
        <v>7.6388888888889075E-2</v>
      </c>
      <c r="H7" s="12">
        <f t="shared" ref="H7:H18" si="3">IFERROR(F7/F$30,0)</f>
        <v>1.5613910574875826E-2</v>
      </c>
      <c r="I7" s="11">
        <v>2.1759259259259301E-3</v>
      </c>
      <c r="J7" s="12">
        <f t="shared" ref="J7:J18" si="4">IFERROR(I7/I$19,0)</f>
        <v>0.14653156664068617</v>
      </c>
      <c r="K7" s="14">
        <f t="shared" ref="K7:K18" si="5">IFERROR(I7/I$30,0)</f>
        <v>2.8373075762149171E-2</v>
      </c>
    </row>
    <row r="8" spans="2:11" x14ac:dyDescent="0.25">
      <c r="B8" s="148" t="s">
        <v>99</v>
      </c>
      <c r="C8" s="11">
        <v>1.55092592592593E-3</v>
      </c>
      <c r="D8" s="12">
        <f t="shared" si="0"/>
        <v>0.13467336683417114</v>
      </c>
      <c r="E8" s="12">
        <f t="shared" si="1"/>
        <v>2.5685259727812996E-2</v>
      </c>
      <c r="F8" s="11">
        <v>1.8287037037037E-3</v>
      </c>
      <c r="G8" s="12">
        <f t="shared" si="2"/>
        <v>0.54861111111111061</v>
      </c>
      <c r="H8" s="12">
        <f t="shared" si="3"/>
        <v>0.112136266855926</v>
      </c>
      <c r="I8" s="11">
        <v>3.37962962962963E-3</v>
      </c>
      <c r="J8" s="12">
        <f t="shared" si="4"/>
        <v>0.22759158222915046</v>
      </c>
      <c r="K8" s="14">
        <f t="shared" si="5"/>
        <v>4.4068819800784802E-2</v>
      </c>
    </row>
    <row r="9" spans="2:11" x14ac:dyDescent="0.25">
      <c r="B9" s="10" t="s">
        <v>50</v>
      </c>
      <c r="C9" s="11">
        <v>1.27314814814815E-3</v>
      </c>
      <c r="D9" s="12">
        <f t="shared" si="0"/>
        <v>0.11055276381909557</v>
      </c>
      <c r="E9" s="12">
        <f t="shared" si="1"/>
        <v>2.1084914701936019E-2</v>
      </c>
      <c r="F9" s="11">
        <v>1.2731481481481499E-4</v>
      </c>
      <c r="G9" s="12">
        <f t="shared" si="2"/>
        <v>3.8194444444444538E-2</v>
      </c>
      <c r="H9" s="12">
        <f t="shared" si="3"/>
        <v>7.8069552874379129E-3</v>
      </c>
      <c r="I9" s="11">
        <v>1.4004629629629599E-3</v>
      </c>
      <c r="J9" s="12">
        <f t="shared" si="4"/>
        <v>9.4310210444271042E-2</v>
      </c>
      <c r="K9" s="14">
        <f t="shared" si="5"/>
        <v>1.8261394506489552E-2</v>
      </c>
    </row>
    <row r="10" spans="2:11" x14ac:dyDescent="0.25">
      <c r="B10" s="10" t="s">
        <v>11</v>
      </c>
      <c r="C10" s="11">
        <v>2.1412037037036999E-3</v>
      </c>
      <c r="D10" s="12">
        <f t="shared" si="0"/>
        <v>0.18592964824120559</v>
      </c>
      <c r="E10" s="12">
        <f t="shared" si="1"/>
        <v>3.5460992907801372E-2</v>
      </c>
      <c r="F10" s="11">
        <v>7.4074074074074103E-4</v>
      </c>
      <c r="G10" s="12">
        <f t="shared" si="2"/>
        <v>0.22222222222222254</v>
      </c>
      <c r="H10" s="12">
        <f t="shared" si="3"/>
        <v>4.5422285308729625E-2</v>
      </c>
      <c r="I10" s="11">
        <v>2.88194444444444E-3</v>
      </c>
      <c r="J10" s="12">
        <f t="shared" si="4"/>
        <v>0.1940763834762273</v>
      </c>
      <c r="K10" s="14">
        <f t="shared" si="5"/>
        <v>3.7579233323271913E-2</v>
      </c>
    </row>
    <row r="11" spans="2:11" x14ac:dyDescent="0.25">
      <c r="B11" s="10" t="s">
        <v>12</v>
      </c>
      <c r="C11" s="11">
        <v>0</v>
      </c>
      <c r="D11" s="12">
        <f t="shared" si="0"/>
        <v>0</v>
      </c>
      <c r="E11" s="12">
        <f t="shared" si="1"/>
        <v>0</v>
      </c>
      <c r="F11" s="11">
        <v>0</v>
      </c>
      <c r="G11" s="12">
        <f t="shared" si="2"/>
        <v>0</v>
      </c>
      <c r="H11" s="12">
        <f t="shared" si="3"/>
        <v>0</v>
      </c>
      <c r="I11" s="11">
        <v>0</v>
      </c>
      <c r="J11" s="12">
        <f t="shared" si="4"/>
        <v>0</v>
      </c>
      <c r="K11" s="14">
        <f t="shared" si="5"/>
        <v>0</v>
      </c>
    </row>
    <row r="12" spans="2:11" x14ac:dyDescent="0.25">
      <c r="B12" s="10" t="s">
        <v>163</v>
      </c>
      <c r="C12" s="11">
        <v>0</v>
      </c>
      <c r="D12" s="12">
        <f t="shared" si="0"/>
        <v>0</v>
      </c>
      <c r="E12" s="12">
        <f t="shared" si="1"/>
        <v>0</v>
      </c>
      <c r="F12" s="11">
        <v>0</v>
      </c>
      <c r="G12" s="12">
        <f t="shared" si="2"/>
        <v>0</v>
      </c>
      <c r="H12" s="12">
        <f t="shared" si="3"/>
        <v>0</v>
      </c>
      <c r="I12" s="11">
        <v>0</v>
      </c>
      <c r="J12" s="12">
        <f t="shared" si="4"/>
        <v>0</v>
      </c>
      <c r="K12" s="14">
        <f t="shared" si="5"/>
        <v>0</v>
      </c>
    </row>
    <row r="13" spans="2:11" x14ac:dyDescent="0.25">
      <c r="B13" s="10" t="s">
        <v>106</v>
      </c>
      <c r="C13" s="11">
        <v>0</v>
      </c>
      <c r="D13" s="12">
        <f t="shared" si="0"/>
        <v>0</v>
      </c>
      <c r="E13" s="12">
        <f t="shared" si="1"/>
        <v>0</v>
      </c>
      <c r="F13" s="11">
        <v>0</v>
      </c>
      <c r="G13" s="12">
        <f t="shared" si="2"/>
        <v>0</v>
      </c>
      <c r="H13" s="12">
        <f t="shared" si="3"/>
        <v>0</v>
      </c>
      <c r="I13" s="11">
        <v>0</v>
      </c>
      <c r="J13" s="12">
        <f t="shared" si="4"/>
        <v>0</v>
      </c>
      <c r="K13" s="14">
        <f t="shared" si="5"/>
        <v>0</v>
      </c>
    </row>
    <row r="14" spans="2:11" x14ac:dyDescent="0.25">
      <c r="B14" s="10" t="s">
        <v>107</v>
      </c>
      <c r="C14" s="11">
        <v>0</v>
      </c>
      <c r="D14" s="12">
        <f t="shared" si="0"/>
        <v>0</v>
      </c>
      <c r="E14" s="12">
        <f t="shared" si="1"/>
        <v>0</v>
      </c>
      <c r="F14" s="11">
        <v>0</v>
      </c>
      <c r="G14" s="12">
        <f t="shared" si="2"/>
        <v>0</v>
      </c>
      <c r="H14" s="12">
        <f t="shared" si="3"/>
        <v>0</v>
      </c>
      <c r="I14" s="11">
        <v>0</v>
      </c>
      <c r="J14" s="12">
        <f t="shared" si="4"/>
        <v>0</v>
      </c>
      <c r="K14" s="14">
        <f t="shared" si="5"/>
        <v>0</v>
      </c>
    </row>
    <row r="15" spans="2:11" x14ac:dyDescent="0.25">
      <c r="B15" s="10" t="s">
        <v>198</v>
      </c>
      <c r="C15" s="11">
        <v>5.4398148148148101E-4</v>
      </c>
      <c r="D15" s="12">
        <f t="shared" si="0"/>
        <v>4.7236180904522543E-2</v>
      </c>
      <c r="E15" s="12">
        <f t="shared" si="1"/>
        <v>9.0090090090090055E-3</v>
      </c>
      <c r="F15" s="11">
        <v>3.8194444444444398E-4</v>
      </c>
      <c r="G15" s="12">
        <f t="shared" si="2"/>
        <v>0.11458333333333331</v>
      </c>
      <c r="H15" s="12">
        <f t="shared" si="3"/>
        <v>2.3420865862313678E-2</v>
      </c>
      <c r="I15" s="11">
        <v>9.2592592592592596E-4</v>
      </c>
      <c r="J15" s="12">
        <f t="shared" si="4"/>
        <v>6.2353858144972726E-2</v>
      </c>
      <c r="K15" s="14">
        <f t="shared" si="5"/>
        <v>1.2073649260488987E-2</v>
      </c>
    </row>
    <row r="16" spans="2:11" x14ac:dyDescent="0.25">
      <c r="B16" s="10" t="s">
        <v>185</v>
      </c>
      <c r="C16" s="11">
        <v>0</v>
      </c>
      <c r="D16" s="12">
        <f t="shared" si="0"/>
        <v>0</v>
      </c>
      <c r="E16" s="12">
        <f t="shared" si="1"/>
        <v>0</v>
      </c>
      <c r="F16" s="11">
        <v>0</v>
      </c>
      <c r="G16" s="12">
        <f t="shared" si="2"/>
        <v>0</v>
      </c>
      <c r="H16" s="12">
        <f t="shared" si="3"/>
        <v>0</v>
      </c>
      <c r="I16" s="11">
        <v>0</v>
      </c>
      <c r="J16" s="12">
        <f t="shared" si="4"/>
        <v>0</v>
      </c>
      <c r="K16" s="14">
        <f t="shared" si="5"/>
        <v>0</v>
      </c>
    </row>
    <row r="17" spans="2:11" x14ac:dyDescent="0.25">
      <c r="B17" s="10" t="s">
        <v>164</v>
      </c>
      <c r="C17" s="11">
        <v>0</v>
      </c>
      <c r="D17" s="12">
        <f t="shared" si="0"/>
        <v>0</v>
      </c>
      <c r="E17" s="12">
        <f t="shared" si="1"/>
        <v>0</v>
      </c>
      <c r="F17" s="11">
        <v>0</v>
      </c>
      <c r="G17" s="12">
        <f t="shared" si="2"/>
        <v>0</v>
      </c>
      <c r="H17" s="12">
        <f t="shared" si="3"/>
        <v>0</v>
      </c>
      <c r="I17" s="11">
        <v>0</v>
      </c>
      <c r="J17" s="12">
        <f t="shared" si="4"/>
        <v>0</v>
      </c>
      <c r="K17" s="14">
        <f t="shared" si="5"/>
        <v>0</v>
      </c>
    </row>
    <row r="18" spans="2:11" ht="15.75" thickBot="1" x14ac:dyDescent="0.3">
      <c r="B18" s="10" t="s">
        <v>13</v>
      </c>
      <c r="C18" s="11">
        <v>4.0856481481481499E-3</v>
      </c>
      <c r="D18" s="12">
        <f t="shared" si="0"/>
        <v>0.35477386934673361</v>
      </c>
      <c r="E18" s="12">
        <f t="shared" si="1"/>
        <v>6.7663408088940058E-2</v>
      </c>
      <c r="F18" s="11">
        <v>0</v>
      </c>
      <c r="G18" s="12">
        <f t="shared" si="2"/>
        <v>0</v>
      </c>
      <c r="H18" s="12">
        <f t="shared" si="3"/>
        <v>0</v>
      </c>
      <c r="I18" s="11">
        <v>4.0856481481481499E-3</v>
      </c>
      <c r="J18" s="12">
        <f t="shared" si="4"/>
        <v>0.27513639906469228</v>
      </c>
      <c r="K18" s="14">
        <f t="shared" si="5"/>
        <v>5.3274977361907672E-2</v>
      </c>
    </row>
    <row r="19" spans="2:11" ht="16.5" thickTop="1" thickBot="1" x14ac:dyDescent="0.3">
      <c r="B19" s="31" t="s">
        <v>3</v>
      </c>
      <c r="C19" s="32">
        <f>SUM(C7:C18)</f>
        <v>1.1516203703703711E-2</v>
      </c>
      <c r="D19" s="33">
        <f>IFERROR(SUM(D7:D18),0)</f>
        <v>1</v>
      </c>
      <c r="E19" s="33">
        <f>IFERROR(SUM(E7:E18),0)</f>
        <v>0.19072263753114838</v>
      </c>
      <c r="F19" s="32">
        <f>SUM(F7:F18)</f>
        <v>3.3333333333333296E-3</v>
      </c>
      <c r="G19" s="33">
        <f>IFERROR(SUM(G7:G18),0)</f>
        <v>1</v>
      </c>
      <c r="H19" s="33">
        <f>IFERROR(SUM(H7:H18),0)</f>
        <v>0.20440028388928305</v>
      </c>
      <c r="I19" s="32">
        <f>SUM(I7:I18)</f>
        <v>1.4849537037037036E-2</v>
      </c>
      <c r="J19" s="33">
        <f>IFERROR(SUM(J7:J18),0)</f>
        <v>1</v>
      </c>
      <c r="K19" s="34">
        <f>IFERROR(SUM(K7:K18),0)</f>
        <v>0.19363115001509207</v>
      </c>
    </row>
    <row r="20" spans="2:11" ht="15.75" thickTop="1" x14ac:dyDescent="0.25">
      <c r="B20" s="25"/>
      <c r="C20" s="26"/>
      <c r="D20" s="26"/>
      <c r="E20" s="26"/>
      <c r="F20" s="26"/>
      <c r="G20" s="26"/>
      <c r="H20" s="26"/>
      <c r="I20" s="26"/>
      <c r="J20" s="26"/>
      <c r="K20" s="27"/>
    </row>
    <row r="21" spans="2:11" x14ac:dyDescent="0.25">
      <c r="B21" s="7" t="s">
        <v>14</v>
      </c>
      <c r="C21" s="8" t="s">
        <v>57</v>
      </c>
      <c r="D21" s="16" t="s">
        <v>5</v>
      </c>
      <c r="E21" s="16" t="s">
        <v>5</v>
      </c>
      <c r="F21" s="8" t="s">
        <v>57</v>
      </c>
      <c r="G21" s="16" t="s">
        <v>5</v>
      </c>
      <c r="H21" s="16" t="s">
        <v>5</v>
      </c>
      <c r="I21" s="8" t="s">
        <v>57</v>
      </c>
      <c r="J21" s="16" t="s">
        <v>5</v>
      </c>
      <c r="K21" s="17" t="s">
        <v>5</v>
      </c>
    </row>
    <row r="22" spans="2:11" x14ac:dyDescent="0.25">
      <c r="B22" s="18" t="s">
        <v>15</v>
      </c>
      <c r="C22" s="11">
        <v>6.2500000000000003E-3</v>
      </c>
      <c r="D22" s="19"/>
      <c r="E22" s="12">
        <f>IFERROR(C22/C$30,0)</f>
        <v>0.10350776308223121</v>
      </c>
      <c r="F22" s="11">
        <v>1.13425925925926E-3</v>
      </c>
      <c r="G22" s="19"/>
      <c r="H22" s="12">
        <f>IFERROR(F22/F$30,0)</f>
        <v>6.9552874378992255E-2</v>
      </c>
      <c r="I22" s="11">
        <v>7.3842592592592597E-3</v>
      </c>
      <c r="J22" s="19"/>
      <c r="K22" s="14">
        <f>IFERROR(I22/I$30,0)</f>
        <v>9.6287352852399671E-2</v>
      </c>
    </row>
    <row r="23" spans="2:11" x14ac:dyDescent="0.25">
      <c r="B23" s="18" t="s">
        <v>16</v>
      </c>
      <c r="C23" s="11">
        <v>0</v>
      </c>
      <c r="D23" s="19"/>
      <c r="E23" s="12">
        <f t="shared" ref="E23:E27" si="6">IFERROR(C23/C$30,0)</f>
        <v>0</v>
      </c>
      <c r="F23" s="11">
        <v>0</v>
      </c>
      <c r="G23" s="19"/>
      <c r="H23" s="12">
        <f t="shared" ref="H23:H27" si="7">IFERROR(F23/F$30,0)</f>
        <v>0</v>
      </c>
      <c r="I23" s="11">
        <v>0</v>
      </c>
      <c r="J23" s="19"/>
      <c r="K23" s="14">
        <f t="shared" ref="K23:K27" si="8">IFERROR(I23/I$30,0)</f>
        <v>0</v>
      </c>
    </row>
    <row r="24" spans="2:11" x14ac:dyDescent="0.25">
      <c r="B24" s="18" t="s">
        <v>17</v>
      </c>
      <c r="C24" s="11">
        <v>1.2731481481481499E-4</v>
      </c>
      <c r="D24" s="19"/>
      <c r="E24" s="12">
        <f t="shared" si="6"/>
        <v>2.1084914701936016E-3</v>
      </c>
      <c r="F24" s="11">
        <v>6.7129629629629603E-4</v>
      </c>
      <c r="G24" s="19"/>
      <c r="H24" s="12">
        <f t="shared" si="7"/>
        <v>4.116394606103619E-2</v>
      </c>
      <c r="I24" s="11">
        <v>7.9861111111111105E-4</v>
      </c>
      <c r="J24" s="19"/>
      <c r="K24" s="14">
        <f t="shared" si="8"/>
        <v>1.0413522487171749E-2</v>
      </c>
    </row>
    <row r="25" spans="2:11" x14ac:dyDescent="0.25">
      <c r="B25" s="18" t="s">
        <v>18</v>
      </c>
      <c r="C25" s="11">
        <v>2.02083333333333E-2</v>
      </c>
      <c r="D25" s="19"/>
      <c r="E25" s="12">
        <f t="shared" si="6"/>
        <v>0.33467510063254702</v>
      </c>
      <c r="F25" s="11">
        <v>8.2175925925925906E-3</v>
      </c>
      <c r="G25" s="19"/>
      <c r="H25" s="12">
        <f t="shared" si="7"/>
        <v>0.50390347764371901</v>
      </c>
      <c r="I25" s="11">
        <v>2.84259259259259E-2</v>
      </c>
      <c r="J25" s="19"/>
      <c r="K25" s="14">
        <f t="shared" si="8"/>
        <v>0.37066103229701153</v>
      </c>
    </row>
    <row r="26" spans="2:11" x14ac:dyDescent="0.25">
      <c r="B26" s="18" t="s">
        <v>19</v>
      </c>
      <c r="C26" s="11">
        <v>2.19212962962963E-2</v>
      </c>
      <c r="D26" s="19"/>
      <c r="E26" s="12">
        <f t="shared" si="6"/>
        <v>0.3630438949587888</v>
      </c>
      <c r="F26" s="11">
        <v>2.9513888888888901E-3</v>
      </c>
      <c r="G26" s="19"/>
      <c r="H26" s="12">
        <f t="shared" si="7"/>
        <v>0.18097941802696962</v>
      </c>
      <c r="I26" s="11">
        <v>2.4872685185185199E-2</v>
      </c>
      <c r="J26" s="19"/>
      <c r="K26" s="14">
        <f t="shared" si="8"/>
        <v>0.32432840325988554</v>
      </c>
    </row>
    <row r="27" spans="2:11" ht="15.75" thickBot="1" x14ac:dyDescent="0.3">
      <c r="B27" s="23" t="s">
        <v>20</v>
      </c>
      <c r="C27" s="20">
        <v>3.5879629629629602E-4</v>
      </c>
      <c r="D27" s="24"/>
      <c r="E27" s="21">
        <f t="shared" si="6"/>
        <v>5.9421123250910464E-3</v>
      </c>
      <c r="F27" s="20">
        <v>0</v>
      </c>
      <c r="G27" s="24"/>
      <c r="H27" s="21">
        <f t="shared" si="7"/>
        <v>0</v>
      </c>
      <c r="I27" s="20">
        <v>3.5879629629629602E-4</v>
      </c>
      <c r="J27" s="24"/>
      <c r="K27" s="22">
        <f t="shared" si="8"/>
        <v>4.6785390884394786E-3</v>
      </c>
    </row>
    <row r="28" spans="2:11" ht="16.5" thickTop="1" thickBot="1" x14ac:dyDescent="0.3">
      <c r="B28" s="31" t="s">
        <v>3</v>
      </c>
      <c r="C28" s="32">
        <f>SUM(C22:C27)</f>
        <v>4.886574074074071E-2</v>
      </c>
      <c r="D28" s="33"/>
      <c r="E28" s="33">
        <f>IFERROR(SUM(E22:E27),0)</f>
        <v>0.80927736246885162</v>
      </c>
      <c r="F28" s="32">
        <f>SUM(F22:F27)</f>
        <v>1.2974537037037036E-2</v>
      </c>
      <c r="G28" s="33"/>
      <c r="H28" s="33">
        <f>IFERROR(SUM(H22:H27),0)</f>
        <v>0.795599716110717</v>
      </c>
      <c r="I28" s="32">
        <f>SUM(I22:I27)</f>
        <v>6.1840277777777765E-2</v>
      </c>
      <c r="J28" s="33"/>
      <c r="K28" s="34">
        <f>IFERROR(SUM(K22:K27),0)</f>
        <v>0.80636884998490799</v>
      </c>
    </row>
    <row r="29" spans="2:11" ht="16.5" thickTop="1" thickBot="1" x14ac:dyDescent="0.3">
      <c r="B29" s="28"/>
      <c r="C29" s="29"/>
      <c r="D29" s="29"/>
      <c r="E29" s="29"/>
      <c r="F29" s="29"/>
      <c r="G29" s="29"/>
      <c r="H29" s="29"/>
      <c r="I29" s="29"/>
      <c r="J29" s="29"/>
      <c r="K29" s="30"/>
    </row>
    <row r="30" spans="2:11" ht="16.5" thickTop="1" thickBot="1" x14ac:dyDescent="0.3">
      <c r="B30" s="31" t="s">
        <v>6</v>
      </c>
      <c r="C30" s="32">
        <f>SUM(C19,C28)</f>
        <v>6.0381944444444419E-2</v>
      </c>
      <c r="D30" s="35"/>
      <c r="E30" s="36">
        <f>IFERROR(SUM(E19,E28),0)</f>
        <v>1</v>
      </c>
      <c r="F30" s="32">
        <f>SUM(F19,F28)</f>
        <v>1.6307870370370365E-2</v>
      </c>
      <c r="G30" s="35"/>
      <c r="H30" s="36">
        <f>IFERROR(SUM(H19,H28),0)</f>
        <v>1</v>
      </c>
      <c r="I30" s="32">
        <f>SUM(I19,I28)</f>
        <v>7.6689814814814794E-2</v>
      </c>
      <c r="J30" s="35"/>
      <c r="K30" s="38">
        <f>IFERROR(SUM(K19,K28),0)</f>
        <v>1</v>
      </c>
    </row>
    <row r="31" spans="2:11" ht="66" customHeight="1" thickTop="1" thickBot="1" x14ac:dyDescent="0.3">
      <c r="B31" s="175" t="s">
        <v>157</v>
      </c>
      <c r="C31" s="176"/>
      <c r="D31" s="176"/>
      <c r="E31" s="176"/>
      <c r="F31" s="176"/>
      <c r="G31" s="176"/>
      <c r="H31" s="176"/>
      <c r="I31" s="176"/>
      <c r="J31" s="176"/>
      <c r="K31" s="177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colBreaks count="1" manualBreakCount="1">
    <brk id="11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1"/>
  <dimension ref="B2:K31"/>
  <sheetViews>
    <sheetView showGridLines="0" showZeros="0" view="pageBreakPreview" topLeftCell="A7" zoomScale="110" zoomScaleNormal="80" zoomScaleSheetLayoutView="110" workbookViewId="0">
      <selection activeCell="B29" sqref="B29"/>
    </sheetView>
  </sheetViews>
  <sheetFormatPr defaultColWidth="8.85546875" defaultRowHeight="15" x14ac:dyDescent="0.25"/>
  <cols>
    <col min="1" max="1" width="6.140625" style="5" customWidth="1"/>
    <col min="2" max="2" width="56.7109375" style="5" bestFit="1" customWidth="1"/>
    <col min="3" max="6" width="10.7109375" style="6" customWidth="1"/>
    <col min="7" max="7" width="10.7109375" style="5" customWidth="1"/>
    <col min="8" max="8" width="10.7109375" style="6" customWidth="1"/>
    <col min="9" max="11" width="10.7109375" style="5" customWidth="1"/>
    <col min="12" max="16384" width="8.85546875" style="5"/>
  </cols>
  <sheetData>
    <row r="2" spans="2:11" ht="15.75" thickBot="1" x14ac:dyDescent="0.3"/>
    <row r="3" spans="2:11" x14ac:dyDescent="0.25">
      <c r="B3" s="178" t="s">
        <v>45</v>
      </c>
      <c r="C3" s="179"/>
      <c r="D3" s="179"/>
      <c r="E3" s="179"/>
      <c r="F3" s="179"/>
      <c r="G3" s="179"/>
      <c r="H3" s="179"/>
      <c r="I3" s="179"/>
      <c r="J3" s="179"/>
      <c r="K3" s="180"/>
    </row>
    <row r="4" spans="2:11" ht="15.75" thickBot="1" x14ac:dyDescent="0.3">
      <c r="B4" s="181" t="s">
        <v>199</v>
      </c>
      <c r="C4" s="182"/>
      <c r="D4" s="182"/>
      <c r="E4" s="182"/>
      <c r="F4" s="182"/>
      <c r="G4" s="182"/>
      <c r="H4" s="182"/>
      <c r="I4" s="182"/>
      <c r="J4" s="182"/>
      <c r="K4" s="183"/>
    </row>
    <row r="5" spans="2:11" x14ac:dyDescent="0.25">
      <c r="B5" s="39"/>
      <c r="C5" s="184" t="s">
        <v>25</v>
      </c>
      <c r="D5" s="184"/>
      <c r="E5" s="184"/>
      <c r="F5" s="184" t="s">
        <v>26</v>
      </c>
      <c r="G5" s="184"/>
      <c r="H5" s="184"/>
      <c r="I5" s="184" t="s">
        <v>27</v>
      </c>
      <c r="J5" s="184"/>
      <c r="K5" s="185"/>
    </row>
    <row r="6" spans="2:11" x14ac:dyDescent="0.25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9" t="s">
        <v>5</v>
      </c>
    </row>
    <row r="7" spans="2:11" x14ac:dyDescent="0.25">
      <c r="B7" s="10" t="s">
        <v>37</v>
      </c>
      <c r="C7" s="11">
        <v>6.8981481481481498E-3</v>
      </c>
      <c r="D7" s="12">
        <f t="shared" ref="D7:D18" si="0">IFERROR(C7/C$19,0)</f>
        <v>0.17250361794500724</v>
      </c>
      <c r="E7" s="12">
        <f t="shared" ref="E7:E18" si="1">IFERROR(C7/C$30,0)</f>
        <v>6.2427987849586274E-2</v>
      </c>
      <c r="F7" s="11">
        <v>2.60416666666667E-3</v>
      </c>
      <c r="G7" s="12">
        <f t="shared" ref="G7:G18" si="2">IFERROR(F7/F$19,0)</f>
        <v>9.3867334167709704E-2</v>
      </c>
      <c r="H7" s="12">
        <f t="shared" ref="H7:H18" si="3">IFERROR(F7/F$30,0)</f>
        <v>5.1264524948735471E-2</v>
      </c>
      <c r="I7" s="11">
        <v>9.5023148148148107E-3</v>
      </c>
      <c r="J7" s="12">
        <f t="shared" ref="J7:J18" si="4">IFERROR(I7/I$19,0)</f>
        <v>0.14029391660970603</v>
      </c>
      <c r="K7" s="14">
        <f t="shared" ref="K7:K18" si="5">IFERROR(I7/I$30,0)</f>
        <v>5.8912169919632572E-2</v>
      </c>
    </row>
    <row r="8" spans="2:11" x14ac:dyDescent="0.25">
      <c r="B8" s="148" t="s">
        <v>99</v>
      </c>
      <c r="C8" s="11">
        <v>9.9074074074074099E-3</v>
      </c>
      <c r="D8" s="12">
        <f t="shared" si="0"/>
        <v>0.24775687409551375</v>
      </c>
      <c r="E8" s="12">
        <f t="shared" si="1"/>
        <v>8.9661673824238008E-2</v>
      </c>
      <c r="F8" s="11">
        <v>3.1250000000000002E-3</v>
      </c>
      <c r="G8" s="12">
        <f t="shared" si="2"/>
        <v>0.11264080100125151</v>
      </c>
      <c r="H8" s="12">
        <f t="shared" si="3"/>
        <v>6.1517429938482485E-2</v>
      </c>
      <c r="I8" s="11">
        <v>1.3032407407407401E-2</v>
      </c>
      <c r="J8" s="12">
        <f t="shared" si="4"/>
        <v>0.19241285030758706</v>
      </c>
      <c r="K8" s="14">
        <f t="shared" si="5"/>
        <v>8.0797933409873651E-2</v>
      </c>
    </row>
    <row r="9" spans="2:11" x14ac:dyDescent="0.25">
      <c r="B9" s="10" t="s">
        <v>50</v>
      </c>
      <c r="C9" s="11">
        <v>2.4652777777777802E-3</v>
      </c>
      <c r="D9" s="12">
        <f t="shared" si="0"/>
        <v>6.1649782923299611E-2</v>
      </c>
      <c r="E9" s="12">
        <f t="shared" si="1"/>
        <v>2.2310673510003164E-2</v>
      </c>
      <c r="F9" s="11">
        <v>2.5462962962963E-3</v>
      </c>
      <c r="G9" s="12">
        <f t="shared" si="2"/>
        <v>9.1781393408427281E-2</v>
      </c>
      <c r="H9" s="12">
        <f t="shared" si="3"/>
        <v>5.0125313283208024E-2</v>
      </c>
      <c r="I9" s="11">
        <v>5.0115740740740702E-3</v>
      </c>
      <c r="J9" s="12">
        <f t="shared" si="4"/>
        <v>7.399179767600815E-2</v>
      </c>
      <c r="K9" s="14">
        <f t="shared" si="5"/>
        <v>3.1070608495981599E-2</v>
      </c>
    </row>
    <row r="10" spans="2:11" x14ac:dyDescent="0.25">
      <c r="B10" s="10" t="s">
        <v>11</v>
      </c>
      <c r="C10" s="11">
        <v>1.1655092592592601E-2</v>
      </c>
      <c r="D10" s="12">
        <f t="shared" si="0"/>
        <v>0.29146164978292344</v>
      </c>
      <c r="E10" s="12">
        <f t="shared" si="1"/>
        <v>0.10547816067874732</v>
      </c>
      <c r="F10" s="11">
        <v>6.0995370370370396E-3</v>
      </c>
      <c r="G10" s="12">
        <f t="shared" si="2"/>
        <v>0.21985815602836878</v>
      </c>
      <c r="H10" s="12">
        <f t="shared" si="3"/>
        <v>0.12007290954659364</v>
      </c>
      <c r="I10" s="11">
        <v>1.7754629629629599E-2</v>
      </c>
      <c r="J10" s="12">
        <f t="shared" si="4"/>
        <v>0.262132604237867</v>
      </c>
      <c r="K10" s="14">
        <f t="shared" si="5"/>
        <v>0.11007462686567143</v>
      </c>
    </row>
    <row r="11" spans="2:11" x14ac:dyDescent="0.25">
      <c r="B11" s="10" t="s">
        <v>12</v>
      </c>
      <c r="C11" s="11">
        <v>7.9861111111111105E-4</v>
      </c>
      <c r="D11" s="12">
        <f t="shared" si="0"/>
        <v>1.9971056439942108E-2</v>
      </c>
      <c r="E11" s="12">
        <f t="shared" si="1"/>
        <v>7.2274012778883413E-3</v>
      </c>
      <c r="F11" s="11">
        <v>1.71296296296296E-3</v>
      </c>
      <c r="G11" s="12">
        <f t="shared" si="2"/>
        <v>6.1743846474759979E-2</v>
      </c>
      <c r="H11" s="12">
        <f t="shared" si="3"/>
        <v>3.3720665299612561E-2</v>
      </c>
      <c r="I11" s="11">
        <v>2.5115740740740702E-3</v>
      </c>
      <c r="J11" s="12">
        <f t="shared" si="4"/>
        <v>3.7081339712918604E-2</v>
      </c>
      <c r="K11" s="14">
        <f t="shared" si="5"/>
        <v>1.5571182548794462E-2</v>
      </c>
    </row>
    <row r="12" spans="2:11" x14ac:dyDescent="0.25">
      <c r="B12" s="10" t="s">
        <v>163</v>
      </c>
      <c r="C12" s="11">
        <v>4.7453703703703698E-4</v>
      </c>
      <c r="D12" s="12">
        <f t="shared" si="0"/>
        <v>1.1866859623733716E-2</v>
      </c>
      <c r="E12" s="12">
        <f t="shared" si="1"/>
        <v>4.2945427883104639E-3</v>
      </c>
      <c r="F12" s="11">
        <v>1.8749999999999999E-3</v>
      </c>
      <c r="G12" s="12">
        <f t="shared" si="2"/>
        <v>6.7584480600750896E-2</v>
      </c>
      <c r="H12" s="12">
        <f t="shared" si="3"/>
        <v>3.6910457963089491E-2</v>
      </c>
      <c r="I12" s="11">
        <v>2.3495370370370402E-3</v>
      </c>
      <c r="J12" s="12">
        <f t="shared" si="4"/>
        <v>3.4688995215311054E-2</v>
      </c>
      <c r="K12" s="14">
        <f t="shared" si="5"/>
        <v>1.4566590126291636E-2</v>
      </c>
    </row>
    <row r="13" spans="2:11" x14ac:dyDescent="0.25">
      <c r="B13" s="10" t="s">
        <v>106</v>
      </c>
      <c r="C13" s="11">
        <v>3.8194444444444398E-4</v>
      </c>
      <c r="D13" s="12">
        <f t="shared" si="0"/>
        <v>9.5513748191027367E-3</v>
      </c>
      <c r="E13" s="12">
        <f t="shared" si="1"/>
        <v>3.4565832198596375E-3</v>
      </c>
      <c r="F13" s="11">
        <v>1.72453703703704E-3</v>
      </c>
      <c r="G13" s="12">
        <f t="shared" si="2"/>
        <v>6.2161034626616679E-2</v>
      </c>
      <c r="H13" s="12">
        <f t="shared" si="3"/>
        <v>3.3948507632718172E-2</v>
      </c>
      <c r="I13" s="11">
        <v>2.10648148148148E-3</v>
      </c>
      <c r="J13" s="12">
        <f t="shared" si="4"/>
        <v>3.1100478468899503E-2</v>
      </c>
      <c r="K13" s="14">
        <f t="shared" si="5"/>
        <v>1.3059701492537303E-2</v>
      </c>
    </row>
    <row r="14" spans="2:11" x14ac:dyDescent="0.25">
      <c r="B14" s="10" t="s">
        <v>107</v>
      </c>
      <c r="C14" s="11">
        <v>0</v>
      </c>
      <c r="D14" s="12">
        <f t="shared" si="0"/>
        <v>0</v>
      </c>
      <c r="E14" s="12">
        <f t="shared" si="1"/>
        <v>0</v>
      </c>
      <c r="F14" s="11">
        <v>0</v>
      </c>
      <c r="G14" s="12">
        <f t="shared" si="2"/>
        <v>0</v>
      </c>
      <c r="H14" s="12">
        <f t="shared" si="3"/>
        <v>0</v>
      </c>
      <c r="I14" s="11">
        <v>0</v>
      </c>
      <c r="J14" s="12">
        <f t="shared" si="4"/>
        <v>0</v>
      </c>
      <c r="K14" s="14">
        <f t="shared" si="5"/>
        <v>0</v>
      </c>
    </row>
    <row r="15" spans="2:11" x14ac:dyDescent="0.25">
      <c r="B15" s="10" t="s">
        <v>198</v>
      </c>
      <c r="C15" s="11">
        <v>5.78703703703704E-4</v>
      </c>
      <c r="D15" s="12">
        <f t="shared" si="0"/>
        <v>1.4471780028943565E-2</v>
      </c>
      <c r="E15" s="12">
        <f t="shared" si="1"/>
        <v>5.2372473028176421E-3</v>
      </c>
      <c r="F15" s="11">
        <v>0</v>
      </c>
      <c r="G15" s="12">
        <f t="shared" si="2"/>
        <v>0</v>
      </c>
      <c r="H15" s="12">
        <f t="shared" si="3"/>
        <v>0</v>
      </c>
      <c r="I15" s="11">
        <v>5.78703703703704E-4</v>
      </c>
      <c r="J15" s="12">
        <f t="shared" si="4"/>
        <v>8.5440874914559182E-3</v>
      </c>
      <c r="K15" s="14">
        <f t="shared" si="5"/>
        <v>3.5878300803673948E-3</v>
      </c>
    </row>
    <row r="16" spans="2:11" x14ac:dyDescent="0.25">
      <c r="B16" s="10" t="s">
        <v>185</v>
      </c>
      <c r="C16" s="11">
        <v>0</v>
      </c>
      <c r="D16" s="12">
        <f t="shared" si="0"/>
        <v>0</v>
      </c>
      <c r="E16" s="12">
        <f t="shared" si="1"/>
        <v>0</v>
      </c>
      <c r="F16" s="11">
        <v>0</v>
      </c>
      <c r="G16" s="12">
        <f t="shared" si="2"/>
        <v>0</v>
      </c>
      <c r="H16" s="12">
        <f t="shared" si="3"/>
        <v>0</v>
      </c>
      <c r="I16" s="11">
        <v>0</v>
      </c>
      <c r="J16" s="12">
        <f t="shared" si="4"/>
        <v>0</v>
      </c>
      <c r="K16" s="14">
        <f t="shared" si="5"/>
        <v>0</v>
      </c>
    </row>
    <row r="17" spans="2:11" x14ac:dyDescent="0.25">
      <c r="B17" s="10" t="s">
        <v>164</v>
      </c>
      <c r="C17" s="11">
        <v>0</v>
      </c>
      <c r="D17" s="12">
        <f t="shared" si="0"/>
        <v>0</v>
      </c>
      <c r="E17" s="12">
        <f t="shared" si="1"/>
        <v>0</v>
      </c>
      <c r="F17" s="11">
        <v>0</v>
      </c>
      <c r="G17" s="12">
        <f t="shared" si="2"/>
        <v>0</v>
      </c>
      <c r="H17" s="12">
        <f t="shared" si="3"/>
        <v>0</v>
      </c>
      <c r="I17" s="11">
        <v>0</v>
      </c>
      <c r="J17" s="12">
        <f t="shared" si="4"/>
        <v>0</v>
      </c>
      <c r="K17" s="14">
        <f t="shared" si="5"/>
        <v>0</v>
      </c>
    </row>
    <row r="18" spans="2:11" ht="15.75" thickBot="1" x14ac:dyDescent="0.3">
      <c r="B18" s="10" t="s">
        <v>13</v>
      </c>
      <c r="C18" s="11">
        <v>6.8287037037036997E-3</v>
      </c>
      <c r="D18" s="12">
        <f t="shared" si="0"/>
        <v>0.17076700434153388</v>
      </c>
      <c r="E18" s="12">
        <f t="shared" si="1"/>
        <v>6.1799518173248101E-2</v>
      </c>
      <c r="F18" s="11">
        <v>8.0555555555555606E-3</v>
      </c>
      <c r="G18" s="12">
        <f t="shared" si="2"/>
        <v>0.29036295369211518</v>
      </c>
      <c r="H18" s="12">
        <f t="shared" si="3"/>
        <v>0.15857826384142162</v>
      </c>
      <c r="I18" s="11">
        <v>1.48842592592593E-2</v>
      </c>
      <c r="J18" s="12">
        <f t="shared" si="4"/>
        <v>0.2197539302802467</v>
      </c>
      <c r="K18" s="14">
        <f t="shared" si="5"/>
        <v>9.2278989667049602E-2</v>
      </c>
    </row>
    <row r="19" spans="2:11" ht="16.5" thickTop="1" thickBot="1" x14ac:dyDescent="0.3">
      <c r="B19" s="31" t="s">
        <v>3</v>
      </c>
      <c r="C19" s="32">
        <f>SUM(C7:C18)</f>
        <v>3.9988425925925934E-2</v>
      </c>
      <c r="D19" s="33">
        <f>IFERROR(SUM(D7:D18),0)</f>
        <v>1</v>
      </c>
      <c r="E19" s="33">
        <f>IFERROR(SUM(E7:E18),0)</f>
        <v>0.36189378862469895</v>
      </c>
      <c r="F19" s="32">
        <f>SUM(F7:F18)</f>
        <v>2.7743055555555569E-2</v>
      </c>
      <c r="G19" s="33">
        <f>IFERROR(SUM(G7:G18),0)</f>
        <v>1</v>
      </c>
      <c r="H19" s="33">
        <f>IFERROR(SUM(H7:H18),0)</f>
        <v>0.54613807245386148</v>
      </c>
      <c r="I19" s="32">
        <f>SUM(I7:I18)</f>
        <v>6.7731481481481476E-2</v>
      </c>
      <c r="J19" s="33">
        <f>IFERROR(SUM(J7:J18),0)</f>
        <v>1</v>
      </c>
      <c r="K19" s="34">
        <f>IFERROR(SUM(K7:K18),0)</f>
        <v>0.41991963260619969</v>
      </c>
    </row>
    <row r="20" spans="2:11" ht="15.75" thickTop="1" x14ac:dyDescent="0.25">
      <c r="B20" s="25"/>
      <c r="C20" s="26"/>
      <c r="D20" s="26"/>
      <c r="E20" s="26"/>
      <c r="F20" s="26"/>
      <c r="G20" s="26"/>
      <c r="H20" s="26"/>
      <c r="I20" s="26"/>
      <c r="J20" s="26"/>
      <c r="K20" s="27"/>
    </row>
    <row r="21" spans="2:11" x14ac:dyDescent="0.25">
      <c r="B21" s="7" t="s">
        <v>14</v>
      </c>
      <c r="C21" s="8" t="s">
        <v>57</v>
      </c>
      <c r="D21" s="16" t="s">
        <v>5</v>
      </c>
      <c r="E21" s="16" t="s">
        <v>5</v>
      </c>
      <c r="F21" s="8" t="s">
        <v>57</v>
      </c>
      <c r="G21" s="16" t="s">
        <v>5</v>
      </c>
      <c r="H21" s="16" t="s">
        <v>5</v>
      </c>
      <c r="I21" s="8" t="s">
        <v>57</v>
      </c>
      <c r="J21" s="16" t="s">
        <v>5</v>
      </c>
      <c r="K21" s="17" t="s">
        <v>5</v>
      </c>
    </row>
    <row r="22" spans="2:11" x14ac:dyDescent="0.25">
      <c r="B22" s="18" t="s">
        <v>15</v>
      </c>
      <c r="C22" s="11">
        <v>8.5532407407407397E-3</v>
      </c>
      <c r="D22" s="19"/>
      <c r="E22" s="12">
        <f>IFERROR(C22/C$30,0)</f>
        <v>7.7406515135644699E-2</v>
      </c>
      <c r="F22" s="11">
        <v>2.1759259259259301E-3</v>
      </c>
      <c r="G22" s="19"/>
      <c r="H22" s="12">
        <f>IFERROR(F22/F$30,0)</f>
        <v>4.2834358623832329E-2</v>
      </c>
      <c r="I22" s="11">
        <v>1.0729166666666699E-2</v>
      </c>
      <c r="J22" s="19"/>
      <c r="K22" s="14">
        <f>IFERROR(I22/I$30,0)</f>
        <v>6.6518369690011667E-2</v>
      </c>
    </row>
    <row r="23" spans="2:11" x14ac:dyDescent="0.25">
      <c r="B23" s="18" t="s">
        <v>16</v>
      </c>
      <c r="C23" s="11">
        <v>2.0833333333333299E-4</v>
      </c>
      <c r="D23" s="19"/>
      <c r="E23" s="12">
        <f t="shared" ref="E23:E27" si="6">IFERROR(C23/C$30,0)</f>
        <v>1.8854090290143469E-3</v>
      </c>
      <c r="F23" s="11">
        <v>0</v>
      </c>
      <c r="G23" s="19"/>
      <c r="H23" s="12">
        <f t="shared" ref="H23:H27" si="7">IFERROR(F23/F$30,0)</f>
        <v>0</v>
      </c>
      <c r="I23" s="11">
        <v>2.0833333333333299E-4</v>
      </c>
      <c r="J23" s="19"/>
      <c r="K23" s="14">
        <f t="shared" ref="K23:K27" si="8">IFERROR(I23/I$30,0)</f>
        <v>1.2916188289322594E-3</v>
      </c>
    </row>
    <row r="24" spans="2:11" x14ac:dyDescent="0.25">
      <c r="B24" s="18" t="s">
        <v>17</v>
      </c>
      <c r="C24" s="11">
        <v>2.31481481481481E-4</v>
      </c>
      <c r="D24" s="19"/>
      <c r="E24" s="12">
        <f t="shared" si="6"/>
        <v>2.0948989211270514E-3</v>
      </c>
      <c r="F24" s="11">
        <v>4.2824074074074102E-4</v>
      </c>
      <c r="G24" s="19"/>
      <c r="H24" s="12">
        <f t="shared" si="7"/>
        <v>8.430166324903161E-3</v>
      </c>
      <c r="I24" s="11">
        <v>6.5972222222222203E-4</v>
      </c>
      <c r="J24" s="19"/>
      <c r="K24" s="14">
        <f t="shared" si="8"/>
        <v>4.0901262916188267E-3</v>
      </c>
    </row>
    <row r="25" spans="2:11" x14ac:dyDescent="0.25">
      <c r="B25" s="18" t="s">
        <v>18</v>
      </c>
      <c r="C25" s="11">
        <v>2.5011574074074099E-2</v>
      </c>
      <c r="D25" s="19"/>
      <c r="E25" s="12">
        <f t="shared" si="6"/>
        <v>0.2263538284277786</v>
      </c>
      <c r="F25" s="11">
        <v>1.15393518518519E-2</v>
      </c>
      <c r="G25" s="19"/>
      <c r="H25" s="12">
        <f t="shared" si="7"/>
        <v>0.22715880610617514</v>
      </c>
      <c r="I25" s="11">
        <v>3.6550925925925903E-2</v>
      </c>
      <c r="J25" s="19"/>
      <c r="K25" s="14">
        <f t="shared" si="8"/>
        <v>0.22660734787600442</v>
      </c>
    </row>
    <row r="26" spans="2:11" x14ac:dyDescent="0.25">
      <c r="B26" s="18" t="s">
        <v>19</v>
      </c>
      <c r="C26" s="11">
        <v>3.5925925925925903E-2</v>
      </c>
      <c r="D26" s="19"/>
      <c r="E26" s="12">
        <f t="shared" si="6"/>
        <v>0.32512831255891883</v>
      </c>
      <c r="F26" s="11">
        <v>8.9120370370370395E-3</v>
      </c>
      <c r="G26" s="19"/>
      <c r="H26" s="12">
        <f t="shared" si="7"/>
        <v>0.17543859649122787</v>
      </c>
      <c r="I26" s="11">
        <v>4.4837962962963003E-2</v>
      </c>
      <c r="J26" s="19"/>
      <c r="K26" s="14">
        <f t="shared" si="8"/>
        <v>0.27798507462686589</v>
      </c>
    </row>
    <row r="27" spans="2:11" ht="15.75" thickBot="1" x14ac:dyDescent="0.3">
      <c r="B27" s="23" t="s">
        <v>20</v>
      </c>
      <c r="C27" s="20">
        <v>5.78703703703704E-4</v>
      </c>
      <c r="D27" s="24"/>
      <c r="E27" s="21">
        <f t="shared" si="6"/>
        <v>5.2372473028176421E-3</v>
      </c>
      <c r="F27" s="20">
        <v>0</v>
      </c>
      <c r="G27" s="24"/>
      <c r="H27" s="21">
        <f t="shared" si="7"/>
        <v>0</v>
      </c>
      <c r="I27" s="20">
        <v>5.78703703703704E-4</v>
      </c>
      <c r="J27" s="24"/>
      <c r="K27" s="22">
        <f t="shared" si="8"/>
        <v>3.5878300803673948E-3</v>
      </c>
    </row>
    <row r="28" spans="2:11" ht="16.5" thickTop="1" thickBot="1" x14ac:dyDescent="0.3">
      <c r="B28" s="31" t="s">
        <v>3</v>
      </c>
      <c r="C28" s="32">
        <f>SUM(C22:C27)</f>
        <v>7.0509259259259258E-2</v>
      </c>
      <c r="D28" s="33"/>
      <c r="E28" s="33">
        <f>IFERROR(SUM(E22:E27),0)</f>
        <v>0.6381062113753011</v>
      </c>
      <c r="F28" s="32">
        <f>SUM(F22:F27)</f>
        <v>2.305555555555561E-2</v>
      </c>
      <c r="G28" s="33"/>
      <c r="H28" s="33">
        <f>IFERROR(SUM(H22:H27),0)</f>
        <v>0.45386192754613852</v>
      </c>
      <c r="I28" s="32">
        <f>SUM(I22:I27)</f>
        <v>9.3564814814814865E-2</v>
      </c>
      <c r="J28" s="33"/>
      <c r="K28" s="34">
        <f>IFERROR(SUM(K22:K27),0)</f>
        <v>0.58008036739380053</v>
      </c>
    </row>
    <row r="29" spans="2:11" ht="16.5" thickTop="1" thickBot="1" x14ac:dyDescent="0.3">
      <c r="B29" s="28"/>
      <c r="C29" s="29"/>
      <c r="D29" s="29"/>
      <c r="E29" s="29"/>
      <c r="F29" s="29"/>
      <c r="G29" s="29"/>
      <c r="H29" s="29"/>
      <c r="I29" s="29"/>
      <c r="J29" s="29"/>
      <c r="K29" s="30"/>
    </row>
    <row r="30" spans="2:11" ht="16.5" thickTop="1" thickBot="1" x14ac:dyDescent="0.3">
      <c r="B30" s="31" t="s">
        <v>6</v>
      </c>
      <c r="C30" s="32">
        <f>SUM(C19,C28)</f>
        <v>0.11049768518518518</v>
      </c>
      <c r="D30" s="35"/>
      <c r="E30" s="36">
        <f>IFERROR(SUM(E19,E28),0)</f>
        <v>1</v>
      </c>
      <c r="F30" s="32">
        <f>SUM(F19,F28)</f>
        <v>5.0798611111111183E-2</v>
      </c>
      <c r="G30" s="35"/>
      <c r="H30" s="36">
        <f>IFERROR(SUM(H19,H28),0)</f>
        <v>1</v>
      </c>
      <c r="I30" s="32">
        <f>SUM(I19,I28)</f>
        <v>0.16129629629629633</v>
      </c>
      <c r="J30" s="35"/>
      <c r="K30" s="38">
        <f>IFERROR(SUM(K19,K28),0)</f>
        <v>1.0000000000000002</v>
      </c>
    </row>
    <row r="31" spans="2:11" ht="66" customHeight="1" thickTop="1" thickBot="1" x14ac:dyDescent="0.3">
      <c r="B31" s="175" t="s">
        <v>157</v>
      </c>
      <c r="C31" s="176"/>
      <c r="D31" s="176"/>
      <c r="E31" s="176"/>
      <c r="F31" s="176"/>
      <c r="G31" s="176"/>
      <c r="H31" s="176"/>
      <c r="I31" s="176"/>
      <c r="J31" s="176"/>
      <c r="K31" s="177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colBreaks count="1" manualBreakCount="1">
    <brk id="11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2"/>
  <dimension ref="B2:K31"/>
  <sheetViews>
    <sheetView showGridLines="0" showZeros="0" view="pageBreakPreview" zoomScale="110" zoomScaleNormal="80" zoomScaleSheetLayoutView="110" workbookViewId="0">
      <selection activeCell="B29" sqref="B29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6" width="10.7109375" style="4" customWidth="1"/>
    <col min="7" max="7" width="10.7109375" style="1" customWidth="1"/>
    <col min="8" max="8" width="10.7109375" style="4" customWidth="1"/>
    <col min="9" max="11" width="10.7109375" style="1" customWidth="1"/>
    <col min="12" max="16384" width="8.85546875" style="1"/>
  </cols>
  <sheetData>
    <row r="2" spans="2:11" ht="15.75" thickBot="1" x14ac:dyDescent="0.3"/>
    <row r="3" spans="2:11" x14ac:dyDescent="0.25">
      <c r="B3" s="178" t="s">
        <v>39</v>
      </c>
      <c r="C3" s="179"/>
      <c r="D3" s="179"/>
      <c r="E3" s="179"/>
      <c r="F3" s="179"/>
      <c r="G3" s="179"/>
      <c r="H3" s="179"/>
      <c r="I3" s="179"/>
      <c r="J3" s="179"/>
      <c r="K3" s="180"/>
    </row>
    <row r="4" spans="2:11" ht="15.75" thickBot="1" x14ac:dyDescent="0.3">
      <c r="B4" s="181" t="s">
        <v>199</v>
      </c>
      <c r="C4" s="182"/>
      <c r="D4" s="182"/>
      <c r="E4" s="182"/>
      <c r="F4" s="182"/>
      <c r="G4" s="182"/>
      <c r="H4" s="182"/>
      <c r="I4" s="182"/>
      <c r="J4" s="182"/>
      <c r="K4" s="183"/>
    </row>
    <row r="5" spans="2:11" x14ac:dyDescent="0.25">
      <c r="B5" s="39"/>
      <c r="C5" s="184" t="s">
        <v>25</v>
      </c>
      <c r="D5" s="184"/>
      <c r="E5" s="184"/>
      <c r="F5" s="184" t="s">
        <v>26</v>
      </c>
      <c r="G5" s="184"/>
      <c r="H5" s="184"/>
      <c r="I5" s="184" t="s">
        <v>27</v>
      </c>
      <c r="J5" s="184"/>
      <c r="K5" s="185"/>
    </row>
    <row r="6" spans="2:11" x14ac:dyDescent="0.25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9" t="s">
        <v>5</v>
      </c>
    </row>
    <row r="7" spans="2:11" x14ac:dyDescent="0.25">
      <c r="B7" s="10" t="s">
        <v>37</v>
      </c>
      <c r="C7" s="11">
        <v>1.7592592592592601E-3</v>
      </c>
      <c r="D7" s="12">
        <f t="shared" ref="D7:D18" si="0">IFERROR(C7/C$19,0)</f>
        <v>0.23974763406940058</v>
      </c>
      <c r="E7" s="12">
        <f t="shared" ref="E7:E18" si="1">IFERROR(C7/C$30,0)</f>
        <v>2.8127313101406388E-2</v>
      </c>
      <c r="F7" s="11">
        <v>0</v>
      </c>
      <c r="G7" s="12">
        <f t="shared" ref="G7:G18" si="2">IFERROR(F7/F$19,0)</f>
        <v>0</v>
      </c>
      <c r="H7" s="12">
        <f t="shared" ref="H7:H18" si="3">IFERROR(F7/F$30,0)</f>
        <v>0</v>
      </c>
      <c r="I7" s="11">
        <v>1.7592592592592601E-3</v>
      </c>
      <c r="J7" s="12">
        <f t="shared" ref="J7:J18" si="4">IFERROR(I7/I$19,0)</f>
        <v>0.21348314606741592</v>
      </c>
      <c r="K7" s="14">
        <f t="shared" ref="K7:K18" si="5">IFERROR(I7/I$30,0)</f>
        <v>2.5295390247961427E-2</v>
      </c>
    </row>
    <row r="8" spans="2:11" x14ac:dyDescent="0.25">
      <c r="B8" s="148" t="s">
        <v>99</v>
      </c>
      <c r="C8" s="11">
        <v>1.19212962962963E-3</v>
      </c>
      <c r="D8" s="12">
        <f t="shared" si="0"/>
        <v>0.16246056782334378</v>
      </c>
      <c r="E8" s="12">
        <f t="shared" si="1"/>
        <v>1.9059955588453008E-2</v>
      </c>
      <c r="F8" s="11">
        <v>3.1250000000000001E-4</v>
      </c>
      <c r="G8" s="12">
        <f t="shared" si="2"/>
        <v>0.34615384615384609</v>
      </c>
      <c r="H8" s="12">
        <f t="shared" si="3"/>
        <v>4.4628099173553724E-2</v>
      </c>
      <c r="I8" s="11">
        <v>1.5046296296296301E-3</v>
      </c>
      <c r="J8" s="12">
        <f t="shared" si="4"/>
        <v>0.18258426966292146</v>
      </c>
      <c r="K8" s="14">
        <f t="shared" si="5"/>
        <v>2.1634215343651217E-2</v>
      </c>
    </row>
    <row r="9" spans="2:11" x14ac:dyDescent="0.25">
      <c r="B9" s="10" t="s">
        <v>50</v>
      </c>
      <c r="C9" s="11">
        <v>2.19907407407407E-4</v>
      </c>
      <c r="D9" s="12">
        <f t="shared" si="0"/>
        <v>2.9968454258675004E-2</v>
      </c>
      <c r="E9" s="12">
        <f t="shared" si="1"/>
        <v>3.5159141376757902E-3</v>
      </c>
      <c r="F9" s="11">
        <v>0</v>
      </c>
      <c r="G9" s="12">
        <f t="shared" si="2"/>
        <v>0</v>
      </c>
      <c r="H9" s="12">
        <f t="shared" si="3"/>
        <v>0</v>
      </c>
      <c r="I9" s="11">
        <v>2.19907407407407E-4</v>
      </c>
      <c r="J9" s="12">
        <f t="shared" si="4"/>
        <v>2.6685393258426927E-2</v>
      </c>
      <c r="K9" s="14">
        <f t="shared" si="5"/>
        <v>3.161923780995171E-3</v>
      </c>
    </row>
    <row r="10" spans="2:11" x14ac:dyDescent="0.25">
      <c r="B10" s="10" t="s">
        <v>11</v>
      </c>
      <c r="C10" s="11">
        <v>1.41203703703704E-3</v>
      </c>
      <c r="D10" s="12">
        <f t="shared" si="0"/>
        <v>0.1924290220820192</v>
      </c>
      <c r="E10" s="12">
        <f t="shared" si="1"/>
        <v>2.2575869726128846E-2</v>
      </c>
      <c r="F10" s="11">
        <v>5.90277777777778E-4</v>
      </c>
      <c r="G10" s="12">
        <f t="shared" si="2"/>
        <v>0.65384615384615397</v>
      </c>
      <c r="H10" s="12">
        <f t="shared" si="3"/>
        <v>8.4297520661157074E-2</v>
      </c>
      <c r="I10" s="11">
        <v>2.0023148148148101E-3</v>
      </c>
      <c r="J10" s="12">
        <f t="shared" si="4"/>
        <v>0.24297752808988715</v>
      </c>
      <c r="K10" s="14">
        <f t="shared" si="5"/>
        <v>2.8790148111166543E-2</v>
      </c>
    </row>
    <row r="11" spans="2:11" x14ac:dyDescent="0.25">
      <c r="B11" s="10" t="s">
        <v>12</v>
      </c>
      <c r="C11" s="11">
        <v>3.3564814814814801E-4</v>
      </c>
      <c r="D11" s="12">
        <f t="shared" si="0"/>
        <v>4.5741324921135598E-2</v>
      </c>
      <c r="E11" s="12">
        <f t="shared" si="1"/>
        <v>5.3663952627683188E-3</v>
      </c>
      <c r="F11" s="11">
        <v>0</v>
      </c>
      <c r="G11" s="12">
        <f t="shared" si="2"/>
        <v>0</v>
      </c>
      <c r="H11" s="12">
        <f t="shared" si="3"/>
        <v>0</v>
      </c>
      <c r="I11" s="11">
        <v>3.3564814814814801E-4</v>
      </c>
      <c r="J11" s="12">
        <f t="shared" si="4"/>
        <v>4.0730337078651681E-2</v>
      </c>
      <c r="K11" s="14">
        <f t="shared" si="5"/>
        <v>4.8260941920452681E-3</v>
      </c>
    </row>
    <row r="12" spans="2:11" x14ac:dyDescent="0.25">
      <c r="B12" s="10" t="s">
        <v>163</v>
      </c>
      <c r="C12" s="11">
        <v>2.0833333333333299E-4</v>
      </c>
      <c r="D12" s="12">
        <f t="shared" si="0"/>
        <v>2.8391167192428957E-2</v>
      </c>
      <c r="E12" s="12">
        <f t="shared" si="1"/>
        <v>3.3308660251665386E-3</v>
      </c>
      <c r="F12" s="11">
        <v>0</v>
      </c>
      <c r="G12" s="12">
        <f t="shared" si="2"/>
        <v>0</v>
      </c>
      <c r="H12" s="12">
        <f t="shared" si="3"/>
        <v>0</v>
      </c>
      <c r="I12" s="11">
        <v>2.0833333333333299E-4</v>
      </c>
      <c r="J12" s="12">
        <f t="shared" si="4"/>
        <v>2.5280898876404462E-2</v>
      </c>
      <c r="K12" s="14">
        <f t="shared" si="5"/>
        <v>2.9955067398901628E-3</v>
      </c>
    </row>
    <row r="13" spans="2:11" x14ac:dyDescent="0.25">
      <c r="B13" s="10" t="s">
        <v>106</v>
      </c>
      <c r="C13" s="11">
        <v>0</v>
      </c>
      <c r="D13" s="12">
        <f t="shared" si="0"/>
        <v>0</v>
      </c>
      <c r="E13" s="12">
        <f t="shared" si="1"/>
        <v>0</v>
      </c>
      <c r="F13" s="11">
        <v>0</v>
      </c>
      <c r="G13" s="12">
        <f t="shared" si="2"/>
        <v>0</v>
      </c>
      <c r="H13" s="12">
        <f t="shared" si="3"/>
        <v>0</v>
      </c>
      <c r="I13" s="11">
        <v>0</v>
      </c>
      <c r="J13" s="12">
        <f t="shared" si="4"/>
        <v>0</v>
      </c>
      <c r="K13" s="14">
        <f t="shared" si="5"/>
        <v>0</v>
      </c>
    </row>
    <row r="14" spans="2:11" x14ac:dyDescent="0.25">
      <c r="B14" s="10" t="s">
        <v>107</v>
      </c>
      <c r="C14" s="11">
        <v>0</v>
      </c>
      <c r="D14" s="12">
        <f t="shared" si="0"/>
        <v>0</v>
      </c>
      <c r="E14" s="12">
        <f t="shared" si="1"/>
        <v>0</v>
      </c>
      <c r="F14" s="11">
        <v>0</v>
      </c>
      <c r="G14" s="12">
        <f t="shared" si="2"/>
        <v>0</v>
      </c>
      <c r="H14" s="12">
        <f t="shared" si="3"/>
        <v>0</v>
      </c>
      <c r="I14" s="11">
        <v>0</v>
      </c>
      <c r="J14" s="12">
        <f t="shared" si="4"/>
        <v>0</v>
      </c>
      <c r="K14" s="14">
        <f t="shared" si="5"/>
        <v>0</v>
      </c>
    </row>
    <row r="15" spans="2:11" x14ac:dyDescent="0.25">
      <c r="B15" s="10" t="s">
        <v>198</v>
      </c>
      <c r="C15" s="11">
        <v>1.13425925925926E-3</v>
      </c>
      <c r="D15" s="12">
        <f t="shared" si="0"/>
        <v>0.15457413249211355</v>
      </c>
      <c r="E15" s="12">
        <f t="shared" si="1"/>
        <v>1.8134715025906752E-2</v>
      </c>
      <c r="F15" s="11">
        <v>0</v>
      </c>
      <c r="G15" s="12">
        <f t="shared" si="2"/>
        <v>0</v>
      </c>
      <c r="H15" s="12">
        <f t="shared" si="3"/>
        <v>0</v>
      </c>
      <c r="I15" s="11">
        <v>1.13425925925926E-3</v>
      </c>
      <c r="J15" s="12">
        <f t="shared" si="4"/>
        <v>0.13764044943820239</v>
      </c>
      <c r="K15" s="14">
        <f t="shared" si="5"/>
        <v>1.6308870028290921E-2</v>
      </c>
    </row>
    <row r="16" spans="2:11" x14ac:dyDescent="0.25">
      <c r="B16" s="10" t="s">
        <v>185</v>
      </c>
      <c r="C16" s="11">
        <v>0</v>
      </c>
      <c r="D16" s="12">
        <f t="shared" si="0"/>
        <v>0</v>
      </c>
      <c r="E16" s="12">
        <f t="shared" si="1"/>
        <v>0</v>
      </c>
      <c r="F16" s="11">
        <v>0</v>
      </c>
      <c r="G16" s="12">
        <f t="shared" si="2"/>
        <v>0</v>
      </c>
      <c r="H16" s="12">
        <f t="shared" si="3"/>
        <v>0</v>
      </c>
      <c r="I16" s="11">
        <v>0</v>
      </c>
      <c r="J16" s="12">
        <f t="shared" si="4"/>
        <v>0</v>
      </c>
      <c r="K16" s="14">
        <f t="shared" si="5"/>
        <v>0</v>
      </c>
    </row>
    <row r="17" spans="2:11" x14ac:dyDescent="0.25">
      <c r="B17" s="10" t="s">
        <v>164</v>
      </c>
      <c r="C17" s="11">
        <v>0</v>
      </c>
      <c r="D17" s="12">
        <f t="shared" si="0"/>
        <v>0</v>
      </c>
      <c r="E17" s="12">
        <f t="shared" si="1"/>
        <v>0</v>
      </c>
      <c r="F17" s="11">
        <v>0</v>
      </c>
      <c r="G17" s="12">
        <f t="shared" si="2"/>
        <v>0</v>
      </c>
      <c r="H17" s="12">
        <f t="shared" si="3"/>
        <v>0</v>
      </c>
      <c r="I17" s="11">
        <v>0</v>
      </c>
      <c r="J17" s="12">
        <f t="shared" si="4"/>
        <v>0</v>
      </c>
      <c r="K17" s="14">
        <f t="shared" si="5"/>
        <v>0</v>
      </c>
    </row>
    <row r="18" spans="2:11" ht="15.75" thickBot="1" x14ac:dyDescent="0.3">
      <c r="B18" s="10" t="s">
        <v>13</v>
      </c>
      <c r="C18" s="11">
        <v>1.07638888888889E-3</v>
      </c>
      <c r="D18" s="12">
        <f t="shared" si="0"/>
        <v>0.14668769716088334</v>
      </c>
      <c r="E18" s="12">
        <f t="shared" si="1"/>
        <v>1.7209474463360495E-2</v>
      </c>
      <c r="F18" s="11">
        <v>0</v>
      </c>
      <c r="G18" s="12">
        <f t="shared" si="2"/>
        <v>0</v>
      </c>
      <c r="H18" s="12">
        <f t="shared" si="3"/>
        <v>0</v>
      </c>
      <c r="I18" s="11">
        <v>1.07638888888889E-3</v>
      </c>
      <c r="J18" s="12">
        <f t="shared" si="4"/>
        <v>0.13061797752809007</v>
      </c>
      <c r="K18" s="14">
        <f t="shared" si="5"/>
        <v>1.547678482276588E-2</v>
      </c>
    </row>
    <row r="19" spans="2:11" ht="16.5" thickTop="1" thickBot="1" x14ac:dyDescent="0.3">
      <c r="B19" s="31" t="s">
        <v>3</v>
      </c>
      <c r="C19" s="32">
        <f>SUM(C7:C18)</f>
        <v>7.337962962962968E-3</v>
      </c>
      <c r="D19" s="33">
        <f>IFERROR(SUM(D7:D18),0)</f>
        <v>1</v>
      </c>
      <c r="E19" s="33">
        <f>IFERROR(SUM(E7:E18),0)</f>
        <v>0.11732050333086613</v>
      </c>
      <c r="F19" s="32">
        <f>SUM(F7:F18)</f>
        <v>9.0277777777777795E-4</v>
      </c>
      <c r="G19" s="33">
        <f>IFERROR(SUM(G7:G18),0)</f>
        <v>1</v>
      </c>
      <c r="H19" s="33">
        <f>IFERROR(SUM(H7:H18),0)</f>
        <v>0.12892561983471079</v>
      </c>
      <c r="I19" s="32">
        <f>SUM(I7:I18)</f>
        <v>8.2407407407407377E-3</v>
      </c>
      <c r="J19" s="33">
        <f>IFERROR(SUM(J7:J18),0)</f>
        <v>1.0000000000000002</v>
      </c>
      <c r="K19" s="34">
        <f>IFERROR(SUM(K7:K18),0)</f>
        <v>0.1184889332667666</v>
      </c>
    </row>
    <row r="20" spans="2:11" ht="15.75" thickTop="1" x14ac:dyDescent="0.25">
      <c r="B20" s="25"/>
      <c r="C20" s="26"/>
      <c r="D20" s="26"/>
      <c r="E20" s="26"/>
      <c r="F20" s="26"/>
      <c r="G20" s="26"/>
      <c r="H20" s="26"/>
      <c r="I20" s="26"/>
      <c r="J20" s="26"/>
      <c r="K20" s="27"/>
    </row>
    <row r="21" spans="2:11" x14ac:dyDescent="0.25">
      <c r="B21" s="7" t="s">
        <v>14</v>
      </c>
      <c r="C21" s="8" t="s">
        <v>57</v>
      </c>
      <c r="D21" s="16" t="s">
        <v>5</v>
      </c>
      <c r="E21" s="16" t="s">
        <v>5</v>
      </c>
      <c r="F21" s="8" t="s">
        <v>57</v>
      </c>
      <c r="G21" s="16" t="s">
        <v>5</v>
      </c>
      <c r="H21" s="16" t="s">
        <v>5</v>
      </c>
      <c r="I21" s="8" t="s">
        <v>57</v>
      </c>
      <c r="J21" s="16" t="s">
        <v>5</v>
      </c>
      <c r="K21" s="17" t="s">
        <v>5</v>
      </c>
    </row>
    <row r="22" spans="2:11" x14ac:dyDescent="0.25">
      <c r="B22" s="18" t="s">
        <v>15</v>
      </c>
      <c r="C22" s="11">
        <v>4.6296296296296302E-3</v>
      </c>
      <c r="D22" s="19"/>
      <c r="E22" s="12">
        <f>IFERROR(C22/C$30,0)</f>
        <v>7.4019245003700995E-2</v>
      </c>
      <c r="F22" s="11">
        <v>6.7129629629629603E-4</v>
      </c>
      <c r="G22" s="19"/>
      <c r="H22" s="12">
        <f>IFERROR(F22/F$30,0)</f>
        <v>9.58677685950413E-2</v>
      </c>
      <c r="I22" s="11">
        <v>5.3009259259259303E-3</v>
      </c>
      <c r="J22" s="19"/>
      <c r="K22" s="14">
        <f>IFERROR(I22/I$30,0)</f>
        <v>7.6219004826094325E-2</v>
      </c>
    </row>
    <row r="23" spans="2:11" x14ac:dyDescent="0.25">
      <c r="B23" s="18" t="s">
        <v>16</v>
      </c>
      <c r="C23" s="11">
        <v>2.0833333333333299E-4</v>
      </c>
      <c r="D23" s="19"/>
      <c r="E23" s="12">
        <f t="shared" ref="E23:E27" si="6">IFERROR(C23/C$30,0)</f>
        <v>3.3308660251665386E-3</v>
      </c>
      <c r="F23" s="11">
        <v>0</v>
      </c>
      <c r="G23" s="19"/>
      <c r="H23" s="12">
        <f t="shared" ref="H23:H27" si="7">IFERROR(F23/F$30,0)</f>
        <v>0</v>
      </c>
      <c r="I23" s="11">
        <v>2.0833333333333299E-4</v>
      </c>
      <c r="J23" s="19"/>
      <c r="K23" s="14">
        <f t="shared" ref="K23:K27" si="8">IFERROR(I23/I$30,0)</f>
        <v>2.9955067398901628E-3</v>
      </c>
    </row>
    <row r="24" spans="2:11" x14ac:dyDescent="0.25">
      <c r="B24" s="18" t="s">
        <v>17</v>
      </c>
      <c r="C24" s="11">
        <v>0</v>
      </c>
      <c r="D24" s="19"/>
      <c r="E24" s="12">
        <f t="shared" si="6"/>
        <v>0</v>
      </c>
      <c r="F24" s="11">
        <v>0</v>
      </c>
      <c r="G24" s="19"/>
      <c r="H24" s="12">
        <f t="shared" si="7"/>
        <v>0</v>
      </c>
      <c r="I24" s="11">
        <v>0</v>
      </c>
      <c r="J24" s="19"/>
      <c r="K24" s="14">
        <f t="shared" si="8"/>
        <v>0</v>
      </c>
    </row>
    <row r="25" spans="2:11" x14ac:dyDescent="0.25">
      <c r="B25" s="18" t="s">
        <v>18</v>
      </c>
      <c r="C25" s="11">
        <v>1.57638888888889E-2</v>
      </c>
      <c r="D25" s="19"/>
      <c r="E25" s="12">
        <f t="shared" si="6"/>
        <v>0.25203552923760203</v>
      </c>
      <c r="F25" s="11">
        <v>4.4907407407407396E-3</v>
      </c>
      <c r="G25" s="19"/>
      <c r="H25" s="12">
        <f t="shared" si="7"/>
        <v>0.64132231404958673</v>
      </c>
      <c r="I25" s="11">
        <v>2.0254629629629602E-2</v>
      </c>
      <c r="J25" s="19"/>
      <c r="K25" s="14">
        <f t="shared" si="8"/>
        <v>0.2912298219337659</v>
      </c>
    </row>
    <row r="26" spans="2:11" x14ac:dyDescent="0.25">
      <c r="B26" s="18" t="s">
        <v>19</v>
      </c>
      <c r="C26" s="11">
        <v>3.4270833333333299E-2</v>
      </c>
      <c r="D26" s="19"/>
      <c r="E26" s="12">
        <f t="shared" si="6"/>
        <v>0.54792746113989599</v>
      </c>
      <c r="F26" s="11">
        <v>9.3749999999999997E-4</v>
      </c>
      <c r="G26" s="19"/>
      <c r="H26" s="12">
        <f t="shared" si="7"/>
        <v>0.13388429752066117</v>
      </c>
      <c r="I26" s="11">
        <v>3.52083333333333E-2</v>
      </c>
      <c r="J26" s="19"/>
      <c r="K26" s="14">
        <f t="shared" si="8"/>
        <v>0.50624063904143779</v>
      </c>
    </row>
    <row r="27" spans="2:11" ht="15.75" thickBot="1" x14ac:dyDescent="0.3">
      <c r="B27" s="23" t="s">
        <v>20</v>
      </c>
      <c r="C27" s="20">
        <v>3.3564814814814801E-4</v>
      </c>
      <c r="D27" s="24"/>
      <c r="E27" s="21">
        <f t="shared" si="6"/>
        <v>5.3663952627683188E-3</v>
      </c>
      <c r="F27" s="20">
        <v>0</v>
      </c>
      <c r="G27" s="24"/>
      <c r="H27" s="21">
        <f t="shared" si="7"/>
        <v>0</v>
      </c>
      <c r="I27" s="20">
        <v>3.3564814814814801E-4</v>
      </c>
      <c r="J27" s="24"/>
      <c r="K27" s="22">
        <f t="shared" si="8"/>
        <v>4.8260941920452681E-3</v>
      </c>
    </row>
    <row r="28" spans="2:11" ht="16.5" thickTop="1" thickBot="1" x14ac:dyDescent="0.3">
      <c r="B28" s="31" t="s">
        <v>3</v>
      </c>
      <c r="C28" s="32">
        <f>SUM(C22:C27)</f>
        <v>5.5208333333333311E-2</v>
      </c>
      <c r="D28" s="33"/>
      <c r="E28" s="33">
        <f>IFERROR(SUM(E22:E27),0)</f>
        <v>0.88267949666913381</v>
      </c>
      <c r="F28" s="32">
        <f>SUM(F22:F27)</f>
        <v>6.0995370370370353E-3</v>
      </c>
      <c r="G28" s="33"/>
      <c r="H28" s="33">
        <f>IFERROR(SUM(H22:H27),0)</f>
        <v>0.87107438016528915</v>
      </c>
      <c r="I28" s="32">
        <f>SUM(I22:I27)</f>
        <v>6.1307870370370311E-2</v>
      </c>
      <c r="J28" s="33"/>
      <c r="K28" s="34">
        <f>IFERROR(SUM(K22:K27),0)</f>
        <v>0.88151106673323343</v>
      </c>
    </row>
    <row r="29" spans="2:11" ht="16.5" thickTop="1" thickBot="1" x14ac:dyDescent="0.3">
      <c r="B29" s="28"/>
      <c r="C29" s="29"/>
      <c r="D29" s="29"/>
      <c r="E29" s="29"/>
      <c r="F29" s="29"/>
      <c r="G29" s="29"/>
      <c r="H29" s="29"/>
      <c r="I29" s="29"/>
      <c r="J29" s="29"/>
      <c r="K29" s="30"/>
    </row>
    <row r="30" spans="2:11" ht="16.5" thickTop="1" thickBot="1" x14ac:dyDescent="0.3">
      <c r="B30" s="31" t="s">
        <v>6</v>
      </c>
      <c r="C30" s="32">
        <f>SUM(C19,C28)</f>
        <v>6.254629629629628E-2</v>
      </c>
      <c r="D30" s="35"/>
      <c r="E30" s="36">
        <f>IFERROR(SUM(E19,E28),0)</f>
        <v>1</v>
      </c>
      <c r="F30" s="32">
        <f>SUM(F19,F28)</f>
        <v>7.0023148148148136E-3</v>
      </c>
      <c r="G30" s="35"/>
      <c r="H30" s="36">
        <f>IFERROR(SUM(H19,H28),0)</f>
        <v>1</v>
      </c>
      <c r="I30" s="32">
        <f>SUM(I19,I28)</f>
        <v>6.9548611111111047E-2</v>
      </c>
      <c r="J30" s="35"/>
      <c r="K30" s="38">
        <f>IFERROR(SUM(K19,K28),0)</f>
        <v>1</v>
      </c>
    </row>
    <row r="31" spans="2:11" ht="66" customHeight="1" thickTop="1" thickBot="1" x14ac:dyDescent="0.3">
      <c r="B31" s="175" t="s">
        <v>157</v>
      </c>
      <c r="C31" s="176"/>
      <c r="D31" s="176"/>
      <c r="E31" s="176"/>
      <c r="F31" s="176"/>
      <c r="G31" s="176"/>
      <c r="H31" s="176"/>
      <c r="I31" s="176"/>
      <c r="J31" s="176"/>
      <c r="K31" s="177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3"/>
  <dimension ref="B2:K31"/>
  <sheetViews>
    <sheetView showGridLines="0" showZeros="0" view="pageBreakPreview" zoomScale="110" zoomScaleNormal="80" zoomScaleSheetLayoutView="110" workbookViewId="0">
      <selection activeCell="B29" sqref="B29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6" width="10.7109375" style="4" customWidth="1"/>
    <col min="7" max="7" width="10.7109375" style="1" customWidth="1"/>
    <col min="8" max="8" width="10.7109375" style="4" customWidth="1"/>
    <col min="9" max="11" width="10.7109375" style="1" customWidth="1"/>
    <col min="12" max="16384" width="8.85546875" style="1"/>
  </cols>
  <sheetData>
    <row r="2" spans="2:11" ht="15.75" thickBot="1" x14ac:dyDescent="0.3"/>
    <row r="3" spans="2:11" x14ac:dyDescent="0.25">
      <c r="B3" s="178" t="s">
        <v>41</v>
      </c>
      <c r="C3" s="179"/>
      <c r="D3" s="179"/>
      <c r="E3" s="179"/>
      <c r="F3" s="179"/>
      <c r="G3" s="179"/>
      <c r="H3" s="179"/>
      <c r="I3" s="179"/>
      <c r="J3" s="179"/>
      <c r="K3" s="180"/>
    </row>
    <row r="4" spans="2:11" ht="15.75" thickBot="1" x14ac:dyDescent="0.3">
      <c r="B4" s="181" t="s">
        <v>199</v>
      </c>
      <c r="C4" s="182"/>
      <c r="D4" s="182"/>
      <c r="E4" s="182"/>
      <c r="F4" s="182"/>
      <c r="G4" s="182"/>
      <c r="H4" s="182"/>
      <c r="I4" s="182"/>
      <c r="J4" s="182"/>
      <c r="K4" s="183"/>
    </row>
    <row r="5" spans="2:11" x14ac:dyDescent="0.25">
      <c r="B5" s="39"/>
      <c r="C5" s="184" t="s">
        <v>25</v>
      </c>
      <c r="D5" s="184"/>
      <c r="E5" s="184"/>
      <c r="F5" s="184" t="s">
        <v>26</v>
      </c>
      <c r="G5" s="184"/>
      <c r="H5" s="184"/>
      <c r="I5" s="184" t="s">
        <v>27</v>
      </c>
      <c r="J5" s="184"/>
      <c r="K5" s="185"/>
    </row>
    <row r="6" spans="2:11" x14ac:dyDescent="0.25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9" t="s">
        <v>5</v>
      </c>
    </row>
    <row r="7" spans="2:11" x14ac:dyDescent="0.25">
      <c r="B7" s="10" t="s">
        <v>37</v>
      </c>
      <c r="C7" s="11">
        <v>1.35300925925926E-2</v>
      </c>
      <c r="D7" s="12">
        <f t="shared" ref="D7:D18" si="0">IFERROR(C7/C$19,0)</f>
        <v>0.15062491946914075</v>
      </c>
      <c r="E7" s="12">
        <f t="shared" ref="E7:E18" si="1">IFERROR(C7/C$30,0)</f>
        <v>4.0308954863625478E-2</v>
      </c>
      <c r="F7" s="11">
        <v>2.26851851851852E-3</v>
      </c>
      <c r="G7" s="12">
        <f t="shared" ref="G7:G18" si="2">IFERROR(F7/F$19,0)</f>
        <v>6.557377049180331E-2</v>
      </c>
      <c r="H7" s="12">
        <f t="shared" ref="H7:H18" si="3">IFERROR(F7/F$30,0)</f>
        <v>2.2772162193563379E-2</v>
      </c>
      <c r="I7" s="11">
        <v>1.57986111111111E-2</v>
      </c>
      <c r="J7" s="12">
        <f t="shared" ref="J7:J18" si="4">IFERROR(I7/I$19,0)</f>
        <v>0.12697674418604643</v>
      </c>
      <c r="K7" s="14">
        <f t="shared" ref="K7:K18" si="5">IFERROR(I7/I$30,0)</f>
        <v>3.6295469049138503E-2</v>
      </c>
    </row>
    <row r="8" spans="2:11" x14ac:dyDescent="0.25">
      <c r="B8" s="148" t="s">
        <v>99</v>
      </c>
      <c r="C8" s="11">
        <v>3.1770833333333297E-2</v>
      </c>
      <c r="D8" s="12">
        <f t="shared" si="0"/>
        <v>0.35369153459605701</v>
      </c>
      <c r="E8" s="12">
        <f t="shared" si="1"/>
        <v>9.4651908554877442E-2</v>
      </c>
      <c r="F8" s="11">
        <v>7.4999999999999997E-3</v>
      </c>
      <c r="G8" s="12">
        <f t="shared" si="2"/>
        <v>0.21679491468718629</v>
      </c>
      <c r="H8" s="12">
        <f t="shared" si="3"/>
        <v>7.5287556639944186E-2</v>
      </c>
      <c r="I8" s="11">
        <v>3.9270833333333303E-2</v>
      </c>
      <c r="J8" s="12">
        <f t="shared" si="4"/>
        <v>0.31562790697674398</v>
      </c>
      <c r="K8" s="14">
        <f t="shared" si="5"/>
        <v>9.0220165922144269E-2</v>
      </c>
    </row>
    <row r="9" spans="2:11" x14ac:dyDescent="0.25">
      <c r="B9" s="10" t="s">
        <v>50</v>
      </c>
      <c r="C9" s="11">
        <v>4.7337962962963002E-3</v>
      </c>
      <c r="D9" s="12">
        <f t="shared" si="0"/>
        <v>5.2699394407937201E-2</v>
      </c>
      <c r="E9" s="12">
        <f t="shared" si="1"/>
        <v>1.4102961966828762E-2</v>
      </c>
      <c r="F9" s="11">
        <v>5.8680555555555604E-3</v>
      </c>
      <c r="G9" s="12">
        <f t="shared" si="2"/>
        <v>0.16962194713951165</v>
      </c>
      <c r="H9" s="12">
        <f t="shared" si="3"/>
        <v>5.8905542000697121E-2</v>
      </c>
      <c r="I9" s="11">
        <v>1.06018518518519E-2</v>
      </c>
      <c r="J9" s="12">
        <f t="shared" si="4"/>
        <v>8.5209302325581784E-2</v>
      </c>
      <c r="K9" s="14">
        <f t="shared" si="5"/>
        <v>2.4356519889385381E-2</v>
      </c>
    </row>
    <row r="10" spans="2:11" x14ac:dyDescent="0.25">
      <c r="B10" s="10" t="s">
        <v>11</v>
      </c>
      <c r="C10" s="11">
        <v>2.1770833333333298E-2</v>
      </c>
      <c r="D10" s="12">
        <f t="shared" si="0"/>
        <v>0.24236567452647831</v>
      </c>
      <c r="E10" s="12">
        <f t="shared" si="1"/>
        <v>6.4859832419571731E-2</v>
      </c>
      <c r="F10" s="11">
        <v>9.6064814814814797E-3</v>
      </c>
      <c r="G10" s="12">
        <f t="shared" si="2"/>
        <v>0.27768484442957503</v>
      </c>
      <c r="H10" s="12">
        <f t="shared" si="3"/>
        <v>9.6433135819681576E-2</v>
      </c>
      <c r="I10" s="11">
        <v>3.1377314814814802E-2</v>
      </c>
      <c r="J10" s="12">
        <f t="shared" si="4"/>
        <v>0.25218604651162779</v>
      </c>
      <c r="K10" s="14">
        <f t="shared" si="5"/>
        <v>7.2085726441182787E-2</v>
      </c>
    </row>
    <row r="11" spans="2:11" x14ac:dyDescent="0.25">
      <c r="B11" s="10" t="s">
        <v>12</v>
      </c>
      <c r="C11" s="11">
        <v>2.7430555555555602E-3</v>
      </c>
      <c r="D11" s="12">
        <f t="shared" si="0"/>
        <v>3.0537301894085885E-2</v>
      </c>
      <c r="E11" s="12">
        <f t="shared" si="1"/>
        <v>8.1721319954484589E-3</v>
      </c>
      <c r="F11" s="11">
        <v>3.9467592592592601E-3</v>
      </c>
      <c r="G11" s="12">
        <f t="shared" si="2"/>
        <v>0.11408497825359652</v>
      </c>
      <c r="H11" s="12">
        <f t="shared" si="3"/>
        <v>3.9618914836760763E-2</v>
      </c>
      <c r="I11" s="11">
        <v>6.6898148148148203E-3</v>
      </c>
      <c r="J11" s="12">
        <f t="shared" si="4"/>
        <v>5.3767441860465164E-2</v>
      </c>
      <c r="K11" s="14">
        <f t="shared" si="5"/>
        <v>1.5369070410550979E-2</v>
      </c>
    </row>
    <row r="12" spans="2:11" x14ac:dyDescent="0.25">
      <c r="B12" s="10" t="s">
        <v>163</v>
      </c>
      <c r="C12" s="11">
        <v>2.8587962962962998E-3</v>
      </c>
      <c r="D12" s="12">
        <f t="shared" si="0"/>
        <v>3.1825795644891179E-2</v>
      </c>
      <c r="E12" s="12">
        <f t="shared" si="1"/>
        <v>8.5169476914589374E-3</v>
      </c>
      <c r="F12" s="11">
        <v>1.13425925925926E-3</v>
      </c>
      <c r="G12" s="12">
        <f t="shared" si="2"/>
        <v>3.2786885245901655E-2</v>
      </c>
      <c r="H12" s="12">
        <f t="shared" si="3"/>
        <v>1.138608109678169E-2</v>
      </c>
      <c r="I12" s="11">
        <v>3.9930555555555596E-3</v>
      </c>
      <c r="J12" s="12">
        <f t="shared" si="4"/>
        <v>3.2093023255813986E-2</v>
      </c>
      <c r="K12" s="14">
        <f t="shared" si="5"/>
        <v>9.1735800893427144E-3</v>
      </c>
    </row>
    <row r="13" spans="2:11" x14ac:dyDescent="0.25">
      <c r="B13" s="10" t="s">
        <v>106</v>
      </c>
      <c r="C13" s="11">
        <v>1.9675925925925899E-4</v>
      </c>
      <c r="D13" s="12">
        <f t="shared" si="0"/>
        <v>2.1904393763690229E-3</v>
      </c>
      <c r="E13" s="12">
        <f t="shared" si="1"/>
        <v>5.8618668321782014E-4</v>
      </c>
      <c r="F13" s="11">
        <v>3.00925925925926E-4</v>
      </c>
      <c r="G13" s="12">
        <f t="shared" si="2"/>
        <v>8.6985613917698237E-3</v>
      </c>
      <c r="H13" s="12">
        <f t="shared" si="3"/>
        <v>3.0207970256767736E-3</v>
      </c>
      <c r="I13" s="11">
        <v>4.9768518518518499E-4</v>
      </c>
      <c r="J13" s="12">
        <f t="shared" si="4"/>
        <v>3.9999999999999983E-3</v>
      </c>
      <c r="K13" s="14">
        <f t="shared" si="5"/>
        <v>1.143373750265902E-3</v>
      </c>
    </row>
    <row r="14" spans="2:11" x14ac:dyDescent="0.25">
      <c r="B14" s="10" t="s">
        <v>107</v>
      </c>
      <c r="C14" s="11">
        <v>0</v>
      </c>
      <c r="D14" s="12">
        <f t="shared" si="0"/>
        <v>0</v>
      </c>
      <c r="E14" s="12">
        <f t="shared" si="1"/>
        <v>0</v>
      </c>
      <c r="F14" s="11">
        <v>0</v>
      </c>
      <c r="G14" s="12">
        <f t="shared" si="2"/>
        <v>0</v>
      </c>
      <c r="H14" s="12">
        <f t="shared" si="3"/>
        <v>0</v>
      </c>
      <c r="I14" s="11">
        <v>0</v>
      </c>
      <c r="J14" s="12">
        <f t="shared" si="4"/>
        <v>0</v>
      </c>
      <c r="K14" s="14">
        <f t="shared" si="5"/>
        <v>0</v>
      </c>
    </row>
    <row r="15" spans="2:11" x14ac:dyDescent="0.25">
      <c r="B15" s="10" t="s">
        <v>198</v>
      </c>
      <c r="C15" s="11">
        <v>5.8564814814814799E-3</v>
      </c>
      <c r="D15" s="12">
        <f t="shared" si="0"/>
        <v>6.5197783790748642E-2</v>
      </c>
      <c r="E15" s="12">
        <f t="shared" si="1"/>
        <v>1.744767421813043E-2</v>
      </c>
      <c r="F15" s="11">
        <v>1.2268518518518501E-3</v>
      </c>
      <c r="G15" s="12">
        <f t="shared" si="2"/>
        <v>3.546336567413845E-2</v>
      </c>
      <c r="H15" s="12">
        <f t="shared" si="3"/>
        <v>1.231555710468221E-2</v>
      </c>
      <c r="I15" s="11">
        <v>7.0833333333333304E-3</v>
      </c>
      <c r="J15" s="12">
        <f t="shared" si="4"/>
        <v>5.6930232558139511E-2</v>
      </c>
      <c r="K15" s="14">
        <f t="shared" si="5"/>
        <v>1.6273133375877488E-2</v>
      </c>
    </row>
    <row r="16" spans="2:11" x14ac:dyDescent="0.25">
      <c r="B16" s="10" t="s">
        <v>185</v>
      </c>
      <c r="C16" s="11">
        <v>0</v>
      </c>
      <c r="D16" s="12">
        <f t="shared" si="0"/>
        <v>0</v>
      </c>
      <c r="E16" s="12">
        <f t="shared" si="1"/>
        <v>0</v>
      </c>
      <c r="F16" s="11">
        <v>0</v>
      </c>
      <c r="G16" s="12">
        <f t="shared" si="2"/>
        <v>0</v>
      </c>
      <c r="H16" s="12">
        <f t="shared" si="3"/>
        <v>0</v>
      </c>
      <c r="I16" s="11">
        <v>0</v>
      </c>
      <c r="J16" s="12">
        <f t="shared" si="4"/>
        <v>0</v>
      </c>
      <c r="K16" s="14">
        <f t="shared" si="5"/>
        <v>0</v>
      </c>
    </row>
    <row r="17" spans="2:11" x14ac:dyDescent="0.25">
      <c r="B17" s="10" t="s">
        <v>164</v>
      </c>
      <c r="C17" s="11">
        <v>0</v>
      </c>
      <c r="D17" s="12">
        <f t="shared" si="0"/>
        <v>0</v>
      </c>
      <c r="E17" s="12">
        <f t="shared" si="1"/>
        <v>0</v>
      </c>
      <c r="F17" s="11">
        <v>0</v>
      </c>
      <c r="G17" s="12">
        <f t="shared" si="2"/>
        <v>0</v>
      </c>
      <c r="H17" s="12">
        <f t="shared" si="3"/>
        <v>0</v>
      </c>
      <c r="I17" s="11">
        <v>0</v>
      </c>
      <c r="J17" s="12">
        <f t="shared" si="4"/>
        <v>0</v>
      </c>
      <c r="K17" s="14">
        <f t="shared" si="5"/>
        <v>0</v>
      </c>
    </row>
    <row r="18" spans="2:11" ht="15.75" thickBot="1" x14ac:dyDescent="0.3">
      <c r="B18" s="10" t="s">
        <v>13</v>
      </c>
      <c r="C18" s="11">
        <v>6.3657407407407404E-3</v>
      </c>
      <c r="D18" s="12">
        <f t="shared" si="0"/>
        <v>7.0867156294292008E-2</v>
      </c>
      <c r="E18" s="12">
        <f t="shared" si="1"/>
        <v>1.8964863280576557E-2</v>
      </c>
      <c r="F18" s="11">
        <v>2.7430555555555602E-3</v>
      </c>
      <c r="G18" s="12">
        <f t="shared" si="2"/>
        <v>7.9290732686517346E-2</v>
      </c>
      <c r="H18" s="12">
        <f t="shared" si="3"/>
        <v>2.7535726734053707E-2</v>
      </c>
      <c r="I18" s="11">
        <v>9.1087962962963006E-3</v>
      </c>
      <c r="J18" s="12">
        <f t="shared" si="4"/>
        <v>7.3209302325581427E-2</v>
      </c>
      <c r="K18" s="14">
        <f t="shared" si="5"/>
        <v>2.0926398638587571E-2</v>
      </c>
    </row>
    <row r="19" spans="2:11" ht="16.5" thickTop="1" thickBot="1" x14ac:dyDescent="0.3">
      <c r="B19" s="31" t="s">
        <v>3</v>
      </c>
      <c r="C19" s="32">
        <f>SUM(C7:C18)</f>
        <v>8.9826388888888831E-2</v>
      </c>
      <c r="D19" s="33">
        <f>IFERROR(SUM(D7:D18),0)</f>
        <v>1</v>
      </c>
      <c r="E19" s="33">
        <f>IFERROR(SUM(E7:E18),0)</f>
        <v>0.26761146167373562</v>
      </c>
      <c r="F19" s="32">
        <f>SUM(F7:F18)</f>
        <v>3.4594907407407414E-2</v>
      </c>
      <c r="G19" s="33">
        <f>IFERROR(SUM(G7:G18),0)</f>
        <v>1</v>
      </c>
      <c r="H19" s="33">
        <f>IFERROR(SUM(H7:H18),0)</f>
        <v>0.34727547345184134</v>
      </c>
      <c r="I19" s="32">
        <f>SUM(I7:I18)</f>
        <v>0.12442129629629629</v>
      </c>
      <c r="J19" s="33">
        <f>IFERROR(SUM(J7:J18),0)</f>
        <v>1</v>
      </c>
      <c r="K19" s="34">
        <f>IFERROR(SUM(K7:K18),0)</f>
        <v>0.28584343756647562</v>
      </c>
    </row>
    <row r="20" spans="2:11" ht="15.75" thickTop="1" x14ac:dyDescent="0.25">
      <c r="B20" s="25"/>
      <c r="C20" s="26"/>
      <c r="D20" s="26"/>
      <c r="E20" s="26"/>
      <c r="F20" s="26"/>
      <c r="G20" s="26"/>
      <c r="H20" s="26"/>
      <c r="I20" s="26"/>
      <c r="J20" s="26"/>
      <c r="K20" s="27"/>
    </row>
    <row r="21" spans="2:11" x14ac:dyDescent="0.25">
      <c r="B21" s="7" t="s">
        <v>14</v>
      </c>
      <c r="C21" s="8" t="s">
        <v>57</v>
      </c>
      <c r="D21" s="16" t="s">
        <v>5</v>
      </c>
      <c r="E21" s="16" t="s">
        <v>5</v>
      </c>
      <c r="F21" s="8" t="s">
        <v>57</v>
      </c>
      <c r="G21" s="16" t="s">
        <v>5</v>
      </c>
      <c r="H21" s="16" t="s">
        <v>5</v>
      </c>
      <c r="I21" s="8" t="s">
        <v>57</v>
      </c>
      <c r="J21" s="16" t="s">
        <v>5</v>
      </c>
      <c r="K21" s="17" t="s">
        <v>5</v>
      </c>
    </row>
    <row r="22" spans="2:11" x14ac:dyDescent="0.25">
      <c r="B22" s="18" t="s">
        <v>15</v>
      </c>
      <c r="C22" s="11">
        <v>4.7037037037037002E-2</v>
      </c>
      <c r="D22" s="19"/>
      <c r="E22" s="12">
        <f>IFERROR(C22/C$30,0)</f>
        <v>0.14013309885866015</v>
      </c>
      <c r="F22" s="11">
        <v>1.6400462962962999E-2</v>
      </c>
      <c r="G22" s="19"/>
      <c r="H22" s="12">
        <f>IFERROR(F22/F$30,0)</f>
        <v>0.16463343789938448</v>
      </c>
      <c r="I22" s="11">
        <v>6.3437499999999994E-2</v>
      </c>
      <c r="J22" s="19"/>
      <c r="K22" s="14">
        <f>IFERROR(I22/I$30,0)</f>
        <v>0.1457402680280793</v>
      </c>
    </row>
    <row r="23" spans="2:11" x14ac:dyDescent="0.25">
      <c r="B23" s="18" t="s">
        <v>16</v>
      </c>
      <c r="C23" s="11">
        <v>2.1296296296296302E-3</v>
      </c>
      <c r="D23" s="19"/>
      <c r="E23" s="12">
        <f t="shared" ref="E23:E27" si="6">IFERROR(C23/C$30,0)</f>
        <v>6.3446088065928869E-3</v>
      </c>
      <c r="F23" s="11">
        <v>0</v>
      </c>
      <c r="G23" s="19"/>
      <c r="H23" s="12">
        <f t="shared" ref="H23:H27" si="7">IFERROR(F23/F$30,0)</f>
        <v>0</v>
      </c>
      <c r="I23" s="11">
        <v>2.1296296296296302E-3</v>
      </c>
      <c r="J23" s="19"/>
      <c r="K23" s="14">
        <f t="shared" ref="K23:K27" si="8">IFERROR(I23/I$30,0)</f>
        <v>4.8925760476494443E-3</v>
      </c>
    </row>
    <row r="24" spans="2:11" x14ac:dyDescent="0.25">
      <c r="B24" s="18" t="s">
        <v>17</v>
      </c>
      <c r="C24" s="11">
        <v>0</v>
      </c>
      <c r="D24" s="19"/>
      <c r="E24" s="12">
        <f t="shared" si="6"/>
        <v>0</v>
      </c>
      <c r="F24" s="11">
        <v>1.0185185185185199E-3</v>
      </c>
      <c r="G24" s="19"/>
      <c r="H24" s="12">
        <f t="shared" si="7"/>
        <v>1.0224236086906015E-2</v>
      </c>
      <c r="I24" s="11">
        <v>1.0185185185185199E-3</v>
      </c>
      <c r="J24" s="19"/>
      <c r="K24" s="14">
        <f t="shared" si="8"/>
        <v>2.33992767496278E-3</v>
      </c>
    </row>
    <row r="25" spans="2:11" x14ac:dyDescent="0.25">
      <c r="B25" s="18" t="s">
        <v>18</v>
      </c>
      <c r="C25" s="11">
        <v>8.8240740740740703E-2</v>
      </c>
      <c r="D25" s="19"/>
      <c r="E25" s="12">
        <f t="shared" si="6"/>
        <v>0.26288748663839206</v>
      </c>
      <c r="F25" s="11">
        <v>2.4108796296296298E-2</v>
      </c>
      <c r="G25" s="19"/>
      <c r="H25" s="12">
        <f t="shared" si="7"/>
        <v>0.24201231555710456</v>
      </c>
      <c r="I25" s="11">
        <v>0.112349537037037</v>
      </c>
      <c r="J25" s="19"/>
      <c r="K25" s="14">
        <f t="shared" si="8"/>
        <v>0.25810997660072349</v>
      </c>
    </row>
    <row r="26" spans="2:11" x14ac:dyDescent="0.25">
      <c r="B26" s="18" t="s">
        <v>19</v>
      </c>
      <c r="C26" s="11">
        <v>0.10615740740740701</v>
      </c>
      <c r="D26" s="19"/>
      <c r="E26" s="12">
        <f t="shared" si="6"/>
        <v>0.3162649563808137</v>
      </c>
      <c r="F26" s="11">
        <v>2.15740740740741E-2</v>
      </c>
      <c r="G26" s="19"/>
      <c r="H26" s="12">
        <f t="shared" si="7"/>
        <v>0.21656790984082736</v>
      </c>
      <c r="I26" s="11">
        <v>0.127731481481481</v>
      </c>
      <c r="J26" s="19"/>
      <c r="K26" s="14">
        <f t="shared" si="8"/>
        <v>0.29344820251010351</v>
      </c>
    </row>
    <row r="27" spans="2:11" ht="15.75" thickBot="1" x14ac:dyDescent="0.3">
      <c r="B27" s="23" t="s">
        <v>20</v>
      </c>
      <c r="C27" s="20">
        <v>2.26851851851852E-3</v>
      </c>
      <c r="D27" s="24"/>
      <c r="E27" s="21">
        <f t="shared" si="6"/>
        <v>6.7583876418054693E-3</v>
      </c>
      <c r="F27" s="20">
        <v>1.9212962962963001E-3</v>
      </c>
      <c r="G27" s="24"/>
      <c r="H27" s="21">
        <f t="shared" si="7"/>
        <v>1.9286627163936358E-2</v>
      </c>
      <c r="I27" s="20">
        <v>4.1898148148148103E-3</v>
      </c>
      <c r="J27" s="24"/>
      <c r="K27" s="22">
        <f t="shared" si="8"/>
        <v>9.6256115720059592E-3</v>
      </c>
    </row>
    <row r="28" spans="2:11" ht="16.5" thickTop="1" thickBot="1" x14ac:dyDescent="0.3">
      <c r="B28" s="31" t="s">
        <v>3</v>
      </c>
      <c r="C28" s="32">
        <f>SUM(C22:C27)</f>
        <v>0.24583333333333288</v>
      </c>
      <c r="D28" s="33"/>
      <c r="E28" s="33">
        <f>IFERROR(SUM(E22:E27),0)</f>
        <v>0.73238853832626427</v>
      </c>
      <c r="F28" s="32">
        <f>SUM(F22:F27)</f>
        <v>6.5023148148148205E-2</v>
      </c>
      <c r="G28" s="33"/>
      <c r="H28" s="33">
        <f>IFERROR(SUM(H22:H27),0)</f>
        <v>0.65272452654815882</v>
      </c>
      <c r="I28" s="32">
        <f>SUM(I22:I27)</f>
        <v>0.31085648148148093</v>
      </c>
      <c r="J28" s="33"/>
      <c r="K28" s="34">
        <f>IFERROR(SUM(K22:K27),0)</f>
        <v>0.71415656243352443</v>
      </c>
    </row>
    <row r="29" spans="2:11" ht="16.5" thickTop="1" thickBot="1" x14ac:dyDescent="0.3">
      <c r="B29" s="28"/>
      <c r="C29" s="29"/>
      <c r="D29" s="29"/>
      <c r="E29" s="29"/>
      <c r="F29" s="29"/>
      <c r="G29" s="29"/>
      <c r="H29" s="29"/>
      <c r="I29" s="29"/>
      <c r="J29" s="29"/>
      <c r="K29" s="30"/>
    </row>
    <row r="30" spans="2:11" ht="16.5" thickTop="1" thickBot="1" x14ac:dyDescent="0.3">
      <c r="B30" s="31" t="s">
        <v>6</v>
      </c>
      <c r="C30" s="32">
        <f>SUM(C19,C28)</f>
        <v>0.33565972222222173</v>
      </c>
      <c r="D30" s="35"/>
      <c r="E30" s="36">
        <f>IFERROR(SUM(E19,E28),0)</f>
        <v>0.99999999999999989</v>
      </c>
      <c r="F30" s="32">
        <f>SUM(F19,F28)</f>
        <v>9.9618055555555612E-2</v>
      </c>
      <c r="G30" s="35"/>
      <c r="H30" s="36">
        <f>IFERROR(SUM(H19,H28),0)</f>
        <v>1.0000000000000002</v>
      </c>
      <c r="I30" s="32">
        <f>SUM(I19,I28)</f>
        <v>0.43527777777777721</v>
      </c>
      <c r="J30" s="35"/>
      <c r="K30" s="38">
        <f>IFERROR(SUM(K19,K28),0)</f>
        <v>1</v>
      </c>
    </row>
    <row r="31" spans="2:11" ht="66" customHeight="1" thickTop="1" thickBot="1" x14ac:dyDescent="0.3">
      <c r="B31" s="175" t="s">
        <v>157</v>
      </c>
      <c r="C31" s="176"/>
      <c r="D31" s="176"/>
      <c r="E31" s="176"/>
      <c r="F31" s="176"/>
      <c r="G31" s="176"/>
      <c r="H31" s="176"/>
      <c r="I31" s="176"/>
      <c r="J31" s="176"/>
      <c r="K31" s="177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Footer xml:space="preserve">&amp;R
</oddFooter>
  </headerFooter>
  <colBreaks count="1" manualBreakCount="1">
    <brk id="11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4"/>
  <dimension ref="B2:K31"/>
  <sheetViews>
    <sheetView showGridLines="0" showZeros="0" view="pageBreakPreview" zoomScale="110" zoomScaleNormal="80" zoomScaleSheetLayoutView="110" workbookViewId="0">
      <selection activeCell="B29" sqref="B29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6" width="10.7109375" style="4" customWidth="1"/>
    <col min="7" max="7" width="10.7109375" style="1" customWidth="1"/>
    <col min="8" max="8" width="10.7109375" style="4" customWidth="1"/>
    <col min="9" max="11" width="10.7109375" style="1" customWidth="1"/>
    <col min="12" max="16384" width="8.85546875" style="1"/>
  </cols>
  <sheetData>
    <row r="2" spans="2:11" ht="15.75" thickBot="1" x14ac:dyDescent="0.3"/>
    <row r="3" spans="2:11" x14ac:dyDescent="0.25">
      <c r="B3" s="178" t="s">
        <v>43</v>
      </c>
      <c r="C3" s="179"/>
      <c r="D3" s="179"/>
      <c r="E3" s="179"/>
      <c r="F3" s="179"/>
      <c r="G3" s="179"/>
      <c r="H3" s="179"/>
      <c r="I3" s="179"/>
      <c r="J3" s="179"/>
      <c r="K3" s="180"/>
    </row>
    <row r="4" spans="2:11" ht="15.75" thickBot="1" x14ac:dyDescent="0.3">
      <c r="B4" s="181" t="s">
        <v>199</v>
      </c>
      <c r="C4" s="182"/>
      <c r="D4" s="182"/>
      <c r="E4" s="182"/>
      <c r="F4" s="182"/>
      <c r="G4" s="182"/>
      <c r="H4" s="182"/>
      <c r="I4" s="182"/>
      <c r="J4" s="182"/>
      <c r="K4" s="183"/>
    </row>
    <row r="5" spans="2:11" x14ac:dyDescent="0.25">
      <c r="B5" s="39"/>
      <c r="C5" s="184" t="s">
        <v>25</v>
      </c>
      <c r="D5" s="184"/>
      <c r="E5" s="184"/>
      <c r="F5" s="184" t="s">
        <v>26</v>
      </c>
      <c r="G5" s="184"/>
      <c r="H5" s="184"/>
      <c r="I5" s="184" t="s">
        <v>27</v>
      </c>
      <c r="J5" s="184"/>
      <c r="K5" s="185"/>
    </row>
    <row r="6" spans="2:11" x14ac:dyDescent="0.25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9" t="s">
        <v>5</v>
      </c>
    </row>
    <row r="7" spans="2:11" x14ac:dyDescent="0.25">
      <c r="B7" s="10" t="s">
        <v>37</v>
      </c>
      <c r="C7" s="11">
        <v>6.5740740740740699E-3</v>
      </c>
      <c r="D7" s="12">
        <f t="shared" ref="D7:D18" si="0">IFERROR(C7/C$19,0)</f>
        <v>0.21037037037037029</v>
      </c>
      <c r="E7" s="12">
        <f t="shared" ref="E7:E18" si="1">IFERROR(C7/C$30,0)</f>
        <v>5.6743256743256684E-2</v>
      </c>
      <c r="F7" s="11">
        <v>2.5462962962962999E-4</v>
      </c>
      <c r="G7" s="12">
        <f t="shared" ref="G7:G18" si="2">IFERROR(F7/F$19,0)</f>
        <v>8.7405641636869504E-3</v>
      </c>
      <c r="H7" s="12">
        <f t="shared" ref="H7:H18" si="3">IFERROR(F7/F$30,0)</f>
        <v>3.8154699965314027E-3</v>
      </c>
      <c r="I7" s="11">
        <v>6.8287037037036997E-3</v>
      </c>
      <c r="J7" s="12">
        <f t="shared" ref="J7:J18" si="4">IFERROR(I7/I$19,0)</f>
        <v>0.11309181521947465</v>
      </c>
      <c r="K7" s="14">
        <f t="shared" ref="K7:K18" si="5">IFERROR(I7/I$30,0)</f>
        <v>3.7398580121703828E-2</v>
      </c>
    </row>
    <row r="8" spans="2:11" x14ac:dyDescent="0.25">
      <c r="B8" s="148" t="s">
        <v>99</v>
      </c>
      <c r="C8" s="11">
        <v>8.8078703703703704E-3</v>
      </c>
      <c r="D8" s="12">
        <f t="shared" si="0"/>
        <v>0.28185185185185191</v>
      </c>
      <c r="E8" s="12">
        <f t="shared" si="1"/>
        <v>7.6023976023975995E-2</v>
      </c>
      <c r="F8" s="11">
        <v>1.19097222222222E-2</v>
      </c>
      <c r="G8" s="12">
        <f t="shared" si="2"/>
        <v>0.40882002383790195</v>
      </c>
      <c r="H8" s="12">
        <f t="shared" si="3"/>
        <v>0.17845993756503639</v>
      </c>
      <c r="I8" s="11">
        <v>2.07175925925926E-2</v>
      </c>
      <c r="J8" s="12">
        <f t="shared" si="4"/>
        <v>0.34310906651332168</v>
      </c>
      <c r="K8" s="14">
        <f t="shared" si="5"/>
        <v>0.11346348884381341</v>
      </c>
    </row>
    <row r="9" spans="2:11" x14ac:dyDescent="0.25">
      <c r="B9" s="10" t="s">
        <v>50</v>
      </c>
      <c r="C9" s="11">
        <v>1.8749999999999999E-3</v>
      </c>
      <c r="D9" s="12">
        <f t="shared" si="0"/>
        <v>6.0000000000000012E-2</v>
      </c>
      <c r="E9" s="12">
        <f t="shared" si="1"/>
        <v>1.6183816183816178E-2</v>
      </c>
      <c r="F9" s="11">
        <v>9.0277777777777795E-4</v>
      </c>
      <c r="G9" s="12">
        <f t="shared" si="2"/>
        <v>3.0989272943980972E-2</v>
      </c>
      <c r="H9" s="12">
        <f t="shared" si="3"/>
        <v>1.3527575442247685E-2</v>
      </c>
      <c r="I9" s="11">
        <v>2.7777777777777801E-3</v>
      </c>
      <c r="J9" s="12">
        <f t="shared" si="4"/>
        <v>4.600345025876941E-2</v>
      </c>
      <c r="K9" s="14">
        <f t="shared" si="5"/>
        <v>1.5212981744421917E-2</v>
      </c>
    </row>
    <row r="10" spans="2:11" x14ac:dyDescent="0.25">
      <c r="B10" s="10" t="s">
        <v>11</v>
      </c>
      <c r="C10" s="11">
        <v>8.0555555555555606E-3</v>
      </c>
      <c r="D10" s="12">
        <f t="shared" si="0"/>
        <v>0.25777777777777799</v>
      </c>
      <c r="E10" s="12">
        <f t="shared" si="1"/>
        <v>6.9530469530469541E-2</v>
      </c>
      <c r="F10" s="11">
        <v>1.17361111111111E-2</v>
      </c>
      <c r="G10" s="12">
        <f t="shared" si="2"/>
        <v>0.40286054827175216</v>
      </c>
      <c r="H10" s="12">
        <f t="shared" si="3"/>
        <v>0.1758584807492197</v>
      </c>
      <c r="I10" s="11">
        <v>1.97916666666667E-2</v>
      </c>
      <c r="J10" s="12">
        <f t="shared" si="4"/>
        <v>0.32777458309373236</v>
      </c>
      <c r="K10" s="14">
        <f t="shared" si="5"/>
        <v>0.10839249492900625</v>
      </c>
    </row>
    <row r="11" spans="2:11" x14ac:dyDescent="0.25">
      <c r="B11" s="10" t="s">
        <v>12</v>
      </c>
      <c r="C11" s="11">
        <v>2.0254629629629598E-3</v>
      </c>
      <c r="D11" s="12">
        <f t="shared" si="0"/>
        <v>6.4814814814814728E-2</v>
      </c>
      <c r="E11" s="12">
        <f t="shared" si="1"/>
        <v>1.7482517482517449E-2</v>
      </c>
      <c r="F11" s="11">
        <v>1.03009259259259E-3</v>
      </c>
      <c r="G11" s="12">
        <f t="shared" si="2"/>
        <v>3.5359555025824344E-2</v>
      </c>
      <c r="H11" s="12">
        <f t="shared" si="3"/>
        <v>1.5435310440513342E-2</v>
      </c>
      <c r="I11" s="11">
        <v>3.0555555555555601E-3</v>
      </c>
      <c r="J11" s="12">
        <f t="shared" si="4"/>
        <v>5.060379528464639E-2</v>
      </c>
      <c r="K11" s="14">
        <f t="shared" si="5"/>
        <v>1.6734279918864121E-2</v>
      </c>
    </row>
    <row r="12" spans="2:11" x14ac:dyDescent="0.25">
      <c r="B12" s="10" t="s">
        <v>163</v>
      </c>
      <c r="C12" s="11">
        <v>8.1018518518518503E-5</v>
      </c>
      <c r="D12" s="12">
        <f t="shared" si="0"/>
        <v>2.5925925925925925E-3</v>
      </c>
      <c r="E12" s="12">
        <f t="shared" si="1"/>
        <v>6.9930069930069887E-4</v>
      </c>
      <c r="F12" s="11">
        <v>0</v>
      </c>
      <c r="G12" s="12">
        <f t="shared" si="2"/>
        <v>0</v>
      </c>
      <c r="H12" s="12">
        <f t="shared" si="3"/>
        <v>0</v>
      </c>
      <c r="I12" s="11">
        <v>8.1018518518518503E-5</v>
      </c>
      <c r="J12" s="12">
        <f t="shared" si="4"/>
        <v>1.3417672992141064E-3</v>
      </c>
      <c r="K12" s="14">
        <f t="shared" si="5"/>
        <v>4.4371196754563883E-4</v>
      </c>
    </row>
    <row r="13" spans="2:11" x14ac:dyDescent="0.25">
      <c r="B13" s="10" t="s">
        <v>106</v>
      </c>
      <c r="C13" s="11">
        <v>1.7361111111111101E-4</v>
      </c>
      <c r="D13" s="12">
        <f t="shared" si="0"/>
        <v>5.5555555555555532E-3</v>
      </c>
      <c r="E13" s="12">
        <f t="shared" si="1"/>
        <v>1.498501498501497E-3</v>
      </c>
      <c r="F13" s="11">
        <v>2.89351851851852E-4</v>
      </c>
      <c r="G13" s="12">
        <f t="shared" si="2"/>
        <v>9.9324592769169801E-3</v>
      </c>
      <c r="H13" s="12">
        <f t="shared" si="3"/>
        <v>4.3357613596947718E-3</v>
      </c>
      <c r="I13" s="11">
        <v>4.6296296296296298E-4</v>
      </c>
      <c r="J13" s="12">
        <f t="shared" si="4"/>
        <v>7.6672417097948965E-3</v>
      </c>
      <c r="K13" s="14">
        <f t="shared" si="5"/>
        <v>2.5354969574036511E-3</v>
      </c>
    </row>
    <row r="14" spans="2:11" x14ac:dyDescent="0.25">
      <c r="B14" s="10" t="s">
        <v>107</v>
      </c>
      <c r="C14" s="11">
        <v>0</v>
      </c>
      <c r="D14" s="12">
        <f t="shared" si="0"/>
        <v>0</v>
      </c>
      <c r="E14" s="12">
        <f t="shared" si="1"/>
        <v>0</v>
      </c>
      <c r="F14" s="11">
        <v>0</v>
      </c>
      <c r="G14" s="12">
        <f t="shared" si="2"/>
        <v>0</v>
      </c>
      <c r="H14" s="12">
        <f t="shared" si="3"/>
        <v>0</v>
      </c>
      <c r="I14" s="11">
        <v>0</v>
      </c>
      <c r="J14" s="12">
        <f t="shared" si="4"/>
        <v>0</v>
      </c>
      <c r="K14" s="14">
        <f t="shared" si="5"/>
        <v>0</v>
      </c>
    </row>
    <row r="15" spans="2:11" x14ac:dyDescent="0.25">
      <c r="B15" s="10" t="s">
        <v>198</v>
      </c>
      <c r="C15" s="11">
        <v>1.2731481481481499E-4</v>
      </c>
      <c r="D15" s="12">
        <f t="shared" si="0"/>
        <v>4.0740740740740806E-3</v>
      </c>
      <c r="E15" s="12">
        <f t="shared" si="1"/>
        <v>1.0989010989011E-3</v>
      </c>
      <c r="F15" s="11">
        <v>6.8287037037037003E-4</v>
      </c>
      <c r="G15" s="12">
        <f t="shared" si="2"/>
        <v>2.3440603893524051E-2</v>
      </c>
      <c r="H15" s="12">
        <f t="shared" si="3"/>
        <v>1.0232396808879652E-2</v>
      </c>
      <c r="I15" s="11">
        <v>8.1018518518518505E-4</v>
      </c>
      <c r="J15" s="12">
        <f t="shared" si="4"/>
        <v>1.3417672992141066E-2</v>
      </c>
      <c r="K15" s="14">
        <f t="shared" si="5"/>
        <v>4.4371196754563885E-3</v>
      </c>
    </row>
    <row r="16" spans="2:11" x14ac:dyDescent="0.25">
      <c r="B16" s="10" t="s">
        <v>185</v>
      </c>
      <c r="C16" s="11">
        <v>0</v>
      </c>
      <c r="D16" s="12">
        <f t="shared" si="0"/>
        <v>0</v>
      </c>
      <c r="E16" s="12">
        <f t="shared" si="1"/>
        <v>0</v>
      </c>
      <c r="F16" s="11">
        <v>0</v>
      </c>
      <c r="G16" s="12">
        <f t="shared" si="2"/>
        <v>0</v>
      </c>
      <c r="H16" s="12">
        <f t="shared" si="3"/>
        <v>0</v>
      </c>
      <c r="I16" s="11">
        <v>0</v>
      </c>
      <c r="J16" s="12">
        <f t="shared" si="4"/>
        <v>0</v>
      </c>
      <c r="K16" s="14">
        <f t="shared" si="5"/>
        <v>0</v>
      </c>
    </row>
    <row r="17" spans="2:11" x14ac:dyDescent="0.25">
      <c r="B17" s="10" t="s">
        <v>164</v>
      </c>
      <c r="C17" s="11">
        <v>0</v>
      </c>
      <c r="D17" s="12">
        <f t="shared" si="0"/>
        <v>0</v>
      </c>
      <c r="E17" s="12">
        <f t="shared" si="1"/>
        <v>0</v>
      </c>
      <c r="F17" s="11">
        <v>0</v>
      </c>
      <c r="G17" s="12">
        <f t="shared" si="2"/>
        <v>0</v>
      </c>
      <c r="H17" s="12">
        <f t="shared" si="3"/>
        <v>0</v>
      </c>
      <c r="I17" s="11">
        <v>0</v>
      </c>
      <c r="J17" s="12">
        <f t="shared" si="4"/>
        <v>0</v>
      </c>
      <c r="K17" s="14">
        <f t="shared" si="5"/>
        <v>0</v>
      </c>
    </row>
    <row r="18" spans="2:11" ht="15.75" thickBot="1" x14ac:dyDescent="0.3">
      <c r="B18" s="10" t="s">
        <v>13</v>
      </c>
      <c r="C18" s="11">
        <v>3.5300925925925899E-3</v>
      </c>
      <c r="D18" s="12">
        <f t="shared" si="0"/>
        <v>0.1129629629629629</v>
      </c>
      <c r="E18" s="12">
        <f t="shared" si="1"/>
        <v>3.0469530469530434E-2</v>
      </c>
      <c r="F18" s="11">
        <v>2.32638888888889E-3</v>
      </c>
      <c r="G18" s="12">
        <f t="shared" si="2"/>
        <v>7.9856972586412528E-2</v>
      </c>
      <c r="H18" s="12">
        <f t="shared" si="3"/>
        <v>3.4859521331945968E-2</v>
      </c>
      <c r="I18" s="11">
        <v>5.8564814814814799E-3</v>
      </c>
      <c r="J18" s="12">
        <f t="shared" si="4"/>
        <v>9.6990607628905406E-2</v>
      </c>
      <c r="K18" s="14">
        <f t="shared" si="5"/>
        <v>3.2074036511156173E-2</v>
      </c>
    </row>
    <row r="19" spans="2:11" ht="16.5" thickTop="1" thickBot="1" x14ac:dyDescent="0.3">
      <c r="B19" s="31" t="s">
        <v>3</v>
      </c>
      <c r="C19" s="32">
        <f>SUM(C7:C18)</f>
        <v>3.1249999999999993E-2</v>
      </c>
      <c r="D19" s="33">
        <f>IFERROR(SUM(D7:D18),0)</f>
        <v>1.0000000000000002</v>
      </c>
      <c r="E19" s="33">
        <f>IFERROR(SUM(E7:E18),0)</f>
        <v>0.26973026973026953</v>
      </c>
      <c r="F19" s="32">
        <f>SUM(F7:F18)</f>
        <v>2.9131944444444412E-2</v>
      </c>
      <c r="G19" s="33">
        <f>IFERROR(SUM(G7:G18),0)</f>
        <v>1</v>
      </c>
      <c r="H19" s="33">
        <f>IFERROR(SUM(H7:H18),0)</f>
        <v>0.43652445369406895</v>
      </c>
      <c r="I19" s="32">
        <f>SUM(I7:I18)</f>
        <v>6.0381944444444488E-2</v>
      </c>
      <c r="J19" s="33">
        <f>IFERROR(SUM(J7:J18),0)</f>
        <v>1</v>
      </c>
      <c r="K19" s="34">
        <f>IFERROR(SUM(K7:K18),0)</f>
        <v>0.33069219066937139</v>
      </c>
    </row>
    <row r="20" spans="2:11" ht="15.75" thickTop="1" x14ac:dyDescent="0.25">
      <c r="B20" s="25"/>
      <c r="C20" s="26"/>
      <c r="D20" s="26"/>
      <c r="E20" s="26"/>
      <c r="F20" s="26"/>
      <c r="G20" s="26"/>
      <c r="H20" s="26"/>
      <c r="I20" s="26"/>
      <c r="J20" s="26"/>
      <c r="K20" s="27"/>
    </row>
    <row r="21" spans="2:11" x14ac:dyDescent="0.25">
      <c r="B21" s="7" t="s">
        <v>14</v>
      </c>
      <c r="C21" s="8" t="s">
        <v>57</v>
      </c>
      <c r="D21" s="16" t="s">
        <v>5</v>
      </c>
      <c r="E21" s="16" t="s">
        <v>5</v>
      </c>
      <c r="F21" s="8" t="s">
        <v>57</v>
      </c>
      <c r="G21" s="16" t="s">
        <v>5</v>
      </c>
      <c r="H21" s="16" t="s">
        <v>5</v>
      </c>
      <c r="I21" s="8" t="s">
        <v>57</v>
      </c>
      <c r="J21" s="16" t="s">
        <v>5</v>
      </c>
      <c r="K21" s="17" t="s">
        <v>5</v>
      </c>
    </row>
    <row r="22" spans="2:11" x14ac:dyDescent="0.25">
      <c r="B22" s="18" t="s">
        <v>15</v>
      </c>
      <c r="C22" s="11">
        <v>1.5775462962963002E-2</v>
      </c>
      <c r="D22" s="19"/>
      <c r="E22" s="12">
        <f>IFERROR(C22/C$30,0)</f>
        <v>0.13616383616383643</v>
      </c>
      <c r="F22" s="11">
        <v>5.10416666666667E-3</v>
      </c>
      <c r="G22" s="19"/>
      <c r="H22" s="12">
        <f>IFERROR(F22/F$30,0)</f>
        <v>7.6482830385015785E-2</v>
      </c>
      <c r="I22" s="11">
        <v>2.0879629629629599E-2</v>
      </c>
      <c r="J22" s="19"/>
      <c r="K22" s="14">
        <f>IFERROR(I22/I$30,0)</f>
        <v>0.11435091277890448</v>
      </c>
    </row>
    <row r="23" spans="2:11" x14ac:dyDescent="0.25">
      <c r="B23" s="18" t="s">
        <v>16</v>
      </c>
      <c r="C23" s="11">
        <v>3.7037037037037003E-4</v>
      </c>
      <c r="D23" s="19"/>
      <c r="E23" s="12">
        <f t="shared" ref="E23:E27" si="6">IFERROR(C23/C$30,0)</f>
        <v>3.1968031968031925E-3</v>
      </c>
      <c r="F23" s="11">
        <v>2.89351851851852E-4</v>
      </c>
      <c r="G23" s="19"/>
      <c r="H23" s="12">
        <f t="shared" ref="H23:H27" si="7">IFERROR(F23/F$30,0)</f>
        <v>4.3357613596947718E-3</v>
      </c>
      <c r="I23" s="11">
        <v>6.5972222222222203E-4</v>
      </c>
      <c r="J23" s="19"/>
      <c r="K23" s="14">
        <f t="shared" ref="K23:K27" si="8">IFERROR(I23/I$30,0)</f>
        <v>3.6130831643002015E-3</v>
      </c>
    </row>
    <row r="24" spans="2:11" x14ac:dyDescent="0.25">
      <c r="B24" s="18" t="s">
        <v>17</v>
      </c>
      <c r="C24" s="11">
        <v>4.3981481481481503E-4</v>
      </c>
      <c r="D24" s="19"/>
      <c r="E24" s="12">
        <f t="shared" si="6"/>
        <v>3.7962037962037962E-3</v>
      </c>
      <c r="F24" s="11">
        <v>9.8379629629629598E-4</v>
      </c>
      <c r="G24" s="19"/>
      <c r="H24" s="12">
        <f t="shared" si="7"/>
        <v>1.4741588622962213E-2</v>
      </c>
      <c r="I24" s="11">
        <v>1.4236111111111101E-3</v>
      </c>
      <c r="J24" s="19"/>
      <c r="K24" s="14">
        <f t="shared" si="8"/>
        <v>7.7966531440162206E-3</v>
      </c>
    </row>
    <row r="25" spans="2:11" x14ac:dyDescent="0.25">
      <c r="B25" s="18" t="s">
        <v>18</v>
      </c>
      <c r="C25" s="11">
        <v>3.2314814814814803E-2</v>
      </c>
      <c r="D25" s="19"/>
      <c r="E25" s="12">
        <f t="shared" si="6"/>
        <v>0.2789210789210787</v>
      </c>
      <c r="F25" s="11">
        <v>1.4756944444444401E-2</v>
      </c>
      <c r="G25" s="19"/>
      <c r="H25" s="12">
        <f t="shared" si="7"/>
        <v>0.22112382934443262</v>
      </c>
      <c r="I25" s="11">
        <v>4.7071759259259299E-2</v>
      </c>
      <c r="J25" s="19"/>
      <c r="K25" s="14">
        <f t="shared" si="8"/>
        <v>0.2577966531440164</v>
      </c>
    </row>
    <row r="26" spans="2:11" x14ac:dyDescent="0.25">
      <c r="B26" s="18" t="s">
        <v>19</v>
      </c>
      <c r="C26" s="11">
        <v>3.2152777777777801E-2</v>
      </c>
      <c r="D26" s="19"/>
      <c r="E26" s="12">
        <f t="shared" si="6"/>
        <v>0.27752247752247761</v>
      </c>
      <c r="F26" s="11">
        <v>1.38194444444444E-2</v>
      </c>
      <c r="G26" s="19"/>
      <c r="H26" s="12">
        <f t="shared" si="7"/>
        <v>0.20707596253902155</v>
      </c>
      <c r="I26" s="11">
        <v>4.5972222222222199E-2</v>
      </c>
      <c r="J26" s="19"/>
      <c r="K26" s="14">
        <f t="shared" si="8"/>
        <v>0.25177484787018239</v>
      </c>
    </row>
    <row r="27" spans="2:11" ht="15.75" thickBot="1" x14ac:dyDescent="0.3">
      <c r="B27" s="23" t="s">
        <v>20</v>
      </c>
      <c r="C27" s="20">
        <v>3.5532407407407401E-3</v>
      </c>
      <c r="D27" s="24"/>
      <c r="E27" s="21">
        <f t="shared" si="6"/>
        <v>3.0669330669330652E-2</v>
      </c>
      <c r="F27" s="20">
        <v>2.6504629629629599E-3</v>
      </c>
      <c r="G27" s="24"/>
      <c r="H27" s="21">
        <f t="shared" si="7"/>
        <v>3.9715574054804047E-2</v>
      </c>
      <c r="I27" s="20">
        <v>6.2037037037037E-3</v>
      </c>
      <c r="J27" s="24"/>
      <c r="K27" s="22">
        <f t="shared" si="8"/>
        <v>3.39756592292089E-2</v>
      </c>
    </row>
    <row r="28" spans="2:11" ht="16.5" thickTop="1" thickBot="1" x14ac:dyDescent="0.3">
      <c r="B28" s="31" t="s">
        <v>3</v>
      </c>
      <c r="C28" s="32">
        <f>SUM(C22:C27)</f>
        <v>8.4606481481481546E-2</v>
      </c>
      <c r="D28" s="33"/>
      <c r="E28" s="33">
        <f>IFERROR(SUM(E22:E27),0)</f>
        <v>0.7302697302697303</v>
      </c>
      <c r="F28" s="32">
        <f>SUM(F22:F27)</f>
        <v>3.7604166666666577E-2</v>
      </c>
      <c r="G28" s="33"/>
      <c r="H28" s="33">
        <f>IFERROR(SUM(H22:H27),0)</f>
        <v>0.563475546305931</v>
      </c>
      <c r="I28" s="32">
        <f>SUM(I22:I27)</f>
        <v>0.12221064814814812</v>
      </c>
      <c r="J28" s="33"/>
      <c r="K28" s="34">
        <f>IFERROR(SUM(K22:K27),0)</f>
        <v>0.66930780933062861</v>
      </c>
    </row>
    <row r="29" spans="2:11" ht="16.5" thickTop="1" thickBot="1" x14ac:dyDescent="0.3">
      <c r="B29" s="28"/>
      <c r="C29" s="29"/>
      <c r="D29" s="29"/>
      <c r="E29" s="29"/>
      <c r="F29" s="29"/>
      <c r="G29" s="29"/>
      <c r="H29" s="29"/>
      <c r="I29" s="29"/>
      <c r="J29" s="29"/>
      <c r="K29" s="30"/>
    </row>
    <row r="30" spans="2:11" ht="16.5" thickTop="1" thickBot="1" x14ac:dyDescent="0.3">
      <c r="B30" s="31" t="s">
        <v>6</v>
      </c>
      <c r="C30" s="32">
        <f>SUM(C19,C28)</f>
        <v>0.11585648148148153</v>
      </c>
      <c r="D30" s="35"/>
      <c r="E30" s="36">
        <f>IFERROR(SUM(E19,E28),0)</f>
        <v>0.99999999999999978</v>
      </c>
      <c r="F30" s="32">
        <f>SUM(F19,F28)</f>
        <v>6.6736111111110996E-2</v>
      </c>
      <c r="G30" s="35"/>
      <c r="H30" s="36">
        <f>IFERROR(SUM(H19,H28),0)</f>
        <v>1</v>
      </c>
      <c r="I30" s="32">
        <f>SUM(I19,I28)</f>
        <v>0.18259259259259261</v>
      </c>
      <c r="J30" s="35"/>
      <c r="K30" s="38">
        <f>IFERROR(SUM(K19,K28),0)</f>
        <v>1</v>
      </c>
    </row>
    <row r="31" spans="2:11" ht="66" customHeight="1" thickTop="1" thickBot="1" x14ac:dyDescent="0.3">
      <c r="B31" s="175" t="s">
        <v>157</v>
      </c>
      <c r="C31" s="176"/>
      <c r="D31" s="176"/>
      <c r="E31" s="176"/>
      <c r="F31" s="176"/>
      <c r="G31" s="176"/>
      <c r="H31" s="176"/>
      <c r="I31" s="176"/>
      <c r="J31" s="176"/>
      <c r="K31" s="177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colBreaks count="1" manualBreakCount="1">
    <brk id="11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5"/>
  <dimension ref="B1:K66"/>
  <sheetViews>
    <sheetView showGridLines="0" showZeros="0" view="pageBreakPreview" zoomScale="110" zoomScaleNormal="80" zoomScaleSheetLayoutView="110" workbookViewId="0">
      <selection activeCell="B29" sqref="B29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6" width="10.7109375" style="4" customWidth="1"/>
    <col min="7" max="7" width="10.7109375" style="1" customWidth="1"/>
    <col min="8" max="8" width="10.7109375" style="4" customWidth="1"/>
    <col min="9" max="11" width="10.7109375" style="1" customWidth="1"/>
    <col min="12" max="16384" width="8.85546875" style="1"/>
  </cols>
  <sheetData>
    <row r="1" spans="2:11" s="5" customFormat="1" x14ac:dyDescent="0.25">
      <c r="C1" s="6"/>
      <c r="D1" s="6"/>
      <c r="E1" s="6"/>
      <c r="F1" s="6"/>
      <c r="H1" s="6"/>
    </row>
    <row r="2" spans="2:11" s="5" customFormat="1" ht="15.75" thickBot="1" x14ac:dyDescent="0.3">
      <c r="C2" s="6"/>
      <c r="D2" s="6"/>
      <c r="E2" s="6"/>
      <c r="F2" s="6"/>
      <c r="H2" s="6"/>
    </row>
    <row r="3" spans="2:11" s="5" customFormat="1" x14ac:dyDescent="0.25">
      <c r="B3" s="178" t="s">
        <v>32</v>
      </c>
      <c r="C3" s="179"/>
      <c r="D3" s="179"/>
      <c r="E3" s="179"/>
      <c r="F3" s="179"/>
      <c r="G3" s="179"/>
      <c r="H3" s="179"/>
      <c r="I3" s="179"/>
      <c r="J3" s="179"/>
      <c r="K3" s="180"/>
    </row>
    <row r="4" spans="2:11" s="5" customFormat="1" ht="15.75" thickBot="1" x14ac:dyDescent="0.3">
      <c r="B4" s="181" t="s">
        <v>199</v>
      </c>
      <c r="C4" s="182"/>
      <c r="D4" s="182"/>
      <c r="E4" s="182"/>
      <c r="F4" s="182"/>
      <c r="G4" s="182"/>
      <c r="H4" s="182"/>
      <c r="I4" s="182"/>
      <c r="J4" s="182"/>
      <c r="K4" s="183"/>
    </row>
    <row r="5" spans="2:11" s="5" customFormat="1" x14ac:dyDescent="0.25">
      <c r="B5" s="39"/>
      <c r="C5" s="184" t="s">
        <v>25</v>
      </c>
      <c r="D5" s="184"/>
      <c r="E5" s="184"/>
      <c r="F5" s="184" t="s">
        <v>26</v>
      </c>
      <c r="G5" s="184"/>
      <c r="H5" s="184"/>
      <c r="I5" s="184" t="s">
        <v>27</v>
      </c>
      <c r="J5" s="184"/>
      <c r="K5" s="185"/>
    </row>
    <row r="6" spans="2:11" s="5" customFormat="1" x14ac:dyDescent="0.25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9" t="s">
        <v>5</v>
      </c>
    </row>
    <row r="7" spans="2:11" s="5" customFormat="1" x14ac:dyDescent="0.25">
      <c r="B7" s="10" t="s">
        <v>37</v>
      </c>
      <c r="C7" s="11">
        <v>1.46990740740741E-3</v>
      </c>
      <c r="D7" s="12">
        <f t="shared" ref="D7:D18" si="0">IFERROR(C7/C$19,0)</f>
        <v>0.11726685133887381</v>
      </c>
      <c r="E7" s="12">
        <f t="shared" ref="E7:E18" si="1">IFERROR(C7/C$30,0)</f>
        <v>2.531897926634773E-2</v>
      </c>
      <c r="F7" s="11">
        <v>0</v>
      </c>
      <c r="G7" s="12">
        <f t="shared" ref="G7:G18" si="2">IFERROR(F7/F$19,0)</f>
        <v>0</v>
      </c>
      <c r="H7" s="12">
        <f t="shared" ref="H7:H18" si="3">IFERROR(F7/F$30,0)</f>
        <v>0</v>
      </c>
      <c r="I7" s="11">
        <v>1.46990740740741E-3</v>
      </c>
      <c r="J7" s="12">
        <f t="shared" ref="J7:J18" si="4">IFERROR(I7/I$19,0)</f>
        <v>0.11726685133887381</v>
      </c>
      <c r="K7" s="14">
        <f t="shared" ref="K7:K18" si="5">IFERROR(I7/I$30,0)</f>
        <v>2.531897926634773E-2</v>
      </c>
    </row>
    <row r="8" spans="2:11" s="5" customFormat="1" x14ac:dyDescent="0.25">
      <c r="B8" s="148" t="s">
        <v>99</v>
      </c>
      <c r="C8" s="11">
        <v>2.1412037037036999E-3</v>
      </c>
      <c r="D8" s="12">
        <f t="shared" si="0"/>
        <v>0.17082179132040612</v>
      </c>
      <c r="E8" s="12">
        <f t="shared" si="1"/>
        <v>3.6881977671451287E-2</v>
      </c>
      <c r="F8" s="11">
        <v>0</v>
      </c>
      <c r="G8" s="12">
        <f t="shared" si="2"/>
        <v>0</v>
      </c>
      <c r="H8" s="12">
        <f t="shared" si="3"/>
        <v>0</v>
      </c>
      <c r="I8" s="11">
        <v>2.1412037037036999E-3</v>
      </c>
      <c r="J8" s="12">
        <f t="shared" si="4"/>
        <v>0.17082179132040612</v>
      </c>
      <c r="K8" s="14">
        <f t="shared" si="5"/>
        <v>3.6881977671451287E-2</v>
      </c>
    </row>
    <row r="9" spans="2:11" s="5" customFormat="1" x14ac:dyDescent="0.25">
      <c r="B9" s="10" t="s">
        <v>50</v>
      </c>
      <c r="C9" s="11">
        <v>1.2037037037037001E-3</v>
      </c>
      <c r="D9" s="12">
        <f t="shared" si="0"/>
        <v>9.6029547553093064E-2</v>
      </c>
      <c r="E9" s="12">
        <f t="shared" si="1"/>
        <v>2.0733652312599618E-2</v>
      </c>
      <c r="F9" s="11">
        <v>0</v>
      </c>
      <c r="G9" s="12">
        <f t="shared" si="2"/>
        <v>0</v>
      </c>
      <c r="H9" s="12">
        <f t="shared" si="3"/>
        <v>0</v>
      </c>
      <c r="I9" s="11">
        <v>1.2037037037037001E-3</v>
      </c>
      <c r="J9" s="12">
        <f t="shared" si="4"/>
        <v>9.6029547553093064E-2</v>
      </c>
      <c r="K9" s="14">
        <f t="shared" si="5"/>
        <v>2.0733652312599618E-2</v>
      </c>
    </row>
    <row r="10" spans="2:11" s="5" customFormat="1" x14ac:dyDescent="0.25">
      <c r="B10" s="10" t="s">
        <v>11</v>
      </c>
      <c r="C10" s="11">
        <v>1.88657407407407E-3</v>
      </c>
      <c r="D10" s="12">
        <f t="shared" si="0"/>
        <v>0.15050784856879021</v>
      </c>
      <c r="E10" s="12">
        <f t="shared" si="1"/>
        <v>3.2496012759170578E-2</v>
      </c>
      <c r="F10" s="11">
        <v>0</v>
      </c>
      <c r="G10" s="12">
        <f t="shared" si="2"/>
        <v>0</v>
      </c>
      <c r="H10" s="12">
        <f t="shared" si="3"/>
        <v>0</v>
      </c>
      <c r="I10" s="11">
        <v>1.88657407407407E-3</v>
      </c>
      <c r="J10" s="12">
        <f t="shared" si="4"/>
        <v>0.15050784856879021</v>
      </c>
      <c r="K10" s="14">
        <f t="shared" si="5"/>
        <v>3.2496012759170578E-2</v>
      </c>
    </row>
    <row r="11" spans="2:11" s="5" customFormat="1" x14ac:dyDescent="0.25">
      <c r="B11" s="10" t="s">
        <v>12</v>
      </c>
      <c r="C11" s="11">
        <v>4.2824074074074102E-4</v>
      </c>
      <c r="D11" s="12">
        <f t="shared" si="0"/>
        <v>3.4164358264081311E-2</v>
      </c>
      <c r="E11" s="12">
        <f t="shared" si="1"/>
        <v>7.3763955342902752E-3</v>
      </c>
      <c r="F11" s="11">
        <v>0</v>
      </c>
      <c r="G11" s="12">
        <f t="shared" si="2"/>
        <v>0</v>
      </c>
      <c r="H11" s="12">
        <f t="shared" si="3"/>
        <v>0</v>
      </c>
      <c r="I11" s="11">
        <v>4.2824074074074102E-4</v>
      </c>
      <c r="J11" s="12">
        <f t="shared" si="4"/>
        <v>3.4164358264081311E-2</v>
      </c>
      <c r="K11" s="14">
        <f t="shared" si="5"/>
        <v>7.3763955342902752E-3</v>
      </c>
    </row>
    <row r="12" spans="2:11" s="5" customFormat="1" x14ac:dyDescent="0.25">
      <c r="B12" s="10" t="s">
        <v>163</v>
      </c>
      <c r="C12" s="11">
        <v>6.9444444444444404E-4</v>
      </c>
      <c r="D12" s="12">
        <f t="shared" si="0"/>
        <v>5.5401662049861515E-2</v>
      </c>
      <c r="E12" s="12">
        <f t="shared" si="1"/>
        <v>1.1961722488038269E-2</v>
      </c>
      <c r="F12" s="11">
        <v>0</v>
      </c>
      <c r="G12" s="12">
        <f t="shared" si="2"/>
        <v>0</v>
      </c>
      <c r="H12" s="12">
        <f t="shared" si="3"/>
        <v>0</v>
      </c>
      <c r="I12" s="11">
        <v>6.9444444444444404E-4</v>
      </c>
      <c r="J12" s="12">
        <f t="shared" si="4"/>
        <v>5.5401662049861515E-2</v>
      </c>
      <c r="K12" s="14">
        <f t="shared" si="5"/>
        <v>1.1961722488038269E-2</v>
      </c>
    </row>
    <row r="13" spans="2:11" s="5" customFormat="1" x14ac:dyDescent="0.25">
      <c r="B13" s="10" t="s">
        <v>106</v>
      </c>
      <c r="C13" s="11">
        <v>0</v>
      </c>
      <c r="D13" s="12">
        <f t="shared" si="0"/>
        <v>0</v>
      </c>
      <c r="E13" s="12">
        <f t="shared" si="1"/>
        <v>0</v>
      </c>
      <c r="F13" s="11">
        <v>0</v>
      </c>
      <c r="G13" s="12">
        <f t="shared" si="2"/>
        <v>0</v>
      </c>
      <c r="H13" s="12">
        <f t="shared" si="3"/>
        <v>0</v>
      </c>
      <c r="I13" s="11">
        <v>0</v>
      </c>
      <c r="J13" s="12">
        <f t="shared" si="4"/>
        <v>0</v>
      </c>
      <c r="K13" s="14">
        <f t="shared" si="5"/>
        <v>0</v>
      </c>
    </row>
    <row r="14" spans="2:11" s="5" customFormat="1" x14ac:dyDescent="0.25">
      <c r="B14" s="10" t="s">
        <v>107</v>
      </c>
      <c r="C14" s="11">
        <v>0</v>
      </c>
      <c r="D14" s="12">
        <f t="shared" si="0"/>
        <v>0</v>
      </c>
      <c r="E14" s="12">
        <f t="shared" si="1"/>
        <v>0</v>
      </c>
      <c r="F14" s="11">
        <v>0</v>
      </c>
      <c r="G14" s="12">
        <f t="shared" si="2"/>
        <v>0</v>
      </c>
      <c r="H14" s="12">
        <f t="shared" si="3"/>
        <v>0</v>
      </c>
      <c r="I14" s="11">
        <v>0</v>
      </c>
      <c r="J14" s="12">
        <f t="shared" si="4"/>
        <v>0</v>
      </c>
      <c r="K14" s="14">
        <f t="shared" si="5"/>
        <v>0</v>
      </c>
    </row>
    <row r="15" spans="2:11" s="5" customFormat="1" x14ac:dyDescent="0.25">
      <c r="B15" s="10" t="s">
        <v>198</v>
      </c>
      <c r="C15" s="11">
        <v>3.00925925925926E-4</v>
      </c>
      <c r="D15" s="12">
        <f t="shared" si="0"/>
        <v>2.4007386888273342E-2</v>
      </c>
      <c r="E15" s="12">
        <f t="shared" si="1"/>
        <v>5.183413078149921E-3</v>
      </c>
      <c r="F15" s="11">
        <v>0</v>
      </c>
      <c r="G15" s="12">
        <f t="shared" si="2"/>
        <v>0</v>
      </c>
      <c r="H15" s="12">
        <f t="shared" si="3"/>
        <v>0</v>
      </c>
      <c r="I15" s="11">
        <v>3.00925925925926E-4</v>
      </c>
      <c r="J15" s="12">
        <f t="shared" si="4"/>
        <v>2.4007386888273342E-2</v>
      </c>
      <c r="K15" s="14">
        <f t="shared" si="5"/>
        <v>5.183413078149921E-3</v>
      </c>
    </row>
    <row r="16" spans="2:11" s="5" customFormat="1" x14ac:dyDescent="0.25">
      <c r="B16" s="10" t="s">
        <v>185</v>
      </c>
      <c r="C16" s="11">
        <v>0</v>
      </c>
      <c r="D16" s="12">
        <f t="shared" si="0"/>
        <v>0</v>
      </c>
      <c r="E16" s="12">
        <f t="shared" si="1"/>
        <v>0</v>
      </c>
      <c r="F16" s="11">
        <v>0</v>
      </c>
      <c r="G16" s="12">
        <f t="shared" si="2"/>
        <v>0</v>
      </c>
      <c r="H16" s="12">
        <f t="shared" si="3"/>
        <v>0</v>
      </c>
      <c r="I16" s="11">
        <v>0</v>
      </c>
      <c r="J16" s="12">
        <f t="shared" si="4"/>
        <v>0</v>
      </c>
      <c r="K16" s="14">
        <f t="shared" si="5"/>
        <v>0</v>
      </c>
    </row>
    <row r="17" spans="2:11" s="5" customFormat="1" x14ac:dyDescent="0.25">
      <c r="B17" s="10" t="s">
        <v>164</v>
      </c>
      <c r="C17" s="11">
        <v>0</v>
      </c>
      <c r="D17" s="12">
        <f t="shared" si="0"/>
        <v>0</v>
      </c>
      <c r="E17" s="12">
        <f t="shared" si="1"/>
        <v>0</v>
      </c>
      <c r="F17" s="11">
        <v>0</v>
      </c>
      <c r="G17" s="12">
        <f t="shared" si="2"/>
        <v>0</v>
      </c>
      <c r="H17" s="12">
        <f t="shared" si="3"/>
        <v>0</v>
      </c>
      <c r="I17" s="11">
        <v>0</v>
      </c>
      <c r="J17" s="12">
        <f t="shared" si="4"/>
        <v>0</v>
      </c>
      <c r="K17" s="14">
        <f t="shared" si="5"/>
        <v>0</v>
      </c>
    </row>
    <row r="18" spans="2:11" s="5" customFormat="1" ht="15.75" thickBot="1" x14ac:dyDescent="0.3">
      <c r="B18" s="10" t="s">
        <v>13</v>
      </c>
      <c r="C18" s="11">
        <v>4.4097222222222203E-3</v>
      </c>
      <c r="D18" s="12">
        <f t="shared" si="0"/>
        <v>0.35180055401662064</v>
      </c>
      <c r="E18" s="12">
        <f t="shared" si="1"/>
        <v>7.5956937799043014E-2</v>
      </c>
      <c r="F18" s="11">
        <v>0</v>
      </c>
      <c r="G18" s="12">
        <f t="shared" si="2"/>
        <v>0</v>
      </c>
      <c r="H18" s="12">
        <f t="shared" si="3"/>
        <v>0</v>
      </c>
      <c r="I18" s="11">
        <v>4.4097222222222203E-3</v>
      </c>
      <c r="J18" s="12">
        <f t="shared" si="4"/>
        <v>0.35180055401662064</v>
      </c>
      <c r="K18" s="14">
        <f t="shared" si="5"/>
        <v>7.5956937799043014E-2</v>
      </c>
    </row>
    <row r="19" spans="2:11" s="5" customFormat="1" ht="16.5" thickTop="1" thickBot="1" x14ac:dyDescent="0.3">
      <c r="B19" s="31" t="s">
        <v>3</v>
      </c>
      <c r="C19" s="32">
        <f>SUM(C7:C18)</f>
        <v>1.2534722222222211E-2</v>
      </c>
      <c r="D19" s="33">
        <f>IFERROR(SUM(D7:D18),0)</f>
        <v>1</v>
      </c>
      <c r="E19" s="33">
        <f>IFERROR(SUM(E7:E18),0)</f>
        <v>0.21590909090909072</v>
      </c>
      <c r="F19" s="32">
        <f>SUM(F7:F18)</f>
        <v>0</v>
      </c>
      <c r="G19" s="33">
        <f>IFERROR(SUM(G7:G18),0)</f>
        <v>0</v>
      </c>
      <c r="H19" s="33">
        <f>IFERROR(SUM(H7:H18),0)</f>
        <v>0</v>
      </c>
      <c r="I19" s="32">
        <f>SUM(I7:I18)</f>
        <v>1.2534722222222211E-2</v>
      </c>
      <c r="J19" s="33">
        <f>IFERROR(SUM(J7:J18),0)</f>
        <v>1</v>
      </c>
      <c r="K19" s="34">
        <f>IFERROR(SUM(K7:K18),0)</f>
        <v>0.21590909090909072</v>
      </c>
    </row>
    <row r="20" spans="2:11" s="5" customFormat="1" ht="15.75" thickTop="1" x14ac:dyDescent="0.25">
      <c r="B20" s="25"/>
      <c r="C20" s="26"/>
      <c r="D20" s="26"/>
      <c r="E20" s="26"/>
      <c r="F20" s="26"/>
      <c r="G20" s="26"/>
      <c r="H20" s="26"/>
      <c r="I20" s="26"/>
      <c r="J20" s="26"/>
      <c r="K20" s="27"/>
    </row>
    <row r="21" spans="2:11" s="5" customFormat="1" x14ac:dyDescent="0.25">
      <c r="B21" s="7" t="s">
        <v>14</v>
      </c>
      <c r="C21" s="8" t="s">
        <v>57</v>
      </c>
      <c r="D21" s="16" t="s">
        <v>5</v>
      </c>
      <c r="E21" s="16" t="s">
        <v>5</v>
      </c>
      <c r="F21" s="8" t="s">
        <v>57</v>
      </c>
      <c r="G21" s="16" t="s">
        <v>5</v>
      </c>
      <c r="H21" s="16" t="s">
        <v>5</v>
      </c>
      <c r="I21" s="8" t="s">
        <v>57</v>
      </c>
      <c r="J21" s="16" t="s">
        <v>5</v>
      </c>
      <c r="K21" s="17" t="s">
        <v>5</v>
      </c>
    </row>
    <row r="22" spans="2:11" s="5" customFormat="1" x14ac:dyDescent="0.25">
      <c r="B22" s="18" t="s">
        <v>15</v>
      </c>
      <c r="C22" s="11">
        <v>6.0763888888888899E-3</v>
      </c>
      <c r="D22" s="19"/>
      <c r="E22" s="12">
        <f>IFERROR(C22/C$30,0)</f>
        <v>0.10466507177033493</v>
      </c>
      <c r="F22" s="11">
        <v>0</v>
      </c>
      <c r="G22" s="19"/>
      <c r="H22" s="12">
        <f>IFERROR(F22/F$30,0)</f>
        <v>0</v>
      </c>
      <c r="I22" s="11">
        <v>6.0763888888888899E-3</v>
      </c>
      <c r="J22" s="19"/>
      <c r="K22" s="14">
        <f>IFERROR(I22/I$30,0)</f>
        <v>0.10466507177033493</v>
      </c>
    </row>
    <row r="23" spans="2:11" s="5" customFormat="1" x14ac:dyDescent="0.25">
      <c r="B23" s="18" t="s">
        <v>16</v>
      </c>
      <c r="C23" s="11">
        <v>6.3657407407407402E-4</v>
      </c>
      <c r="D23" s="19"/>
      <c r="E23" s="12">
        <f t="shared" ref="E23:E27" si="6">IFERROR(C23/C$30,0)</f>
        <v>1.0964912280701752E-2</v>
      </c>
      <c r="F23" s="11">
        <v>0</v>
      </c>
      <c r="G23" s="19"/>
      <c r="H23" s="12">
        <f t="shared" ref="H23:H27" si="7">IFERROR(F23/F$30,0)</f>
        <v>0</v>
      </c>
      <c r="I23" s="11">
        <v>6.3657407407407402E-4</v>
      </c>
      <c r="J23" s="19"/>
      <c r="K23" s="14">
        <f t="shared" ref="K23:K27" si="8">IFERROR(I23/I$30,0)</f>
        <v>1.0964912280701752E-2</v>
      </c>
    </row>
    <row r="24" spans="2:11" s="5" customFormat="1" x14ac:dyDescent="0.25">
      <c r="B24" s="18" t="s">
        <v>17</v>
      </c>
      <c r="C24" s="11">
        <v>2.6620370370370399E-4</v>
      </c>
      <c r="D24" s="19"/>
      <c r="E24" s="12">
        <f t="shared" si="6"/>
        <v>4.5853269537480109E-3</v>
      </c>
      <c r="F24" s="11">
        <v>0</v>
      </c>
      <c r="G24" s="19"/>
      <c r="H24" s="12">
        <f t="shared" si="7"/>
        <v>0</v>
      </c>
      <c r="I24" s="11">
        <v>2.6620370370370399E-4</v>
      </c>
      <c r="J24" s="19"/>
      <c r="K24" s="14">
        <f t="shared" si="8"/>
        <v>4.5853269537480109E-3</v>
      </c>
    </row>
    <row r="25" spans="2:11" s="5" customFormat="1" x14ac:dyDescent="0.25">
      <c r="B25" s="18" t="s">
        <v>18</v>
      </c>
      <c r="C25" s="11">
        <v>1.30902777777778E-2</v>
      </c>
      <c r="D25" s="19"/>
      <c r="E25" s="12">
        <f t="shared" si="6"/>
        <v>0.22547846889952189</v>
      </c>
      <c r="F25" s="11">
        <v>0</v>
      </c>
      <c r="G25" s="19"/>
      <c r="H25" s="12">
        <f t="shared" si="7"/>
        <v>0</v>
      </c>
      <c r="I25" s="11">
        <v>1.30902777777778E-2</v>
      </c>
      <c r="J25" s="19"/>
      <c r="K25" s="14">
        <f t="shared" si="8"/>
        <v>0.22547846889952189</v>
      </c>
    </row>
    <row r="26" spans="2:11" s="5" customFormat="1" x14ac:dyDescent="0.25">
      <c r="B26" s="18" t="s">
        <v>19</v>
      </c>
      <c r="C26" s="11">
        <v>2.4861111111111101E-2</v>
      </c>
      <c r="D26" s="19"/>
      <c r="E26" s="12">
        <f t="shared" si="6"/>
        <v>0.42822966507177013</v>
      </c>
      <c r="F26" s="11">
        <v>0</v>
      </c>
      <c r="G26" s="19"/>
      <c r="H26" s="12">
        <f t="shared" si="7"/>
        <v>0</v>
      </c>
      <c r="I26" s="11">
        <v>2.4861111111111101E-2</v>
      </c>
      <c r="J26" s="19"/>
      <c r="K26" s="14">
        <f t="shared" si="8"/>
        <v>0.42822966507177013</v>
      </c>
    </row>
    <row r="27" spans="2:11" s="5" customFormat="1" ht="15.75" thickBot="1" x14ac:dyDescent="0.3">
      <c r="B27" s="23" t="s">
        <v>20</v>
      </c>
      <c r="C27" s="20">
        <v>5.90277777777778E-4</v>
      </c>
      <c r="D27" s="24"/>
      <c r="E27" s="21">
        <f t="shared" si="6"/>
        <v>1.0167464114832539E-2</v>
      </c>
      <c r="F27" s="20">
        <v>0</v>
      </c>
      <c r="G27" s="24"/>
      <c r="H27" s="21">
        <f t="shared" si="7"/>
        <v>0</v>
      </c>
      <c r="I27" s="20">
        <v>5.90277777777778E-4</v>
      </c>
      <c r="J27" s="24"/>
      <c r="K27" s="22">
        <f t="shared" si="8"/>
        <v>1.0167464114832539E-2</v>
      </c>
    </row>
    <row r="28" spans="2:11" s="5" customFormat="1" ht="16.5" thickTop="1" thickBot="1" x14ac:dyDescent="0.3">
      <c r="B28" s="31" t="s">
        <v>3</v>
      </c>
      <c r="C28" s="32">
        <f>SUM(C22:C27)</f>
        <v>4.5520833333333351E-2</v>
      </c>
      <c r="D28" s="33"/>
      <c r="E28" s="33">
        <f>IFERROR(SUM(E22:E27),0)</f>
        <v>0.78409090909090928</v>
      </c>
      <c r="F28" s="32">
        <f>SUM(F22:F27)</f>
        <v>0</v>
      </c>
      <c r="G28" s="33"/>
      <c r="H28" s="33">
        <f>IFERROR(SUM(H22:H27),0)</f>
        <v>0</v>
      </c>
      <c r="I28" s="32">
        <f>SUM(I22:I27)</f>
        <v>4.5520833333333351E-2</v>
      </c>
      <c r="J28" s="33"/>
      <c r="K28" s="34">
        <f>IFERROR(SUM(K22:K27),0)</f>
        <v>0.78409090909090928</v>
      </c>
    </row>
    <row r="29" spans="2:11" s="5" customFormat="1" ht="16.5" thickTop="1" thickBot="1" x14ac:dyDescent="0.3">
      <c r="B29" s="28"/>
      <c r="C29" s="29"/>
      <c r="D29" s="29"/>
      <c r="E29" s="29"/>
      <c r="F29" s="29"/>
      <c r="G29" s="29"/>
      <c r="H29" s="29"/>
      <c r="I29" s="29"/>
      <c r="J29" s="29"/>
      <c r="K29" s="30"/>
    </row>
    <row r="30" spans="2:11" s="5" customFormat="1" ht="16.5" thickTop="1" thickBot="1" x14ac:dyDescent="0.3">
      <c r="B30" s="31" t="s">
        <v>6</v>
      </c>
      <c r="C30" s="32">
        <f>SUM(C19,C28)</f>
        <v>5.8055555555555562E-2</v>
      </c>
      <c r="D30" s="35"/>
      <c r="E30" s="36">
        <f>IFERROR(SUM(E19,E28),0)</f>
        <v>1</v>
      </c>
      <c r="F30" s="32">
        <f>SUM(F19,F28)</f>
        <v>0</v>
      </c>
      <c r="G30" s="35"/>
      <c r="H30" s="36">
        <f>IFERROR(SUM(H19,H28),0)</f>
        <v>0</v>
      </c>
      <c r="I30" s="32">
        <f>SUM(I19,I28)</f>
        <v>5.8055555555555562E-2</v>
      </c>
      <c r="J30" s="35"/>
      <c r="K30" s="38">
        <f>IFERROR(SUM(K19,K28),0)</f>
        <v>1</v>
      </c>
    </row>
    <row r="31" spans="2:11" s="5" customFormat="1" ht="66" customHeight="1" thickTop="1" thickBot="1" x14ac:dyDescent="0.3">
      <c r="B31" s="175" t="s">
        <v>157</v>
      </c>
      <c r="C31" s="176"/>
      <c r="D31" s="176"/>
      <c r="E31" s="176"/>
      <c r="F31" s="176"/>
      <c r="G31" s="176"/>
      <c r="H31" s="176"/>
      <c r="I31" s="176"/>
      <c r="J31" s="176"/>
      <c r="K31" s="177"/>
    </row>
    <row r="32" spans="2:11" s="5" customFormat="1" x14ac:dyDescent="0.25">
      <c r="C32" s="6"/>
      <c r="D32" s="6"/>
      <c r="E32" s="6"/>
      <c r="F32" s="6"/>
      <c r="H32" s="6"/>
    </row>
    <row r="33" spans="3:8" s="5" customFormat="1" x14ac:dyDescent="0.25">
      <c r="C33" s="6"/>
      <c r="D33" s="6"/>
      <c r="E33" s="6"/>
      <c r="F33" s="6"/>
      <c r="H33" s="6"/>
    </row>
    <row r="34" spans="3:8" s="5" customFormat="1" x14ac:dyDescent="0.25">
      <c r="C34" s="6"/>
      <c r="D34" s="6"/>
      <c r="E34" s="6"/>
      <c r="F34" s="6"/>
      <c r="H34" s="6"/>
    </row>
    <row r="35" spans="3:8" s="5" customFormat="1" x14ac:dyDescent="0.25">
      <c r="C35" s="6"/>
      <c r="D35" s="6"/>
      <c r="E35" s="6"/>
      <c r="F35" s="6"/>
      <c r="H35" s="6"/>
    </row>
    <row r="36" spans="3:8" s="5" customFormat="1" x14ac:dyDescent="0.25">
      <c r="C36" s="6"/>
      <c r="D36" s="6"/>
      <c r="E36" s="6"/>
      <c r="F36" s="6"/>
      <c r="H36" s="6"/>
    </row>
    <row r="37" spans="3:8" s="5" customFormat="1" x14ac:dyDescent="0.25">
      <c r="C37" s="6"/>
      <c r="D37" s="6"/>
      <c r="E37" s="6"/>
      <c r="F37" s="6"/>
      <c r="H37" s="6"/>
    </row>
    <row r="38" spans="3:8" s="5" customFormat="1" x14ac:dyDescent="0.25">
      <c r="C38" s="6"/>
      <c r="D38" s="6"/>
      <c r="E38" s="6"/>
      <c r="F38" s="6"/>
      <c r="H38" s="6"/>
    </row>
    <row r="39" spans="3:8" s="5" customFormat="1" x14ac:dyDescent="0.25">
      <c r="C39" s="6"/>
      <c r="D39" s="6"/>
      <c r="E39" s="6"/>
      <c r="F39" s="6"/>
      <c r="H39" s="6"/>
    </row>
    <row r="40" spans="3:8" s="5" customFormat="1" x14ac:dyDescent="0.25">
      <c r="C40" s="6"/>
      <c r="D40" s="6"/>
      <c r="E40" s="6"/>
      <c r="F40" s="6"/>
      <c r="H40" s="6"/>
    </row>
    <row r="41" spans="3:8" s="5" customFormat="1" x14ac:dyDescent="0.25">
      <c r="C41" s="6"/>
      <c r="D41" s="6"/>
      <c r="E41" s="6"/>
      <c r="F41" s="6"/>
      <c r="H41" s="6"/>
    </row>
    <row r="42" spans="3:8" s="5" customFormat="1" x14ac:dyDescent="0.25">
      <c r="C42" s="6"/>
      <c r="D42" s="6"/>
      <c r="E42" s="6"/>
      <c r="F42" s="6"/>
      <c r="H42" s="6"/>
    </row>
    <row r="43" spans="3:8" s="5" customFormat="1" x14ac:dyDescent="0.25">
      <c r="C43" s="6"/>
      <c r="D43" s="6"/>
      <c r="E43" s="6"/>
      <c r="F43" s="6"/>
      <c r="H43" s="6"/>
    </row>
    <row r="44" spans="3:8" s="5" customFormat="1" x14ac:dyDescent="0.25">
      <c r="C44" s="6"/>
      <c r="D44" s="6"/>
      <c r="E44" s="6"/>
      <c r="F44" s="6"/>
      <c r="H44" s="6"/>
    </row>
    <row r="45" spans="3:8" s="5" customFormat="1" x14ac:dyDescent="0.25">
      <c r="C45" s="6"/>
      <c r="D45" s="6"/>
      <c r="E45" s="6"/>
      <c r="F45" s="6"/>
      <c r="H45" s="6"/>
    </row>
    <row r="46" spans="3:8" s="5" customFormat="1" x14ac:dyDescent="0.25">
      <c r="C46" s="6"/>
      <c r="D46" s="6"/>
      <c r="E46" s="6"/>
      <c r="F46" s="6"/>
      <c r="H46" s="6"/>
    </row>
    <row r="47" spans="3:8" s="5" customFormat="1" x14ac:dyDescent="0.25">
      <c r="C47" s="6"/>
      <c r="D47" s="6"/>
      <c r="E47" s="6"/>
      <c r="F47" s="6"/>
      <c r="H47" s="6"/>
    </row>
    <row r="48" spans="3:8" s="5" customFormat="1" x14ac:dyDescent="0.25">
      <c r="C48" s="6"/>
      <c r="D48" s="6"/>
      <c r="E48" s="6"/>
      <c r="F48" s="6"/>
      <c r="H48" s="6"/>
    </row>
    <row r="49" spans="3:8" s="5" customFormat="1" x14ac:dyDescent="0.25">
      <c r="C49" s="6"/>
      <c r="D49" s="6"/>
      <c r="E49" s="6"/>
      <c r="F49" s="6"/>
      <c r="H49" s="6"/>
    </row>
    <row r="50" spans="3:8" s="5" customFormat="1" x14ac:dyDescent="0.25">
      <c r="C50" s="6"/>
      <c r="D50" s="6"/>
      <c r="E50" s="6"/>
      <c r="F50" s="6"/>
      <c r="H50" s="6"/>
    </row>
    <row r="51" spans="3:8" s="5" customFormat="1" x14ac:dyDescent="0.25">
      <c r="C51" s="6"/>
      <c r="D51" s="6"/>
      <c r="E51" s="6"/>
      <c r="F51" s="6"/>
      <c r="H51" s="6"/>
    </row>
    <row r="52" spans="3:8" s="5" customFormat="1" x14ac:dyDescent="0.25">
      <c r="C52" s="6"/>
      <c r="D52" s="6"/>
      <c r="E52" s="6"/>
      <c r="F52" s="6"/>
      <c r="H52" s="6"/>
    </row>
    <row r="53" spans="3:8" s="5" customFormat="1" x14ac:dyDescent="0.25">
      <c r="C53" s="6"/>
      <c r="D53" s="6"/>
      <c r="E53" s="6"/>
      <c r="F53" s="6"/>
      <c r="H53" s="6"/>
    </row>
    <row r="54" spans="3:8" s="5" customFormat="1" x14ac:dyDescent="0.25">
      <c r="C54" s="6"/>
      <c r="D54" s="6"/>
      <c r="E54" s="6"/>
      <c r="F54" s="6"/>
      <c r="H54" s="6"/>
    </row>
    <row r="55" spans="3:8" s="5" customFormat="1" x14ac:dyDescent="0.25">
      <c r="C55" s="6"/>
      <c r="D55" s="6"/>
      <c r="E55" s="6"/>
      <c r="F55" s="6"/>
      <c r="H55" s="6"/>
    </row>
    <row r="56" spans="3:8" s="5" customFormat="1" x14ac:dyDescent="0.25">
      <c r="C56" s="6"/>
      <c r="D56" s="6"/>
      <c r="E56" s="6"/>
      <c r="F56" s="6"/>
      <c r="H56" s="6"/>
    </row>
    <row r="57" spans="3:8" s="5" customFormat="1" x14ac:dyDescent="0.25">
      <c r="C57" s="6"/>
      <c r="D57" s="6"/>
      <c r="E57" s="6"/>
      <c r="F57" s="6"/>
      <c r="H57" s="6"/>
    </row>
    <row r="58" spans="3:8" s="5" customFormat="1" x14ac:dyDescent="0.25">
      <c r="C58" s="6"/>
      <c r="D58" s="6"/>
      <c r="E58" s="6"/>
      <c r="F58" s="6"/>
      <c r="H58" s="6"/>
    </row>
    <row r="59" spans="3:8" s="5" customFormat="1" x14ac:dyDescent="0.25">
      <c r="C59" s="6"/>
      <c r="D59" s="6"/>
      <c r="E59" s="6"/>
      <c r="F59" s="6"/>
      <c r="H59" s="6"/>
    </row>
    <row r="60" spans="3:8" s="5" customFormat="1" x14ac:dyDescent="0.25">
      <c r="C60" s="6"/>
      <c r="D60" s="6"/>
      <c r="E60" s="6"/>
      <c r="F60" s="6"/>
      <c r="H60" s="6"/>
    </row>
    <row r="61" spans="3:8" s="5" customFormat="1" x14ac:dyDescent="0.25">
      <c r="C61" s="6"/>
      <c r="D61" s="6"/>
      <c r="E61" s="6"/>
      <c r="F61" s="6"/>
      <c r="H61" s="6"/>
    </row>
    <row r="62" spans="3:8" s="5" customFormat="1" x14ac:dyDescent="0.25">
      <c r="C62" s="6"/>
      <c r="D62" s="6"/>
      <c r="E62" s="6"/>
      <c r="F62" s="6"/>
      <c r="H62" s="6"/>
    </row>
    <row r="63" spans="3:8" s="5" customFormat="1" x14ac:dyDescent="0.25">
      <c r="C63" s="6"/>
      <c r="D63" s="6"/>
      <c r="E63" s="6"/>
      <c r="F63" s="6"/>
      <c r="H63" s="6"/>
    </row>
    <row r="64" spans="3:8" s="5" customFormat="1" x14ac:dyDescent="0.25">
      <c r="C64" s="6"/>
      <c r="D64" s="6"/>
      <c r="E64" s="6"/>
      <c r="F64" s="6"/>
      <c r="H64" s="6"/>
    </row>
    <row r="65" spans="3:8" s="5" customFormat="1" x14ac:dyDescent="0.25">
      <c r="C65" s="6"/>
      <c r="D65" s="6"/>
      <c r="E65" s="6"/>
      <c r="F65" s="6"/>
      <c r="H65" s="6"/>
    </row>
    <row r="66" spans="3:8" s="5" customFormat="1" x14ac:dyDescent="0.25">
      <c r="C66" s="6"/>
      <c r="D66" s="6"/>
      <c r="E66" s="6"/>
      <c r="F66" s="6"/>
      <c r="H66" s="6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Footer xml:space="preserve">&amp;R
</oddFooter>
  </headerFooter>
  <colBreaks count="1" manualBreakCount="1">
    <brk id="11" max="104857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6"/>
  <dimension ref="B2:N31"/>
  <sheetViews>
    <sheetView showGridLines="0" showZeros="0" view="pageBreakPreview" zoomScale="90" zoomScaleNormal="100" zoomScaleSheetLayoutView="90" workbookViewId="0">
      <selection activeCell="B29" sqref="B29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4" width="8.28515625" style="1" customWidth="1"/>
    <col min="15" max="16384" width="8.85546875" style="1"/>
  </cols>
  <sheetData>
    <row r="2" spans="2:14" ht="15.75" thickBot="1" x14ac:dyDescent="0.3"/>
    <row r="3" spans="2:14" x14ac:dyDescent="0.25">
      <c r="B3" s="178" t="s">
        <v>33</v>
      </c>
      <c r="C3" s="179"/>
      <c r="D3" s="179"/>
      <c r="E3" s="179"/>
      <c r="F3" s="179"/>
      <c r="G3" s="179"/>
      <c r="H3" s="179"/>
      <c r="I3" s="179"/>
      <c r="J3" s="179"/>
      <c r="K3" s="179"/>
      <c r="L3" s="179"/>
      <c r="M3" s="179"/>
      <c r="N3" s="180"/>
    </row>
    <row r="4" spans="2:14" ht="15.75" thickBot="1" x14ac:dyDescent="0.3">
      <c r="B4" s="181" t="s">
        <v>199</v>
      </c>
      <c r="C4" s="182"/>
      <c r="D4" s="182"/>
      <c r="E4" s="182"/>
      <c r="F4" s="182"/>
      <c r="G4" s="182"/>
      <c r="H4" s="182"/>
      <c r="I4" s="182"/>
      <c r="J4" s="182"/>
      <c r="K4" s="182"/>
      <c r="L4" s="182"/>
      <c r="M4" s="182"/>
      <c r="N4" s="183"/>
    </row>
    <row r="5" spans="2:14" x14ac:dyDescent="0.25">
      <c r="B5" s="39"/>
      <c r="C5" s="179" t="s">
        <v>0</v>
      </c>
      <c r="D5" s="179"/>
      <c r="E5" s="179"/>
      <c r="F5" s="179" t="s">
        <v>1</v>
      </c>
      <c r="G5" s="179"/>
      <c r="H5" s="179"/>
      <c r="I5" s="179" t="s">
        <v>2</v>
      </c>
      <c r="J5" s="179"/>
      <c r="K5" s="179"/>
      <c r="L5" s="179" t="s">
        <v>3</v>
      </c>
      <c r="M5" s="179"/>
      <c r="N5" s="180"/>
    </row>
    <row r="6" spans="2:14" x14ac:dyDescent="0.25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8" t="s">
        <v>5</v>
      </c>
      <c r="L6" s="8" t="s">
        <v>4</v>
      </c>
      <c r="M6" s="8" t="s">
        <v>5</v>
      </c>
      <c r="N6" s="9" t="s">
        <v>5</v>
      </c>
    </row>
    <row r="7" spans="2:14" x14ac:dyDescent="0.25">
      <c r="B7" s="10" t="s">
        <v>37</v>
      </c>
      <c r="C7" s="11">
        <v>5.5439814814814796E-3</v>
      </c>
      <c r="D7" s="12">
        <f t="shared" ref="D7:D18" si="0">IFERROR(C7/C$19,0)</f>
        <v>0.18888012618296532</v>
      </c>
      <c r="E7" s="12">
        <f t="shared" ref="E7:E18" si="1">IFERROR(C7/C$30,0)</f>
        <v>8.5566273669167567E-2</v>
      </c>
      <c r="F7" s="11">
        <v>1.9675925925925898E-3</v>
      </c>
      <c r="G7" s="12">
        <f t="shared" ref="G7:G18" si="2">IFERROR(F7/F$19,0)</f>
        <v>0.15070921985815577</v>
      </c>
      <c r="H7" s="12">
        <f t="shared" ref="H7:H18" si="3">IFERROR(F7/F$30,0)</f>
        <v>7.1609098567817928E-2</v>
      </c>
      <c r="I7" s="11">
        <v>4.2592592592592604E-3</v>
      </c>
      <c r="J7" s="12">
        <f t="shared" ref="J7:J18" si="4">IFERROR(I7/I$19,0)</f>
        <v>0.21198156682027647</v>
      </c>
      <c r="K7" s="12">
        <f t="shared" ref="K7:K18" si="5">IFERROR(I7/I$30,0)</f>
        <v>0.11337030191004316</v>
      </c>
      <c r="L7" s="13">
        <f>SUM(C7,F7,I7)</f>
        <v>1.1770833333333331E-2</v>
      </c>
      <c r="M7" s="12">
        <f t="shared" ref="M7:M13" si="6">IFERROR(L7/L$19,0)</f>
        <v>0.18833333333333332</v>
      </c>
      <c r="N7" s="14">
        <f t="shared" ref="N7:N13" si="7">IFERROR(L7/L$30,0)</f>
        <v>9.0657871278302729E-2</v>
      </c>
    </row>
    <row r="8" spans="2:14" x14ac:dyDescent="0.25">
      <c r="B8" s="148" t="s">
        <v>99</v>
      </c>
      <c r="C8" s="11">
        <v>5.37037037037037E-3</v>
      </c>
      <c r="D8" s="12">
        <f t="shared" si="0"/>
        <v>0.18296529968454267</v>
      </c>
      <c r="E8" s="12">
        <f t="shared" si="1"/>
        <v>8.2886745266166517E-2</v>
      </c>
      <c r="F8" s="11">
        <v>2.0717592592592602E-3</v>
      </c>
      <c r="G8" s="12">
        <f t="shared" si="2"/>
        <v>0.15868794326241137</v>
      </c>
      <c r="H8" s="12">
        <f t="shared" si="3"/>
        <v>7.5400168491996669E-2</v>
      </c>
      <c r="I8" s="11">
        <v>3.2407407407407402E-3</v>
      </c>
      <c r="J8" s="12">
        <f t="shared" si="4"/>
        <v>0.16129032258064507</v>
      </c>
      <c r="K8" s="12">
        <f t="shared" si="5"/>
        <v>8.6260012322858889E-2</v>
      </c>
      <c r="L8" s="13">
        <f t="shared" ref="L8:L18" si="8">SUM(C8,F8,I8)</f>
        <v>1.068287037037037E-2</v>
      </c>
      <c r="M8" s="12">
        <f t="shared" si="6"/>
        <v>0.17092592592592595</v>
      </c>
      <c r="N8" s="14">
        <f t="shared" si="7"/>
        <v>8.227848101265825E-2</v>
      </c>
    </row>
    <row r="9" spans="2:14" x14ac:dyDescent="0.25">
      <c r="B9" s="10" t="s">
        <v>50</v>
      </c>
      <c r="C9" s="11">
        <v>5.0694444444444398E-3</v>
      </c>
      <c r="D9" s="12">
        <f t="shared" si="0"/>
        <v>0.17271293375394314</v>
      </c>
      <c r="E9" s="12">
        <f t="shared" si="1"/>
        <v>7.8242229367631255E-2</v>
      </c>
      <c r="F9" s="11">
        <v>2.99768518518519E-3</v>
      </c>
      <c r="G9" s="12">
        <f t="shared" si="2"/>
        <v>0.22960992907801447</v>
      </c>
      <c r="H9" s="12">
        <f t="shared" si="3"/>
        <v>0.10909856781802883</v>
      </c>
      <c r="I9" s="11">
        <v>3.6805555555555602E-3</v>
      </c>
      <c r="J9" s="12">
        <f t="shared" si="4"/>
        <v>0.18317972350230433</v>
      </c>
      <c r="K9" s="12">
        <f t="shared" si="5"/>
        <v>9.7966728280961299E-2</v>
      </c>
      <c r="L9" s="13">
        <f t="shared" si="8"/>
        <v>1.1747685185185189E-2</v>
      </c>
      <c r="M9" s="12">
        <f t="shared" si="6"/>
        <v>0.18796296296296305</v>
      </c>
      <c r="N9" s="14">
        <f t="shared" si="7"/>
        <v>9.047958637903375E-2</v>
      </c>
    </row>
    <row r="10" spans="2:14" x14ac:dyDescent="0.25">
      <c r="B10" s="10" t="s">
        <v>11</v>
      </c>
      <c r="C10" s="11">
        <v>7.4537037037037002E-3</v>
      </c>
      <c r="D10" s="12">
        <f t="shared" si="0"/>
        <v>0.25394321766561517</v>
      </c>
      <c r="E10" s="12">
        <f t="shared" si="1"/>
        <v>0.11504108610217935</v>
      </c>
      <c r="F10" s="11">
        <v>3.5763888888888898E-3</v>
      </c>
      <c r="G10" s="12">
        <f t="shared" si="2"/>
        <v>0.27393617021276595</v>
      </c>
      <c r="H10" s="12">
        <f t="shared" si="3"/>
        <v>0.1301600673967987</v>
      </c>
      <c r="I10" s="11">
        <v>5.0000000000000001E-3</v>
      </c>
      <c r="J10" s="12">
        <f t="shared" si="4"/>
        <v>0.24884792626728103</v>
      </c>
      <c r="K10" s="12">
        <f t="shared" si="5"/>
        <v>0.13308687615526801</v>
      </c>
      <c r="L10" s="13">
        <f t="shared" si="8"/>
        <v>1.6030092592592589E-2</v>
      </c>
      <c r="M10" s="12">
        <f t="shared" si="6"/>
        <v>0.25648148148148148</v>
      </c>
      <c r="N10" s="14">
        <f t="shared" si="7"/>
        <v>0.1234622927438046</v>
      </c>
    </row>
    <row r="11" spans="2:14" x14ac:dyDescent="0.25">
      <c r="B11" s="10" t="s">
        <v>12</v>
      </c>
      <c r="C11" s="11">
        <v>3.15972222222222E-3</v>
      </c>
      <c r="D11" s="12">
        <f t="shared" si="0"/>
        <v>0.10764984227129336</v>
      </c>
      <c r="E11" s="12">
        <f t="shared" si="1"/>
        <v>4.8767416934619494E-2</v>
      </c>
      <c r="F11" s="11">
        <v>1.0185185185185199E-3</v>
      </c>
      <c r="G11" s="12">
        <f t="shared" si="2"/>
        <v>7.8014184397163205E-2</v>
      </c>
      <c r="H11" s="12">
        <f t="shared" si="3"/>
        <v>3.7068239258635269E-2</v>
      </c>
      <c r="I11" s="11">
        <v>2.9050925925925902E-3</v>
      </c>
      <c r="J11" s="12">
        <f t="shared" si="4"/>
        <v>0.14458525345622103</v>
      </c>
      <c r="K11" s="12">
        <f t="shared" si="5"/>
        <v>7.7325939617991307E-2</v>
      </c>
      <c r="L11" s="13">
        <f t="shared" si="8"/>
        <v>7.0833333333333304E-3</v>
      </c>
      <c r="M11" s="12">
        <f t="shared" si="6"/>
        <v>0.1133333333333333</v>
      </c>
      <c r="N11" s="14">
        <f t="shared" si="7"/>
        <v>5.4555179176323756E-2</v>
      </c>
    </row>
    <row r="12" spans="2:14" x14ac:dyDescent="0.25">
      <c r="B12" s="10" t="s">
        <v>163</v>
      </c>
      <c r="C12" s="11">
        <v>1.8518518518518501E-4</v>
      </c>
      <c r="D12" s="12">
        <f t="shared" si="0"/>
        <v>6.3091482649842243E-3</v>
      </c>
      <c r="E12" s="12">
        <f t="shared" si="1"/>
        <v>2.8581636298678085E-3</v>
      </c>
      <c r="F12" s="11">
        <v>1.8518518518518501E-4</v>
      </c>
      <c r="G12" s="12">
        <f t="shared" si="2"/>
        <v>1.418439716312055E-2</v>
      </c>
      <c r="H12" s="12">
        <f t="shared" si="3"/>
        <v>6.7396798652063971E-3</v>
      </c>
      <c r="I12" s="11">
        <v>1.38888888888889E-4</v>
      </c>
      <c r="J12" s="12">
        <f t="shared" si="4"/>
        <v>6.9124423963133671E-3</v>
      </c>
      <c r="K12" s="12">
        <f t="shared" si="5"/>
        <v>3.6968576709796698E-3</v>
      </c>
      <c r="L12" s="13">
        <f t="shared" si="8"/>
        <v>5.09259259259259E-4</v>
      </c>
      <c r="M12" s="12">
        <f t="shared" si="6"/>
        <v>8.1481481481481457E-3</v>
      </c>
      <c r="N12" s="14">
        <f t="shared" si="7"/>
        <v>3.9222677839187009E-3</v>
      </c>
    </row>
    <row r="13" spans="2:14" x14ac:dyDescent="0.25">
      <c r="B13" s="10" t="s">
        <v>106</v>
      </c>
      <c r="C13" s="11">
        <v>7.2916666666666703E-4</v>
      </c>
      <c r="D13" s="12">
        <f t="shared" si="0"/>
        <v>2.484227129337542E-2</v>
      </c>
      <c r="E13" s="12">
        <f t="shared" si="1"/>
        <v>1.1254019292604512E-2</v>
      </c>
      <c r="F13" s="11">
        <v>2.89351851851852E-4</v>
      </c>
      <c r="G13" s="12">
        <f t="shared" si="2"/>
        <v>2.2163120567375891E-2</v>
      </c>
      <c r="H13" s="12">
        <f t="shared" si="3"/>
        <v>1.0530749789385011E-2</v>
      </c>
      <c r="I13" s="11">
        <v>0</v>
      </c>
      <c r="J13" s="12">
        <f t="shared" si="4"/>
        <v>0</v>
      </c>
      <c r="K13" s="12">
        <f t="shared" si="5"/>
        <v>0</v>
      </c>
      <c r="L13" s="13">
        <f t="shared" ref="L13" si="9">SUM(C13,F13,I13)</f>
        <v>1.0185185185185191E-3</v>
      </c>
      <c r="M13" s="12">
        <f t="shared" si="6"/>
        <v>1.6296296296296309E-2</v>
      </c>
      <c r="N13" s="14">
        <f t="shared" si="7"/>
        <v>7.8445355678374105E-3</v>
      </c>
    </row>
    <row r="14" spans="2:14" x14ac:dyDescent="0.25">
      <c r="B14" s="10" t="s">
        <v>107</v>
      </c>
      <c r="C14" s="11">
        <v>0</v>
      </c>
      <c r="D14" s="12">
        <f t="shared" si="0"/>
        <v>0</v>
      </c>
      <c r="E14" s="12">
        <f t="shared" si="1"/>
        <v>0</v>
      </c>
      <c r="F14" s="11">
        <v>0</v>
      </c>
      <c r="G14" s="12">
        <f t="shared" si="2"/>
        <v>0</v>
      </c>
      <c r="H14" s="12">
        <f t="shared" si="3"/>
        <v>0</v>
      </c>
      <c r="I14" s="11">
        <v>0</v>
      </c>
      <c r="J14" s="12">
        <f t="shared" si="4"/>
        <v>0</v>
      </c>
      <c r="K14" s="12">
        <f t="shared" si="5"/>
        <v>0</v>
      </c>
      <c r="L14" s="13"/>
      <c r="M14" s="12"/>
      <c r="N14" s="14"/>
    </row>
    <row r="15" spans="2:14" x14ac:dyDescent="0.25">
      <c r="B15" s="10" t="s">
        <v>198</v>
      </c>
      <c r="C15" s="15">
        <v>5.78703703703704E-5</v>
      </c>
      <c r="D15" s="12">
        <f t="shared" si="0"/>
        <v>1.971608832807573E-3</v>
      </c>
      <c r="E15" s="12">
        <f t="shared" si="1"/>
        <v>8.931761343336915E-4</v>
      </c>
      <c r="F15" s="15">
        <v>6.9444444444444404E-5</v>
      </c>
      <c r="G15" s="12">
        <f t="shared" si="2"/>
        <v>5.3191489361702083E-3</v>
      </c>
      <c r="H15" s="12">
        <f t="shared" si="3"/>
        <v>2.5273799494523997E-3</v>
      </c>
      <c r="I15" s="11">
        <v>6.9444444444444404E-5</v>
      </c>
      <c r="J15" s="12">
        <f t="shared" si="4"/>
        <v>3.4562211981566788E-3</v>
      </c>
      <c r="K15" s="12">
        <f t="shared" si="5"/>
        <v>1.8484288354898325E-3</v>
      </c>
      <c r="L15" s="13">
        <f t="shared" si="8"/>
        <v>1.9675925925925921E-4</v>
      </c>
      <c r="M15" s="12">
        <f>IFERROR(L15/L$19,0)</f>
        <v>3.1481481481481477E-3</v>
      </c>
      <c r="N15" s="14">
        <f>IFERROR(L15/L$30,0)</f>
        <v>1.5154216437867712E-3</v>
      </c>
    </row>
    <row r="16" spans="2:14" x14ac:dyDescent="0.25">
      <c r="B16" s="10" t="s">
        <v>185</v>
      </c>
      <c r="C16" s="11">
        <v>0</v>
      </c>
      <c r="D16" s="12">
        <f t="shared" si="0"/>
        <v>0</v>
      </c>
      <c r="E16" s="12">
        <f t="shared" si="1"/>
        <v>0</v>
      </c>
      <c r="F16" s="11">
        <v>0</v>
      </c>
      <c r="G16" s="12">
        <f t="shared" si="2"/>
        <v>0</v>
      </c>
      <c r="H16" s="12">
        <f t="shared" si="3"/>
        <v>0</v>
      </c>
      <c r="I16" s="11">
        <v>0</v>
      </c>
      <c r="J16" s="12">
        <f t="shared" si="4"/>
        <v>0</v>
      </c>
      <c r="K16" s="12">
        <f t="shared" si="5"/>
        <v>0</v>
      </c>
      <c r="L16" s="13">
        <f t="shared" si="8"/>
        <v>0</v>
      </c>
      <c r="M16" s="12">
        <f>IFERROR(L16/L$19,0)</f>
        <v>0</v>
      </c>
      <c r="N16" s="14">
        <f>IFERROR(L16/L$30,0)</f>
        <v>0</v>
      </c>
    </row>
    <row r="17" spans="2:14" x14ac:dyDescent="0.25">
      <c r="B17" s="10" t="s">
        <v>164</v>
      </c>
      <c r="C17" s="11">
        <v>0</v>
      </c>
      <c r="D17" s="12">
        <f t="shared" si="0"/>
        <v>0</v>
      </c>
      <c r="E17" s="12">
        <f t="shared" si="1"/>
        <v>0</v>
      </c>
      <c r="F17" s="11">
        <v>0</v>
      </c>
      <c r="G17" s="12">
        <f t="shared" si="2"/>
        <v>0</v>
      </c>
      <c r="H17" s="12">
        <f t="shared" si="3"/>
        <v>0</v>
      </c>
      <c r="I17" s="11">
        <v>0</v>
      </c>
      <c r="J17" s="12">
        <f t="shared" si="4"/>
        <v>0</v>
      </c>
      <c r="K17" s="12">
        <f t="shared" si="5"/>
        <v>0</v>
      </c>
      <c r="L17" s="13"/>
      <c r="M17" s="12"/>
      <c r="N17" s="14"/>
    </row>
    <row r="18" spans="2:14" ht="15.75" thickBot="1" x14ac:dyDescent="0.3">
      <c r="B18" s="10" t="s">
        <v>13</v>
      </c>
      <c r="C18" s="11">
        <v>1.7824074074074101E-3</v>
      </c>
      <c r="D18" s="12">
        <f t="shared" si="0"/>
        <v>6.0725552050473308E-2</v>
      </c>
      <c r="E18" s="12">
        <f t="shared" si="1"/>
        <v>2.7509824937477726E-2</v>
      </c>
      <c r="F18" s="11">
        <v>8.7962962962963005E-4</v>
      </c>
      <c r="G18" s="12">
        <f t="shared" si="2"/>
        <v>6.7375886524822709E-2</v>
      </c>
      <c r="H18" s="12">
        <f t="shared" si="3"/>
        <v>3.201347935973043E-2</v>
      </c>
      <c r="I18" s="11">
        <v>7.9861111111111105E-4</v>
      </c>
      <c r="J18" s="12">
        <f t="shared" si="4"/>
        <v>3.9746543778801824E-2</v>
      </c>
      <c r="K18" s="12">
        <f t="shared" si="5"/>
        <v>2.1256931608133085E-2</v>
      </c>
      <c r="L18" s="13">
        <f t="shared" si="8"/>
        <v>3.4606481481481511E-3</v>
      </c>
      <c r="M18" s="12">
        <f>IFERROR(L18/L$19,0)</f>
        <v>5.5370370370370424E-2</v>
      </c>
      <c r="N18" s="14">
        <f>IFERROR(L18/L$30,0)</f>
        <v>2.6653592440720301E-2</v>
      </c>
    </row>
    <row r="19" spans="2:14" ht="16.5" thickTop="1" thickBot="1" x14ac:dyDescent="0.3">
      <c r="B19" s="31" t="s">
        <v>3</v>
      </c>
      <c r="C19" s="32">
        <f>SUM(C7:C18)</f>
        <v>2.9351851851851837E-2</v>
      </c>
      <c r="D19" s="33">
        <f>IFERROR(SUM(D7:D18),0)</f>
        <v>1.0000000000000002</v>
      </c>
      <c r="E19" s="33">
        <f>IFERROR(SUM(E7:E18),0)</f>
        <v>0.45301893533404791</v>
      </c>
      <c r="F19" s="32">
        <f>SUM(F7:F18)</f>
        <v>1.305555555555556E-2</v>
      </c>
      <c r="G19" s="33">
        <f>IFERROR(SUM(G7:G18),0)</f>
        <v>1.0000000000000002</v>
      </c>
      <c r="H19" s="33">
        <f>IFERROR(SUM(H7:H18),0)</f>
        <v>0.47514743049705166</v>
      </c>
      <c r="I19" s="32">
        <f>SUM(I7:I18)</f>
        <v>2.0092592592592599E-2</v>
      </c>
      <c r="J19" s="33">
        <f>IFERROR(SUM(J7:J18),0)</f>
        <v>0.99999999999999989</v>
      </c>
      <c r="K19" s="33">
        <f>IFERROR(SUM(K7:K18),0)</f>
        <v>0.53481207640172534</v>
      </c>
      <c r="L19" s="32">
        <f>SUM(L7:L18)</f>
        <v>6.2499999999999993E-2</v>
      </c>
      <c r="M19" s="33">
        <f>IFERROR(SUM(M7:M18),0)</f>
        <v>1.0000000000000002</v>
      </c>
      <c r="N19" s="34">
        <f>IFERROR(SUM(N7:N18),0)</f>
        <v>0.48136922802638626</v>
      </c>
    </row>
    <row r="20" spans="2:14" ht="15.75" thickTop="1" x14ac:dyDescent="0.25">
      <c r="B20" s="25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7"/>
    </row>
    <row r="21" spans="2:14" x14ac:dyDescent="0.25">
      <c r="B21" s="7" t="s">
        <v>14</v>
      </c>
      <c r="C21" s="8" t="s">
        <v>57</v>
      </c>
      <c r="D21" s="16" t="s">
        <v>5</v>
      </c>
      <c r="E21" s="16" t="s">
        <v>5</v>
      </c>
      <c r="F21" s="8" t="s">
        <v>57</v>
      </c>
      <c r="G21" s="16" t="s">
        <v>5</v>
      </c>
      <c r="H21" s="16" t="s">
        <v>5</v>
      </c>
      <c r="I21" s="8" t="s">
        <v>57</v>
      </c>
      <c r="J21" s="16" t="s">
        <v>5</v>
      </c>
      <c r="K21" s="16" t="s">
        <v>5</v>
      </c>
      <c r="L21" s="16" t="s">
        <v>57</v>
      </c>
      <c r="M21" s="16" t="s">
        <v>5</v>
      </c>
      <c r="N21" s="17" t="s">
        <v>5</v>
      </c>
    </row>
    <row r="22" spans="2:14" x14ac:dyDescent="0.25">
      <c r="B22" s="18" t="s">
        <v>15</v>
      </c>
      <c r="C22" s="11">
        <v>5.0115740740740702E-3</v>
      </c>
      <c r="D22" s="19"/>
      <c r="E22" s="12">
        <f>IFERROR(C22/C$30,0)</f>
        <v>7.7349053233297577E-2</v>
      </c>
      <c r="F22" s="11">
        <v>1.99074074074074E-3</v>
      </c>
      <c r="G22" s="19"/>
      <c r="H22" s="12">
        <f>IFERROR(F22/F$30,0)</f>
        <v>7.2451558550968811E-2</v>
      </c>
      <c r="I22" s="11">
        <v>2.8587962962962998E-3</v>
      </c>
      <c r="J22" s="19"/>
      <c r="K22" s="12">
        <f>IFERROR(I22/I$30,0)</f>
        <v>7.6093653727664912E-2</v>
      </c>
      <c r="L22" s="13">
        <f>SUM(C22,F22,I22)</f>
        <v>9.8611111111111104E-3</v>
      </c>
      <c r="M22" s="19"/>
      <c r="N22" s="14">
        <f>IFERROR(L22/L$30,0)</f>
        <v>7.5949367088607611E-2</v>
      </c>
    </row>
    <row r="23" spans="2:14" x14ac:dyDescent="0.25">
      <c r="B23" s="18" t="s">
        <v>16</v>
      </c>
      <c r="C23" s="11">
        <v>1.7361111111111101E-4</v>
      </c>
      <c r="D23" s="19"/>
      <c r="E23" s="12">
        <f t="shared" ref="E23:E27" si="10">IFERROR(C23/C$30,0)</f>
        <v>2.6795284030010713E-3</v>
      </c>
      <c r="F23" s="11">
        <v>5.78703703703704E-5</v>
      </c>
      <c r="G23" s="19"/>
      <c r="H23" s="12">
        <f t="shared" ref="H23:H27" si="11">IFERROR(F23/F$30,0)</f>
        <v>2.106149957877002E-3</v>
      </c>
      <c r="I23" s="11">
        <v>1.15740740740741E-4</v>
      </c>
      <c r="J23" s="19"/>
      <c r="K23" s="12">
        <f t="shared" ref="K23:K27" si="12">IFERROR(I23/I$30,0)</f>
        <v>3.0807147258163962E-3</v>
      </c>
      <c r="L23" s="13">
        <f t="shared" ref="L23:L27" si="13">SUM(C23,F23,I23)</f>
        <v>3.472222222222224E-4</v>
      </c>
      <c r="M23" s="19"/>
      <c r="N23" s="14">
        <f t="shared" ref="N23:N27" si="14">IFERROR(L23/L$30,0)</f>
        <v>2.6742734890354805E-3</v>
      </c>
    </row>
    <row r="24" spans="2:14" x14ac:dyDescent="0.25">
      <c r="B24" s="18" t="s">
        <v>17</v>
      </c>
      <c r="C24" s="11">
        <v>2.19907407407407E-4</v>
      </c>
      <c r="D24" s="19"/>
      <c r="E24" s="12">
        <f t="shared" si="10"/>
        <v>3.3940693104680198E-3</v>
      </c>
      <c r="F24" s="11">
        <v>2.7777777777777799E-4</v>
      </c>
      <c r="G24" s="19"/>
      <c r="H24" s="12">
        <f t="shared" si="11"/>
        <v>1.0109519797809613E-2</v>
      </c>
      <c r="I24" s="11">
        <v>3.00925925925926E-4</v>
      </c>
      <c r="J24" s="19"/>
      <c r="K24" s="12">
        <f t="shared" si="12"/>
        <v>8.0098582871226138E-3</v>
      </c>
      <c r="L24" s="13">
        <f t="shared" si="13"/>
        <v>7.9861111111111105E-4</v>
      </c>
      <c r="M24" s="19"/>
      <c r="N24" s="14">
        <f t="shared" si="14"/>
        <v>6.1508290247816021E-3</v>
      </c>
    </row>
    <row r="25" spans="2:14" x14ac:dyDescent="0.25">
      <c r="B25" s="18" t="s">
        <v>18</v>
      </c>
      <c r="C25" s="11">
        <v>9.9537037037037007E-3</v>
      </c>
      <c r="D25" s="19"/>
      <c r="E25" s="12">
        <f t="shared" si="10"/>
        <v>0.1536262951053948</v>
      </c>
      <c r="F25" s="11">
        <v>3.9583333333333302E-3</v>
      </c>
      <c r="G25" s="19"/>
      <c r="H25" s="12">
        <f t="shared" si="11"/>
        <v>0.14406065711878677</v>
      </c>
      <c r="I25" s="11">
        <v>4.5833333333333299E-3</v>
      </c>
      <c r="J25" s="19"/>
      <c r="K25" s="12">
        <f t="shared" si="12"/>
        <v>0.12199630314232893</v>
      </c>
      <c r="L25" s="13">
        <f t="shared" si="13"/>
        <v>1.8495370370370363E-2</v>
      </c>
      <c r="M25" s="19"/>
      <c r="N25" s="14">
        <f t="shared" si="14"/>
        <v>0.14244963451595649</v>
      </c>
    </row>
    <row r="26" spans="2:14" x14ac:dyDescent="0.25">
      <c r="B26" s="18" t="s">
        <v>19</v>
      </c>
      <c r="C26" s="11">
        <v>1.8969907407407401E-2</v>
      </c>
      <c r="D26" s="19"/>
      <c r="E26" s="12">
        <f t="shared" si="10"/>
        <v>0.29278313683458379</v>
      </c>
      <c r="F26" s="11">
        <v>7.9282407407407392E-3</v>
      </c>
      <c r="G26" s="19"/>
      <c r="H26" s="12">
        <f t="shared" si="11"/>
        <v>0.2885425442291491</v>
      </c>
      <c r="I26" s="11">
        <v>9.3518518518518508E-3</v>
      </c>
      <c r="J26" s="19"/>
      <c r="K26" s="12">
        <f t="shared" si="12"/>
        <v>0.24892174984596421</v>
      </c>
      <c r="L26" s="13">
        <f t="shared" si="13"/>
        <v>3.6249999999999991E-2</v>
      </c>
      <c r="M26" s="19"/>
      <c r="N26" s="14">
        <f t="shared" si="14"/>
        <v>0.27919415225530397</v>
      </c>
    </row>
    <row r="27" spans="2:14" ht="15.75" thickBot="1" x14ac:dyDescent="0.3">
      <c r="B27" s="23" t="s">
        <v>20</v>
      </c>
      <c r="C27" s="20">
        <v>1.11111111111111E-3</v>
      </c>
      <c r="D27" s="24"/>
      <c r="E27" s="21">
        <f t="shared" si="10"/>
        <v>1.7148981779206852E-2</v>
      </c>
      <c r="F27" s="20">
        <v>2.0833333333333299E-4</v>
      </c>
      <c r="G27" s="24"/>
      <c r="H27" s="21">
        <f t="shared" si="11"/>
        <v>7.5821398483571917E-3</v>
      </c>
      <c r="I27" s="20">
        <v>2.6620370370370399E-4</v>
      </c>
      <c r="J27" s="24"/>
      <c r="K27" s="21">
        <f t="shared" si="12"/>
        <v>7.0856438693777026E-3</v>
      </c>
      <c r="L27" s="13">
        <f t="shared" si="13"/>
        <v>1.585648148148147E-3</v>
      </c>
      <c r="M27" s="24"/>
      <c r="N27" s="22">
        <f t="shared" si="14"/>
        <v>1.221251559992868E-2</v>
      </c>
    </row>
    <row r="28" spans="2:14" ht="16.5" thickTop="1" thickBot="1" x14ac:dyDescent="0.3">
      <c r="B28" s="31" t="s">
        <v>3</v>
      </c>
      <c r="C28" s="32">
        <f>SUM(C22:C27)</f>
        <v>3.5439814814814806E-2</v>
      </c>
      <c r="D28" s="33"/>
      <c r="E28" s="33">
        <f>IFERROR(SUM(E22:E27),0)</f>
        <v>0.5469810646659522</v>
      </c>
      <c r="F28" s="32">
        <f>SUM(F22:F27)</f>
        <v>1.4421296296296291E-2</v>
      </c>
      <c r="G28" s="33"/>
      <c r="H28" s="33">
        <f>IFERROR(SUM(H22:H27),0)</f>
        <v>0.52485256950294856</v>
      </c>
      <c r="I28" s="32">
        <f>SUM(I22:I27)</f>
        <v>1.7476851851851851E-2</v>
      </c>
      <c r="J28" s="33"/>
      <c r="K28" s="33">
        <f>IFERROR(SUM(K22:K27),0)</f>
        <v>0.46518792359827477</v>
      </c>
      <c r="L28" s="32">
        <f>SUM(L22:L27)</f>
        <v>6.7337962962962947E-2</v>
      </c>
      <c r="M28" s="33"/>
      <c r="N28" s="34">
        <f>IFERROR(SUM(N22:N27),0)</f>
        <v>0.51863077197361385</v>
      </c>
    </row>
    <row r="29" spans="2:14" ht="16.5" thickTop="1" thickBot="1" x14ac:dyDescent="0.3">
      <c r="B29" s="28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30"/>
    </row>
    <row r="30" spans="2:14" ht="16.5" thickTop="1" thickBot="1" x14ac:dyDescent="0.3">
      <c r="B30" s="31" t="s">
        <v>6</v>
      </c>
      <c r="C30" s="32">
        <f>SUM(C19,C28)</f>
        <v>6.4791666666666636E-2</v>
      </c>
      <c r="D30" s="35"/>
      <c r="E30" s="36">
        <f>IFERROR(SUM(E19,E28),0)</f>
        <v>1</v>
      </c>
      <c r="F30" s="32">
        <f>SUM(F19,F28)</f>
        <v>2.747685185185185E-2</v>
      </c>
      <c r="G30" s="35"/>
      <c r="H30" s="36">
        <f>IFERROR(SUM(H19,H28),0)</f>
        <v>1.0000000000000002</v>
      </c>
      <c r="I30" s="32">
        <f>SUM(I19,I28)</f>
        <v>3.7569444444444447E-2</v>
      </c>
      <c r="J30" s="35"/>
      <c r="K30" s="36">
        <f>IFERROR(SUM(K19,K28),0)</f>
        <v>1</v>
      </c>
      <c r="L30" s="37">
        <f>SUM(L19,L28)</f>
        <v>0.12983796296296293</v>
      </c>
      <c r="M30" s="35"/>
      <c r="N30" s="38">
        <f>IFERROR(SUM(N19,N28),0)</f>
        <v>1</v>
      </c>
    </row>
    <row r="31" spans="2:14" ht="66" customHeight="1" thickTop="1" thickBot="1" x14ac:dyDescent="0.3">
      <c r="B31" s="175" t="s">
        <v>158</v>
      </c>
      <c r="C31" s="176"/>
      <c r="D31" s="176"/>
      <c r="E31" s="176"/>
      <c r="F31" s="176"/>
      <c r="G31" s="176"/>
      <c r="H31" s="176"/>
      <c r="I31" s="176"/>
      <c r="J31" s="176"/>
      <c r="K31" s="176"/>
      <c r="L31" s="176"/>
      <c r="M31" s="176"/>
      <c r="N31" s="177"/>
    </row>
  </sheetData>
  <mergeCells count="7">
    <mergeCell ref="B31:N31"/>
    <mergeCell ref="B3:N3"/>
    <mergeCell ref="B4:N4"/>
    <mergeCell ref="C5:E5"/>
    <mergeCell ref="F5:H5"/>
    <mergeCell ref="I5:K5"/>
    <mergeCell ref="L5:N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colBreaks count="1" manualBreakCount="1">
    <brk id="14" max="1048575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7"/>
  <dimension ref="B1:N66"/>
  <sheetViews>
    <sheetView showGridLines="0" showZeros="0" view="pageBreakPreview" zoomScale="110" zoomScaleNormal="80" zoomScaleSheetLayoutView="110" zoomScalePageLayoutView="50" workbookViewId="0">
      <selection activeCell="B29" sqref="B29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4" width="8.28515625" style="1" customWidth="1"/>
    <col min="15" max="16384" width="8.85546875" style="1"/>
  </cols>
  <sheetData>
    <row r="1" spans="2:14" s="5" customFormat="1" x14ac:dyDescent="0.25"/>
    <row r="2" spans="2:14" s="5" customFormat="1" ht="15.75" thickBot="1" x14ac:dyDescent="0.3"/>
    <row r="3" spans="2:14" s="5" customFormat="1" x14ac:dyDescent="0.25">
      <c r="B3" s="178" t="s">
        <v>34</v>
      </c>
      <c r="C3" s="179"/>
      <c r="D3" s="179"/>
      <c r="E3" s="179"/>
      <c r="F3" s="179"/>
      <c r="G3" s="179"/>
      <c r="H3" s="179"/>
      <c r="I3" s="179"/>
      <c r="J3" s="179"/>
      <c r="K3" s="179"/>
      <c r="L3" s="179"/>
      <c r="M3" s="179"/>
      <c r="N3" s="180"/>
    </row>
    <row r="4" spans="2:14" s="5" customFormat="1" ht="15.75" thickBot="1" x14ac:dyDescent="0.3">
      <c r="B4" s="181" t="s">
        <v>199</v>
      </c>
      <c r="C4" s="182"/>
      <c r="D4" s="182"/>
      <c r="E4" s="182"/>
      <c r="F4" s="182"/>
      <c r="G4" s="182"/>
      <c r="H4" s="182"/>
      <c r="I4" s="182"/>
      <c r="J4" s="182"/>
      <c r="K4" s="182"/>
      <c r="L4" s="182"/>
      <c r="M4" s="182"/>
      <c r="N4" s="183"/>
    </row>
    <row r="5" spans="2:14" s="5" customFormat="1" x14ac:dyDescent="0.25">
      <c r="B5" s="39"/>
      <c r="C5" s="184" t="s">
        <v>0</v>
      </c>
      <c r="D5" s="184"/>
      <c r="E5" s="184"/>
      <c r="F5" s="184" t="s">
        <v>1</v>
      </c>
      <c r="G5" s="184"/>
      <c r="H5" s="184"/>
      <c r="I5" s="184" t="s">
        <v>2</v>
      </c>
      <c r="J5" s="184"/>
      <c r="K5" s="184"/>
      <c r="L5" s="184" t="s">
        <v>3</v>
      </c>
      <c r="M5" s="184"/>
      <c r="N5" s="185"/>
    </row>
    <row r="6" spans="2:14" s="5" customFormat="1" x14ac:dyDescent="0.25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8" t="s">
        <v>5</v>
      </c>
      <c r="L6" s="8" t="s">
        <v>4</v>
      </c>
      <c r="M6" s="8" t="s">
        <v>5</v>
      </c>
      <c r="N6" s="9" t="s">
        <v>5</v>
      </c>
    </row>
    <row r="7" spans="2:14" s="5" customFormat="1" x14ac:dyDescent="0.25">
      <c r="B7" s="10" t="s">
        <v>37</v>
      </c>
      <c r="C7" s="11">
        <v>2.53009259259259E-2</v>
      </c>
      <c r="D7" s="12">
        <f t="shared" ref="D7:D18" si="0">IFERROR(C7/C$19,0)</f>
        <v>0.19093370600052392</v>
      </c>
      <c r="E7" s="12">
        <f t="shared" ref="E7:E18" si="1">IFERROR(C7/C$30,0)</f>
        <v>6.9493896236012057E-2</v>
      </c>
      <c r="F7" s="11">
        <v>3.7384259259259302E-3</v>
      </c>
      <c r="G7" s="12">
        <f t="shared" ref="G7:G18" si="2">IFERROR(F7/F$19,0)</f>
        <v>0.10653034300791574</v>
      </c>
      <c r="H7" s="12">
        <f t="shared" ref="H7:H18" si="3">IFERROR(F7/F$30,0)</f>
        <v>2.5677716829636727E-2</v>
      </c>
      <c r="I7" s="11">
        <v>1.8229166666666699E-2</v>
      </c>
      <c r="J7" s="12">
        <f t="shared" ref="J7:J18" si="4">IFERROR(I7/I$19,0)</f>
        <v>0.21373320667661855</v>
      </c>
      <c r="K7" s="12">
        <f t="shared" ref="K7:K18" si="5">IFERROR(I7/I$30,0)</f>
        <v>8.1010184137434577E-2</v>
      </c>
      <c r="L7" s="13">
        <f>SUM(C7,F7,I7)</f>
        <v>4.7268518518518529E-2</v>
      </c>
      <c r="M7" s="12">
        <f t="shared" ref="M7:M16" si="6">IFERROR(L7/L$19,0)</f>
        <v>0.18691075514874145</v>
      </c>
      <c r="N7" s="14">
        <f t="shared" ref="N7:N16" si="7">IFERROR(L7/L$30,0)</f>
        <v>6.4338264253194055E-2</v>
      </c>
    </row>
    <row r="8" spans="2:14" s="5" customFormat="1" x14ac:dyDescent="0.25">
      <c r="B8" s="148" t="s">
        <v>99</v>
      </c>
      <c r="C8" s="11">
        <v>2.0497685185185199E-2</v>
      </c>
      <c r="D8" s="12">
        <f t="shared" si="0"/>
        <v>0.15468599877718592</v>
      </c>
      <c r="E8" s="12">
        <f t="shared" si="1"/>
        <v>5.6300864699898243E-2</v>
      </c>
      <c r="F8" s="11">
        <v>2.9745370370370399E-3</v>
      </c>
      <c r="G8" s="12">
        <f t="shared" si="2"/>
        <v>8.4762532981530456E-2</v>
      </c>
      <c r="H8" s="12">
        <f t="shared" si="3"/>
        <v>2.0430876858255842E-2</v>
      </c>
      <c r="I8" s="11">
        <v>1.33912037037037E-2</v>
      </c>
      <c r="J8" s="12">
        <f t="shared" si="4"/>
        <v>0.1570090921427601</v>
      </c>
      <c r="K8" s="12">
        <f t="shared" si="5"/>
        <v>5.9510338442547057E-2</v>
      </c>
      <c r="L8" s="13">
        <f t="shared" ref="L8:L18" si="8">SUM(C8,F8,I8)</f>
        <v>3.6863425925925938E-2</v>
      </c>
      <c r="M8" s="12">
        <f t="shared" si="6"/>
        <v>0.14576659038901604</v>
      </c>
      <c r="N8" s="14">
        <f t="shared" si="7"/>
        <v>5.0175654173952762E-2</v>
      </c>
    </row>
    <row r="9" spans="2:14" s="5" customFormat="1" x14ac:dyDescent="0.25">
      <c r="B9" s="10" t="s">
        <v>50</v>
      </c>
      <c r="C9" s="11">
        <v>1.83796296296296E-2</v>
      </c>
      <c r="D9" s="12">
        <f t="shared" si="0"/>
        <v>0.13870207004978582</v>
      </c>
      <c r="E9" s="12">
        <f t="shared" si="1"/>
        <v>5.048321464903343E-2</v>
      </c>
      <c r="F9" s="11">
        <v>5.6712962962962999E-4</v>
      </c>
      <c r="G9" s="12">
        <f t="shared" si="2"/>
        <v>1.6160949868073895E-2</v>
      </c>
      <c r="H9" s="12">
        <f t="shared" si="3"/>
        <v>3.8953811908736809E-3</v>
      </c>
      <c r="I9" s="11">
        <v>1.26273148148148E-2</v>
      </c>
      <c r="J9" s="12">
        <f t="shared" si="4"/>
        <v>0.14805265300583501</v>
      </c>
      <c r="K9" s="12">
        <f t="shared" si="5"/>
        <v>5.6115625964406897E-2</v>
      </c>
      <c r="L9" s="13">
        <f t="shared" si="8"/>
        <v>3.1574074074074032E-2</v>
      </c>
      <c r="M9" s="12">
        <f t="shared" si="6"/>
        <v>0.12485125858123552</v>
      </c>
      <c r="N9" s="14">
        <f t="shared" si="7"/>
        <v>4.2976196102525246E-2</v>
      </c>
    </row>
    <row r="10" spans="2:14" s="5" customFormat="1" x14ac:dyDescent="0.25">
      <c r="B10" s="10" t="s">
        <v>11</v>
      </c>
      <c r="C10" s="11">
        <v>3.6527777777777798E-2</v>
      </c>
      <c r="D10" s="12">
        <f t="shared" si="0"/>
        <v>0.27565726264302581</v>
      </c>
      <c r="E10" s="12">
        <f t="shared" si="1"/>
        <v>0.10033062054933869</v>
      </c>
      <c r="F10" s="11">
        <v>2.44212962962963E-3</v>
      </c>
      <c r="G10" s="12">
        <f t="shared" si="2"/>
        <v>6.9591029023746739E-2</v>
      </c>
      <c r="H10" s="12">
        <f t="shared" si="3"/>
        <v>1.6773988393354006E-2</v>
      </c>
      <c r="I10" s="11">
        <v>2.37152777777778E-2</v>
      </c>
      <c r="J10" s="12">
        <f t="shared" si="4"/>
        <v>0.27805672411453397</v>
      </c>
      <c r="K10" s="12">
        <f t="shared" si="5"/>
        <v>0.10539039193498623</v>
      </c>
      <c r="L10" s="13">
        <f t="shared" si="8"/>
        <v>6.2685185185185233E-2</v>
      </c>
      <c r="M10" s="12">
        <f t="shared" si="6"/>
        <v>0.24787185354691091</v>
      </c>
      <c r="N10" s="14">
        <f t="shared" si="7"/>
        <v>8.5322242702081094E-2</v>
      </c>
    </row>
    <row r="11" spans="2:14" s="5" customFormat="1" x14ac:dyDescent="0.25">
      <c r="B11" s="10" t="s">
        <v>12</v>
      </c>
      <c r="C11" s="11">
        <v>7.9050925925925903E-3</v>
      </c>
      <c r="D11" s="12">
        <f t="shared" si="0"/>
        <v>5.9655865141060353E-2</v>
      </c>
      <c r="E11" s="12">
        <f t="shared" si="1"/>
        <v>2.1712868769074231E-2</v>
      </c>
      <c r="F11" s="11">
        <v>5.6712962962962999E-4</v>
      </c>
      <c r="G11" s="12">
        <f t="shared" si="2"/>
        <v>1.6160949868073895E-2</v>
      </c>
      <c r="H11" s="12">
        <f t="shared" si="3"/>
        <v>3.8953811908736809E-3</v>
      </c>
      <c r="I11" s="11">
        <v>6.4814814814814804E-3</v>
      </c>
      <c r="J11" s="12">
        <f t="shared" si="4"/>
        <v>7.5994029040575339E-2</v>
      </c>
      <c r="K11" s="12">
        <f t="shared" si="5"/>
        <v>2.8803621026643349E-2</v>
      </c>
      <c r="L11" s="13">
        <f t="shared" si="8"/>
        <v>1.49537037037037E-2</v>
      </c>
      <c r="M11" s="12">
        <f t="shared" si="6"/>
        <v>5.9130434782608675E-2</v>
      </c>
      <c r="N11" s="14">
        <f t="shared" si="7"/>
        <v>2.0353828945917404E-2</v>
      </c>
    </row>
    <row r="12" spans="2:14" s="5" customFormat="1" x14ac:dyDescent="0.25">
      <c r="B12" s="10" t="s">
        <v>163</v>
      </c>
      <c r="C12" s="11">
        <v>5.1851851851851902E-3</v>
      </c>
      <c r="D12" s="12">
        <f t="shared" si="0"/>
        <v>3.913005502663993E-2</v>
      </c>
      <c r="E12" s="12">
        <f t="shared" si="1"/>
        <v>1.4242115971515765E-2</v>
      </c>
      <c r="F12" s="11">
        <v>0</v>
      </c>
      <c r="G12" s="12">
        <f t="shared" si="2"/>
        <v>0</v>
      </c>
      <c r="H12" s="12">
        <f t="shared" si="3"/>
        <v>0</v>
      </c>
      <c r="I12" s="11">
        <v>3.2986111111111098E-3</v>
      </c>
      <c r="J12" s="12">
        <f t="shared" si="4"/>
        <v>3.8675532636721369E-2</v>
      </c>
      <c r="K12" s="12">
        <f t="shared" si="5"/>
        <v>1.4658985701059559E-2</v>
      </c>
      <c r="L12" s="13">
        <f t="shared" si="8"/>
        <v>8.4837962962963E-3</v>
      </c>
      <c r="M12" s="12">
        <f t="shared" si="6"/>
        <v>3.3546910755148755E-2</v>
      </c>
      <c r="N12" s="14">
        <f t="shared" si="7"/>
        <v>1.1547489641917544E-2</v>
      </c>
    </row>
    <row r="13" spans="2:14" s="5" customFormat="1" x14ac:dyDescent="0.25">
      <c r="B13" s="10" t="s">
        <v>106</v>
      </c>
      <c r="C13" s="11">
        <v>1.21527777777778E-3</v>
      </c>
      <c r="D13" s="12">
        <f t="shared" si="0"/>
        <v>9.1711066468687409E-3</v>
      </c>
      <c r="E13" s="12">
        <f t="shared" si="1"/>
        <v>3.3379959308240102E-3</v>
      </c>
      <c r="F13" s="11">
        <v>0</v>
      </c>
      <c r="G13" s="12">
        <f t="shared" si="2"/>
        <v>0</v>
      </c>
      <c r="H13" s="12">
        <f t="shared" si="3"/>
        <v>0</v>
      </c>
      <c r="I13" s="11">
        <v>2.5462962962962999E-4</v>
      </c>
      <c r="J13" s="12">
        <f t="shared" si="4"/>
        <v>2.9854797123083214E-3</v>
      </c>
      <c r="K13" s="12">
        <f t="shared" si="5"/>
        <v>1.1315708260467047E-3</v>
      </c>
      <c r="L13" s="13">
        <f t="shared" ref="L13:L14" si="9">SUM(C13,F13,I13)</f>
        <v>1.46990740740741E-3</v>
      </c>
      <c r="M13" s="12">
        <f t="shared" si="6"/>
        <v>5.8123569794050443E-3</v>
      </c>
      <c r="N13" s="14">
        <f t="shared" si="7"/>
        <v>2.0007246719284176E-3</v>
      </c>
    </row>
    <row r="14" spans="2:14" s="5" customFormat="1" x14ac:dyDescent="0.25">
      <c r="B14" s="10" t="s">
        <v>107</v>
      </c>
      <c r="C14" s="11">
        <v>9.2592592592592596E-4</v>
      </c>
      <c r="D14" s="12">
        <f t="shared" si="0"/>
        <v>6.9875098261856948E-3</v>
      </c>
      <c r="E14" s="12">
        <f t="shared" si="1"/>
        <v>2.5432349949135271E-3</v>
      </c>
      <c r="F14" s="11">
        <v>2.31481481481481E-4</v>
      </c>
      <c r="G14" s="12">
        <f t="shared" si="2"/>
        <v>6.596306068601572E-3</v>
      </c>
      <c r="H14" s="12">
        <f t="shared" si="3"/>
        <v>1.5899515064790491E-3</v>
      </c>
      <c r="I14" s="11">
        <v>2.7777777777777799E-4</v>
      </c>
      <c r="J14" s="12">
        <f t="shared" si="4"/>
        <v>3.256886958881803E-3</v>
      </c>
      <c r="K14" s="12">
        <f t="shared" si="5"/>
        <v>1.2344409011418589E-3</v>
      </c>
      <c r="L14" s="13">
        <f t="shared" si="9"/>
        <v>1.435185185185185E-3</v>
      </c>
      <c r="M14" s="12">
        <f t="shared" si="6"/>
        <v>5.6750572082379849E-3</v>
      </c>
      <c r="N14" s="14">
        <f t="shared" si="7"/>
        <v>1.9534634592056951E-3</v>
      </c>
    </row>
    <row r="15" spans="2:14" s="5" customFormat="1" x14ac:dyDescent="0.25">
      <c r="B15" s="10" t="s">
        <v>198</v>
      </c>
      <c r="C15" s="15">
        <v>2.4652777777777802E-3</v>
      </c>
      <c r="D15" s="12">
        <f t="shared" si="0"/>
        <v>1.8604244912219431E-2</v>
      </c>
      <c r="E15" s="12">
        <f t="shared" si="1"/>
        <v>6.7713631739572729E-3</v>
      </c>
      <c r="F15" s="15">
        <v>1.41203703703704E-3</v>
      </c>
      <c r="G15" s="12">
        <f t="shared" si="2"/>
        <v>4.0237467018469759E-2</v>
      </c>
      <c r="H15" s="12">
        <f t="shared" si="3"/>
        <v>9.6987041895222406E-3</v>
      </c>
      <c r="I15" s="11">
        <v>1.3657407407407401E-3</v>
      </c>
      <c r="J15" s="12">
        <f t="shared" si="4"/>
        <v>1.6013027547835512E-2</v>
      </c>
      <c r="K15" s="12">
        <f t="shared" si="5"/>
        <v>6.069334430614132E-3</v>
      </c>
      <c r="L15" s="13">
        <f t="shared" si="8"/>
        <v>5.2430555555555607E-3</v>
      </c>
      <c r="M15" s="12">
        <f t="shared" si="6"/>
        <v>2.0732265446224276E-2</v>
      </c>
      <c r="N15" s="14">
        <f t="shared" si="7"/>
        <v>7.1364431211304912E-3</v>
      </c>
    </row>
    <row r="16" spans="2:14" s="5" customFormat="1" x14ac:dyDescent="0.25">
      <c r="B16" s="10" t="s">
        <v>185</v>
      </c>
      <c r="C16" s="11">
        <v>0</v>
      </c>
      <c r="D16" s="12">
        <f t="shared" si="0"/>
        <v>0</v>
      </c>
      <c r="E16" s="12">
        <f t="shared" si="1"/>
        <v>0</v>
      </c>
      <c r="F16" s="11">
        <v>0</v>
      </c>
      <c r="G16" s="12">
        <f t="shared" si="2"/>
        <v>0</v>
      </c>
      <c r="H16" s="12">
        <f t="shared" si="3"/>
        <v>0</v>
      </c>
      <c r="I16" s="11">
        <v>0</v>
      </c>
      <c r="J16" s="12">
        <f t="shared" si="4"/>
        <v>0</v>
      </c>
      <c r="K16" s="12">
        <f t="shared" si="5"/>
        <v>0</v>
      </c>
      <c r="L16" s="13">
        <f t="shared" si="8"/>
        <v>0</v>
      </c>
      <c r="M16" s="12">
        <f t="shared" si="6"/>
        <v>0</v>
      </c>
      <c r="N16" s="14">
        <f t="shared" si="7"/>
        <v>0</v>
      </c>
    </row>
    <row r="17" spans="2:14" s="5" customFormat="1" x14ac:dyDescent="0.25">
      <c r="B17" s="10" t="s">
        <v>164</v>
      </c>
      <c r="C17" s="11">
        <v>0</v>
      </c>
      <c r="D17" s="12">
        <f t="shared" si="0"/>
        <v>0</v>
      </c>
      <c r="E17" s="12">
        <f t="shared" si="1"/>
        <v>0</v>
      </c>
      <c r="F17" s="11">
        <v>0</v>
      </c>
      <c r="G17" s="12">
        <f t="shared" si="2"/>
        <v>0</v>
      </c>
      <c r="H17" s="12">
        <f t="shared" si="3"/>
        <v>0</v>
      </c>
      <c r="I17" s="11">
        <v>0</v>
      </c>
      <c r="J17" s="12">
        <f t="shared" si="4"/>
        <v>0</v>
      </c>
      <c r="K17" s="12">
        <f t="shared" si="5"/>
        <v>0</v>
      </c>
      <c r="L17" s="13"/>
      <c r="M17" s="12"/>
      <c r="N17" s="14"/>
    </row>
    <row r="18" spans="2:14" s="5" customFormat="1" ht="15.75" thickBot="1" x14ac:dyDescent="0.3">
      <c r="B18" s="10" t="s">
        <v>13</v>
      </c>
      <c r="C18" s="11">
        <v>1.41087962962963E-2</v>
      </c>
      <c r="D18" s="12">
        <f t="shared" si="0"/>
        <v>0.10647218097650454</v>
      </c>
      <c r="E18" s="12">
        <f t="shared" si="1"/>
        <v>3.8752543234994878E-2</v>
      </c>
      <c r="F18" s="11">
        <v>2.31597222222222E-2</v>
      </c>
      <c r="G18" s="12">
        <f t="shared" si="2"/>
        <v>0.65996042216358797</v>
      </c>
      <c r="H18" s="12">
        <f t="shared" si="3"/>
        <v>0.15907464822322903</v>
      </c>
      <c r="I18" s="11">
        <v>5.6481481481481504E-3</v>
      </c>
      <c r="J18" s="12">
        <f t="shared" si="4"/>
        <v>6.6223368163929971E-2</v>
      </c>
      <c r="K18" s="12">
        <f t="shared" si="5"/>
        <v>2.5100298323217789E-2</v>
      </c>
      <c r="L18" s="13">
        <f t="shared" si="8"/>
        <v>4.2916666666666652E-2</v>
      </c>
      <c r="M18" s="12">
        <f>IFERROR(L18/L$19,0)</f>
        <v>0.16970251716247131</v>
      </c>
      <c r="N18" s="14">
        <f>IFERROR(L18/L$30,0)</f>
        <v>5.8414858925279971E-2</v>
      </c>
    </row>
    <row r="19" spans="2:14" s="5" customFormat="1" ht="16.5" thickTop="1" thickBot="1" x14ac:dyDescent="0.3">
      <c r="B19" s="31" t="s">
        <v>3</v>
      </c>
      <c r="C19" s="32">
        <f>SUM(C7:C18)</f>
        <v>0.13251157407407405</v>
      </c>
      <c r="D19" s="33">
        <f>IFERROR(SUM(D7:D18),0)</f>
        <v>1.0000000000000002</v>
      </c>
      <c r="E19" s="33">
        <f>IFERROR(SUM(E7:E18),0)</f>
        <v>0.36396871820956217</v>
      </c>
      <c r="F19" s="32">
        <f>SUM(F7:F18)</f>
        <v>3.5092592592592578E-2</v>
      </c>
      <c r="G19" s="33">
        <f>IFERROR(SUM(G7:G18),0)</f>
        <v>1</v>
      </c>
      <c r="H19" s="33">
        <f>IFERROR(SUM(H7:H18),0)</f>
        <v>0.24103664838222424</v>
      </c>
      <c r="I19" s="32">
        <f>SUM(I7:I18)</f>
        <v>8.5289351851851894E-2</v>
      </c>
      <c r="J19" s="33">
        <f>IFERROR(SUM(J7:J18),0)</f>
        <v>0.99999999999999989</v>
      </c>
      <c r="K19" s="33">
        <f>IFERROR(SUM(K7:K18),0)</f>
        <v>0.37902479168809816</v>
      </c>
      <c r="L19" s="32">
        <f>SUM(L7:L18)</f>
        <v>0.25289351851851855</v>
      </c>
      <c r="M19" s="33">
        <f>IFERROR(SUM(M7:M18),0)</f>
        <v>1</v>
      </c>
      <c r="N19" s="34">
        <f>IFERROR(SUM(N7:N18),0)</f>
        <v>0.3442191659971327</v>
      </c>
    </row>
    <row r="20" spans="2:14" s="5" customFormat="1" ht="15.75" thickTop="1" x14ac:dyDescent="0.25">
      <c r="B20" s="25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7"/>
    </row>
    <row r="21" spans="2:14" s="5" customFormat="1" x14ac:dyDescent="0.25">
      <c r="B21" s="7" t="s">
        <v>14</v>
      </c>
      <c r="C21" s="8" t="s">
        <v>57</v>
      </c>
      <c r="D21" s="16" t="s">
        <v>5</v>
      </c>
      <c r="E21" s="16" t="s">
        <v>5</v>
      </c>
      <c r="F21" s="8" t="s">
        <v>57</v>
      </c>
      <c r="G21" s="16" t="s">
        <v>5</v>
      </c>
      <c r="H21" s="16" t="s">
        <v>5</v>
      </c>
      <c r="I21" s="8" t="s">
        <v>57</v>
      </c>
      <c r="J21" s="16" t="s">
        <v>5</v>
      </c>
      <c r="K21" s="16" t="s">
        <v>5</v>
      </c>
      <c r="L21" s="16" t="s">
        <v>57</v>
      </c>
      <c r="M21" s="16" t="s">
        <v>5</v>
      </c>
      <c r="N21" s="17" t="s">
        <v>5</v>
      </c>
    </row>
    <row r="22" spans="2:14" s="5" customFormat="1" x14ac:dyDescent="0.25">
      <c r="B22" s="18" t="s">
        <v>15</v>
      </c>
      <c r="C22" s="11">
        <v>3.4259259259259302E-2</v>
      </c>
      <c r="D22" s="19"/>
      <c r="E22" s="12">
        <f>IFERROR(C22/C$30,0)</f>
        <v>9.4099694811800624E-2</v>
      </c>
      <c r="F22" s="11">
        <v>1.57638888888889E-2</v>
      </c>
      <c r="G22" s="19"/>
      <c r="H22" s="12">
        <f>IFERROR(F22/F$30,0)</f>
        <v>0.10827569759122355</v>
      </c>
      <c r="I22" s="11">
        <v>2.5162037037037E-2</v>
      </c>
      <c r="J22" s="19"/>
      <c r="K22" s="12">
        <f>IFERROR(I22/I$30,0)</f>
        <v>0.11181977162843314</v>
      </c>
      <c r="L22" s="13">
        <f>SUM(C22,F22,I22)</f>
        <v>7.5185185185185202E-2</v>
      </c>
      <c r="M22" s="19"/>
      <c r="N22" s="14">
        <f>IFERROR(L22/L$30,0)</f>
        <v>0.10233627928225969</v>
      </c>
    </row>
    <row r="23" spans="2:14" s="5" customFormat="1" x14ac:dyDescent="0.25">
      <c r="B23" s="18" t="s">
        <v>16</v>
      </c>
      <c r="C23" s="11">
        <v>7.9861111111111105E-4</v>
      </c>
      <c r="D23" s="19"/>
      <c r="E23" s="12">
        <f t="shared" ref="E23:E27" si="10">IFERROR(C23/C$30,0)</f>
        <v>2.1935401831129171E-3</v>
      </c>
      <c r="F23" s="11">
        <v>1.38888888888889E-4</v>
      </c>
      <c r="G23" s="19"/>
      <c r="H23" s="12">
        <f t="shared" ref="H23:H27" si="11">IFERROR(F23/F$30,0)</f>
        <v>9.5397090388743219E-4</v>
      </c>
      <c r="I23" s="11">
        <v>1.3194444444444399E-3</v>
      </c>
      <c r="J23" s="19"/>
      <c r="K23" s="12">
        <f t="shared" ref="K23:K27" si="12">IFERROR(I23/I$30,0)</f>
        <v>5.8635942804238055E-3</v>
      </c>
      <c r="L23" s="13">
        <f t="shared" ref="L23:L27" si="13">SUM(C23,F23,I23)</f>
        <v>2.2569444444444399E-3</v>
      </c>
      <c r="M23" s="19"/>
      <c r="N23" s="14">
        <f t="shared" ref="N23:N27" si="14">IFERROR(L23/L$30,0)</f>
        <v>3.0719788269766924E-3</v>
      </c>
    </row>
    <row r="24" spans="2:14" s="5" customFormat="1" x14ac:dyDescent="0.25">
      <c r="B24" s="18" t="s">
        <v>17</v>
      </c>
      <c r="C24" s="11">
        <v>9.8379629629629598E-4</v>
      </c>
      <c r="D24" s="19"/>
      <c r="E24" s="12">
        <f t="shared" si="10"/>
        <v>2.7021871820956216E-3</v>
      </c>
      <c r="F24" s="11">
        <v>4.0509259259259301E-4</v>
      </c>
      <c r="G24" s="19"/>
      <c r="H24" s="12">
        <f t="shared" si="11"/>
        <v>2.7824151363383446E-3</v>
      </c>
      <c r="I24" s="11">
        <v>1.0648148148148101E-3</v>
      </c>
      <c r="J24" s="19"/>
      <c r="K24" s="12">
        <f t="shared" si="12"/>
        <v>4.7320234543771012E-3</v>
      </c>
      <c r="L24" s="13">
        <f t="shared" si="13"/>
        <v>2.4537037037036993E-3</v>
      </c>
      <c r="M24" s="19"/>
      <c r="N24" s="14">
        <f t="shared" si="14"/>
        <v>3.3397923657387638E-3</v>
      </c>
    </row>
    <row r="25" spans="2:14" s="5" customFormat="1" x14ac:dyDescent="0.25">
      <c r="B25" s="18" t="s">
        <v>18</v>
      </c>
      <c r="C25" s="11">
        <v>8.98611111111111E-2</v>
      </c>
      <c r="D25" s="19"/>
      <c r="E25" s="12">
        <f t="shared" si="10"/>
        <v>0.24682095625635778</v>
      </c>
      <c r="F25" s="11">
        <v>4.2500000000000003E-2</v>
      </c>
      <c r="G25" s="19"/>
      <c r="H25" s="12">
        <f t="shared" si="11"/>
        <v>0.29191509658955406</v>
      </c>
      <c r="I25" s="11">
        <v>5.3692129629629597E-2</v>
      </c>
      <c r="J25" s="19"/>
      <c r="K25" s="12">
        <f t="shared" si="12"/>
        <v>0.2386071391832115</v>
      </c>
      <c r="L25" s="13">
        <f t="shared" si="13"/>
        <v>0.1860532407407407</v>
      </c>
      <c r="M25" s="19"/>
      <c r="N25" s="14">
        <f t="shared" si="14"/>
        <v>0.25324133150589961</v>
      </c>
    </row>
    <row r="26" spans="2:14" s="5" customFormat="1" x14ac:dyDescent="0.25">
      <c r="B26" s="18" t="s">
        <v>19</v>
      </c>
      <c r="C26" s="11">
        <v>0.104305555555556</v>
      </c>
      <c r="D26" s="19"/>
      <c r="E26" s="12">
        <f t="shared" si="10"/>
        <v>0.28649542217701002</v>
      </c>
      <c r="F26" s="11">
        <v>5.16898148148148E-2</v>
      </c>
      <c r="G26" s="19"/>
      <c r="H26" s="12">
        <f t="shared" si="11"/>
        <v>0.35503617139677229</v>
      </c>
      <c r="I26" s="11">
        <v>5.5312500000000001E-2</v>
      </c>
      <c r="J26" s="19"/>
      <c r="K26" s="12">
        <f t="shared" si="12"/>
        <v>0.24580804443987248</v>
      </c>
      <c r="L26" s="13">
        <f t="shared" si="13"/>
        <v>0.2113078703703708</v>
      </c>
      <c r="M26" s="19"/>
      <c r="N26" s="14">
        <f t="shared" si="14"/>
        <v>0.28761598689289075</v>
      </c>
    </row>
    <row r="27" spans="2:14" s="5" customFormat="1" ht="15.75" thickBot="1" x14ac:dyDescent="0.3">
      <c r="B27" s="23" t="s">
        <v>20</v>
      </c>
      <c r="C27" s="20">
        <v>1.35416666666667E-3</v>
      </c>
      <c r="D27" s="24"/>
      <c r="E27" s="21">
        <f t="shared" si="10"/>
        <v>3.7194811800610422E-3</v>
      </c>
      <c r="F27" s="20">
        <v>0</v>
      </c>
      <c r="G27" s="24"/>
      <c r="H27" s="21">
        <f t="shared" si="11"/>
        <v>0</v>
      </c>
      <c r="I27" s="20">
        <v>3.1828703703703702E-3</v>
      </c>
      <c r="J27" s="24"/>
      <c r="K27" s="21">
        <f t="shared" si="12"/>
        <v>1.414463532558379E-2</v>
      </c>
      <c r="L27" s="13">
        <f t="shared" si="13"/>
        <v>4.5370370370370399E-3</v>
      </c>
      <c r="M27" s="24"/>
      <c r="N27" s="22">
        <f t="shared" si="14"/>
        <v>6.17546512910188E-3</v>
      </c>
    </row>
    <row r="28" spans="2:14" s="5" customFormat="1" ht="16.5" thickTop="1" thickBot="1" x14ac:dyDescent="0.3">
      <c r="B28" s="31" t="s">
        <v>3</v>
      </c>
      <c r="C28" s="32">
        <f>SUM(C22:C27)</f>
        <v>0.23156250000000045</v>
      </c>
      <c r="D28" s="33"/>
      <c r="E28" s="33">
        <f>IFERROR(SUM(E22:E27),0)</f>
        <v>0.636031281790438</v>
      </c>
      <c r="F28" s="32">
        <f>SUM(F22:F27)</f>
        <v>0.11049768518518518</v>
      </c>
      <c r="G28" s="33"/>
      <c r="H28" s="33">
        <f>IFERROR(SUM(H22:H27),0)</f>
        <v>0.75896335161777562</v>
      </c>
      <c r="I28" s="32">
        <f>SUM(I22:I27)</f>
        <v>0.1397337962962962</v>
      </c>
      <c r="J28" s="33"/>
      <c r="K28" s="33">
        <f>IFERROR(SUM(K22:K27),0)</f>
        <v>0.62097520831190178</v>
      </c>
      <c r="L28" s="32">
        <f>SUM(L22:L27)</f>
        <v>0.48179398148148189</v>
      </c>
      <c r="M28" s="33"/>
      <c r="N28" s="34">
        <f>IFERROR(SUM(N22:N27),0)</f>
        <v>0.65578083400286735</v>
      </c>
    </row>
    <row r="29" spans="2:14" s="5" customFormat="1" ht="16.5" thickTop="1" thickBot="1" x14ac:dyDescent="0.3">
      <c r="B29" s="28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30"/>
    </row>
    <row r="30" spans="2:14" s="5" customFormat="1" ht="16.5" thickTop="1" thickBot="1" x14ac:dyDescent="0.3">
      <c r="B30" s="31" t="s">
        <v>6</v>
      </c>
      <c r="C30" s="32">
        <f>SUM(C19,C28)</f>
        <v>0.36407407407407449</v>
      </c>
      <c r="D30" s="35"/>
      <c r="E30" s="36">
        <f>IFERROR(SUM(E19,E28),0)</f>
        <v>1.0000000000000002</v>
      </c>
      <c r="F30" s="32">
        <f>SUM(F19,F28)</f>
        <v>0.14559027777777778</v>
      </c>
      <c r="G30" s="35"/>
      <c r="H30" s="36">
        <f>IFERROR(SUM(H19,H28),0)</f>
        <v>0.99999999999999989</v>
      </c>
      <c r="I30" s="32">
        <f>SUM(I19,I28)</f>
        <v>0.22502314814814811</v>
      </c>
      <c r="J30" s="35"/>
      <c r="K30" s="36">
        <f>IFERROR(SUM(K19,K28),0)</f>
        <v>1</v>
      </c>
      <c r="L30" s="37">
        <f>SUM(L19,L28)</f>
        <v>0.73468750000000038</v>
      </c>
      <c r="M30" s="35"/>
      <c r="N30" s="38">
        <f>IFERROR(SUM(N19,N28),0)</f>
        <v>1</v>
      </c>
    </row>
    <row r="31" spans="2:14" s="5" customFormat="1" ht="66" customHeight="1" thickTop="1" thickBot="1" x14ac:dyDescent="0.3">
      <c r="B31" s="175" t="s">
        <v>161</v>
      </c>
      <c r="C31" s="176"/>
      <c r="D31" s="176"/>
      <c r="E31" s="176"/>
      <c r="F31" s="176"/>
      <c r="G31" s="176"/>
      <c r="H31" s="176"/>
      <c r="I31" s="176"/>
      <c r="J31" s="176"/>
      <c r="K31" s="176"/>
      <c r="L31" s="176"/>
      <c r="M31" s="176"/>
      <c r="N31" s="177"/>
    </row>
    <row r="32" spans="2:14" s="5" customFormat="1" x14ac:dyDescent="0.25"/>
    <row r="33" s="5" customFormat="1" x14ac:dyDescent="0.25"/>
    <row r="34" s="5" customFormat="1" x14ac:dyDescent="0.25"/>
    <row r="35" s="5" customFormat="1" x14ac:dyDescent="0.25"/>
    <row r="36" s="5" customFormat="1" x14ac:dyDescent="0.25"/>
    <row r="37" s="5" customFormat="1" x14ac:dyDescent="0.25"/>
    <row r="38" s="5" customFormat="1" x14ac:dyDescent="0.25"/>
    <row r="39" s="5" customFormat="1" x14ac:dyDescent="0.25"/>
    <row r="40" s="5" customFormat="1" x14ac:dyDescent="0.25"/>
    <row r="41" s="5" customFormat="1" x14ac:dyDescent="0.25"/>
    <row r="42" s="5" customFormat="1" x14ac:dyDescent="0.25"/>
    <row r="43" s="5" customFormat="1" x14ac:dyDescent="0.25"/>
    <row r="44" s="5" customFormat="1" x14ac:dyDescent="0.25"/>
    <row r="45" s="5" customFormat="1" x14ac:dyDescent="0.25"/>
    <row r="46" s="5" customFormat="1" x14ac:dyDescent="0.25"/>
    <row r="47" s="5" customFormat="1" x14ac:dyDescent="0.25"/>
    <row r="48" s="5" customFormat="1" x14ac:dyDescent="0.25"/>
    <row r="49" s="5" customFormat="1" x14ac:dyDescent="0.25"/>
    <row r="50" s="5" customFormat="1" x14ac:dyDescent="0.25"/>
    <row r="51" s="5" customFormat="1" x14ac:dyDescent="0.25"/>
    <row r="52" s="5" customFormat="1" x14ac:dyDescent="0.25"/>
    <row r="53" s="5" customFormat="1" x14ac:dyDescent="0.25"/>
    <row r="54" s="5" customFormat="1" x14ac:dyDescent="0.25"/>
    <row r="55" s="5" customFormat="1" x14ac:dyDescent="0.25"/>
    <row r="56" s="5" customFormat="1" x14ac:dyDescent="0.25"/>
    <row r="57" s="5" customFormat="1" x14ac:dyDescent="0.25"/>
    <row r="58" s="5" customFormat="1" x14ac:dyDescent="0.25"/>
    <row r="59" s="5" customFormat="1" x14ac:dyDescent="0.25"/>
    <row r="60" s="5" customFormat="1" x14ac:dyDescent="0.25"/>
    <row r="61" s="5" customFormat="1" x14ac:dyDescent="0.25"/>
    <row r="62" s="5" customFormat="1" x14ac:dyDescent="0.25"/>
    <row r="63" s="5" customFormat="1" x14ac:dyDescent="0.25"/>
    <row r="64" s="5" customFormat="1" x14ac:dyDescent="0.25"/>
    <row r="65" s="5" customFormat="1" x14ac:dyDescent="0.25"/>
    <row r="66" s="5" customFormat="1" x14ac:dyDescent="0.25"/>
  </sheetData>
  <mergeCells count="7">
    <mergeCell ref="B31:N31"/>
    <mergeCell ref="B3:N3"/>
    <mergeCell ref="B4:N4"/>
    <mergeCell ref="C5:E5"/>
    <mergeCell ref="F5:H5"/>
    <mergeCell ref="I5:K5"/>
    <mergeCell ref="L5:N5"/>
  </mergeCells>
  <printOptions horizontalCentered="1" verticalCentered="1"/>
  <pageMargins left="0.31666666666666665" right="0.70866141732283472" top="0.74803149606299213" bottom="0.74803149606299213" header="0.31496062992125984" footer="0.31496062992125984"/>
  <pageSetup paperSize="9" scale="8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8"/>
  <dimension ref="B2:N31"/>
  <sheetViews>
    <sheetView showGridLines="0" showZeros="0" view="pageBreakPreview" zoomScale="110" zoomScaleNormal="80" zoomScaleSheetLayoutView="110" workbookViewId="0">
      <selection activeCell="B29" sqref="B29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4" width="8.140625" style="1" customWidth="1"/>
    <col min="15" max="16384" width="8.85546875" style="1"/>
  </cols>
  <sheetData>
    <row r="2" spans="2:14" ht="15.75" thickBot="1" x14ac:dyDescent="0.3"/>
    <row r="3" spans="2:14" x14ac:dyDescent="0.25">
      <c r="B3" s="178" t="s">
        <v>35</v>
      </c>
      <c r="C3" s="179"/>
      <c r="D3" s="179"/>
      <c r="E3" s="179"/>
      <c r="F3" s="179"/>
      <c r="G3" s="179"/>
      <c r="H3" s="179"/>
      <c r="I3" s="179"/>
      <c r="J3" s="179"/>
      <c r="K3" s="179"/>
      <c r="L3" s="179"/>
      <c r="M3" s="179"/>
      <c r="N3" s="180"/>
    </row>
    <row r="4" spans="2:14" ht="15.75" thickBot="1" x14ac:dyDescent="0.3">
      <c r="B4" s="181" t="s">
        <v>199</v>
      </c>
      <c r="C4" s="182"/>
      <c r="D4" s="182"/>
      <c r="E4" s="182"/>
      <c r="F4" s="182"/>
      <c r="G4" s="182"/>
      <c r="H4" s="182"/>
      <c r="I4" s="182"/>
      <c r="J4" s="182"/>
      <c r="K4" s="182"/>
      <c r="L4" s="182"/>
      <c r="M4" s="182"/>
      <c r="N4" s="183"/>
    </row>
    <row r="5" spans="2:14" x14ac:dyDescent="0.25">
      <c r="B5" s="39"/>
      <c r="C5" s="184" t="s">
        <v>0</v>
      </c>
      <c r="D5" s="184"/>
      <c r="E5" s="184"/>
      <c r="F5" s="184" t="s">
        <v>1</v>
      </c>
      <c r="G5" s="184"/>
      <c r="H5" s="184"/>
      <c r="I5" s="184" t="s">
        <v>2</v>
      </c>
      <c r="J5" s="184"/>
      <c r="K5" s="184"/>
      <c r="L5" s="184" t="s">
        <v>3</v>
      </c>
      <c r="M5" s="184"/>
      <c r="N5" s="185"/>
    </row>
    <row r="6" spans="2:14" x14ac:dyDescent="0.25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8" t="s">
        <v>5</v>
      </c>
      <c r="L6" s="8" t="s">
        <v>4</v>
      </c>
      <c r="M6" s="8" t="s">
        <v>5</v>
      </c>
      <c r="N6" s="9" t="s">
        <v>5</v>
      </c>
    </row>
    <row r="7" spans="2:14" x14ac:dyDescent="0.25">
      <c r="B7" s="10" t="s">
        <v>37</v>
      </c>
      <c r="C7" s="11">
        <v>3.0844907407407401E-2</v>
      </c>
      <c r="D7" s="12">
        <f t="shared" ref="D7:D18" si="0">IFERROR(C7/C$19,0)</f>
        <v>0.19056131569538781</v>
      </c>
      <c r="E7" s="12">
        <f t="shared" ref="E7:E18" si="1">IFERROR(C7/C$30,0)</f>
        <v>7.1922059696658908E-2</v>
      </c>
      <c r="F7" s="11">
        <v>5.70601851851852E-3</v>
      </c>
      <c r="G7" s="12">
        <f t="shared" ref="G7:G18" si="2">IFERROR(F7/F$19,0)</f>
        <v>0.1185096153846153</v>
      </c>
      <c r="H7" s="12">
        <f t="shared" ref="H7:H18" si="3">IFERROR(F7/F$30,0)</f>
        <v>3.2969972580753029E-2</v>
      </c>
      <c r="I7" s="11">
        <v>2.2488425925925901E-2</v>
      </c>
      <c r="J7" s="12">
        <f t="shared" ref="J7:J18" si="4">IFERROR(I7/I$19,0)</f>
        <v>0.21339923119165272</v>
      </c>
      <c r="K7" s="12">
        <f t="shared" ref="K7:K18" si="5">IFERROR(I7/I$30,0)</f>
        <v>8.563998589562756E-2</v>
      </c>
      <c r="L7" s="13">
        <f>SUM(C7,F7,I7)</f>
        <v>5.9039351851851815E-2</v>
      </c>
      <c r="M7" s="12">
        <f t="shared" ref="M7:M16" si="6">IFERROR(L7/L$19,0)</f>
        <v>0.18719266055045855</v>
      </c>
      <c r="N7" s="14">
        <f t="shared" ref="N7:N16" si="7">IFERROR(L7/L$30,0)</f>
        <v>6.8291050271102438E-2</v>
      </c>
    </row>
    <row r="8" spans="2:14" x14ac:dyDescent="0.25">
      <c r="B8" s="148" t="s">
        <v>99</v>
      </c>
      <c r="C8" s="11">
        <v>2.5868055555555599E-2</v>
      </c>
      <c r="D8" s="12">
        <f t="shared" si="0"/>
        <v>0.15981408652127302</v>
      </c>
      <c r="E8" s="12">
        <f t="shared" si="1"/>
        <v>6.0317374642413865E-2</v>
      </c>
      <c r="F8" s="11">
        <v>5.0462962962962996E-3</v>
      </c>
      <c r="G8" s="12">
        <f t="shared" si="2"/>
        <v>0.10480769230769227</v>
      </c>
      <c r="H8" s="12">
        <f t="shared" si="3"/>
        <v>2.915802848926638E-2</v>
      </c>
      <c r="I8" s="11">
        <v>1.6631944444444401E-2</v>
      </c>
      <c r="J8" s="12">
        <f t="shared" si="4"/>
        <v>0.15782537067545263</v>
      </c>
      <c r="K8" s="12">
        <f t="shared" si="5"/>
        <v>6.3337447108603506E-2</v>
      </c>
      <c r="L8" s="13">
        <f t="shared" ref="L8:L18" si="8">SUM(C8,F8,I8)</f>
        <v>4.7546296296296295E-2</v>
      </c>
      <c r="M8" s="12">
        <f t="shared" si="6"/>
        <v>0.15075229357798162</v>
      </c>
      <c r="N8" s="14">
        <f t="shared" si="7"/>
        <v>5.4996987750184072E-2</v>
      </c>
    </row>
    <row r="9" spans="2:14" x14ac:dyDescent="0.25">
      <c r="B9" s="10" t="s">
        <v>50</v>
      </c>
      <c r="C9" s="11">
        <v>2.3449074074074101E-2</v>
      </c>
      <c r="D9" s="12">
        <f t="shared" si="0"/>
        <v>0.14486950303897045</v>
      </c>
      <c r="E9" s="12">
        <f t="shared" si="1"/>
        <v>5.4676957953257464E-2</v>
      </c>
      <c r="F9" s="11">
        <v>3.5648148148148102E-3</v>
      </c>
      <c r="G9" s="12">
        <f t="shared" si="2"/>
        <v>7.4038461538461373E-2</v>
      </c>
      <c r="H9" s="12">
        <f t="shared" si="3"/>
        <v>2.059787333645419E-2</v>
      </c>
      <c r="I9" s="11">
        <v>1.63078703703704E-2</v>
      </c>
      <c r="J9" s="12">
        <f t="shared" si="4"/>
        <v>0.1547501372872051</v>
      </c>
      <c r="K9" s="12">
        <f t="shared" si="5"/>
        <v>6.2103314527503652E-2</v>
      </c>
      <c r="L9" s="13">
        <f t="shared" si="8"/>
        <v>4.332175925925931E-2</v>
      </c>
      <c r="M9" s="12">
        <f t="shared" si="6"/>
        <v>0.13735779816513774</v>
      </c>
      <c r="N9" s="14">
        <f t="shared" si="7"/>
        <v>5.0110449159917046E-2</v>
      </c>
    </row>
    <row r="10" spans="2:14" x14ac:dyDescent="0.25">
      <c r="B10" s="10" t="s">
        <v>11</v>
      </c>
      <c r="C10" s="11">
        <v>4.3981481481481503E-2</v>
      </c>
      <c r="D10" s="12">
        <f t="shared" si="0"/>
        <v>0.27171969967822673</v>
      </c>
      <c r="E10" s="12">
        <f t="shared" si="1"/>
        <v>0.10255303071193397</v>
      </c>
      <c r="F10" s="11">
        <v>6.0185185185185203E-3</v>
      </c>
      <c r="G10" s="12">
        <f t="shared" si="2"/>
        <v>0.12499999999999992</v>
      </c>
      <c r="H10" s="12">
        <f t="shared" si="3"/>
        <v>3.4775630308299339E-2</v>
      </c>
      <c r="I10" s="11">
        <v>2.8715277777777801E-2</v>
      </c>
      <c r="J10" s="12">
        <f t="shared" si="4"/>
        <v>0.27248764415156529</v>
      </c>
      <c r="K10" s="12">
        <f t="shared" si="5"/>
        <v>0.10935296191819475</v>
      </c>
      <c r="L10" s="13">
        <f t="shared" si="8"/>
        <v>7.8715277777777828E-2</v>
      </c>
      <c r="M10" s="12">
        <f t="shared" si="6"/>
        <v>0.24957798165137624</v>
      </c>
      <c r="N10" s="14">
        <f t="shared" si="7"/>
        <v>9.1050271102483482E-2</v>
      </c>
    </row>
    <row r="11" spans="2:14" x14ac:dyDescent="0.25">
      <c r="B11" s="10" t="s">
        <v>12</v>
      </c>
      <c r="C11" s="11">
        <v>1.10648148148148E-2</v>
      </c>
      <c r="D11" s="12">
        <f t="shared" si="0"/>
        <v>6.8358956024311648E-2</v>
      </c>
      <c r="E11" s="12">
        <f t="shared" si="1"/>
        <v>2.5800183515949655E-2</v>
      </c>
      <c r="F11" s="11">
        <v>1.58564814814815E-3</v>
      </c>
      <c r="G11" s="12">
        <f t="shared" si="2"/>
        <v>3.2932692307692316E-2</v>
      </c>
      <c r="H11" s="12">
        <f t="shared" si="3"/>
        <v>9.1620410619942579E-3</v>
      </c>
      <c r="I11" s="11">
        <v>9.3865740740740698E-3</v>
      </c>
      <c r="J11" s="12">
        <f t="shared" si="4"/>
        <v>8.9071938495332195E-2</v>
      </c>
      <c r="K11" s="12">
        <f t="shared" si="5"/>
        <v>3.5745768688293364E-2</v>
      </c>
      <c r="L11" s="13">
        <f t="shared" si="8"/>
        <v>2.2037037037037022E-2</v>
      </c>
      <c r="M11" s="12">
        <f t="shared" si="6"/>
        <v>6.987155963302745E-2</v>
      </c>
      <c r="N11" s="14">
        <f t="shared" si="7"/>
        <v>2.5490327331146641E-2</v>
      </c>
    </row>
    <row r="12" spans="2:14" x14ac:dyDescent="0.25">
      <c r="B12" s="10" t="s">
        <v>163</v>
      </c>
      <c r="C12" s="11">
        <v>5.37037037037037E-3</v>
      </c>
      <c r="D12" s="12">
        <f t="shared" si="0"/>
        <v>3.317840543439398E-2</v>
      </c>
      <c r="E12" s="12">
        <f t="shared" si="1"/>
        <v>1.2522264802720352E-2</v>
      </c>
      <c r="F12" s="11">
        <v>1.8518518518518501E-4</v>
      </c>
      <c r="G12" s="12">
        <f t="shared" si="2"/>
        <v>3.8461538461538386E-3</v>
      </c>
      <c r="H12" s="12">
        <f t="shared" si="3"/>
        <v>1.0700193941015168E-3</v>
      </c>
      <c r="I12" s="11">
        <v>3.4375E-3</v>
      </c>
      <c r="J12" s="12">
        <f t="shared" si="4"/>
        <v>3.2619439868204286E-2</v>
      </c>
      <c r="K12" s="12">
        <f t="shared" si="5"/>
        <v>1.3090620592383641E-2</v>
      </c>
      <c r="L12" s="13">
        <f t="shared" si="8"/>
        <v>8.9930555555555545E-3</v>
      </c>
      <c r="M12" s="12">
        <f t="shared" si="6"/>
        <v>2.8513761467889899E-2</v>
      </c>
      <c r="N12" s="14">
        <f t="shared" si="7"/>
        <v>1.0402302697637054E-2</v>
      </c>
    </row>
    <row r="13" spans="2:14" x14ac:dyDescent="0.25">
      <c r="B13" s="10" t="s">
        <v>106</v>
      </c>
      <c r="C13" s="11">
        <v>1.9444444444444401E-3</v>
      </c>
      <c r="D13" s="12">
        <f t="shared" si="0"/>
        <v>1.2012870933142622E-2</v>
      </c>
      <c r="E13" s="12">
        <f t="shared" si="1"/>
        <v>4.5339234630539108E-3</v>
      </c>
      <c r="F13" s="11">
        <v>2.89351851851852E-4</v>
      </c>
      <c r="G13" s="12">
        <f t="shared" si="2"/>
        <v>6.0096153846153815E-3</v>
      </c>
      <c r="H13" s="12">
        <f t="shared" si="3"/>
        <v>1.6719053032836224E-3</v>
      </c>
      <c r="I13" s="11">
        <v>2.5462962962962999E-4</v>
      </c>
      <c r="J13" s="12">
        <f t="shared" si="4"/>
        <v>2.4162548050521726E-3</v>
      </c>
      <c r="K13" s="12">
        <f t="shared" si="5"/>
        <v>9.6967559943582663E-4</v>
      </c>
      <c r="L13" s="13">
        <f t="shared" ref="L13:L14" si="9">SUM(C13,F13,I13)</f>
        <v>2.4884259259259217E-3</v>
      </c>
      <c r="M13" s="12">
        <f t="shared" si="6"/>
        <v>7.8899082568807191E-3</v>
      </c>
      <c r="N13" s="14">
        <f t="shared" si="7"/>
        <v>2.8783720463217031E-3</v>
      </c>
    </row>
    <row r="14" spans="2:14" x14ac:dyDescent="0.25">
      <c r="B14" s="10" t="s">
        <v>107</v>
      </c>
      <c r="C14" s="11">
        <v>9.2592592592592596E-4</v>
      </c>
      <c r="D14" s="12">
        <f t="shared" si="0"/>
        <v>5.720414730067928E-3</v>
      </c>
      <c r="E14" s="12">
        <f t="shared" si="1"/>
        <v>2.1590111728828193E-3</v>
      </c>
      <c r="F14" s="11">
        <v>2.31481481481481E-4</v>
      </c>
      <c r="G14" s="12">
        <f t="shared" si="2"/>
        <v>4.8076923076922932E-3</v>
      </c>
      <c r="H14" s="12">
        <f t="shared" si="3"/>
        <v>1.3375242426268946E-3</v>
      </c>
      <c r="I14" s="11">
        <v>2.7777777777777799E-4</v>
      </c>
      <c r="J14" s="12">
        <f t="shared" si="4"/>
        <v>2.6359143327841865E-3</v>
      </c>
      <c r="K14" s="12">
        <f t="shared" si="5"/>
        <v>1.0578279266572647E-3</v>
      </c>
      <c r="L14" s="13">
        <f t="shared" si="9"/>
        <v>1.435185185185185E-3</v>
      </c>
      <c r="M14" s="12">
        <f t="shared" si="6"/>
        <v>4.5504587155963281E-3</v>
      </c>
      <c r="N14" s="14">
        <f t="shared" si="7"/>
        <v>1.6600843429948452E-3</v>
      </c>
    </row>
    <row r="15" spans="2:14" x14ac:dyDescent="0.25">
      <c r="B15" s="10" t="s">
        <v>198</v>
      </c>
      <c r="C15" s="15">
        <v>2.5231481481481498E-3</v>
      </c>
      <c r="D15" s="12">
        <f t="shared" si="0"/>
        <v>1.5588130139435113E-2</v>
      </c>
      <c r="E15" s="12">
        <f t="shared" si="1"/>
        <v>5.8833054461056864E-3</v>
      </c>
      <c r="F15" s="15">
        <v>1.4814814814814801E-3</v>
      </c>
      <c r="G15" s="12">
        <f t="shared" si="2"/>
        <v>3.0769230769230708E-2</v>
      </c>
      <c r="H15" s="12">
        <f t="shared" si="3"/>
        <v>8.5601551528121343E-3</v>
      </c>
      <c r="I15" s="11">
        <v>1.4351851851851899E-3</v>
      </c>
      <c r="J15" s="12">
        <f t="shared" si="4"/>
        <v>1.3618890719384999E-2</v>
      </c>
      <c r="K15" s="12">
        <f t="shared" si="5"/>
        <v>5.4654442877292153E-3</v>
      </c>
      <c r="L15" s="13">
        <f t="shared" si="8"/>
        <v>5.4398148148148192E-3</v>
      </c>
      <c r="M15" s="12">
        <f t="shared" si="6"/>
        <v>1.7247706422018359E-2</v>
      </c>
      <c r="N15" s="14">
        <f t="shared" si="7"/>
        <v>6.2922551710288552E-3</v>
      </c>
    </row>
    <row r="16" spans="2:14" x14ac:dyDescent="0.25">
      <c r="B16" s="10" t="s">
        <v>185</v>
      </c>
      <c r="C16" s="11">
        <v>0</v>
      </c>
      <c r="D16" s="12">
        <f t="shared" si="0"/>
        <v>0</v>
      </c>
      <c r="E16" s="12">
        <f t="shared" si="1"/>
        <v>0</v>
      </c>
      <c r="F16" s="11">
        <v>0</v>
      </c>
      <c r="G16" s="12">
        <f t="shared" si="2"/>
        <v>0</v>
      </c>
      <c r="H16" s="12">
        <f t="shared" si="3"/>
        <v>0</v>
      </c>
      <c r="I16" s="11">
        <v>0</v>
      </c>
      <c r="J16" s="12">
        <f t="shared" si="4"/>
        <v>0</v>
      </c>
      <c r="K16" s="12">
        <f t="shared" si="5"/>
        <v>0</v>
      </c>
      <c r="L16" s="13">
        <f t="shared" si="8"/>
        <v>0</v>
      </c>
      <c r="M16" s="12">
        <f t="shared" si="6"/>
        <v>0</v>
      </c>
      <c r="N16" s="14">
        <f t="shared" si="7"/>
        <v>0</v>
      </c>
    </row>
    <row r="17" spans="2:14" x14ac:dyDescent="0.25">
      <c r="B17" s="10" t="s">
        <v>164</v>
      </c>
      <c r="C17" s="11">
        <v>0</v>
      </c>
      <c r="D17" s="12">
        <f t="shared" si="0"/>
        <v>0</v>
      </c>
      <c r="E17" s="12">
        <f t="shared" si="1"/>
        <v>0</v>
      </c>
      <c r="F17" s="11">
        <v>0</v>
      </c>
      <c r="G17" s="12">
        <f t="shared" si="2"/>
        <v>0</v>
      </c>
      <c r="H17" s="12">
        <f t="shared" si="3"/>
        <v>0</v>
      </c>
      <c r="I17" s="11">
        <v>0</v>
      </c>
      <c r="J17" s="12">
        <f t="shared" si="4"/>
        <v>0</v>
      </c>
      <c r="K17" s="12">
        <f t="shared" si="5"/>
        <v>0</v>
      </c>
      <c r="L17" s="13"/>
      <c r="M17" s="12"/>
      <c r="N17" s="14"/>
    </row>
    <row r="18" spans="2:14" ht="15.75" thickBot="1" x14ac:dyDescent="0.3">
      <c r="B18" s="10" t="s">
        <v>13</v>
      </c>
      <c r="C18" s="11">
        <v>1.5891203703703699E-2</v>
      </c>
      <c r="D18" s="12">
        <f t="shared" si="0"/>
        <v>9.8176617804790783E-2</v>
      </c>
      <c r="E18" s="12">
        <f t="shared" si="1"/>
        <v>3.7054029254601377E-2</v>
      </c>
      <c r="F18" s="11">
        <v>2.4039351851851899E-2</v>
      </c>
      <c r="G18" s="12">
        <f t="shared" si="2"/>
        <v>0.4992788461538466</v>
      </c>
      <c r="H18" s="12">
        <f t="shared" si="3"/>
        <v>0.13890189259680355</v>
      </c>
      <c r="I18" s="11">
        <v>6.4467592592592597E-3</v>
      </c>
      <c r="J18" s="12">
        <f t="shared" si="4"/>
        <v>6.1175178473366287E-2</v>
      </c>
      <c r="K18" s="12">
        <f t="shared" si="5"/>
        <v>2.455042313117067E-2</v>
      </c>
      <c r="L18" s="13">
        <f t="shared" si="8"/>
        <v>4.6377314814814857E-2</v>
      </c>
      <c r="M18" s="12">
        <f>IFERROR(L18/L$19,0)</f>
        <v>0.14704587155963311</v>
      </c>
      <c r="N18" s="14">
        <f>IFERROR(L18/L$30,0)</f>
        <v>5.3644822277260903E-2</v>
      </c>
    </row>
    <row r="19" spans="2:14" ht="16.5" thickTop="1" thickBot="1" x14ac:dyDescent="0.3">
      <c r="B19" s="31" t="s">
        <v>3</v>
      </c>
      <c r="C19" s="32">
        <f>SUM(C7:C18)</f>
        <v>0.16186342592592598</v>
      </c>
      <c r="D19" s="33">
        <f>IFERROR(SUM(D7:D18),0)</f>
        <v>1.0000000000000002</v>
      </c>
      <c r="E19" s="33">
        <f>IFERROR(SUM(E7:E18),0)</f>
        <v>0.37742214065957802</v>
      </c>
      <c r="F19" s="32">
        <f>SUM(F7:F18)</f>
        <v>4.8148148148148197E-2</v>
      </c>
      <c r="G19" s="33">
        <f>IFERROR(SUM(G7:G18),0)</f>
        <v>1</v>
      </c>
      <c r="H19" s="33">
        <f>IFERROR(SUM(H7:H18),0)</f>
        <v>0.27820504246639488</v>
      </c>
      <c r="I19" s="32">
        <f>SUM(I7:I18)</f>
        <v>0.10538194444444444</v>
      </c>
      <c r="J19" s="33">
        <f>IFERROR(SUM(J7:J18),0)</f>
        <v>0.99999999999999989</v>
      </c>
      <c r="K19" s="33">
        <f>IFERROR(SUM(K7:K18),0)</f>
        <v>0.40131346967559944</v>
      </c>
      <c r="L19" s="32">
        <f>SUM(L7:L18)</f>
        <v>0.3153935185185186</v>
      </c>
      <c r="M19" s="33">
        <f>IFERROR(SUM(M7:M18),0)</f>
        <v>1</v>
      </c>
      <c r="N19" s="34">
        <f>IFERROR(SUM(N7:N18),0)</f>
        <v>0.36481692215007711</v>
      </c>
    </row>
    <row r="20" spans="2:14" ht="15.75" thickTop="1" x14ac:dyDescent="0.25">
      <c r="B20" s="25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7"/>
    </row>
    <row r="21" spans="2:14" x14ac:dyDescent="0.25">
      <c r="B21" s="7" t="s">
        <v>14</v>
      </c>
      <c r="C21" s="8" t="s">
        <v>57</v>
      </c>
      <c r="D21" s="16" t="s">
        <v>5</v>
      </c>
      <c r="E21" s="16" t="s">
        <v>5</v>
      </c>
      <c r="F21" s="8" t="s">
        <v>57</v>
      </c>
      <c r="G21" s="16" t="s">
        <v>5</v>
      </c>
      <c r="H21" s="16" t="s">
        <v>5</v>
      </c>
      <c r="I21" s="8" t="s">
        <v>57</v>
      </c>
      <c r="J21" s="16" t="s">
        <v>5</v>
      </c>
      <c r="K21" s="16" t="s">
        <v>5</v>
      </c>
      <c r="L21" s="16" t="s">
        <v>57</v>
      </c>
      <c r="M21" s="16" t="s">
        <v>5</v>
      </c>
      <c r="N21" s="17" t="s">
        <v>5</v>
      </c>
    </row>
    <row r="22" spans="2:14" x14ac:dyDescent="0.25">
      <c r="B22" s="18" t="s">
        <v>15</v>
      </c>
      <c r="C22" s="11">
        <v>3.9270833333333303E-2</v>
      </c>
      <c r="D22" s="19"/>
      <c r="E22" s="12">
        <f>IFERROR(C22/C$30,0)</f>
        <v>9.1569061369892513E-2</v>
      </c>
      <c r="F22" s="11">
        <v>1.7754629629629599E-2</v>
      </c>
      <c r="G22" s="19"/>
      <c r="H22" s="12">
        <f>IFERROR(F22/F$30,0)</f>
        <v>0.10258810940948285</v>
      </c>
      <c r="I22" s="11">
        <v>2.80208333333333E-2</v>
      </c>
      <c r="J22" s="19"/>
      <c r="K22" s="12">
        <f>IFERROR(I22/I$30,0)</f>
        <v>0.10670839210155138</v>
      </c>
      <c r="L22" s="13">
        <f>SUM(C22,F22,I22)</f>
        <v>8.5046296296296203E-2</v>
      </c>
      <c r="M22" s="19"/>
      <c r="N22" s="14">
        <f>IFERROR(L22/L$30,0)</f>
        <v>9.8373385099404131E-2</v>
      </c>
    </row>
    <row r="23" spans="2:14" x14ac:dyDescent="0.25">
      <c r="B23" s="18" t="s">
        <v>16</v>
      </c>
      <c r="C23" s="11">
        <v>9.7222222222222198E-4</v>
      </c>
      <c r="D23" s="19"/>
      <c r="E23" s="12">
        <f t="shared" ref="E23:E27" si="10">IFERROR(C23/C$30,0)</f>
        <v>2.2669617315269597E-3</v>
      </c>
      <c r="F23" s="11">
        <v>1.9675925925925899E-4</v>
      </c>
      <c r="G23" s="19"/>
      <c r="H23" s="12">
        <f t="shared" ref="H23:H27" si="11">IFERROR(F23/F$30,0)</f>
        <v>1.1368956062328612E-3</v>
      </c>
      <c r="I23" s="11">
        <v>1.4351851851851899E-3</v>
      </c>
      <c r="J23" s="19"/>
      <c r="K23" s="12">
        <f t="shared" ref="K23:K27" si="12">IFERROR(I23/I$30,0)</f>
        <v>5.4654442877292153E-3</v>
      </c>
      <c r="L23" s="13">
        <f t="shared" ref="L23:L27" si="13">SUM(C23,F23,I23)</f>
        <v>2.6041666666666709E-3</v>
      </c>
      <c r="M23" s="19"/>
      <c r="N23" s="14">
        <f t="shared" ref="N23:N27" si="14">IFERROR(L23/L$30,0)</f>
        <v>3.0122498159180712E-3</v>
      </c>
    </row>
    <row r="24" spans="2:14" x14ac:dyDescent="0.25">
      <c r="B24" s="18" t="s">
        <v>17</v>
      </c>
      <c r="C24" s="11">
        <v>1.2037037037037001E-3</v>
      </c>
      <c r="D24" s="19"/>
      <c r="E24" s="12">
        <f t="shared" si="10"/>
        <v>2.8067145247476569E-3</v>
      </c>
      <c r="F24" s="11">
        <v>6.8287037037037003E-4</v>
      </c>
      <c r="G24" s="19"/>
      <c r="H24" s="12">
        <f t="shared" si="11"/>
        <v>3.9456965157493454E-3</v>
      </c>
      <c r="I24" s="11">
        <v>1.3657407407407401E-3</v>
      </c>
      <c r="J24" s="19"/>
      <c r="K24" s="12">
        <f t="shared" si="12"/>
        <v>5.2009873060648781E-3</v>
      </c>
      <c r="L24" s="13">
        <f t="shared" si="13"/>
        <v>3.2523148148148103E-3</v>
      </c>
      <c r="M24" s="19"/>
      <c r="N24" s="14">
        <f t="shared" si="14"/>
        <v>3.7619653256576687E-3</v>
      </c>
    </row>
    <row r="25" spans="2:14" x14ac:dyDescent="0.25">
      <c r="B25" s="18" t="s">
        <v>18</v>
      </c>
      <c r="C25" s="11">
        <v>9.9814814814814801E-2</v>
      </c>
      <c r="D25" s="19"/>
      <c r="E25" s="12">
        <f t="shared" si="10"/>
        <v>0.23274140443676788</v>
      </c>
      <c r="F25" s="11">
        <v>4.6458333333333303E-2</v>
      </c>
      <c r="G25" s="19"/>
      <c r="H25" s="12">
        <f t="shared" si="11"/>
        <v>0.2684411154952181</v>
      </c>
      <c r="I25" s="11">
        <v>5.8275462962963001E-2</v>
      </c>
      <c r="J25" s="19"/>
      <c r="K25" s="12">
        <f t="shared" si="12"/>
        <v>0.22192348377997198</v>
      </c>
      <c r="L25" s="13">
        <f t="shared" si="13"/>
        <v>0.20454861111111111</v>
      </c>
      <c r="M25" s="19"/>
      <c r="N25" s="14">
        <f t="shared" si="14"/>
        <v>0.2366021822076444</v>
      </c>
    </row>
    <row r="26" spans="2:14" x14ac:dyDescent="0.25">
      <c r="B26" s="18" t="s">
        <v>19</v>
      </c>
      <c r="C26" s="11">
        <v>0.123275462962963</v>
      </c>
      <c r="D26" s="19"/>
      <c r="E26" s="12">
        <f t="shared" si="10"/>
        <v>0.28744535002968646</v>
      </c>
      <c r="F26" s="11">
        <v>5.9618055555555598E-2</v>
      </c>
      <c r="G26" s="19"/>
      <c r="H26" s="12">
        <f t="shared" si="11"/>
        <v>0.34447936868855766</v>
      </c>
      <c r="I26" s="11">
        <v>6.4664351851851806E-2</v>
      </c>
      <c r="J26" s="19"/>
      <c r="K26" s="12">
        <f t="shared" si="12"/>
        <v>0.24625352609308873</v>
      </c>
      <c r="L26" s="13">
        <f t="shared" si="13"/>
        <v>0.24755787037037041</v>
      </c>
      <c r="M26" s="19"/>
      <c r="N26" s="14">
        <f t="shared" si="14"/>
        <v>0.28635116138965128</v>
      </c>
    </row>
    <row r="27" spans="2:14" ht="15.75" thickBot="1" x14ac:dyDescent="0.3">
      <c r="B27" s="23" t="s">
        <v>20</v>
      </c>
      <c r="C27" s="20">
        <v>2.4652777777777802E-3</v>
      </c>
      <c r="D27" s="24"/>
      <c r="E27" s="21">
        <f t="shared" si="10"/>
        <v>5.7483672478005126E-3</v>
      </c>
      <c r="F27" s="20">
        <v>2.0833333333333299E-4</v>
      </c>
      <c r="G27" s="24"/>
      <c r="H27" s="21">
        <f t="shared" si="11"/>
        <v>1.2037718183642056E-3</v>
      </c>
      <c r="I27" s="20">
        <v>3.4490740740740701E-3</v>
      </c>
      <c r="J27" s="24"/>
      <c r="K27" s="21">
        <f t="shared" si="12"/>
        <v>1.3134696755994345E-2</v>
      </c>
      <c r="L27" s="13">
        <f t="shared" si="13"/>
        <v>6.1226851851851833E-3</v>
      </c>
      <c r="M27" s="24"/>
      <c r="N27" s="22">
        <f t="shared" si="14"/>
        <v>7.0821340116473631E-3</v>
      </c>
    </row>
    <row r="28" spans="2:14" ht="16.5" thickTop="1" thickBot="1" x14ac:dyDescent="0.3">
      <c r="B28" s="31" t="s">
        <v>3</v>
      </c>
      <c r="C28" s="32">
        <f>SUM(C22:C27)</f>
        <v>0.26700231481481479</v>
      </c>
      <c r="D28" s="33"/>
      <c r="E28" s="33">
        <f>IFERROR(SUM(E22:E27),0)</f>
        <v>0.62257785934042187</v>
      </c>
      <c r="F28" s="32">
        <f>SUM(F22:F27)</f>
        <v>0.12491898148148148</v>
      </c>
      <c r="G28" s="33"/>
      <c r="H28" s="33">
        <f>IFERROR(SUM(H22:H27),0)</f>
        <v>0.72179495753360501</v>
      </c>
      <c r="I28" s="32">
        <f>SUM(I22:I27)</f>
        <v>0.15721064814814811</v>
      </c>
      <c r="J28" s="33"/>
      <c r="K28" s="33">
        <f>IFERROR(SUM(K22:K27),0)</f>
        <v>0.59868653032440045</v>
      </c>
      <c r="L28" s="32">
        <f>SUM(L22:L27)</f>
        <v>0.54913194444444446</v>
      </c>
      <c r="M28" s="33"/>
      <c r="N28" s="34">
        <f>IFERROR(SUM(N22:N27),0)</f>
        <v>0.63518307784992301</v>
      </c>
    </row>
    <row r="29" spans="2:14" ht="16.5" thickTop="1" thickBot="1" x14ac:dyDescent="0.3">
      <c r="B29" s="28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30"/>
    </row>
    <row r="30" spans="2:14" ht="16.5" thickTop="1" thickBot="1" x14ac:dyDescent="0.3">
      <c r="B30" s="31" t="s">
        <v>6</v>
      </c>
      <c r="C30" s="32">
        <f>SUM(C19,C28)</f>
        <v>0.4288657407407408</v>
      </c>
      <c r="D30" s="35"/>
      <c r="E30" s="36">
        <f>IFERROR(SUM(E19,E28),0)</f>
        <v>0.99999999999999989</v>
      </c>
      <c r="F30" s="32">
        <f>SUM(F19,F28)</f>
        <v>0.17306712962962967</v>
      </c>
      <c r="G30" s="35"/>
      <c r="H30" s="36">
        <f>IFERROR(SUM(H19,H28),0)</f>
        <v>0.99999999999999989</v>
      </c>
      <c r="I30" s="32">
        <f>SUM(I19,I28)</f>
        <v>0.26259259259259254</v>
      </c>
      <c r="J30" s="35"/>
      <c r="K30" s="36">
        <f>IFERROR(SUM(K19,K28),0)</f>
        <v>0.99999999999999989</v>
      </c>
      <c r="L30" s="37">
        <f>SUM(L19,L28)</f>
        <v>0.86452546296296306</v>
      </c>
      <c r="M30" s="35"/>
      <c r="N30" s="38">
        <f>IFERROR(SUM(N19,N28),0)</f>
        <v>1</v>
      </c>
    </row>
    <row r="31" spans="2:14" ht="66" customHeight="1" thickTop="1" thickBot="1" x14ac:dyDescent="0.3">
      <c r="B31" s="175" t="s">
        <v>160</v>
      </c>
      <c r="C31" s="176"/>
      <c r="D31" s="176"/>
      <c r="E31" s="176"/>
      <c r="F31" s="176"/>
      <c r="G31" s="176"/>
      <c r="H31" s="176"/>
      <c r="I31" s="176"/>
      <c r="J31" s="176"/>
      <c r="K31" s="176"/>
      <c r="L31" s="176"/>
      <c r="M31" s="176"/>
      <c r="N31" s="177"/>
    </row>
  </sheetData>
  <mergeCells count="7">
    <mergeCell ref="B31:N31"/>
    <mergeCell ref="B3:N3"/>
    <mergeCell ref="B4:N4"/>
    <mergeCell ref="C5:E5"/>
    <mergeCell ref="F5:H5"/>
    <mergeCell ref="I5:K5"/>
    <mergeCell ref="L5:N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orientation="landscape" r:id="rId1"/>
  <colBreaks count="1" manualBreakCount="1">
    <brk id="14" max="1048575" man="1"/>
  </col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9"/>
  <dimension ref="B1:K66"/>
  <sheetViews>
    <sheetView showGridLines="0" showZeros="0" view="pageBreakPreview" zoomScale="110" zoomScaleNormal="80" zoomScaleSheetLayoutView="110" workbookViewId="0">
      <selection activeCell="B29" sqref="B29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6" width="10.42578125" style="4" customWidth="1"/>
    <col min="7" max="7" width="10.42578125" style="1" customWidth="1"/>
    <col min="8" max="8" width="10.42578125" style="4" customWidth="1"/>
    <col min="9" max="11" width="10.42578125" style="1" customWidth="1"/>
    <col min="12" max="16384" width="8.85546875" style="1"/>
  </cols>
  <sheetData>
    <row r="1" spans="2:11" s="5" customFormat="1" x14ac:dyDescent="0.25">
      <c r="C1" s="6"/>
      <c r="D1" s="6"/>
      <c r="E1" s="6"/>
      <c r="F1" s="6"/>
      <c r="H1" s="6"/>
    </row>
    <row r="2" spans="2:11" s="5" customFormat="1" ht="15.75" thickBot="1" x14ac:dyDescent="0.3">
      <c r="C2" s="6"/>
      <c r="D2" s="6"/>
      <c r="E2" s="6"/>
      <c r="F2" s="6"/>
      <c r="H2" s="6"/>
    </row>
    <row r="3" spans="2:11" s="5" customFormat="1" x14ac:dyDescent="0.25">
      <c r="B3" s="178" t="s">
        <v>36</v>
      </c>
      <c r="C3" s="179"/>
      <c r="D3" s="179"/>
      <c r="E3" s="179"/>
      <c r="F3" s="179"/>
      <c r="G3" s="179"/>
      <c r="H3" s="179"/>
      <c r="I3" s="179"/>
      <c r="J3" s="179"/>
      <c r="K3" s="180"/>
    </row>
    <row r="4" spans="2:11" s="5" customFormat="1" ht="15.75" thickBot="1" x14ac:dyDescent="0.3">
      <c r="B4" s="181" t="s">
        <v>199</v>
      </c>
      <c r="C4" s="182"/>
      <c r="D4" s="182"/>
      <c r="E4" s="182"/>
      <c r="F4" s="182"/>
      <c r="G4" s="182"/>
      <c r="H4" s="182"/>
      <c r="I4" s="182"/>
      <c r="J4" s="182"/>
      <c r="K4" s="183"/>
    </row>
    <row r="5" spans="2:11" s="5" customFormat="1" x14ac:dyDescent="0.25">
      <c r="B5" s="39"/>
      <c r="C5" s="184" t="s">
        <v>25</v>
      </c>
      <c r="D5" s="184"/>
      <c r="E5" s="184"/>
      <c r="F5" s="184" t="s">
        <v>26</v>
      </c>
      <c r="G5" s="184"/>
      <c r="H5" s="184"/>
      <c r="I5" s="184" t="s">
        <v>27</v>
      </c>
      <c r="J5" s="184"/>
      <c r="K5" s="185"/>
    </row>
    <row r="6" spans="2:11" s="5" customFormat="1" x14ac:dyDescent="0.25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9" t="s">
        <v>5</v>
      </c>
    </row>
    <row r="7" spans="2:11" s="5" customFormat="1" x14ac:dyDescent="0.25">
      <c r="B7" s="10" t="s">
        <v>37</v>
      </c>
      <c r="C7" s="11">
        <v>9.3055555555555496E-3</v>
      </c>
      <c r="D7" s="12">
        <f t="shared" ref="D7:D18" si="0">IFERROR(C7/C$19,0)</f>
        <v>0.31641086186540718</v>
      </c>
      <c r="E7" s="12">
        <f t="shared" ref="E7:E18" si="1">IFERROR(C7/C$30,0)</f>
        <v>4.9996890740625646E-2</v>
      </c>
      <c r="F7" s="11">
        <v>1.0185185185185199E-3</v>
      </c>
      <c r="G7" s="12">
        <f t="shared" ref="G7:G18" si="2">IFERROR(F7/F$19,0)</f>
        <v>6.484893146647025E-2</v>
      </c>
      <c r="H7" s="12">
        <f t="shared" ref="H7:H18" si="3">IFERROR(F7/F$30,0)</f>
        <v>2.4451236454570757E-2</v>
      </c>
      <c r="I7" s="11">
        <v>1.03240740740741E-2</v>
      </c>
      <c r="J7" s="12">
        <f t="shared" ref="J7:J18" si="4">IFERROR(I7/I$19,0)</f>
        <v>0.22883530015392564</v>
      </c>
      <c r="K7" s="14">
        <f t="shared" ref="K7:K18" si="5">IFERROR(I7/I$30,0)</f>
        <v>4.5325203252032563E-2</v>
      </c>
    </row>
    <row r="8" spans="2:11" s="5" customFormat="1" x14ac:dyDescent="0.25">
      <c r="B8" s="148" t="s">
        <v>99</v>
      </c>
      <c r="C8" s="11">
        <v>3.9004629629629602E-3</v>
      </c>
      <c r="D8" s="12">
        <f t="shared" si="0"/>
        <v>0.13262495080676892</v>
      </c>
      <c r="E8" s="12">
        <f t="shared" si="1"/>
        <v>2.09564081835707E-2</v>
      </c>
      <c r="F8" s="11">
        <v>4.6296296296296302E-3</v>
      </c>
      <c r="G8" s="12">
        <f t="shared" si="2"/>
        <v>0.29476787030213708</v>
      </c>
      <c r="H8" s="12">
        <f t="shared" si="3"/>
        <v>0.11114198388441239</v>
      </c>
      <c r="I8" s="11">
        <v>8.5300925925925909E-3</v>
      </c>
      <c r="J8" s="12">
        <f t="shared" si="4"/>
        <v>0.18907131862493579</v>
      </c>
      <c r="K8" s="14">
        <f t="shared" si="5"/>
        <v>3.7449186991869853E-2</v>
      </c>
    </row>
    <row r="9" spans="2:11" s="5" customFormat="1" x14ac:dyDescent="0.25">
      <c r="B9" s="10" t="s">
        <v>50</v>
      </c>
      <c r="C9" s="11">
        <v>3.04398148148148E-3</v>
      </c>
      <c r="D9" s="12">
        <f t="shared" si="0"/>
        <v>0.10350255804801256</v>
      </c>
      <c r="E9" s="12">
        <f t="shared" si="1"/>
        <v>1.6354704309433518E-2</v>
      </c>
      <c r="F9" s="11">
        <v>9.1435185185185196E-4</v>
      </c>
      <c r="G9" s="12">
        <f t="shared" si="2"/>
        <v>5.8216654384672079E-2</v>
      </c>
      <c r="H9" s="12">
        <f t="shared" si="3"/>
        <v>2.1950541817171446E-2</v>
      </c>
      <c r="I9" s="11">
        <v>3.9583333333333302E-3</v>
      </c>
      <c r="J9" s="12">
        <f t="shared" si="4"/>
        <v>8.7737301180092278E-2</v>
      </c>
      <c r="K9" s="14">
        <f t="shared" si="5"/>
        <v>1.7378048780487765E-2</v>
      </c>
    </row>
    <row r="10" spans="2:11" s="5" customFormat="1" x14ac:dyDescent="0.25">
      <c r="B10" s="10" t="s">
        <v>11</v>
      </c>
      <c r="C10" s="11">
        <v>8.1018518518518497E-3</v>
      </c>
      <c r="D10" s="12">
        <f t="shared" si="0"/>
        <v>0.27548209366391185</v>
      </c>
      <c r="E10" s="12">
        <f t="shared" si="1"/>
        <v>4.3529631241838271E-2</v>
      </c>
      <c r="F10" s="11">
        <v>6.08796296296296E-3</v>
      </c>
      <c r="G10" s="12">
        <f t="shared" si="2"/>
        <v>0.38761974944731004</v>
      </c>
      <c r="H10" s="12">
        <f t="shared" si="3"/>
        <v>0.14615170880800221</v>
      </c>
      <c r="I10" s="11">
        <v>1.4189814814814799E-2</v>
      </c>
      <c r="J10" s="12">
        <f t="shared" si="4"/>
        <v>0.31452026680348855</v>
      </c>
      <c r="K10" s="14">
        <f t="shared" si="5"/>
        <v>6.2296747967479506E-2</v>
      </c>
    </row>
    <row r="11" spans="2:11" s="5" customFormat="1" x14ac:dyDescent="0.25">
      <c r="B11" s="10" t="s">
        <v>12</v>
      </c>
      <c r="C11" s="11">
        <v>8.5648148148148205E-4</v>
      </c>
      <c r="D11" s="12">
        <f t="shared" si="0"/>
        <v>2.9122392758756419E-2</v>
      </c>
      <c r="E11" s="12">
        <f t="shared" si="1"/>
        <v>4.6017038741371927E-3</v>
      </c>
      <c r="F11" s="11">
        <v>1.11111111111111E-3</v>
      </c>
      <c r="G11" s="12">
        <f t="shared" si="2"/>
        <v>7.0744288872512828E-2</v>
      </c>
      <c r="H11" s="12">
        <f t="shared" si="3"/>
        <v>2.6674076132258945E-2</v>
      </c>
      <c r="I11" s="11">
        <v>1.9675925925925898E-3</v>
      </c>
      <c r="J11" s="12">
        <f t="shared" si="4"/>
        <v>4.3612108773730049E-2</v>
      </c>
      <c r="K11" s="14">
        <f t="shared" si="5"/>
        <v>8.6382113821137953E-3</v>
      </c>
    </row>
    <row r="12" spans="2:11" s="5" customFormat="1" x14ac:dyDescent="0.25">
      <c r="B12" s="10" t="s">
        <v>163</v>
      </c>
      <c r="C12" s="11">
        <v>7.7546296296296304E-4</v>
      </c>
      <c r="D12" s="12">
        <f t="shared" si="0"/>
        <v>2.6367571822117287E-2</v>
      </c>
      <c r="E12" s="12">
        <f t="shared" si="1"/>
        <v>4.1664075617188073E-3</v>
      </c>
      <c r="F12" s="11">
        <v>0</v>
      </c>
      <c r="G12" s="12">
        <f t="shared" si="2"/>
        <v>0</v>
      </c>
      <c r="H12" s="12">
        <f t="shared" si="3"/>
        <v>0</v>
      </c>
      <c r="I12" s="11">
        <v>7.7546296296296304E-4</v>
      </c>
      <c r="J12" s="12">
        <f t="shared" si="4"/>
        <v>1.7188301693175988E-2</v>
      </c>
      <c r="K12" s="14">
        <f t="shared" si="5"/>
        <v>3.4044715447154421E-3</v>
      </c>
    </row>
    <row r="13" spans="2:11" s="5" customFormat="1" x14ac:dyDescent="0.25">
      <c r="B13" s="10" t="s">
        <v>106</v>
      </c>
      <c r="C13" s="11">
        <v>1.38888888888889E-4</v>
      </c>
      <c r="D13" s="12">
        <f t="shared" si="0"/>
        <v>4.7225501770956366E-3</v>
      </c>
      <c r="E13" s="12">
        <f t="shared" si="1"/>
        <v>7.4622224986008537E-4</v>
      </c>
      <c r="F13" s="11">
        <v>0</v>
      </c>
      <c r="G13" s="12">
        <f t="shared" si="2"/>
        <v>0</v>
      </c>
      <c r="H13" s="12">
        <f t="shared" si="3"/>
        <v>0</v>
      </c>
      <c r="I13" s="11">
        <v>1.38888888888889E-4</v>
      </c>
      <c r="J13" s="12">
        <f t="shared" si="4"/>
        <v>3.078501795792716E-3</v>
      </c>
      <c r="K13" s="14">
        <f t="shared" si="5"/>
        <v>6.0975609756097518E-4</v>
      </c>
    </row>
    <row r="14" spans="2:11" s="5" customFormat="1" x14ac:dyDescent="0.25">
      <c r="B14" s="10" t="s">
        <v>107</v>
      </c>
      <c r="C14" s="11">
        <v>0</v>
      </c>
      <c r="D14" s="12">
        <f t="shared" si="0"/>
        <v>0</v>
      </c>
      <c r="E14" s="12">
        <f t="shared" si="1"/>
        <v>0</v>
      </c>
      <c r="F14" s="11">
        <v>0</v>
      </c>
      <c r="G14" s="12">
        <f t="shared" si="2"/>
        <v>0</v>
      </c>
      <c r="H14" s="12">
        <f t="shared" si="3"/>
        <v>0</v>
      </c>
      <c r="I14" s="11">
        <v>0</v>
      </c>
      <c r="J14" s="12">
        <f t="shared" si="4"/>
        <v>0</v>
      </c>
      <c r="K14" s="14">
        <f t="shared" si="5"/>
        <v>0</v>
      </c>
    </row>
    <row r="15" spans="2:11" s="5" customFormat="1" x14ac:dyDescent="0.25">
      <c r="B15" s="10" t="s">
        <v>198</v>
      </c>
      <c r="C15" s="11">
        <v>1.46990740740741E-3</v>
      </c>
      <c r="D15" s="12">
        <f t="shared" si="0"/>
        <v>4.9980322707595531E-2</v>
      </c>
      <c r="E15" s="12">
        <f t="shared" si="1"/>
        <v>7.897518811019244E-3</v>
      </c>
      <c r="F15" s="11">
        <v>1.21527777777778E-3</v>
      </c>
      <c r="G15" s="12">
        <f t="shared" si="2"/>
        <v>7.7376565954311124E-2</v>
      </c>
      <c r="H15" s="12">
        <f t="shared" si="3"/>
        <v>2.9174770769658302E-2</v>
      </c>
      <c r="I15" s="11">
        <v>2.6851851851851802E-3</v>
      </c>
      <c r="J15" s="12">
        <f t="shared" si="4"/>
        <v>5.9517701385325687E-2</v>
      </c>
      <c r="K15" s="14">
        <f t="shared" si="5"/>
        <v>1.1788617886178821E-2</v>
      </c>
    </row>
    <row r="16" spans="2:11" s="5" customFormat="1" x14ac:dyDescent="0.25">
      <c r="B16" s="10" t="s">
        <v>185</v>
      </c>
      <c r="C16" s="11">
        <v>0</v>
      </c>
      <c r="D16" s="12">
        <f t="shared" si="0"/>
        <v>0</v>
      </c>
      <c r="E16" s="12">
        <f t="shared" si="1"/>
        <v>0</v>
      </c>
      <c r="F16" s="11">
        <v>0</v>
      </c>
      <c r="G16" s="12">
        <f t="shared" si="2"/>
        <v>0</v>
      </c>
      <c r="H16" s="12">
        <f t="shared" si="3"/>
        <v>0</v>
      </c>
      <c r="I16" s="11">
        <v>0</v>
      </c>
      <c r="J16" s="12">
        <f t="shared" si="4"/>
        <v>0</v>
      </c>
      <c r="K16" s="14">
        <f t="shared" si="5"/>
        <v>0</v>
      </c>
    </row>
    <row r="17" spans="2:11" s="5" customFormat="1" x14ac:dyDescent="0.25">
      <c r="B17" s="10" t="s">
        <v>164</v>
      </c>
      <c r="C17" s="11">
        <v>0</v>
      </c>
      <c r="D17" s="12">
        <f t="shared" si="0"/>
        <v>0</v>
      </c>
      <c r="E17" s="12">
        <f t="shared" si="1"/>
        <v>0</v>
      </c>
      <c r="F17" s="11">
        <v>0</v>
      </c>
      <c r="G17" s="12">
        <f t="shared" si="2"/>
        <v>0</v>
      </c>
      <c r="H17" s="12">
        <f t="shared" si="3"/>
        <v>0</v>
      </c>
      <c r="I17" s="11">
        <v>0</v>
      </c>
      <c r="J17" s="12">
        <f t="shared" si="4"/>
        <v>0</v>
      </c>
      <c r="K17" s="14">
        <f t="shared" si="5"/>
        <v>0</v>
      </c>
    </row>
    <row r="18" spans="2:11" s="5" customFormat="1" ht="15.75" thickBot="1" x14ac:dyDescent="0.3">
      <c r="B18" s="10" t="s">
        <v>13</v>
      </c>
      <c r="C18" s="11">
        <v>1.8171296296296299E-3</v>
      </c>
      <c r="D18" s="12">
        <f t="shared" si="0"/>
        <v>6.1786698150334537E-2</v>
      </c>
      <c r="E18" s="12">
        <f t="shared" si="1"/>
        <v>9.7630744356694433E-3</v>
      </c>
      <c r="F18" s="11">
        <v>7.2916666666666703E-4</v>
      </c>
      <c r="G18" s="12">
        <f t="shared" si="2"/>
        <v>4.6425939572586609E-2</v>
      </c>
      <c r="H18" s="12">
        <f t="shared" si="3"/>
        <v>1.7504862461794959E-2</v>
      </c>
      <c r="I18" s="11">
        <v>2.5462962962963E-3</v>
      </c>
      <c r="J18" s="12">
        <f t="shared" si="4"/>
        <v>5.6439199589533168E-2</v>
      </c>
      <c r="K18" s="14">
        <f t="shared" si="5"/>
        <v>1.1178861788617885E-2</v>
      </c>
    </row>
    <row r="19" spans="2:11" s="5" customFormat="1" ht="16.5" thickTop="1" thickBot="1" x14ac:dyDescent="0.3">
      <c r="B19" s="31" t="s">
        <v>3</v>
      </c>
      <c r="C19" s="32">
        <f>SUM(C7:C18)</f>
        <v>2.9409722222222216E-2</v>
      </c>
      <c r="D19" s="33">
        <f>IFERROR(SUM(D7:D18),0)</f>
        <v>0.99999999999999989</v>
      </c>
      <c r="E19" s="33">
        <f>IFERROR(SUM(E7:E18),0)</f>
        <v>0.15801256140787293</v>
      </c>
      <c r="F19" s="32">
        <f>SUM(F7:F18)</f>
        <v>1.5706018518518518E-2</v>
      </c>
      <c r="G19" s="33">
        <f>IFERROR(SUM(G7:G18),0)</f>
        <v>0.99999999999999989</v>
      </c>
      <c r="H19" s="33">
        <f>IFERROR(SUM(H7:H18),0)</f>
        <v>0.37704918032786899</v>
      </c>
      <c r="I19" s="32">
        <f>SUM(I7:I18)</f>
        <v>4.5115740740740748E-2</v>
      </c>
      <c r="J19" s="33">
        <f>IFERROR(SUM(J7:J18),0)</f>
        <v>0.99999999999999978</v>
      </c>
      <c r="K19" s="34">
        <f>IFERROR(SUM(K7:K18),0)</f>
        <v>0.1980691056910566</v>
      </c>
    </row>
    <row r="20" spans="2:11" s="5" customFormat="1" ht="15.75" thickTop="1" x14ac:dyDescent="0.25">
      <c r="B20" s="25"/>
      <c r="C20" s="26"/>
      <c r="D20" s="26"/>
      <c r="E20" s="26"/>
      <c r="F20" s="26"/>
      <c r="G20" s="26"/>
      <c r="H20" s="26"/>
      <c r="I20" s="26"/>
      <c r="J20" s="26"/>
      <c r="K20" s="27"/>
    </row>
    <row r="21" spans="2:11" s="5" customFormat="1" x14ac:dyDescent="0.25">
      <c r="B21" s="7" t="s">
        <v>14</v>
      </c>
      <c r="C21" s="8" t="s">
        <v>57</v>
      </c>
      <c r="D21" s="16" t="s">
        <v>5</v>
      </c>
      <c r="E21" s="16" t="s">
        <v>5</v>
      </c>
      <c r="F21" s="8" t="s">
        <v>57</v>
      </c>
      <c r="G21" s="16" t="s">
        <v>5</v>
      </c>
      <c r="H21" s="16" t="s">
        <v>5</v>
      </c>
      <c r="I21" s="8" t="s">
        <v>57</v>
      </c>
      <c r="J21" s="16" t="s">
        <v>5</v>
      </c>
      <c r="K21" s="17" t="s">
        <v>5</v>
      </c>
    </row>
    <row r="22" spans="2:11" s="5" customFormat="1" x14ac:dyDescent="0.25">
      <c r="B22" s="18" t="s">
        <v>15</v>
      </c>
      <c r="C22" s="11">
        <v>1.1400462962962999E-2</v>
      </c>
      <c r="D22" s="19"/>
      <c r="E22" s="12">
        <f>IFERROR(C22/C$30,0)</f>
        <v>6.1252409676015487E-2</v>
      </c>
      <c r="F22" s="11">
        <v>3.0092592592592601E-3</v>
      </c>
      <c r="G22" s="19"/>
      <c r="H22" s="12">
        <f>IFERROR(F22/F$30,0)</f>
        <v>7.2242289524868067E-2</v>
      </c>
      <c r="I22" s="11">
        <v>1.4409722222222201E-2</v>
      </c>
      <c r="J22" s="19"/>
      <c r="K22" s="14">
        <f>IFERROR(I22/I$30,0)</f>
        <v>6.3262195121951026E-2</v>
      </c>
    </row>
    <row r="23" spans="2:11" s="5" customFormat="1" x14ac:dyDescent="0.25">
      <c r="B23" s="18" t="s">
        <v>16</v>
      </c>
      <c r="C23" s="11">
        <v>1.2731481481481499E-4</v>
      </c>
      <c r="D23" s="19"/>
      <c r="E23" s="12">
        <f t="shared" ref="E23:E27" si="6">IFERROR(C23/C$30,0)</f>
        <v>6.8403706237174533E-4</v>
      </c>
      <c r="F23" s="11">
        <v>0</v>
      </c>
      <c r="G23" s="19"/>
      <c r="H23" s="12">
        <f t="shared" ref="H23:H27" si="7">IFERROR(F23/F$30,0)</f>
        <v>0</v>
      </c>
      <c r="I23" s="11">
        <v>1.2731481481481499E-4</v>
      </c>
      <c r="J23" s="19"/>
      <c r="K23" s="14">
        <f t="shared" ref="K23:K27" si="8">IFERROR(I23/I$30,0)</f>
        <v>5.5894308943089423E-4</v>
      </c>
    </row>
    <row r="24" spans="2:11" s="5" customFormat="1" x14ac:dyDescent="0.25">
      <c r="B24" s="18" t="s">
        <v>17</v>
      </c>
      <c r="C24" s="11">
        <v>0</v>
      </c>
      <c r="D24" s="19"/>
      <c r="E24" s="12">
        <f t="shared" si="6"/>
        <v>0</v>
      </c>
      <c r="F24" s="11">
        <v>0</v>
      </c>
      <c r="G24" s="19"/>
      <c r="H24" s="12">
        <f t="shared" si="7"/>
        <v>0</v>
      </c>
      <c r="I24" s="11">
        <v>0</v>
      </c>
      <c r="J24" s="19"/>
      <c r="K24" s="14">
        <f t="shared" si="8"/>
        <v>0</v>
      </c>
    </row>
    <row r="25" spans="2:11" s="5" customFormat="1" x14ac:dyDescent="0.25">
      <c r="B25" s="18" t="s">
        <v>18</v>
      </c>
      <c r="C25" s="11">
        <v>3.3067129629629599E-2</v>
      </c>
      <c r="D25" s="19"/>
      <c r="E25" s="12">
        <f t="shared" si="6"/>
        <v>0.17766308065418834</v>
      </c>
      <c r="F25" s="11">
        <v>8.2060185185185205E-3</v>
      </c>
      <c r="G25" s="19"/>
      <c r="H25" s="12">
        <f t="shared" si="7"/>
        <v>0.196999166435121</v>
      </c>
      <c r="I25" s="11">
        <v>4.1273148148148101E-2</v>
      </c>
      <c r="J25" s="19"/>
      <c r="K25" s="14">
        <f t="shared" si="8"/>
        <v>0.18119918699186943</v>
      </c>
    </row>
    <row r="26" spans="2:11" s="5" customFormat="1" x14ac:dyDescent="0.25">
      <c r="B26" s="18" t="s">
        <v>19</v>
      </c>
      <c r="C26" s="11">
        <v>0.11037037037036999</v>
      </c>
      <c r="D26" s="19"/>
      <c r="E26" s="12">
        <f t="shared" si="6"/>
        <v>0.59299794788881199</v>
      </c>
      <c r="F26" s="11">
        <v>1.37847222222222E-2</v>
      </c>
      <c r="G26" s="19"/>
      <c r="H26" s="12">
        <f t="shared" si="7"/>
        <v>0.3309252570158373</v>
      </c>
      <c r="I26" s="11">
        <v>0.124155092592593</v>
      </c>
      <c r="J26" s="19"/>
      <c r="K26" s="14">
        <f t="shared" si="8"/>
        <v>0.54507113821138309</v>
      </c>
    </row>
    <row r="27" spans="2:11" s="5" customFormat="1" ht="15.75" thickBot="1" x14ac:dyDescent="0.3">
      <c r="B27" s="23" t="s">
        <v>20</v>
      </c>
      <c r="C27" s="20">
        <v>1.74768518518519E-3</v>
      </c>
      <c r="D27" s="24"/>
      <c r="E27" s="21">
        <f t="shared" si="6"/>
        <v>9.3899633107394267E-3</v>
      </c>
      <c r="F27" s="20">
        <v>9.4907407407407397E-4</v>
      </c>
      <c r="G27" s="24"/>
      <c r="H27" s="21">
        <f t="shared" si="7"/>
        <v>2.2784106696304537E-2</v>
      </c>
      <c r="I27" s="20">
        <v>2.6967592592592599E-3</v>
      </c>
      <c r="J27" s="24"/>
      <c r="K27" s="22">
        <f t="shared" si="8"/>
        <v>1.1839430894308927E-2</v>
      </c>
    </row>
    <row r="28" spans="2:11" s="5" customFormat="1" ht="16.5" thickTop="1" thickBot="1" x14ac:dyDescent="0.3">
      <c r="B28" s="31" t="s">
        <v>3</v>
      </c>
      <c r="C28" s="32">
        <f>SUM(C22:C27)</f>
        <v>0.15671296296296261</v>
      </c>
      <c r="D28" s="33"/>
      <c r="E28" s="33">
        <f>IFERROR(SUM(E22:E27),0)</f>
        <v>0.84198743859212699</v>
      </c>
      <c r="F28" s="32">
        <f>SUM(F22:F27)</f>
        <v>2.5949074074074055E-2</v>
      </c>
      <c r="G28" s="33"/>
      <c r="H28" s="33">
        <f>IFERROR(SUM(H22:H27),0)</f>
        <v>0.62295081967213084</v>
      </c>
      <c r="I28" s="32">
        <f>SUM(I22:I27)</f>
        <v>0.18266203703703737</v>
      </c>
      <c r="J28" s="33"/>
      <c r="K28" s="34">
        <f>IFERROR(SUM(K22:K27),0)</f>
        <v>0.80193089430894338</v>
      </c>
    </row>
    <row r="29" spans="2:11" s="5" customFormat="1" ht="16.5" thickTop="1" thickBot="1" x14ac:dyDescent="0.3">
      <c r="B29" s="28"/>
      <c r="C29" s="29"/>
      <c r="D29" s="29"/>
      <c r="E29" s="29"/>
      <c r="F29" s="29"/>
      <c r="G29" s="29"/>
      <c r="H29" s="29"/>
      <c r="I29" s="29"/>
      <c r="J29" s="29"/>
      <c r="K29" s="30"/>
    </row>
    <row r="30" spans="2:11" s="5" customFormat="1" ht="16.5" thickTop="1" thickBot="1" x14ac:dyDescent="0.3">
      <c r="B30" s="31" t="s">
        <v>6</v>
      </c>
      <c r="C30" s="32">
        <f>SUM(C19,C28)</f>
        <v>0.18612268518518482</v>
      </c>
      <c r="D30" s="35"/>
      <c r="E30" s="36">
        <f>IFERROR(SUM(E19,E28),0)</f>
        <v>0.99999999999999989</v>
      </c>
      <c r="F30" s="32">
        <f>SUM(F19,F28)</f>
        <v>4.1655092592592577E-2</v>
      </c>
      <c r="G30" s="35"/>
      <c r="H30" s="36">
        <f>IFERROR(SUM(H19,H28),0)</f>
        <v>0.99999999999999978</v>
      </c>
      <c r="I30" s="32">
        <f>SUM(I19,I28)</f>
        <v>0.22777777777777813</v>
      </c>
      <c r="J30" s="35"/>
      <c r="K30" s="38">
        <f>IFERROR(SUM(K19,K28),0)</f>
        <v>1</v>
      </c>
    </row>
    <row r="31" spans="2:11" s="5" customFormat="1" ht="66" customHeight="1" thickTop="1" thickBot="1" x14ac:dyDescent="0.3">
      <c r="B31" s="175" t="s">
        <v>157</v>
      </c>
      <c r="C31" s="176"/>
      <c r="D31" s="176"/>
      <c r="E31" s="176"/>
      <c r="F31" s="176"/>
      <c r="G31" s="176"/>
      <c r="H31" s="176"/>
      <c r="I31" s="176"/>
      <c r="J31" s="176"/>
      <c r="K31" s="177"/>
    </row>
    <row r="32" spans="2:11" s="5" customFormat="1" x14ac:dyDescent="0.25">
      <c r="C32" s="6"/>
      <c r="D32" s="6"/>
      <c r="E32" s="6"/>
      <c r="F32" s="6"/>
      <c r="H32" s="6"/>
    </row>
    <row r="33" spans="3:8" s="5" customFormat="1" x14ac:dyDescent="0.25"/>
    <row r="34" spans="3:8" s="5" customFormat="1" x14ac:dyDescent="0.25">
      <c r="C34" s="6"/>
      <c r="D34" s="6"/>
      <c r="E34" s="6"/>
      <c r="F34" s="6"/>
      <c r="H34" s="6"/>
    </row>
    <row r="35" spans="3:8" s="5" customFormat="1" x14ac:dyDescent="0.25">
      <c r="C35" s="6"/>
      <c r="D35" s="6"/>
      <c r="E35" s="6"/>
      <c r="F35" s="6"/>
      <c r="H35" s="6"/>
    </row>
    <row r="36" spans="3:8" s="5" customFormat="1" x14ac:dyDescent="0.25">
      <c r="C36" s="6"/>
      <c r="D36" s="6"/>
      <c r="E36" s="6"/>
      <c r="F36" s="6"/>
      <c r="H36" s="6"/>
    </row>
    <row r="37" spans="3:8" s="5" customFormat="1" x14ac:dyDescent="0.25">
      <c r="C37" s="6"/>
      <c r="D37" s="6"/>
      <c r="E37" s="6"/>
      <c r="F37" s="6"/>
      <c r="H37" s="6"/>
    </row>
    <row r="38" spans="3:8" s="5" customFormat="1" x14ac:dyDescent="0.25">
      <c r="C38" s="6"/>
      <c r="D38" s="6"/>
      <c r="E38" s="6"/>
      <c r="F38" s="6"/>
      <c r="H38" s="6"/>
    </row>
    <row r="39" spans="3:8" s="5" customFormat="1" x14ac:dyDescent="0.25">
      <c r="C39" s="6"/>
      <c r="D39" s="6"/>
      <c r="E39" s="6"/>
      <c r="F39" s="6"/>
      <c r="H39" s="6"/>
    </row>
    <row r="40" spans="3:8" s="5" customFormat="1" x14ac:dyDescent="0.25">
      <c r="C40" s="6"/>
      <c r="D40" s="6"/>
      <c r="E40" s="6"/>
      <c r="F40" s="6"/>
      <c r="H40" s="6"/>
    </row>
    <row r="41" spans="3:8" s="5" customFormat="1" x14ac:dyDescent="0.25">
      <c r="C41" s="6"/>
      <c r="D41" s="6"/>
      <c r="E41" s="6"/>
      <c r="F41" s="6"/>
      <c r="H41" s="6"/>
    </row>
    <row r="42" spans="3:8" s="5" customFormat="1" x14ac:dyDescent="0.25">
      <c r="C42" s="6"/>
      <c r="D42" s="6"/>
      <c r="E42" s="6"/>
      <c r="F42" s="6"/>
      <c r="H42" s="6"/>
    </row>
    <row r="43" spans="3:8" s="5" customFormat="1" x14ac:dyDescent="0.25">
      <c r="C43" s="6"/>
      <c r="D43" s="6"/>
      <c r="E43" s="6"/>
      <c r="F43" s="6"/>
      <c r="H43" s="6"/>
    </row>
    <row r="44" spans="3:8" s="5" customFormat="1" x14ac:dyDescent="0.25">
      <c r="C44" s="6"/>
      <c r="D44" s="6"/>
      <c r="E44" s="6"/>
      <c r="F44" s="6"/>
      <c r="H44" s="6"/>
    </row>
    <row r="45" spans="3:8" s="5" customFormat="1" x14ac:dyDescent="0.25">
      <c r="C45" s="6"/>
      <c r="D45" s="6"/>
      <c r="E45" s="6"/>
      <c r="F45" s="6"/>
      <c r="H45" s="6"/>
    </row>
    <row r="46" spans="3:8" s="5" customFormat="1" x14ac:dyDescent="0.25">
      <c r="C46" s="6"/>
      <c r="D46" s="6"/>
      <c r="E46" s="6"/>
      <c r="F46" s="6"/>
      <c r="H46" s="6"/>
    </row>
    <row r="47" spans="3:8" s="5" customFormat="1" x14ac:dyDescent="0.25">
      <c r="C47" s="6"/>
      <c r="D47" s="6"/>
      <c r="E47" s="6"/>
      <c r="F47" s="6"/>
      <c r="H47" s="6"/>
    </row>
    <row r="48" spans="3:8" s="5" customFormat="1" x14ac:dyDescent="0.25">
      <c r="C48" s="6"/>
      <c r="D48" s="6"/>
      <c r="E48" s="6"/>
      <c r="F48" s="6"/>
      <c r="H48" s="6"/>
    </row>
    <row r="49" spans="3:8" s="5" customFormat="1" x14ac:dyDescent="0.25">
      <c r="C49" s="6"/>
      <c r="D49" s="6"/>
      <c r="E49" s="6"/>
      <c r="F49" s="6"/>
      <c r="H49" s="6"/>
    </row>
    <row r="50" spans="3:8" s="5" customFormat="1" x14ac:dyDescent="0.25">
      <c r="C50" s="6"/>
      <c r="D50" s="6"/>
      <c r="E50" s="6"/>
      <c r="F50" s="6"/>
      <c r="H50" s="6"/>
    </row>
    <row r="51" spans="3:8" s="5" customFormat="1" x14ac:dyDescent="0.25">
      <c r="C51" s="6"/>
      <c r="D51" s="6"/>
      <c r="E51" s="6"/>
      <c r="F51" s="6"/>
      <c r="H51" s="6"/>
    </row>
    <row r="52" spans="3:8" s="5" customFormat="1" x14ac:dyDescent="0.25">
      <c r="C52" s="6"/>
      <c r="D52" s="6"/>
      <c r="E52" s="6"/>
      <c r="F52" s="6"/>
      <c r="H52" s="6"/>
    </row>
    <row r="53" spans="3:8" s="5" customFormat="1" x14ac:dyDescent="0.25">
      <c r="C53" s="6"/>
      <c r="D53" s="6"/>
      <c r="E53" s="6"/>
      <c r="F53" s="6"/>
      <c r="H53" s="6"/>
    </row>
    <row r="54" spans="3:8" s="5" customFormat="1" x14ac:dyDescent="0.25">
      <c r="C54" s="6"/>
      <c r="D54" s="6"/>
      <c r="E54" s="6"/>
      <c r="F54" s="6"/>
      <c r="H54" s="6"/>
    </row>
    <row r="55" spans="3:8" s="5" customFormat="1" x14ac:dyDescent="0.25">
      <c r="C55" s="6"/>
      <c r="D55" s="6"/>
      <c r="E55" s="6"/>
      <c r="F55" s="6"/>
      <c r="H55" s="6"/>
    </row>
    <row r="56" spans="3:8" s="5" customFormat="1" x14ac:dyDescent="0.25">
      <c r="C56" s="6"/>
      <c r="D56" s="6"/>
      <c r="E56" s="6"/>
      <c r="F56" s="6"/>
      <c r="H56" s="6"/>
    </row>
    <row r="57" spans="3:8" s="5" customFormat="1" x14ac:dyDescent="0.25">
      <c r="C57" s="6"/>
      <c r="D57" s="6"/>
      <c r="E57" s="6"/>
      <c r="F57" s="6"/>
      <c r="H57" s="6"/>
    </row>
    <row r="58" spans="3:8" s="5" customFormat="1" x14ac:dyDescent="0.25">
      <c r="C58" s="6"/>
      <c r="D58" s="6"/>
      <c r="E58" s="6"/>
      <c r="F58" s="6"/>
      <c r="H58" s="6"/>
    </row>
    <row r="59" spans="3:8" s="5" customFormat="1" x14ac:dyDescent="0.25">
      <c r="C59" s="6"/>
      <c r="D59" s="6"/>
      <c r="E59" s="6"/>
      <c r="F59" s="6"/>
      <c r="H59" s="6"/>
    </row>
    <row r="60" spans="3:8" s="5" customFormat="1" x14ac:dyDescent="0.25">
      <c r="C60" s="6"/>
      <c r="D60" s="6"/>
      <c r="E60" s="6"/>
      <c r="F60" s="6"/>
      <c r="H60" s="6"/>
    </row>
    <row r="61" spans="3:8" s="5" customFormat="1" x14ac:dyDescent="0.25">
      <c r="C61" s="6"/>
      <c r="D61" s="6"/>
      <c r="E61" s="6"/>
      <c r="F61" s="6"/>
      <c r="H61" s="6"/>
    </row>
    <row r="62" spans="3:8" s="5" customFormat="1" x14ac:dyDescent="0.25">
      <c r="C62" s="6"/>
      <c r="D62" s="6"/>
      <c r="E62" s="6"/>
      <c r="F62" s="6"/>
      <c r="H62" s="6"/>
    </row>
    <row r="63" spans="3:8" s="5" customFormat="1" x14ac:dyDescent="0.25">
      <c r="C63" s="6"/>
      <c r="D63" s="6"/>
      <c r="E63" s="6"/>
      <c r="F63" s="6"/>
      <c r="H63" s="6"/>
    </row>
    <row r="64" spans="3:8" s="5" customFormat="1" x14ac:dyDescent="0.25">
      <c r="C64" s="6"/>
      <c r="D64" s="6"/>
      <c r="E64" s="6"/>
      <c r="F64" s="6"/>
      <c r="H64" s="6"/>
    </row>
    <row r="65" spans="3:8" s="5" customFormat="1" x14ac:dyDescent="0.25">
      <c r="C65" s="6"/>
      <c r="D65" s="6"/>
      <c r="E65" s="6"/>
      <c r="F65" s="6"/>
      <c r="H65" s="6"/>
    </row>
    <row r="66" spans="3:8" s="5" customFormat="1" x14ac:dyDescent="0.25">
      <c r="C66" s="6"/>
      <c r="D66" s="6"/>
      <c r="E66" s="6"/>
      <c r="F66" s="6"/>
      <c r="H66" s="6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/>
  <dimension ref="B2:N31"/>
  <sheetViews>
    <sheetView showGridLines="0" showZeros="0" view="pageBreakPreview" zoomScale="80" zoomScaleNormal="80" zoomScaleSheetLayoutView="80" zoomScalePageLayoutView="60" workbookViewId="0">
      <selection activeCell="B29" sqref="B29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4" width="8.42578125" style="1" customWidth="1"/>
    <col min="15" max="16384" width="8.85546875" style="1"/>
  </cols>
  <sheetData>
    <row r="2" spans="2:14" ht="15.75" thickBot="1" x14ac:dyDescent="0.3"/>
    <row r="3" spans="2:14" x14ac:dyDescent="0.25">
      <c r="B3" s="178" t="s">
        <v>29</v>
      </c>
      <c r="C3" s="179"/>
      <c r="D3" s="179"/>
      <c r="E3" s="179"/>
      <c r="F3" s="179"/>
      <c r="G3" s="179"/>
      <c r="H3" s="179"/>
      <c r="I3" s="179"/>
      <c r="J3" s="179"/>
      <c r="K3" s="179"/>
      <c r="L3" s="179"/>
      <c r="M3" s="179"/>
      <c r="N3" s="180"/>
    </row>
    <row r="4" spans="2:14" ht="15.75" thickBot="1" x14ac:dyDescent="0.3">
      <c r="B4" s="181" t="s">
        <v>199</v>
      </c>
      <c r="C4" s="182"/>
      <c r="D4" s="182"/>
      <c r="E4" s="182"/>
      <c r="F4" s="182"/>
      <c r="G4" s="182"/>
      <c r="H4" s="182"/>
      <c r="I4" s="182"/>
      <c r="J4" s="182"/>
      <c r="K4" s="182"/>
      <c r="L4" s="182"/>
      <c r="M4" s="182"/>
      <c r="N4" s="183"/>
    </row>
    <row r="5" spans="2:14" x14ac:dyDescent="0.25">
      <c r="B5" s="39"/>
      <c r="C5" s="184" t="s">
        <v>0</v>
      </c>
      <c r="D5" s="184"/>
      <c r="E5" s="184"/>
      <c r="F5" s="184" t="s">
        <v>1</v>
      </c>
      <c r="G5" s="184"/>
      <c r="H5" s="184"/>
      <c r="I5" s="184" t="s">
        <v>2</v>
      </c>
      <c r="J5" s="184"/>
      <c r="K5" s="184"/>
      <c r="L5" s="184" t="s">
        <v>3</v>
      </c>
      <c r="M5" s="184"/>
      <c r="N5" s="185"/>
    </row>
    <row r="6" spans="2:14" x14ac:dyDescent="0.25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8" t="s">
        <v>5</v>
      </c>
      <c r="L6" s="8" t="s">
        <v>4</v>
      </c>
      <c r="M6" s="8" t="s">
        <v>5</v>
      </c>
      <c r="N6" s="9" t="s">
        <v>5</v>
      </c>
    </row>
    <row r="7" spans="2:14" x14ac:dyDescent="0.25">
      <c r="B7" s="10" t="s">
        <v>37</v>
      </c>
      <c r="C7" s="11">
        <v>5.9664351851851899E-2</v>
      </c>
      <c r="D7" s="12">
        <f t="shared" ref="D7:D18" si="0">IFERROR(C7/C$19,0)</f>
        <v>0.20130427991252739</v>
      </c>
      <c r="E7" s="12">
        <f t="shared" ref="E7:E18" si="1">IFERROR(C7/C$30,0)</f>
        <v>6.1673745289226589E-2</v>
      </c>
      <c r="F7" s="11">
        <v>6.42361111111111E-3</v>
      </c>
      <c r="G7" s="12">
        <f t="shared" ref="G7:G18" si="2">IFERROR(F7/F$19,0)</f>
        <v>0.12316910785619174</v>
      </c>
      <c r="H7" s="12">
        <f t="shared" ref="H7:H18" si="3">IFERROR(F7/F$30,0)</f>
        <v>2.5436546129520139E-2</v>
      </c>
      <c r="I7" s="11">
        <v>2.05439814814815E-2</v>
      </c>
      <c r="J7" s="12">
        <f t="shared" ref="J7:J18" si="4">IFERROR(I7/I$19,0)</f>
        <v>0.20329859122666361</v>
      </c>
      <c r="K7" s="12">
        <f t="shared" ref="K7:K18" si="5">IFERROR(I7/I$30,0)</f>
        <v>6.9512433914235436E-2</v>
      </c>
      <c r="L7" s="13">
        <f>SUM(C7,F7,I7)</f>
        <v>8.6631944444444511E-2</v>
      </c>
      <c r="M7" s="12">
        <f t="shared" ref="M7:M18" si="6">IFERROR(L7/L$19,0)</f>
        <v>0.19268889174925996</v>
      </c>
      <c r="N7" s="14">
        <f t="shared" ref="N7:N18" si="7">IFERROR(L7/L$30,0)</f>
        <v>5.7164022941980669E-2</v>
      </c>
    </row>
    <row r="8" spans="2:14" x14ac:dyDescent="0.25">
      <c r="B8" s="148" t="s">
        <v>99</v>
      </c>
      <c r="C8" s="11">
        <v>4.8275462962962999E-2</v>
      </c>
      <c r="D8" s="12">
        <f t="shared" si="0"/>
        <v>0.16287878787878793</v>
      </c>
      <c r="E8" s="12">
        <f t="shared" si="1"/>
        <v>4.9901298079799046E-2</v>
      </c>
      <c r="F8" s="11">
        <v>5.0810185185185203E-3</v>
      </c>
      <c r="G8" s="12">
        <f t="shared" si="2"/>
        <v>9.7425654682645413E-2</v>
      </c>
      <c r="H8" s="12">
        <f t="shared" si="3"/>
        <v>2.0120078830377201E-2</v>
      </c>
      <c r="I8" s="11">
        <v>1.6643518518518498E-2</v>
      </c>
      <c r="J8" s="12">
        <f t="shared" si="4"/>
        <v>0.16470049249799529</v>
      </c>
      <c r="K8" s="12">
        <f t="shared" si="5"/>
        <v>5.6314861954180478E-2</v>
      </c>
      <c r="L8" s="13">
        <f t="shared" ref="L8:L18" si="8">SUM(C8,F8,I8)</f>
        <v>7.0000000000000021E-2</v>
      </c>
      <c r="M8" s="12">
        <f t="shared" si="6"/>
        <v>0.15569571373407129</v>
      </c>
      <c r="N8" s="14">
        <f t="shared" si="7"/>
        <v>4.6189446994401993E-2</v>
      </c>
    </row>
    <row r="9" spans="2:14" x14ac:dyDescent="0.25">
      <c r="B9" s="10" t="s">
        <v>50</v>
      </c>
      <c r="C9" s="11">
        <v>3.2268518518518502E-2</v>
      </c>
      <c r="D9" s="12">
        <f t="shared" si="0"/>
        <v>0.10887222742892835</v>
      </c>
      <c r="E9" s="12">
        <f t="shared" si="1"/>
        <v>3.3355267093377987E-2</v>
      </c>
      <c r="F9" s="11">
        <v>9.9537037037036999E-4</v>
      </c>
      <c r="G9" s="12">
        <f t="shared" si="2"/>
        <v>1.9085663559698176E-2</v>
      </c>
      <c r="H9" s="12">
        <f t="shared" si="3"/>
        <v>3.9415188597094258E-3</v>
      </c>
      <c r="I9" s="11">
        <v>1.43518518518519E-2</v>
      </c>
      <c r="J9" s="12">
        <f t="shared" si="4"/>
        <v>0.14202267781468367</v>
      </c>
      <c r="K9" s="12">
        <f t="shared" si="5"/>
        <v>4.8560798903466006E-2</v>
      </c>
      <c r="L9" s="13">
        <f t="shared" si="8"/>
        <v>4.7615740740740771E-2</v>
      </c>
      <c r="M9" s="12">
        <f t="shared" si="6"/>
        <v>0.10590809628008754</v>
      </c>
      <c r="N9" s="14">
        <f t="shared" si="7"/>
        <v>3.1419210472051901E-2</v>
      </c>
    </row>
    <row r="10" spans="2:14" x14ac:dyDescent="0.25">
      <c r="B10" s="10" t="s">
        <v>11</v>
      </c>
      <c r="C10" s="11">
        <v>8.3923611111111102E-2</v>
      </c>
      <c r="D10" s="12">
        <f t="shared" si="0"/>
        <v>0.28315370196813477</v>
      </c>
      <c r="E10" s="12">
        <f t="shared" si="1"/>
        <v>8.6750014954836391E-2</v>
      </c>
      <c r="F10" s="11">
        <v>4.9537037037036998E-3</v>
      </c>
      <c r="G10" s="12">
        <f t="shared" si="2"/>
        <v>9.498446515756763E-2</v>
      </c>
      <c r="H10" s="12">
        <f t="shared" si="3"/>
        <v>1.9615931069251552E-2</v>
      </c>
      <c r="I10" s="11">
        <v>2.96990740740741E-2</v>
      </c>
      <c r="J10" s="12">
        <f t="shared" si="4"/>
        <v>0.29389531554232046</v>
      </c>
      <c r="K10" s="12">
        <f t="shared" si="5"/>
        <v>0.10048952418249472</v>
      </c>
      <c r="L10" s="13">
        <f t="shared" si="8"/>
        <v>0.1185763888888889</v>
      </c>
      <c r="M10" s="12">
        <f t="shared" si="6"/>
        <v>0.26374050714377645</v>
      </c>
      <c r="N10" s="14">
        <f t="shared" si="7"/>
        <v>7.8242540419584714E-2</v>
      </c>
    </row>
    <row r="11" spans="2:14" x14ac:dyDescent="0.25">
      <c r="B11" s="10" t="s">
        <v>12</v>
      </c>
      <c r="C11" s="11">
        <v>1.5844907407407401E-2</v>
      </c>
      <c r="D11" s="12">
        <f t="shared" si="0"/>
        <v>5.3459856294907793E-2</v>
      </c>
      <c r="E11" s="12">
        <f t="shared" si="1"/>
        <v>1.6378536818807198E-2</v>
      </c>
      <c r="F11" s="11">
        <v>7.2916666666666703E-4</v>
      </c>
      <c r="G11" s="12">
        <f t="shared" si="2"/>
        <v>1.3981358189081234E-2</v>
      </c>
      <c r="H11" s="12">
        <f t="shared" si="3"/>
        <v>2.8873917228103957E-3</v>
      </c>
      <c r="I11" s="11">
        <v>7.09490740740741E-3</v>
      </c>
      <c r="J11" s="12">
        <f t="shared" si="4"/>
        <v>7.0209597984194211E-2</v>
      </c>
      <c r="K11" s="12">
        <f t="shared" si="5"/>
        <v>2.4006265909535945E-2</v>
      </c>
      <c r="L11" s="13">
        <f t="shared" si="8"/>
        <v>2.3668981481481478E-2</v>
      </c>
      <c r="M11" s="12">
        <f t="shared" si="6"/>
        <v>5.2645128073111051E-2</v>
      </c>
      <c r="N11" s="14">
        <f t="shared" si="7"/>
        <v>1.561795950786244E-2</v>
      </c>
    </row>
    <row r="12" spans="2:14" x14ac:dyDescent="0.25">
      <c r="B12" s="10" t="s">
        <v>163</v>
      </c>
      <c r="C12" s="11">
        <v>1.0231481481481499E-2</v>
      </c>
      <c r="D12" s="12">
        <f t="shared" si="0"/>
        <v>3.4520462355513946E-2</v>
      </c>
      <c r="E12" s="12">
        <f t="shared" si="1"/>
        <v>1.0576060297900361E-2</v>
      </c>
      <c r="F12" s="11">
        <v>0</v>
      </c>
      <c r="G12" s="12">
        <f t="shared" si="2"/>
        <v>0</v>
      </c>
      <c r="H12" s="12">
        <f t="shared" si="3"/>
        <v>0</v>
      </c>
      <c r="I12" s="11">
        <v>3.4027777777777802E-3</v>
      </c>
      <c r="J12" s="12">
        <f t="shared" si="4"/>
        <v>3.3673118772191035E-2</v>
      </c>
      <c r="K12" s="12">
        <f t="shared" si="5"/>
        <v>1.1513608772273361E-2</v>
      </c>
      <c r="L12" s="13">
        <f t="shared" si="8"/>
        <v>1.363425925925928E-2</v>
      </c>
      <c r="M12" s="12">
        <f t="shared" si="6"/>
        <v>3.03256532372249E-2</v>
      </c>
      <c r="N12" s="14">
        <f t="shared" si="7"/>
        <v>8.9965556480498705E-3</v>
      </c>
    </row>
    <row r="13" spans="2:14" x14ac:dyDescent="0.25">
      <c r="B13" s="10" t="s">
        <v>106</v>
      </c>
      <c r="C13" s="11">
        <v>2.8587962962962998E-3</v>
      </c>
      <c r="D13" s="12">
        <f t="shared" si="0"/>
        <v>9.6454233052171261E-3</v>
      </c>
      <c r="E13" s="12">
        <f t="shared" si="1"/>
        <v>2.955075671472158E-3</v>
      </c>
      <c r="F13" s="11">
        <v>0</v>
      </c>
      <c r="G13" s="12">
        <f t="shared" si="2"/>
        <v>0</v>
      </c>
      <c r="H13" s="12">
        <f t="shared" si="3"/>
        <v>0</v>
      </c>
      <c r="I13" s="11">
        <v>3.9351851851851901E-4</v>
      </c>
      <c r="J13" s="12">
        <f t="shared" si="4"/>
        <v>3.8941701981445439E-3</v>
      </c>
      <c r="K13" s="12">
        <f t="shared" si="5"/>
        <v>1.3315057763853553E-3</v>
      </c>
      <c r="L13" s="13">
        <f t="shared" si="8"/>
        <v>3.252314814814819E-3</v>
      </c>
      <c r="M13" s="12">
        <f t="shared" si="6"/>
        <v>7.2338782340069571E-3</v>
      </c>
      <c r="N13" s="14">
        <f t="shared" si="7"/>
        <v>2.1460374678285341E-3</v>
      </c>
    </row>
    <row r="14" spans="2:14" x14ac:dyDescent="0.25">
      <c r="B14" s="10" t="s">
        <v>107</v>
      </c>
      <c r="C14" s="11">
        <v>1.0995370370370399E-3</v>
      </c>
      <c r="D14" s="12">
        <f t="shared" si="0"/>
        <v>3.7097781943142847E-3</v>
      </c>
      <c r="E14" s="12">
        <f t="shared" si="1"/>
        <v>1.1365675659508316E-3</v>
      </c>
      <c r="F14" s="11">
        <v>4.6296296296296298E-4</v>
      </c>
      <c r="G14" s="12">
        <f t="shared" si="2"/>
        <v>8.8770528184642719E-3</v>
      </c>
      <c r="H14" s="12">
        <f t="shared" si="3"/>
        <v>1.8332645859113618E-3</v>
      </c>
      <c r="I14" s="11">
        <v>1.07638888888889E-3</v>
      </c>
      <c r="J14" s="12">
        <f t="shared" si="4"/>
        <v>1.0651700836101249E-2</v>
      </c>
      <c r="K14" s="12">
        <f t="shared" si="5"/>
        <v>3.6420599177599418E-3</v>
      </c>
      <c r="L14" s="13">
        <f t="shared" si="8"/>
        <v>2.6388888888888929E-3</v>
      </c>
      <c r="M14" s="12">
        <f t="shared" si="6"/>
        <v>5.8694812717209489E-3</v>
      </c>
      <c r="N14" s="14">
        <f t="shared" si="7"/>
        <v>1.7412688351064265E-3</v>
      </c>
    </row>
    <row r="15" spans="2:14" x14ac:dyDescent="0.25">
      <c r="B15" s="10" t="s">
        <v>198</v>
      </c>
      <c r="C15" s="11">
        <v>4.0277777777777803E-3</v>
      </c>
      <c r="D15" s="12">
        <f t="shared" si="0"/>
        <v>1.3589503280224931E-2</v>
      </c>
      <c r="E15" s="12">
        <f t="shared" si="1"/>
        <v>4.163426452114617E-3</v>
      </c>
      <c r="F15" s="15">
        <v>1.41203703703704E-3</v>
      </c>
      <c r="G15" s="12">
        <f t="shared" si="2"/>
        <v>2.7075011096316083E-2</v>
      </c>
      <c r="H15" s="12">
        <f t="shared" si="3"/>
        <v>5.5914569870296645E-3</v>
      </c>
      <c r="I15" s="11">
        <v>1.58564814814815E-3</v>
      </c>
      <c r="J15" s="12">
        <f t="shared" si="4"/>
        <v>1.569121521017066E-2</v>
      </c>
      <c r="K15" s="12">
        <f t="shared" si="5"/>
        <v>5.3651850401409901E-3</v>
      </c>
      <c r="L15" s="13">
        <f t="shared" si="8"/>
        <v>7.0254629629629703E-3</v>
      </c>
      <c r="M15" s="12">
        <f t="shared" si="6"/>
        <v>1.5626206719011465E-2</v>
      </c>
      <c r="N15" s="14">
        <f t="shared" si="7"/>
        <v>4.6357464162701777E-3</v>
      </c>
    </row>
    <row r="16" spans="2:14" x14ac:dyDescent="0.25">
      <c r="B16" s="10" t="s">
        <v>185</v>
      </c>
      <c r="C16" s="11">
        <v>9.2592592592592588E-5</v>
      </c>
      <c r="D16" s="12">
        <f t="shared" si="0"/>
        <v>3.1240237425804419E-4</v>
      </c>
      <c r="E16" s="12">
        <f t="shared" si="1"/>
        <v>9.5710952922175037E-5</v>
      </c>
      <c r="F16" s="11">
        <v>0</v>
      </c>
      <c r="G16" s="12">
        <f t="shared" si="2"/>
        <v>0</v>
      </c>
      <c r="H16" s="12">
        <f t="shared" si="3"/>
        <v>0</v>
      </c>
      <c r="I16" s="11">
        <v>0</v>
      </c>
      <c r="J16" s="12">
        <f t="shared" si="4"/>
        <v>0</v>
      </c>
      <c r="K16" s="12">
        <f t="shared" si="5"/>
        <v>0</v>
      </c>
      <c r="L16" s="13">
        <f t="shared" si="8"/>
        <v>9.2592592592592588E-5</v>
      </c>
      <c r="M16" s="12">
        <f t="shared" si="6"/>
        <v>2.0594671128845401E-4</v>
      </c>
      <c r="N16" s="14">
        <f t="shared" si="7"/>
        <v>6.1097152108997328E-5</v>
      </c>
    </row>
    <row r="17" spans="2:14" x14ac:dyDescent="0.25">
      <c r="B17" s="10" t="s">
        <v>164</v>
      </c>
      <c r="C17" s="11">
        <v>0</v>
      </c>
      <c r="D17" s="12">
        <f t="shared" si="0"/>
        <v>0</v>
      </c>
      <c r="E17" s="12">
        <f t="shared" si="1"/>
        <v>0</v>
      </c>
      <c r="F17" s="11">
        <v>0</v>
      </c>
      <c r="G17" s="12">
        <f t="shared" si="2"/>
        <v>0</v>
      </c>
      <c r="H17" s="12">
        <f t="shared" si="3"/>
        <v>0</v>
      </c>
      <c r="I17" s="11">
        <v>0</v>
      </c>
      <c r="J17" s="12">
        <f t="shared" si="4"/>
        <v>0</v>
      </c>
      <c r="K17" s="12">
        <f t="shared" si="5"/>
        <v>0</v>
      </c>
      <c r="L17" s="13">
        <f t="shared" si="8"/>
        <v>0</v>
      </c>
      <c r="M17" s="12">
        <f t="shared" si="6"/>
        <v>0</v>
      </c>
      <c r="N17" s="14">
        <f t="shared" si="7"/>
        <v>0</v>
      </c>
    </row>
    <row r="18" spans="2:14" ht="15.75" thickBot="1" x14ac:dyDescent="0.3">
      <c r="B18" s="10" t="s">
        <v>13</v>
      </c>
      <c r="C18" s="11">
        <v>3.8101851851851901E-2</v>
      </c>
      <c r="D18" s="12">
        <f t="shared" si="0"/>
        <v>0.12855357700718537</v>
      </c>
      <c r="E18" s="12">
        <f t="shared" si="1"/>
        <v>3.938505712747508E-2</v>
      </c>
      <c r="F18" s="11">
        <v>3.2094907407407398E-2</v>
      </c>
      <c r="G18" s="12">
        <f t="shared" si="2"/>
        <v>0.61540168664003547</v>
      </c>
      <c r="H18" s="12">
        <f t="shared" si="3"/>
        <v>0.12709106741830511</v>
      </c>
      <c r="I18" s="11">
        <v>6.2615740740740696E-3</v>
      </c>
      <c r="J18" s="12">
        <f t="shared" si="4"/>
        <v>6.1963119917535121E-2</v>
      </c>
      <c r="K18" s="12">
        <f t="shared" si="5"/>
        <v>2.1186606618366938E-2</v>
      </c>
      <c r="L18" s="13">
        <f t="shared" si="8"/>
        <v>7.6458333333333378E-2</v>
      </c>
      <c r="M18" s="12">
        <f t="shared" si="6"/>
        <v>0.17006049684644101</v>
      </c>
      <c r="N18" s="14">
        <f t="shared" si="7"/>
        <v>5.0450973354004572E-2</v>
      </c>
    </row>
    <row r="19" spans="2:14" ht="16.5" thickTop="1" thickBot="1" x14ac:dyDescent="0.3">
      <c r="B19" s="31" t="s">
        <v>3</v>
      </c>
      <c r="C19" s="32">
        <f>SUM(C7:C18)</f>
        <v>0.29638888888888903</v>
      </c>
      <c r="D19" s="33">
        <f>IFERROR(SUM(D7:D18),0)</f>
        <v>1</v>
      </c>
      <c r="E19" s="33">
        <f>IFERROR(SUM(E7:E18),0)</f>
        <v>0.30637076030388238</v>
      </c>
      <c r="F19" s="32">
        <f>SUM(F7:F18)</f>
        <v>5.215277777777777E-2</v>
      </c>
      <c r="G19" s="33">
        <f>IFERROR(SUM(G7:G18),0)</f>
        <v>1</v>
      </c>
      <c r="H19" s="33">
        <f>IFERROR(SUM(H7:H18),0)</f>
        <v>0.20651725560291484</v>
      </c>
      <c r="I19" s="32">
        <f>SUM(I7:I18)</f>
        <v>0.10105324074074083</v>
      </c>
      <c r="J19" s="33">
        <f>IFERROR(SUM(J7:J18),0)</f>
        <v>0.99999999999999989</v>
      </c>
      <c r="K19" s="33">
        <f>IFERROR(SUM(K7:K18),0)</f>
        <v>0.34192285098883923</v>
      </c>
      <c r="L19" s="32">
        <f>SUM(L7:L18)</f>
        <v>0.4495949074074076</v>
      </c>
      <c r="M19" s="33">
        <f>IFERROR(SUM(M7:M18),0)</f>
        <v>1.0000000000000002</v>
      </c>
      <c r="N19" s="34">
        <f>IFERROR(SUM(N7:N18),0)</f>
        <v>0.29666485920925029</v>
      </c>
    </row>
    <row r="20" spans="2:14" ht="15.75" thickTop="1" x14ac:dyDescent="0.25">
      <c r="B20" s="25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7"/>
    </row>
    <row r="21" spans="2:14" x14ac:dyDescent="0.25">
      <c r="B21" s="7" t="s">
        <v>14</v>
      </c>
      <c r="C21" s="8" t="s">
        <v>57</v>
      </c>
      <c r="D21" s="16" t="s">
        <v>5</v>
      </c>
      <c r="E21" s="16" t="s">
        <v>5</v>
      </c>
      <c r="F21" s="8" t="s">
        <v>57</v>
      </c>
      <c r="G21" s="16" t="s">
        <v>5</v>
      </c>
      <c r="H21" s="16" t="s">
        <v>5</v>
      </c>
      <c r="I21" s="8" t="s">
        <v>57</v>
      </c>
      <c r="J21" s="16" t="s">
        <v>5</v>
      </c>
      <c r="K21" s="16" t="s">
        <v>5</v>
      </c>
      <c r="L21" s="16" t="s">
        <v>57</v>
      </c>
      <c r="M21" s="16" t="s">
        <v>5</v>
      </c>
      <c r="N21" s="17" t="s">
        <v>5</v>
      </c>
    </row>
    <row r="22" spans="2:14" x14ac:dyDescent="0.25">
      <c r="B22" s="18" t="s">
        <v>15</v>
      </c>
      <c r="C22" s="11">
        <v>0.114895833333333</v>
      </c>
      <c r="D22" s="19"/>
      <c r="E22" s="12">
        <f>IFERROR(C22/C$30,0)</f>
        <v>0.11876532870730361</v>
      </c>
      <c r="F22" s="11">
        <v>2.8912037037037E-2</v>
      </c>
      <c r="G22" s="19"/>
      <c r="H22" s="12">
        <f>IFERROR(F22/F$30,0)</f>
        <v>0.11448737339016439</v>
      </c>
      <c r="I22" s="11">
        <v>3.2222222222222201E-2</v>
      </c>
      <c r="J22" s="19"/>
      <c r="K22" s="12">
        <f>IFERROR(I22/I$30,0)</f>
        <v>0.10902682592520066</v>
      </c>
      <c r="L22" s="13">
        <f>SUM(C22,F22,I22)</f>
        <v>0.17603009259259222</v>
      </c>
      <c r="M22" s="19"/>
      <c r="N22" s="14">
        <f>IFERROR(L22/L$30,0)</f>
        <v>0.1161533233032173</v>
      </c>
    </row>
    <row r="23" spans="2:14" x14ac:dyDescent="0.25">
      <c r="B23" s="18" t="s">
        <v>16</v>
      </c>
      <c r="C23" s="11">
        <v>4.05092592592593E-3</v>
      </c>
      <c r="D23" s="19"/>
      <c r="E23" s="12">
        <f t="shared" ref="E23:E27" si="9">IFERROR(C23/C$30,0)</f>
        <v>4.1873541903451623E-3</v>
      </c>
      <c r="F23" s="11">
        <v>3.7037037037037003E-4</v>
      </c>
      <c r="G23" s="19"/>
      <c r="H23" s="12">
        <f t="shared" ref="H23:H27" si="10">IFERROR(F23/F$30,0)</f>
        <v>1.466611668729088E-3</v>
      </c>
      <c r="I23" s="11">
        <v>1.3194444444444399E-3</v>
      </c>
      <c r="J23" s="19"/>
      <c r="K23" s="12">
        <f t="shared" ref="K23:K27" si="11">IFERROR(I23/I$30,0)</f>
        <v>4.4644605443508768E-3</v>
      </c>
      <c r="L23" s="13">
        <f t="shared" ref="L23:L27" si="12">SUM(C23,F23,I23)</f>
        <v>5.7407407407407398E-3</v>
      </c>
      <c r="M23" s="19"/>
      <c r="N23" s="14">
        <f t="shared" ref="N23:N27" si="13">IFERROR(L23/L$30,0)</f>
        <v>3.7880234307578341E-3</v>
      </c>
    </row>
    <row r="24" spans="2:14" x14ac:dyDescent="0.25">
      <c r="B24" s="18" t="s">
        <v>17</v>
      </c>
      <c r="C24" s="11">
        <v>5.9375000000000001E-3</v>
      </c>
      <c r="D24" s="19"/>
      <c r="E24" s="12">
        <f t="shared" si="9"/>
        <v>6.1374648561344745E-3</v>
      </c>
      <c r="F24" s="11">
        <v>7.9861111111111105E-4</v>
      </c>
      <c r="G24" s="19"/>
      <c r="H24" s="12">
        <f t="shared" si="10"/>
        <v>3.1623814106970984E-3</v>
      </c>
      <c r="I24" s="11">
        <v>1.0648148148148101E-3</v>
      </c>
      <c r="J24" s="19"/>
      <c r="K24" s="12">
        <f t="shared" si="11"/>
        <v>3.6028979831603529E-3</v>
      </c>
      <c r="L24" s="13">
        <f t="shared" si="12"/>
        <v>7.8009259259259212E-3</v>
      </c>
      <c r="M24" s="19"/>
      <c r="N24" s="14">
        <f t="shared" si="13"/>
        <v>5.1474350651830219E-3</v>
      </c>
    </row>
    <row r="25" spans="2:14" x14ac:dyDescent="0.25">
      <c r="B25" s="18" t="s">
        <v>18</v>
      </c>
      <c r="C25" s="11">
        <v>0.28577546296296302</v>
      </c>
      <c r="D25" s="19"/>
      <c r="E25" s="12">
        <f t="shared" si="9"/>
        <v>0.29539989232517805</v>
      </c>
      <c r="F25" s="11">
        <v>8.3715277777777805E-2</v>
      </c>
      <c r="G25" s="19"/>
      <c r="H25" s="12">
        <f t="shared" si="10"/>
        <v>0.33150006874742205</v>
      </c>
      <c r="I25" s="11">
        <v>8.2349537037036999E-2</v>
      </c>
      <c r="J25" s="19"/>
      <c r="K25" s="12">
        <f t="shared" si="11"/>
        <v>0.27863716467593491</v>
      </c>
      <c r="L25" s="13">
        <f t="shared" si="12"/>
        <v>0.45184027777777785</v>
      </c>
      <c r="M25" s="19"/>
      <c r="N25" s="14">
        <f t="shared" si="13"/>
        <v>0.29814646514789339</v>
      </c>
    </row>
    <row r="26" spans="2:14" x14ac:dyDescent="0.25">
      <c r="B26" s="18" t="s">
        <v>19</v>
      </c>
      <c r="C26" s="11">
        <v>0.25686342592592598</v>
      </c>
      <c r="D26" s="19"/>
      <c r="E26" s="12">
        <f t="shared" si="9"/>
        <v>0.26551414727522887</v>
      </c>
      <c r="F26" s="11">
        <v>8.6354166666666704E-2</v>
      </c>
      <c r="G26" s="19"/>
      <c r="H26" s="12">
        <f t="shared" si="10"/>
        <v>0.34194967688711686</v>
      </c>
      <c r="I26" s="11">
        <v>7.3148148148148101E-2</v>
      </c>
      <c r="J26" s="19"/>
      <c r="K26" s="12">
        <f t="shared" si="11"/>
        <v>0.24750342666927735</v>
      </c>
      <c r="L26" s="13">
        <f t="shared" si="12"/>
        <v>0.41636574074074073</v>
      </c>
      <c r="M26" s="19"/>
      <c r="N26" s="14">
        <f t="shared" si="13"/>
        <v>0.27473861874613376</v>
      </c>
    </row>
    <row r="27" spans="2:14" ht="15.75" thickBot="1" x14ac:dyDescent="0.3">
      <c r="B27" s="23" t="s">
        <v>20</v>
      </c>
      <c r="C27" s="20">
        <v>3.5069444444444401E-3</v>
      </c>
      <c r="D27" s="24"/>
      <c r="E27" s="21">
        <f t="shared" si="9"/>
        <v>3.625052341927375E-3</v>
      </c>
      <c r="F27" s="20">
        <v>2.31481481481481E-4</v>
      </c>
      <c r="G27" s="24"/>
      <c r="H27" s="21">
        <f t="shared" si="10"/>
        <v>9.1663229295567894E-4</v>
      </c>
      <c r="I27" s="20">
        <v>4.3865740740740696E-3</v>
      </c>
      <c r="J27" s="24"/>
      <c r="K27" s="21">
        <f t="shared" si="11"/>
        <v>1.4842373213236722E-2</v>
      </c>
      <c r="L27" s="13">
        <f t="shared" si="12"/>
        <v>8.1249999999999899E-3</v>
      </c>
      <c r="M27" s="24"/>
      <c r="N27" s="22">
        <f t="shared" si="13"/>
        <v>5.361275097564509E-3</v>
      </c>
    </row>
    <row r="28" spans="2:14" ht="16.5" thickTop="1" thickBot="1" x14ac:dyDescent="0.3">
      <c r="B28" s="31" t="s">
        <v>3</v>
      </c>
      <c r="C28" s="32">
        <f>SUM(C22:C27)</f>
        <v>0.67103009259259239</v>
      </c>
      <c r="D28" s="33"/>
      <c r="E28" s="33">
        <f>IFERROR(SUM(E22:E27),0)</f>
        <v>0.69362923969611756</v>
      </c>
      <c r="F28" s="32">
        <f>SUM(F22:F27)</f>
        <v>0.20038194444444446</v>
      </c>
      <c r="G28" s="33"/>
      <c r="H28" s="33">
        <f>IFERROR(SUM(H22:H27),0)</f>
        <v>0.7934827443970851</v>
      </c>
      <c r="I28" s="32">
        <f>SUM(I22:I27)</f>
        <v>0.1944907407407406</v>
      </c>
      <c r="J28" s="33"/>
      <c r="K28" s="33">
        <f>IFERROR(SUM(K22:K27),0)</f>
        <v>0.65807714901116088</v>
      </c>
      <c r="L28" s="32">
        <f>SUM(L22:L27)</f>
        <v>1.0659027777777774</v>
      </c>
      <c r="M28" s="33"/>
      <c r="N28" s="34">
        <f>IFERROR(SUM(N22:N27),0)</f>
        <v>0.70333514079074977</v>
      </c>
    </row>
    <row r="29" spans="2:14" ht="16.5" thickTop="1" thickBot="1" x14ac:dyDescent="0.3">
      <c r="B29" s="28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30"/>
    </row>
    <row r="30" spans="2:14" ht="16.5" thickTop="1" thickBot="1" x14ac:dyDescent="0.3">
      <c r="B30" s="31" t="s">
        <v>6</v>
      </c>
      <c r="C30" s="32">
        <f>SUM(C19,C28)</f>
        <v>0.96741898148148142</v>
      </c>
      <c r="D30" s="35"/>
      <c r="E30" s="36">
        <f>IFERROR(SUM(E19,E28),0)</f>
        <v>1</v>
      </c>
      <c r="F30" s="32">
        <f>SUM(F19,F28)</f>
        <v>0.25253472222222223</v>
      </c>
      <c r="G30" s="35"/>
      <c r="H30" s="36">
        <f>IFERROR(SUM(H19,H28),0)</f>
        <v>1</v>
      </c>
      <c r="I30" s="32">
        <f>SUM(I19,I28)</f>
        <v>0.29554398148148142</v>
      </c>
      <c r="J30" s="35"/>
      <c r="K30" s="36">
        <f>IFERROR(SUM(K19,K28),0)</f>
        <v>1</v>
      </c>
      <c r="L30" s="37">
        <f>SUM(L19,L28)</f>
        <v>1.5154976851851849</v>
      </c>
      <c r="M30" s="35"/>
      <c r="N30" s="38">
        <f>IFERROR(SUM(N19,N28),0)</f>
        <v>1</v>
      </c>
    </row>
    <row r="31" spans="2:14" ht="66" customHeight="1" thickTop="1" thickBot="1" x14ac:dyDescent="0.3">
      <c r="B31" s="175" t="s">
        <v>159</v>
      </c>
      <c r="C31" s="176"/>
      <c r="D31" s="176"/>
      <c r="E31" s="176"/>
      <c r="F31" s="176"/>
      <c r="G31" s="176"/>
      <c r="H31" s="176"/>
      <c r="I31" s="176"/>
      <c r="J31" s="176"/>
      <c r="K31" s="176"/>
      <c r="L31" s="176"/>
      <c r="M31" s="176"/>
      <c r="N31" s="177"/>
    </row>
  </sheetData>
  <mergeCells count="7">
    <mergeCell ref="B31:N31"/>
    <mergeCell ref="B3:N3"/>
    <mergeCell ref="B4:N4"/>
    <mergeCell ref="C5:E5"/>
    <mergeCell ref="F5:H5"/>
    <mergeCell ref="I5:K5"/>
    <mergeCell ref="L5:N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9" orientation="landscape" r:id="rId1"/>
  <colBreaks count="1" manualBreakCount="1">
    <brk id="14" max="1048575" man="1"/>
  </col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0"/>
  <dimension ref="B2:N31"/>
  <sheetViews>
    <sheetView showGridLines="0" showZeros="0" view="pageBreakPreview" topLeftCell="A13" zoomScale="110" zoomScaleNormal="80" zoomScaleSheetLayoutView="110" workbookViewId="0">
      <selection activeCell="B29" sqref="B29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6" width="10.42578125" style="4" customWidth="1"/>
    <col min="7" max="7" width="10.42578125" style="1" customWidth="1"/>
    <col min="8" max="8" width="10.42578125" style="4" customWidth="1"/>
    <col min="9" max="11" width="10.42578125" style="1" customWidth="1"/>
    <col min="12" max="16384" width="8.85546875" style="1"/>
  </cols>
  <sheetData>
    <row r="2" spans="2:11" ht="15.75" thickBot="1" x14ac:dyDescent="0.3"/>
    <row r="3" spans="2:11" x14ac:dyDescent="0.25">
      <c r="B3" s="178" t="s">
        <v>51</v>
      </c>
      <c r="C3" s="179"/>
      <c r="D3" s="179"/>
      <c r="E3" s="179"/>
      <c r="F3" s="179"/>
      <c r="G3" s="179"/>
      <c r="H3" s="179"/>
      <c r="I3" s="179"/>
      <c r="J3" s="179"/>
      <c r="K3" s="180"/>
    </row>
    <row r="4" spans="2:11" ht="15.75" thickBot="1" x14ac:dyDescent="0.3">
      <c r="B4" s="181" t="s">
        <v>199</v>
      </c>
      <c r="C4" s="182"/>
      <c r="D4" s="182"/>
      <c r="E4" s="182"/>
      <c r="F4" s="182"/>
      <c r="G4" s="182"/>
      <c r="H4" s="182"/>
      <c r="I4" s="182"/>
      <c r="J4" s="182"/>
      <c r="K4" s="183"/>
    </row>
    <row r="5" spans="2:11" x14ac:dyDescent="0.25">
      <c r="B5" s="39"/>
      <c r="C5" s="184" t="s">
        <v>25</v>
      </c>
      <c r="D5" s="184"/>
      <c r="E5" s="184"/>
      <c r="F5" s="184" t="s">
        <v>26</v>
      </c>
      <c r="G5" s="184"/>
      <c r="H5" s="184"/>
      <c r="I5" s="184" t="s">
        <v>27</v>
      </c>
      <c r="J5" s="184"/>
      <c r="K5" s="185"/>
    </row>
    <row r="6" spans="2:11" x14ac:dyDescent="0.25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9" t="s">
        <v>5</v>
      </c>
    </row>
    <row r="7" spans="2:11" x14ac:dyDescent="0.25">
      <c r="B7" s="10" t="s">
        <v>37</v>
      </c>
      <c r="C7" s="11">
        <v>1.7592592592592601E-3</v>
      </c>
      <c r="D7" s="12">
        <f t="shared" ref="D7:D18" si="0">IFERROR(C7/C$19,0)</f>
        <v>0.23974763406940058</v>
      </c>
      <c r="E7" s="12">
        <f t="shared" ref="E7:E18" si="1">IFERROR(C7/C$30,0)</f>
        <v>2.8127313101406388E-2</v>
      </c>
      <c r="F7" s="11">
        <v>0</v>
      </c>
      <c r="G7" s="12">
        <f t="shared" ref="G7:G18" si="2">IFERROR(F7/F$19,0)</f>
        <v>0</v>
      </c>
      <c r="H7" s="12">
        <f t="shared" ref="H7:H18" si="3">IFERROR(F7/F$30,0)</f>
        <v>0</v>
      </c>
      <c r="I7" s="11">
        <v>1.7592592592592601E-3</v>
      </c>
      <c r="J7" s="12">
        <f t="shared" ref="J7:J18" si="4">IFERROR(I7/I$19,0)</f>
        <v>0.21348314606741592</v>
      </c>
      <c r="K7" s="14">
        <f t="shared" ref="K7:K18" si="5">IFERROR(I7/I$30,0)</f>
        <v>2.5295390247961427E-2</v>
      </c>
    </row>
    <row r="8" spans="2:11" x14ac:dyDescent="0.25">
      <c r="B8" s="148" t="s">
        <v>99</v>
      </c>
      <c r="C8" s="11">
        <v>1.19212962962963E-3</v>
      </c>
      <c r="D8" s="12">
        <f t="shared" si="0"/>
        <v>0.16246056782334378</v>
      </c>
      <c r="E8" s="12">
        <f t="shared" si="1"/>
        <v>1.9059955588453008E-2</v>
      </c>
      <c r="F8" s="11">
        <v>3.1250000000000001E-4</v>
      </c>
      <c r="G8" s="12">
        <f t="shared" si="2"/>
        <v>0.34615384615384609</v>
      </c>
      <c r="H8" s="12">
        <f t="shared" si="3"/>
        <v>4.4628099173553724E-2</v>
      </c>
      <c r="I8" s="11">
        <v>1.5046296296296301E-3</v>
      </c>
      <c r="J8" s="12">
        <f t="shared" si="4"/>
        <v>0.18258426966292146</v>
      </c>
      <c r="K8" s="14">
        <f t="shared" si="5"/>
        <v>2.1634215343651217E-2</v>
      </c>
    </row>
    <row r="9" spans="2:11" x14ac:dyDescent="0.25">
      <c r="B9" s="10" t="s">
        <v>50</v>
      </c>
      <c r="C9" s="11">
        <v>2.19907407407407E-4</v>
      </c>
      <c r="D9" s="12">
        <f t="shared" si="0"/>
        <v>2.9968454258675004E-2</v>
      </c>
      <c r="E9" s="12">
        <f t="shared" si="1"/>
        <v>3.5159141376757902E-3</v>
      </c>
      <c r="F9" s="11">
        <v>0</v>
      </c>
      <c r="G9" s="12">
        <f t="shared" si="2"/>
        <v>0</v>
      </c>
      <c r="H9" s="12">
        <f t="shared" si="3"/>
        <v>0</v>
      </c>
      <c r="I9" s="11">
        <v>2.19907407407407E-4</v>
      </c>
      <c r="J9" s="12">
        <f t="shared" si="4"/>
        <v>2.6685393258426927E-2</v>
      </c>
      <c r="K9" s="14">
        <f t="shared" si="5"/>
        <v>3.161923780995171E-3</v>
      </c>
    </row>
    <row r="10" spans="2:11" x14ac:dyDescent="0.25">
      <c r="B10" s="10" t="s">
        <v>11</v>
      </c>
      <c r="C10" s="11">
        <v>1.41203703703704E-3</v>
      </c>
      <c r="D10" s="12">
        <f t="shared" si="0"/>
        <v>0.1924290220820192</v>
      </c>
      <c r="E10" s="12">
        <f t="shared" si="1"/>
        <v>2.2575869726128846E-2</v>
      </c>
      <c r="F10" s="11">
        <v>5.90277777777778E-4</v>
      </c>
      <c r="G10" s="12">
        <f t="shared" si="2"/>
        <v>0.65384615384615397</v>
      </c>
      <c r="H10" s="12">
        <f t="shared" si="3"/>
        <v>8.4297520661157074E-2</v>
      </c>
      <c r="I10" s="11">
        <v>2.0023148148148101E-3</v>
      </c>
      <c r="J10" s="12">
        <f t="shared" si="4"/>
        <v>0.24297752808988715</v>
      </c>
      <c r="K10" s="14">
        <f t="shared" si="5"/>
        <v>2.8790148111166543E-2</v>
      </c>
    </row>
    <row r="11" spans="2:11" x14ac:dyDescent="0.25">
      <c r="B11" s="10" t="s">
        <v>12</v>
      </c>
      <c r="C11" s="11">
        <v>3.3564814814814801E-4</v>
      </c>
      <c r="D11" s="12">
        <f t="shared" si="0"/>
        <v>4.5741324921135598E-2</v>
      </c>
      <c r="E11" s="12">
        <f t="shared" si="1"/>
        <v>5.3663952627683188E-3</v>
      </c>
      <c r="F11" s="11">
        <v>0</v>
      </c>
      <c r="G11" s="12">
        <f t="shared" si="2"/>
        <v>0</v>
      </c>
      <c r="H11" s="12">
        <f t="shared" si="3"/>
        <v>0</v>
      </c>
      <c r="I11" s="11">
        <v>3.3564814814814801E-4</v>
      </c>
      <c r="J11" s="12">
        <f t="shared" si="4"/>
        <v>4.0730337078651681E-2</v>
      </c>
      <c r="K11" s="14">
        <f t="shared" si="5"/>
        <v>4.8260941920452681E-3</v>
      </c>
    </row>
    <row r="12" spans="2:11" x14ac:dyDescent="0.25">
      <c r="B12" s="10" t="s">
        <v>163</v>
      </c>
      <c r="C12" s="11">
        <v>2.0833333333333299E-4</v>
      </c>
      <c r="D12" s="12">
        <f t="shared" si="0"/>
        <v>2.8391167192428957E-2</v>
      </c>
      <c r="E12" s="12">
        <f t="shared" si="1"/>
        <v>3.3308660251665386E-3</v>
      </c>
      <c r="F12" s="11">
        <v>0</v>
      </c>
      <c r="G12" s="12">
        <f t="shared" si="2"/>
        <v>0</v>
      </c>
      <c r="H12" s="12">
        <f t="shared" si="3"/>
        <v>0</v>
      </c>
      <c r="I12" s="11">
        <v>2.0833333333333299E-4</v>
      </c>
      <c r="J12" s="12">
        <f t="shared" si="4"/>
        <v>2.5280898876404462E-2</v>
      </c>
      <c r="K12" s="14">
        <f t="shared" si="5"/>
        <v>2.9955067398901628E-3</v>
      </c>
    </row>
    <row r="13" spans="2:11" x14ac:dyDescent="0.25">
      <c r="B13" s="10" t="s">
        <v>106</v>
      </c>
      <c r="C13" s="11">
        <v>0</v>
      </c>
      <c r="D13" s="12">
        <f t="shared" si="0"/>
        <v>0</v>
      </c>
      <c r="E13" s="12">
        <f t="shared" si="1"/>
        <v>0</v>
      </c>
      <c r="F13" s="11">
        <v>0</v>
      </c>
      <c r="G13" s="12">
        <f t="shared" si="2"/>
        <v>0</v>
      </c>
      <c r="H13" s="12">
        <f t="shared" si="3"/>
        <v>0</v>
      </c>
      <c r="I13" s="11">
        <v>0</v>
      </c>
      <c r="J13" s="12">
        <f t="shared" si="4"/>
        <v>0</v>
      </c>
      <c r="K13" s="14">
        <f t="shared" si="5"/>
        <v>0</v>
      </c>
    </row>
    <row r="14" spans="2:11" x14ac:dyDescent="0.25">
      <c r="B14" s="10" t="s">
        <v>107</v>
      </c>
      <c r="C14" s="11">
        <v>0</v>
      </c>
      <c r="D14" s="12">
        <f t="shared" si="0"/>
        <v>0</v>
      </c>
      <c r="E14" s="12">
        <f t="shared" si="1"/>
        <v>0</v>
      </c>
      <c r="F14" s="11">
        <v>0</v>
      </c>
      <c r="G14" s="12">
        <f t="shared" si="2"/>
        <v>0</v>
      </c>
      <c r="H14" s="12">
        <f t="shared" si="3"/>
        <v>0</v>
      </c>
      <c r="I14" s="11">
        <v>0</v>
      </c>
      <c r="J14" s="12">
        <f t="shared" si="4"/>
        <v>0</v>
      </c>
      <c r="K14" s="14">
        <f t="shared" si="5"/>
        <v>0</v>
      </c>
    </row>
    <row r="15" spans="2:11" x14ac:dyDescent="0.25">
      <c r="B15" s="10" t="s">
        <v>198</v>
      </c>
      <c r="C15" s="11">
        <v>1.13425925925926E-3</v>
      </c>
      <c r="D15" s="12">
        <f t="shared" si="0"/>
        <v>0.15457413249211355</v>
      </c>
      <c r="E15" s="12">
        <f t="shared" si="1"/>
        <v>1.8134715025906752E-2</v>
      </c>
      <c r="F15" s="11">
        <v>0</v>
      </c>
      <c r="G15" s="12">
        <f t="shared" si="2"/>
        <v>0</v>
      </c>
      <c r="H15" s="12">
        <f t="shared" si="3"/>
        <v>0</v>
      </c>
      <c r="I15" s="11">
        <v>1.13425925925926E-3</v>
      </c>
      <c r="J15" s="12">
        <f t="shared" si="4"/>
        <v>0.13764044943820239</v>
      </c>
      <c r="K15" s="14">
        <f t="shared" si="5"/>
        <v>1.6308870028290921E-2</v>
      </c>
    </row>
    <row r="16" spans="2:11" x14ac:dyDescent="0.25">
      <c r="B16" s="10" t="s">
        <v>185</v>
      </c>
      <c r="C16" s="11">
        <v>0</v>
      </c>
      <c r="D16" s="12">
        <f t="shared" si="0"/>
        <v>0</v>
      </c>
      <c r="E16" s="12">
        <f t="shared" si="1"/>
        <v>0</v>
      </c>
      <c r="F16" s="11">
        <v>0</v>
      </c>
      <c r="G16" s="12">
        <f t="shared" si="2"/>
        <v>0</v>
      </c>
      <c r="H16" s="12">
        <f t="shared" si="3"/>
        <v>0</v>
      </c>
      <c r="I16" s="11">
        <v>0</v>
      </c>
      <c r="J16" s="12">
        <f t="shared" si="4"/>
        <v>0</v>
      </c>
      <c r="K16" s="14">
        <f t="shared" si="5"/>
        <v>0</v>
      </c>
    </row>
    <row r="17" spans="2:14" x14ac:dyDescent="0.25">
      <c r="B17" s="10" t="s">
        <v>164</v>
      </c>
      <c r="C17" s="11">
        <v>0</v>
      </c>
      <c r="D17" s="12">
        <f t="shared" si="0"/>
        <v>0</v>
      </c>
      <c r="E17" s="12">
        <f t="shared" si="1"/>
        <v>0</v>
      </c>
      <c r="F17" s="11">
        <v>0</v>
      </c>
      <c r="G17" s="12">
        <f t="shared" si="2"/>
        <v>0</v>
      </c>
      <c r="H17" s="12">
        <f t="shared" si="3"/>
        <v>0</v>
      </c>
      <c r="I17" s="11">
        <v>0</v>
      </c>
      <c r="J17" s="12">
        <f t="shared" si="4"/>
        <v>0</v>
      </c>
      <c r="K17" s="14">
        <f t="shared" si="5"/>
        <v>0</v>
      </c>
    </row>
    <row r="18" spans="2:14" ht="15.75" thickBot="1" x14ac:dyDescent="0.3">
      <c r="B18" s="10" t="s">
        <v>13</v>
      </c>
      <c r="C18" s="11">
        <v>1.07638888888889E-3</v>
      </c>
      <c r="D18" s="12">
        <f t="shared" si="0"/>
        <v>0.14668769716088334</v>
      </c>
      <c r="E18" s="12">
        <f t="shared" si="1"/>
        <v>1.7209474463360495E-2</v>
      </c>
      <c r="F18" s="11">
        <v>0</v>
      </c>
      <c r="G18" s="12">
        <f t="shared" si="2"/>
        <v>0</v>
      </c>
      <c r="H18" s="12">
        <f t="shared" si="3"/>
        <v>0</v>
      </c>
      <c r="I18" s="11">
        <v>1.07638888888889E-3</v>
      </c>
      <c r="J18" s="12">
        <f t="shared" si="4"/>
        <v>0.13061797752809007</v>
      </c>
      <c r="K18" s="14">
        <f t="shared" si="5"/>
        <v>1.547678482276588E-2</v>
      </c>
    </row>
    <row r="19" spans="2:14" ht="16.5" thickTop="1" thickBot="1" x14ac:dyDescent="0.3">
      <c r="B19" s="31" t="s">
        <v>3</v>
      </c>
      <c r="C19" s="32">
        <f>SUM(C7:C18)</f>
        <v>7.337962962962968E-3</v>
      </c>
      <c r="D19" s="33">
        <f>IFERROR(SUM(D7:D18),0)</f>
        <v>1</v>
      </c>
      <c r="E19" s="33">
        <f>IFERROR(SUM(E7:E18),0)</f>
        <v>0.11732050333086613</v>
      </c>
      <c r="F19" s="32">
        <f>SUM(F7:F18)</f>
        <v>9.0277777777777795E-4</v>
      </c>
      <c r="G19" s="33">
        <f>IFERROR(SUM(G7:G18),0)</f>
        <v>1</v>
      </c>
      <c r="H19" s="33">
        <f>IFERROR(SUM(H7:H18),0)</f>
        <v>0.12892561983471079</v>
      </c>
      <c r="I19" s="32">
        <f>SUM(I7:I18)</f>
        <v>8.2407407407407377E-3</v>
      </c>
      <c r="J19" s="33">
        <f>IFERROR(SUM(J7:J18),0)</f>
        <v>1.0000000000000002</v>
      </c>
      <c r="K19" s="34">
        <f>IFERROR(SUM(K7:K18),0)</f>
        <v>0.1184889332667666</v>
      </c>
    </row>
    <row r="20" spans="2:14" ht="15.75" thickTop="1" x14ac:dyDescent="0.25">
      <c r="B20" s="25"/>
      <c r="C20" s="26"/>
      <c r="D20" s="26"/>
      <c r="E20" s="26"/>
      <c r="F20" s="26"/>
      <c r="G20" s="26"/>
      <c r="H20" s="26"/>
      <c r="I20" s="26"/>
      <c r="J20" s="26"/>
      <c r="K20" s="27"/>
    </row>
    <row r="21" spans="2:14" x14ac:dyDescent="0.25">
      <c r="B21" s="7" t="s">
        <v>14</v>
      </c>
      <c r="C21" s="8" t="s">
        <v>57</v>
      </c>
      <c r="D21" s="16" t="s">
        <v>5</v>
      </c>
      <c r="E21" s="16" t="s">
        <v>5</v>
      </c>
      <c r="F21" s="8" t="s">
        <v>57</v>
      </c>
      <c r="G21" s="16" t="s">
        <v>5</v>
      </c>
      <c r="H21" s="16" t="s">
        <v>5</v>
      </c>
      <c r="I21" s="8" t="s">
        <v>57</v>
      </c>
      <c r="J21" s="16" t="s">
        <v>5</v>
      </c>
      <c r="K21" s="17" t="s">
        <v>5</v>
      </c>
    </row>
    <row r="22" spans="2:14" x14ac:dyDescent="0.25">
      <c r="B22" s="18" t="s">
        <v>15</v>
      </c>
      <c r="C22" s="11">
        <v>4.6296296296296302E-3</v>
      </c>
      <c r="D22" s="19"/>
      <c r="E22" s="12">
        <f>IFERROR(C22/C$30,0)</f>
        <v>7.4019245003700995E-2</v>
      </c>
      <c r="F22" s="11">
        <v>6.7129629629629603E-4</v>
      </c>
      <c r="G22" s="19"/>
      <c r="H22" s="12">
        <f>IFERROR(F22/F$30,0)</f>
        <v>9.58677685950413E-2</v>
      </c>
      <c r="I22" s="11">
        <v>5.3009259259259303E-3</v>
      </c>
      <c r="J22" s="19"/>
      <c r="K22" s="14">
        <f>IFERROR(I22/I$30,0)</f>
        <v>7.6219004826094325E-2</v>
      </c>
    </row>
    <row r="23" spans="2:14" x14ac:dyDescent="0.25">
      <c r="B23" s="18" t="s">
        <v>16</v>
      </c>
      <c r="C23" s="11">
        <v>2.0833333333333299E-4</v>
      </c>
      <c r="D23" s="19"/>
      <c r="E23" s="12">
        <f t="shared" ref="E23:E27" si="6">IFERROR(C23/C$30,0)</f>
        <v>3.3308660251665386E-3</v>
      </c>
      <c r="F23" s="11">
        <v>0</v>
      </c>
      <c r="G23" s="19"/>
      <c r="H23" s="12">
        <f t="shared" ref="H23:H27" si="7">IFERROR(F23/F$30,0)</f>
        <v>0</v>
      </c>
      <c r="I23" s="11">
        <v>2.0833333333333299E-4</v>
      </c>
      <c r="J23" s="19"/>
      <c r="K23" s="14">
        <f t="shared" ref="K23:K27" si="8">IFERROR(I23/I$30,0)</f>
        <v>2.9955067398901628E-3</v>
      </c>
    </row>
    <row r="24" spans="2:14" x14ac:dyDescent="0.25">
      <c r="B24" s="18" t="s">
        <v>17</v>
      </c>
      <c r="C24" s="11">
        <v>0</v>
      </c>
      <c r="D24" s="19"/>
      <c r="E24" s="12">
        <f t="shared" si="6"/>
        <v>0</v>
      </c>
      <c r="F24" s="11">
        <v>0</v>
      </c>
      <c r="G24" s="19"/>
      <c r="H24" s="12">
        <f t="shared" si="7"/>
        <v>0</v>
      </c>
      <c r="I24" s="11">
        <v>0</v>
      </c>
      <c r="J24" s="19"/>
      <c r="K24" s="14">
        <f t="shared" si="8"/>
        <v>0</v>
      </c>
    </row>
    <row r="25" spans="2:14" x14ac:dyDescent="0.25">
      <c r="B25" s="18" t="s">
        <v>18</v>
      </c>
      <c r="C25" s="11">
        <v>1.57638888888889E-2</v>
      </c>
      <c r="D25" s="19"/>
      <c r="E25" s="12">
        <f t="shared" si="6"/>
        <v>0.25203552923760203</v>
      </c>
      <c r="F25" s="11">
        <v>4.4907407407407396E-3</v>
      </c>
      <c r="G25" s="19"/>
      <c r="H25" s="12">
        <f t="shared" si="7"/>
        <v>0.64132231404958673</v>
      </c>
      <c r="I25" s="11">
        <v>2.0254629629629602E-2</v>
      </c>
      <c r="J25" s="19"/>
      <c r="K25" s="14">
        <f t="shared" si="8"/>
        <v>0.2912298219337659</v>
      </c>
    </row>
    <row r="26" spans="2:14" s="2" customFormat="1" x14ac:dyDescent="0.25">
      <c r="B26" s="18" t="s">
        <v>19</v>
      </c>
      <c r="C26" s="11">
        <v>3.4270833333333299E-2</v>
      </c>
      <c r="D26" s="19"/>
      <c r="E26" s="12">
        <f t="shared" si="6"/>
        <v>0.54792746113989599</v>
      </c>
      <c r="F26" s="11">
        <v>9.3749999999999997E-4</v>
      </c>
      <c r="G26" s="19"/>
      <c r="H26" s="12">
        <f t="shared" si="7"/>
        <v>0.13388429752066117</v>
      </c>
      <c r="I26" s="11">
        <v>3.52083333333333E-2</v>
      </c>
      <c r="J26" s="19"/>
      <c r="K26" s="14">
        <f t="shared" si="8"/>
        <v>0.50624063904143779</v>
      </c>
      <c r="L26" s="1"/>
      <c r="M26" s="1"/>
      <c r="N26" s="1"/>
    </row>
    <row r="27" spans="2:14" ht="15.75" thickBot="1" x14ac:dyDescent="0.3">
      <c r="B27" s="23" t="s">
        <v>20</v>
      </c>
      <c r="C27" s="20">
        <v>3.3564814814814801E-4</v>
      </c>
      <c r="D27" s="24"/>
      <c r="E27" s="21">
        <f t="shared" si="6"/>
        <v>5.3663952627683188E-3</v>
      </c>
      <c r="F27" s="20">
        <v>0</v>
      </c>
      <c r="G27" s="24"/>
      <c r="H27" s="21">
        <f t="shared" si="7"/>
        <v>0</v>
      </c>
      <c r="I27" s="20">
        <v>3.3564814814814801E-4</v>
      </c>
      <c r="J27" s="24"/>
      <c r="K27" s="22">
        <f t="shared" si="8"/>
        <v>4.8260941920452681E-3</v>
      </c>
    </row>
    <row r="28" spans="2:14" s="3" customFormat="1" ht="16.5" thickTop="1" thickBot="1" x14ac:dyDescent="0.3">
      <c r="B28" s="31" t="s">
        <v>3</v>
      </c>
      <c r="C28" s="32">
        <f>SUM(C22:C27)</f>
        <v>5.5208333333333311E-2</v>
      </c>
      <c r="D28" s="33"/>
      <c r="E28" s="33">
        <f>IFERROR(SUM(E22:E27),0)</f>
        <v>0.88267949666913381</v>
      </c>
      <c r="F28" s="32">
        <f>SUM(F22:F27)</f>
        <v>6.0995370370370353E-3</v>
      </c>
      <c r="G28" s="33"/>
      <c r="H28" s="33">
        <f>IFERROR(SUM(H22:H27),0)</f>
        <v>0.87107438016528915</v>
      </c>
      <c r="I28" s="32">
        <f>SUM(I22:I27)</f>
        <v>6.1307870370370311E-2</v>
      </c>
      <c r="J28" s="33"/>
      <c r="K28" s="34">
        <f>IFERROR(SUM(K22:K27),0)</f>
        <v>0.88151106673323343</v>
      </c>
      <c r="L28" s="1"/>
      <c r="M28" s="1"/>
      <c r="N28" s="1"/>
    </row>
    <row r="29" spans="2:14" ht="16.5" thickTop="1" thickBot="1" x14ac:dyDescent="0.3">
      <c r="B29" s="28"/>
      <c r="C29" s="29"/>
      <c r="D29" s="29"/>
      <c r="E29" s="29"/>
      <c r="F29" s="29"/>
      <c r="G29" s="29"/>
      <c r="H29" s="29"/>
      <c r="I29" s="29"/>
      <c r="J29" s="29"/>
      <c r="K29" s="30"/>
    </row>
    <row r="30" spans="2:14" ht="16.5" thickTop="1" thickBot="1" x14ac:dyDescent="0.3">
      <c r="B30" s="31" t="s">
        <v>6</v>
      </c>
      <c r="C30" s="32">
        <f>SUM(C19,C28)</f>
        <v>6.254629629629628E-2</v>
      </c>
      <c r="D30" s="35"/>
      <c r="E30" s="36">
        <f>IFERROR(SUM(E19,E28),0)</f>
        <v>1</v>
      </c>
      <c r="F30" s="32">
        <f>SUM(F19,F28)</f>
        <v>7.0023148148148136E-3</v>
      </c>
      <c r="G30" s="35"/>
      <c r="H30" s="36">
        <f>IFERROR(SUM(H19,H28),0)</f>
        <v>1</v>
      </c>
      <c r="I30" s="32">
        <f>SUM(I19,I28)</f>
        <v>6.9548611111111047E-2</v>
      </c>
      <c r="J30" s="35"/>
      <c r="K30" s="38">
        <f>IFERROR(SUM(K19,K28),0)</f>
        <v>1</v>
      </c>
    </row>
    <row r="31" spans="2:14" ht="66" customHeight="1" thickTop="1" thickBot="1" x14ac:dyDescent="0.3">
      <c r="B31" s="175" t="s">
        <v>157</v>
      </c>
      <c r="C31" s="176"/>
      <c r="D31" s="176"/>
      <c r="E31" s="176"/>
      <c r="F31" s="176"/>
      <c r="G31" s="176"/>
      <c r="H31" s="176"/>
      <c r="I31" s="176"/>
      <c r="J31" s="176"/>
      <c r="K31" s="177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1"/>
  <dimension ref="B1:K66"/>
  <sheetViews>
    <sheetView showGridLines="0" showZeros="0" view="pageBreakPreview" zoomScale="110" zoomScaleNormal="90" zoomScaleSheetLayoutView="110" workbookViewId="0">
      <selection activeCell="B29" sqref="B29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6" width="10.42578125" style="4" customWidth="1"/>
    <col min="7" max="7" width="10.42578125" style="1" customWidth="1"/>
    <col min="8" max="8" width="10.42578125" style="4" customWidth="1"/>
    <col min="9" max="11" width="10.42578125" style="1" customWidth="1"/>
    <col min="12" max="16384" width="8.85546875" style="1"/>
  </cols>
  <sheetData>
    <row r="1" spans="2:11" s="5" customFormat="1" x14ac:dyDescent="0.25">
      <c r="C1" s="6"/>
      <c r="D1" s="6"/>
      <c r="E1" s="6"/>
      <c r="F1" s="6"/>
      <c r="H1" s="6"/>
    </row>
    <row r="2" spans="2:11" s="5" customFormat="1" ht="15.75" thickBot="1" x14ac:dyDescent="0.3">
      <c r="C2" s="6"/>
      <c r="D2" s="6"/>
      <c r="E2" s="6"/>
      <c r="F2" s="6"/>
      <c r="H2" s="6"/>
    </row>
    <row r="3" spans="2:11" s="5" customFormat="1" x14ac:dyDescent="0.25">
      <c r="B3" s="178" t="s">
        <v>52</v>
      </c>
      <c r="C3" s="179"/>
      <c r="D3" s="179"/>
      <c r="E3" s="179"/>
      <c r="F3" s="179"/>
      <c r="G3" s="179"/>
      <c r="H3" s="179"/>
      <c r="I3" s="179"/>
      <c r="J3" s="179"/>
      <c r="K3" s="180"/>
    </row>
    <row r="4" spans="2:11" s="5" customFormat="1" ht="15.75" thickBot="1" x14ac:dyDescent="0.3">
      <c r="B4" s="181" t="s">
        <v>199</v>
      </c>
      <c r="C4" s="182"/>
      <c r="D4" s="182"/>
      <c r="E4" s="182"/>
      <c r="F4" s="182"/>
      <c r="G4" s="182"/>
      <c r="H4" s="182"/>
      <c r="I4" s="182"/>
      <c r="J4" s="182"/>
      <c r="K4" s="183"/>
    </row>
    <row r="5" spans="2:11" s="5" customFormat="1" x14ac:dyDescent="0.25">
      <c r="B5" s="39"/>
      <c r="C5" s="184" t="s">
        <v>25</v>
      </c>
      <c r="D5" s="184"/>
      <c r="E5" s="184"/>
      <c r="F5" s="184" t="s">
        <v>26</v>
      </c>
      <c r="G5" s="184"/>
      <c r="H5" s="184"/>
      <c r="I5" s="184" t="s">
        <v>27</v>
      </c>
      <c r="J5" s="184"/>
      <c r="K5" s="185"/>
    </row>
    <row r="6" spans="2:11" s="5" customFormat="1" x14ac:dyDescent="0.25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9" t="s">
        <v>5</v>
      </c>
    </row>
    <row r="7" spans="2:11" s="5" customFormat="1" x14ac:dyDescent="0.25">
      <c r="B7" s="10" t="s">
        <v>37</v>
      </c>
      <c r="C7" s="11">
        <v>3.2291666666666701E-3</v>
      </c>
      <c r="D7" s="12">
        <f t="shared" ref="D7:D18" si="0">IFERROR(C7/C$19,0)</f>
        <v>0.15363436123348037</v>
      </c>
      <c r="E7" s="12">
        <f t="shared" ref="E7:E18" si="1">IFERROR(C7/C$30,0)</f>
        <v>4.1174734356552535E-2</v>
      </c>
      <c r="F7" s="11">
        <v>1.2847222222222201E-3</v>
      </c>
      <c r="G7" s="12">
        <f t="shared" ref="G7:G18" si="2">IFERROR(F7/F$19,0)</f>
        <v>0.19680851063829746</v>
      </c>
      <c r="H7" s="12">
        <f t="shared" ref="H7:H18" si="3">IFERROR(F7/F$30,0)</f>
        <v>6.1735261401557162E-2</v>
      </c>
      <c r="I7" s="11">
        <v>4.5138888888888902E-3</v>
      </c>
      <c r="J7" s="12">
        <f t="shared" ref="J7:J18" si="4">IFERROR(I7/I$19,0)</f>
        <v>0.16386554621848742</v>
      </c>
      <c r="K7" s="14">
        <f t="shared" ref="K7:K18" si="5">IFERROR(I7/I$30,0)</f>
        <v>4.5486354093771886E-2</v>
      </c>
    </row>
    <row r="8" spans="2:11" s="5" customFormat="1" x14ac:dyDescent="0.25">
      <c r="B8" s="148" t="s">
        <v>99</v>
      </c>
      <c r="C8" s="11">
        <v>6.75925925925926E-3</v>
      </c>
      <c r="D8" s="12">
        <f t="shared" si="0"/>
        <v>0.32158590308370055</v>
      </c>
      <c r="E8" s="12">
        <f t="shared" si="1"/>
        <v>8.6186540731995193E-2</v>
      </c>
      <c r="F8" s="11">
        <v>1.07638888888889E-3</v>
      </c>
      <c r="G8" s="12">
        <f t="shared" si="2"/>
        <v>0.16489361702127669</v>
      </c>
      <c r="H8" s="12">
        <f t="shared" si="3"/>
        <v>5.1724137931034517E-2</v>
      </c>
      <c r="I8" s="11">
        <v>7.8356481481481506E-3</v>
      </c>
      <c r="J8" s="12">
        <f t="shared" si="4"/>
        <v>0.28445378151260514</v>
      </c>
      <c r="K8" s="14">
        <f t="shared" si="5"/>
        <v>7.8959645439701451E-2</v>
      </c>
    </row>
    <row r="9" spans="2:11" s="5" customFormat="1" x14ac:dyDescent="0.25">
      <c r="B9" s="10" t="s">
        <v>50</v>
      </c>
      <c r="C9" s="11">
        <v>1.85185185185185E-3</v>
      </c>
      <c r="D9" s="12">
        <f t="shared" si="0"/>
        <v>8.8105726872246631E-2</v>
      </c>
      <c r="E9" s="12">
        <f t="shared" si="1"/>
        <v>2.3612750885478109E-2</v>
      </c>
      <c r="F9" s="11">
        <v>9.0277777777777795E-4</v>
      </c>
      <c r="G9" s="12">
        <f t="shared" si="2"/>
        <v>0.13829787234042548</v>
      </c>
      <c r="H9" s="12">
        <f t="shared" si="3"/>
        <v>4.3381535038932141E-2</v>
      </c>
      <c r="I9" s="11">
        <v>2.7546296296296299E-3</v>
      </c>
      <c r="J9" s="12">
        <f t="shared" si="4"/>
        <v>0.1</v>
      </c>
      <c r="K9" s="14">
        <f t="shared" si="5"/>
        <v>2.7758339164917194E-2</v>
      </c>
    </row>
    <row r="10" spans="2:11" s="5" customFormat="1" x14ac:dyDescent="0.25">
      <c r="B10" s="10" t="s">
        <v>11</v>
      </c>
      <c r="C10" s="11">
        <v>4.7453703703703703E-3</v>
      </c>
      <c r="D10" s="12">
        <f t="shared" si="0"/>
        <v>0.22577092511013222</v>
      </c>
      <c r="E10" s="12">
        <f t="shared" si="1"/>
        <v>6.0507674144037717E-2</v>
      </c>
      <c r="F10" s="11">
        <v>1.8402777777777801E-3</v>
      </c>
      <c r="G10" s="12">
        <f t="shared" si="2"/>
        <v>0.28191489361702149</v>
      </c>
      <c r="H10" s="12">
        <f t="shared" si="3"/>
        <v>8.8431590656284836E-2</v>
      </c>
      <c r="I10" s="11">
        <v>6.5856481481481504E-3</v>
      </c>
      <c r="J10" s="12">
        <f t="shared" si="4"/>
        <v>0.23907563025210091</v>
      </c>
      <c r="K10" s="14">
        <f t="shared" si="5"/>
        <v>6.6363424306041544E-2</v>
      </c>
    </row>
    <row r="11" spans="2:11" s="5" customFormat="1" x14ac:dyDescent="0.25">
      <c r="B11" s="10" t="s">
        <v>12</v>
      </c>
      <c r="C11" s="11">
        <v>6.5972222222222203E-4</v>
      </c>
      <c r="D11" s="12">
        <f t="shared" si="0"/>
        <v>3.1387665198237887E-2</v>
      </c>
      <c r="E11" s="12">
        <f t="shared" si="1"/>
        <v>8.4120425029515829E-3</v>
      </c>
      <c r="F11" s="11">
        <v>8.7962962962963005E-4</v>
      </c>
      <c r="G11" s="12">
        <f t="shared" si="2"/>
        <v>0.13475177304964539</v>
      </c>
      <c r="H11" s="12">
        <f t="shared" si="3"/>
        <v>4.2269187986651843E-2</v>
      </c>
      <c r="I11" s="11">
        <v>1.5393518518518499E-3</v>
      </c>
      <c r="J11" s="12">
        <f t="shared" si="4"/>
        <v>5.5882352941176397E-2</v>
      </c>
      <c r="K11" s="14">
        <f t="shared" si="5"/>
        <v>1.5512013062747822E-2</v>
      </c>
    </row>
    <row r="12" spans="2:11" s="5" customFormat="1" x14ac:dyDescent="0.25">
      <c r="B12" s="10" t="s">
        <v>163</v>
      </c>
      <c r="C12" s="11">
        <v>2.89351851851852E-4</v>
      </c>
      <c r="D12" s="12">
        <f t="shared" si="0"/>
        <v>1.3766519823788558E-2</v>
      </c>
      <c r="E12" s="12">
        <f t="shared" si="1"/>
        <v>3.6894923258559602E-3</v>
      </c>
      <c r="F12" s="11">
        <v>9.2592592592592602E-5</v>
      </c>
      <c r="G12" s="12">
        <f t="shared" si="2"/>
        <v>1.4184397163120562E-2</v>
      </c>
      <c r="H12" s="12">
        <f t="shared" si="3"/>
        <v>4.4493882091212449E-3</v>
      </c>
      <c r="I12" s="11">
        <v>3.8194444444444398E-4</v>
      </c>
      <c r="J12" s="12">
        <f t="shared" si="4"/>
        <v>1.3865546218487377E-2</v>
      </c>
      <c r="K12" s="14">
        <f t="shared" si="5"/>
        <v>3.8488453463960764E-3</v>
      </c>
    </row>
    <row r="13" spans="2:11" s="5" customFormat="1" x14ac:dyDescent="0.25">
      <c r="B13" s="10" t="s">
        <v>106</v>
      </c>
      <c r="C13" s="11">
        <v>0</v>
      </c>
      <c r="D13" s="12">
        <f t="shared" si="0"/>
        <v>0</v>
      </c>
      <c r="E13" s="12">
        <f t="shared" si="1"/>
        <v>0</v>
      </c>
      <c r="F13" s="11">
        <v>1.38888888888889E-4</v>
      </c>
      <c r="G13" s="12">
        <f t="shared" si="2"/>
        <v>2.1276595744680857E-2</v>
      </c>
      <c r="H13" s="12">
        <f t="shared" si="3"/>
        <v>6.6740823136818717E-3</v>
      </c>
      <c r="I13" s="11">
        <v>1.38888888888889E-4</v>
      </c>
      <c r="J13" s="12">
        <f t="shared" si="4"/>
        <v>5.0420168067226928E-3</v>
      </c>
      <c r="K13" s="14">
        <f t="shared" si="5"/>
        <v>1.3995801259622125E-3</v>
      </c>
    </row>
    <row r="14" spans="2:11" s="5" customFormat="1" x14ac:dyDescent="0.25">
      <c r="B14" s="10" t="s">
        <v>107</v>
      </c>
      <c r="C14" s="11">
        <v>0</v>
      </c>
      <c r="D14" s="12">
        <f t="shared" si="0"/>
        <v>0</v>
      </c>
      <c r="E14" s="12">
        <f t="shared" si="1"/>
        <v>0</v>
      </c>
      <c r="F14" s="11">
        <v>0</v>
      </c>
      <c r="G14" s="12">
        <f t="shared" si="2"/>
        <v>0</v>
      </c>
      <c r="H14" s="12">
        <f t="shared" si="3"/>
        <v>0</v>
      </c>
      <c r="I14" s="11">
        <v>0</v>
      </c>
      <c r="J14" s="12">
        <f t="shared" si="4"/>
        <v>0</v>
      </c>
      <c r="K14" s="14">
        <f t="shared" si="5"/>
        <v>0</v>
      </c>
    </row>
    <row r="15" spans="2:11" s="5" customFormat="1" x14ac:dyDescent="0.25">
      <c r="B15" s="10" t="s">
        <v>198</v>
      </c>
      <c r="C15" s="11">
        <v>1.5393518518518499E-3</v>
      </c>
      <c r="D15" s="12">
        <f t="shared" si="0"/>
        <v>7.3237885462554997E-2</v>
      </c>
      <c r="E15" s="12">
        <f t="shared" si="1"/>
        <v>1.9628099173553674E-2</v>
      </c>
      <c r="F15" s="11">
        <v>1.7361111111111101E-4</v>
      </c>
      <c r="G15" s="12">
        <f t="shared" si="2"/>
        <v>2.6595744680851036E-2</v>
      </c>
      <c r="H15" s="12">
        <f t="shared" si="3"/>
        <v>8.3426028921023288E-3</v>
      </c>
      <c r="I15" s="11">
        <v>1.71296296296296E-3</v>
      </c>
      <c r="J15" s="12">
        <f t="shared" si="4"/>
        <v>6.2184873949579722E-2</v>
      </c>
      <c r="K15" s="14">
        <f t="shared" si="5"/>
        <v>1.7261488220200578E-2</v>
      </c>
    </row>
    <row r="16" spans="2:11" s="5" customFormat="1" x14ac:dyDescent="0.25">
      <c r="B16" s="10" t="s">
        <v>185</v>
      </c>
      <c r="C16" s="11">
        <v>0</v>
      </c>
      <c r="D16" s="12">
        <f t="shared" si="0"/>
        <v>0</v>
      </c>
      <c r="E16" s="12">
        <f t="shared" si="1"/>
        <v>0</v>
      </c>
      <c r="F16" s="11">
        <v>0</v>
      </c>
      <c r="G16" s="12">
        <f t="shared" si="2"/>
        <v>0</v>
      </c>
      <c r="H16" s="12">
        <f t="shared" si="3"/>
        <v>0</v>
      </c>
      <c r="I16" s="11">
        <v>0</v>
      </c>
      <c r="J16" s="12">
        <f t="shared" si="4"/>
        <v>0</v>
      </c>
      <c r="K16" s="14">
        <f t="shared" si="5"/>
        <v>0</v>
      </c>
    </row>
    <row r="17" spans="2:11" s="5" customFormat="1" x14ac:dyDescent="0.25">
      <c r="B17" s="10" t="s">
        <v>164</v>
      </c>
      <c r="C17" s="11">
        <v>0</v>
      </c>
      <c r="D17" s="12">
        <f t="shared" si="0"/>
        <v>0</v>
      </c>
      <c r="E17" s="12">
        <f t="shared" si="1"/>
        <v>0</v>
      </c>
      <c r="F17" s="11">
        <v>0</v>
      </c>
      <c r="G17" s="12">
        <f t="shared" si="2"/>
        <v>0</v>
      </c>
      <c r="H17" s="12">
        <f t="shared" si="3"/>
        <v>0</v>
      </c>
      <c r="I17" s="11">
        <v>0</v>
      </c>
      <c r="J17" s="12">
        <f t="shared" si="4"/>
        <v>0</v>
      </c>
      <c r="K17" s="14">
        <f t="shared" si="5"/>
        <v>0</v>
      </c>
    </row>
    <row r="18" spans="2:11" s="5" customFormat="1" ht="15.75" thickBot="1" x14ac:dyDescent="0.3">
      <c r="B18" s="10" t="s">
        <v>13</v>
      </c>
      <c r="C18" s="11">
        <v>1.9444444444444401E-3</v>
      </c>
      <c r="D18" s="12">
        <f t="shared" si="0"/>
        <v>9.2511013215858848E-2</v>
      </c>
      <c r="E18" s="12">
        <f t="shared" si="1"/>
        <v>2.4793388429751984E-2</v>
      </c>
      <c r="F18" s="11">
        <v>1.38888888888889E-4</v>
      </c>
      <c r="G18" s="12">
        <f t="shared" si="2"/>
        <v>2.1276595744680857E-2</v>
      </c>
      <c r="H18" s="12">
        <f t="shared" si="3"/>
        <v>6.6740823136818717E-3</v>
      </c>
      <c r="I18" s="11">
        <v>2.0833333333333298E-3</v>
      </c>
      <c r="J18" s="12">
        <f t="shared" si="4"/>
        <v>7.5630252100840206E-2</v>
      </c>
      <c r="K18" s="14">
        <f t="shared" si="5"/>
        <v>2.0993701889433135E-2</v>
      </c>
    </row>
    <row r="19" spans="2:11" s="5" customFormat="1" ht="16.5" thickTop="1" thickBot="1" x14ac:dyDescent="0.3">
      <c r="B19" s="31" t="s">
        <v>3</v>
      </c>
      <c r="C19" s="32">
        <f>SUM(C7:C18)</f>
        <v>2.1018518518518513E-2</v>
      </c>
      <c r="D19" s="33">
        <f>IFERROR(SUM(D7:D18),0)</f>
        <v>1</v>
      </c>
      <c r="E19" s="33">
        <f>IFERROR(SUM(E7:E18),0)</f>
        <v>0.26800472255017671</v>
      </c>
      <c r="F19" s="32">
        <f>SUM(F7:F18)</f>
        <v>6.5277777777777808E-3</v>
      </c>
      <c r="G19" s="33">
        <f>IFERROR(SUM(G7:G18),0)</f>
        <v>0.99999999999999989</v>
      </c>
      <c r="H19" s="33">
        <f>IFERROR(SUM(H7:H18),0)</f>
        <v>0.31368186874304782</v>
      </c>
      <c r="I19" s="32">
        <f>SUM(I7:I18)</f>
        <v>2.7546296296296298E-2</v>
      </c>
      <c r="J19" s="33">
        <f>IFERROR(SUM(J7:J18),0)</f>
        <v>0.99999999999999978</v>
      </c>
      <c r="K19" s="34">
        <f>IFERROR(SUM(K7:K18),0)</f>
        <v>0.2775833916491719</v>
      </c>
    </row>
    <row r="20" spans="2:11" s="5" customFormat="1" ht="15.75" thickTop="1" x14ac:dyDescent="0.25">
      <c r="B20" s="25"/>
      <c r="C20" s="26"/>
      <c r="D20" s="26"/>
      <c r="E20" s="26"/>
      <c r="F20" s="26"/>
      <c r="G20" s="26"/>
      <c r="H20" s="26"/>
      <c r="I20" s="26"/>
      <c r="J20" s="26"/>
      <c r="K20" s="27"/>
    </row>
    <row r="21" spans="2:11" s="5" customFormat="1" x14ac:dyDescent="0.25">
      <c r="B21" s="7" t="s">
        <v>14</v>
      </c>
      <c r="C21" s="8" t="s">
        <v>57</v>
      </c>
      <c r="D21" s="16" t="s">
        <v>5</v>
      </c>
      <c r="E21" s="16" t="s">
        <v>5</v>
      </c>
      <c r="F21" s="8" t="s">
        <v>57</v>
      </c>
      <c r="G21" s="16" t="s">
        <v>5</v>
      </c>
      <c r="H21" s="16" t="s">
        <v>5</v>
      </c>
      <c r="I21" s="8" t="s">
        <v>57</v>
      </c>
      <c r="J21" s="16" t="s">
        <v>5</v>
      </c>
      <c r="K21" s="17" t="s">
        <v>5</v>
      </c>
    </row>
    <row r="22" spans="2:11" s="5" customFormat="1" x14ac:dyDescent="0.25">
      <c r="B22" s="18" t="s">
        <v>15</v>
      </c>
      <c r="C22" s="11">
        <v>9.8726851851851892E-3</v>
      </c>
      <c r="D22" s="19"/>
      <c r="E22" s="12">
        <f>IFERROR(C22/C$30,0)</f>
        <v>0.12588547815820536</v>
      </c>
      <c r="F22" s="11">
        <v>3.3333333333333301E-3</v>
      </c>
      <c r="G22" s="19"/>
      <c r="H22" s="12">
        <f>IFERROR(F22/F$30,0)</f>
        <v>0.16017797552836463</v>
      </c>
      <c r="I22" s="11">
        <v>1.3206018518518501E-2</v>
      </c>
      <c r="J22" s="19"/>
      <c r="K22" s="14">
        <f>IFERROR(I22/I$30,0)</f>
        <v>0.13307674364357341</v>
      </c>
    </row>
    <row r="23" spans="2:11" s="5" customFormat="1" x14ac:dyDescent="0.25">
      <c r="B23" s="18" t="s">
        <v>16</v>
      </c>
      <c r="C23" s="11">
        <v>2.19907407407407E-4</v>
      </c>
      <c r="D23" s="19"/>
      <c r="E23" s="12">
        <f t="shared" ref="E23:E27" si="6">IFERROR(C23/C$30,0)</f>
        <v>2.8040141676505229E-3</v>
      </c>
      <c r="F23" s="11">
        <v>0</v>
      </c>
      <c r="G23" s="19"/>
      <c r="H23" s="12">
        <f t="shared" ref="H23:H27" si="7">IFERROR(F23/F$30,0)</f>
        <v>0</v>
      </c>
      <c r="I23" s="11">
        <v>2.19907407407407E-4</v>
      </c>
      <c r="J23" s="19"/>
      <c r="K23" s="14">
        <f t="shared" ref="K23:K27" si="8">IFERROR(I23/I$30,0)</f>
        <v>2.2160018661068303E-3</v>
      </c>
    </row>
    <row r="24" spans="2:11" s="5" customFormat="1" x14ac:dyDescent="0.25">
      <c r="B24" s="18" t="s">
        <v>17</v>
      </c>
      <c r="C24" s="11">
        <v>0</v>
      </c>
      <c r="D24" s="19"/>
      <c r="E24" s="12">
        <f t="shared" si="6"/>
        <v>0</v>
      </c>
      <c r="F24" s="11">
        <v>1.8518518518518501E-4</v>
      </c>
      <c r="G24" s="19"/>
      <c r="H24" s="12">
        <f t="shared" si="7"/>
        <v>8.8987764182424812E-3</v>
      </c>
      <c r="I24" s="11">
        <v>1.8518518518518501E-4</v>
      </c>
      <c r="J24" s="19"/>
      <c r="K24" s="14">
        <f t="shared" si="8"/>
        <v>1.8661068346162801E-3</v>
      </c>
    </row>
    <row r="25" spans="2:11" s="5" customFormat="1" x14ac:dyDescent="0.25">
      <c r="B25" s="18" t="s">
        <v>18</v>
      </c>
      <c r="C25" s="11">
        <v>2.1041666666666702E-2</v>
      </c>
      <c r="D25" s="19"/>
      <c r="E25" s="12">
        <f t="shared" si="6"/>
        <v>0.26829988193624571</v>
      </c>
      <c r="F25" s="11">
        <v>6.2731481481481501E-3</v>
      </c>
      <c r="G25" s="19"/>
      <c r="H25" s="12">
        <f t="shared" si="7"/>
        <v>0.30144605116796441</v>
      </c>
      <c r="I25" s="11">
        <v>2.7314814814814799E-2</v>
      </c>
      <c r="J25" s="19"/>
      <c r="K25" s="14">
        <f t="shared" si="8"/>
        <v>0.27525075810590138</v>
      </c>
    </row>
    <row r="26" spans="2:11" s="5" customFormat="1" x14ac:dyDescent="0.25">
      <c r="B26" s="18" t="s">
        <v>19</v>
      </c>
      <c r="C26" s="11">
        <v>2.5868055555555599E-2</v>
      </c>
      <c r="D26" s="19"/>
      <c r="E26" s="12">
        <f t="shared" si="6"/>
        <v>0.3298406139315232</v>
      </c>
      <c r="F26" s="11">
        <v>3.7384259259259302E-3</v>
      </c>
      <c r="G26" s="19"/>
      <c r="H26" s="12">
        <f t="shared" si="7"/>
        <v>0.17964404894327043</v>
      </c>
      <c r="I26" s="11">
        <v>2.9606481481481501E-2</v>
      </c>
      <c r="J26" s="19"/>
      <c r="K26" s="14">
        <f t="shared" si="8"/>
        <v>0.29834383018427824</v>
      </c>
    </row>
    <row r="27" spans="2:11" s="5" customFormat="1" ht="15.75" thickBot="1" x14ac:dyDescent="0.3">
      <c r="B27" s="23" t="s">
        <v>20</v>
      </c>
      <c r="C27" s="20">
        <v>4.0509259259259301E-4</v>
      </c>
      <c r="D27" s="24"/>
      <c r="E27" s="21">
        <f t="shared" si="6"/>
        <v>5.1652892561983473E-3</v>
      </c>
      <c r="F27" s="20">
        <v>7.5231481481481503E-4</v>
      </c>
      <c r="G27" s="24"/>
      <c r="H27" s="21">
        <f t="shared" si="7"/>
        <v>3.6151279199110119E-2</v>
      </c>
      <c r="I27" s="20">
        <v>1.1574074074074099E-3</v>
      </c>
      <c r="J27" s="24"/>
      <c r="K27" s="22">
        <f t="shared" si="8"/>
        <v>1.1663167716351787E-2</v>
      </c>
    </row>
    <row r="28" spans="2:11" s="5" customFormat="1" ht="16.5" thickTop="1" thickBot="1" x14ac:dyDescent="0.3">
      <c r="B28" s="31" t="s">
        <v>3</v>
      </c>
      <c r="C28" s="32">
        <f>SUM(C22:C27)</f>
        <v>5.740740740740749E-2</v>
      </c>
      <c r="D28" s="33"/>
      <c r="E28" s="33">
        <f>IFERROR(SUM(E22:E27),0)</f>
        <v>0.73199527744982307</v>
      </c>
      <c r="F28" s="32">
        <f>SUM(F22:F27)</f>
        <v>1.428240740740741E-2</v>
      </c>
      <c r="G28" s="33"/>
      <c r="H28" s="33">
        <f>IFERROR(SUM(H22:H27),0)</f>
        <v>0.68631813125695207</v>
      </c>
      <c r="I28" s="32">
        <f>SUM(I22:I27)</f>
        <v>7.1689814814814803E-2</v>
      </c>
      <c r="J28" s="33"/>
      <c r="K28" s="34">
        <f>IFERROR(SUM(K22:K27),0)</f>
        <v>0.72241660835082788</v>
      </c>
    </row>
    <row r="29" spans="2:11" s="5" customFormat="1" ht="16.5" thickTop="1" thickBot="1" x14ac:dyDescent="0.3">
      <c r="B29" s="28"/>
      <c r="C29" s="29"/>
      <c r="D29" s="29"/>
      <c r="E29" s="29"/>
      <c r="F29" s="29"/>
      <c r="G29" s="29"/>
      <c r="H29" s="29"/>
      <c r="I29" s="29"/>
      <c r="J29" s="29"/>
      <c r="K29" s="30"/>
    </row>
    <row r="30" spans="2:11" s="5" customFormat="1" ht="16.5" thickTop="1" thickBot="1" x14ac:dyDescent="0.3">
      <c r="B30" s="31" t="s">
        <v>6</v>
      </c>
      <c r="C30" s="32">
        <f>SUM(C19,C28)</f>
        <v>7.842592592592601E-2</v>
      </c>
      <c r="D30" s="35"/>
      <c r="E30" s="36">
        <f>IFERROR(SUM(E19,E28),0)</f>
        <v>0.99999999999999978</v>
      </c>
      <c r="F30" s="32">
        <f>SUM(F19,F28)</f>
        <v>2.0810185185185192E-2</v>
      </c>
      <c r="G30" s="35"/>
      <c r="H30" s="36">
        <f>IFERROR(SUM(H19,H28),0)</f>
        <v>0.99999999999999989</v>
      </c>
      <c r="I30" s="32">
        <f>SUM(I19,I28)</f>
        <v>9.9236111111111108E-2</v>
      </c>
      <c r="J30" s="35"/>
      <c r="K30" s="38">
        <f>IFERROR(SUM(K19,K28),0)</f>
        <v>0.99999999999999978</v>
      </c>
    </row>
    <row r="31" spans="2:11" s="5" customFormat="1" ht="66" customHeight="1" thickTop="1" thickBot="1" x14ac:dyDescent="0.3">
      <c r="B31" s="175" t="s">
        <v>157</v>
      </c>
      <c r="C31" s="176"/>
      <c r="D31" s="176"/>
      <c r="E31" s="176"/>
      <c r="F31" s="176"/>
      <c r="G31" s="176"/>
      <c r="H31" s="176"/>
      <c r="I31" s="176"/>
      <c r="J31" s="176"/>
      <c r="K31" s="177"/>
    </row>
    <row r="32" spans="2:11" s="5" customFormat="1" x14ac:dyDescent="0.25">
      <c r="C32" s="6"/>
      <c r="D32" s="6"/>
      <c r="E32" s="6"/>
      <c r="F32" s="6"/>
      <c r="H32" s="6"/>
    </row>
    <row r="33" spans="3:8" s="5" customFormat="1" x14ac:dyDescent="0.25">
      <c r="C33" s="6"/>
      <c r="D33" s="6"/>
      <c r="E33" s="6"/>
      <c r="F33" s="6"/>
      <c r="H33" s="6"/>
    </row>
    <row r="34" spans="3:8" s="5" customFormat="1" x14ac:dyDescent="0.25">
      <c r="C34" s="6"/>
      <c r="D34" s="6"/>
      <c r="E34" s="6"/>
      <c r="F34" s="6"/>
      <c r="H34" s="6"/>
    </row>
    <row r="35" spans="3:8" s="5" customFormat="1" x14ac:dyDescent="0.25"/>
    <row r="36" spans="3:8" s="5" customFormat="1" x14ac:dyDescent="0.25">
      <c r="C36" s="6"/>
      <c r="D36" s="6"/>
      <c r="E36" s="6"/>
      <c r="F36" s="6"/>
      <c r="H36" s="6"/>
    </row>
    <row r="37" spans="3:8" s="5" customFormat="1" x14ac:dyDescent="0.25">
      <c r="C37" s="6"/>
      <c r="D37" s="6"/>
      <c r="E37" s="6"/>
      <c r="F37" s="6"/>
      <c r="H37" s="6"/>
    </row>
    <row r="38" spans="3:8" s="5" customFormat="1" x14ac:dyDescent="0.25">
      <c r="C38" s="6"/>
      <c r="D38" s="6"/>
      <c r="E38" s="6"/>
      <c r="F38" s="6"/>
      <c r="H38" s="6"/>
    </row>
    <row r="39" spans="3:8" s="5" customFormat="1" x14ac:dyDescent="0.25">
      <c r="C39" s="6"/>
      <c r="D39" s="6"/>
      <c r="E39" s="6"/>
      <c r="F39" s="6"/>
      <c r="H39" s="6"/>
    </row>
    <row r="40" spans="3:8" s="5" customFormat="1" x14ac:dyDescent="0.25">
      <c r="C40" s="6"/>
      <c r="D40" s="6"/>
      <c r="E40" s="6"/>
      <c r="F40" s="6"/>
      <c r="H40" s="6"/>
    </row>
    <row r="41" spans="3:8" s="5" customFormat="1" x14ac:dyDescent="0.25">
      <c r="C41" s="6"/>
      <c r="D41" s="6"/>
      <c r="E41" s="6"/>
      <c r="F41" s="6"/>
      <c r="H41" s="6"/>
    </row>
    <row r="42" spans="3:8" s="5" customFormat="1" x14ac:dyDescent="0.25">
      <c r="C42" s="6"/>
      <c r="D42" s="6"/>
      <c r="E42" s="6"/>
      <c r="F42" s="6"/>
      <c r="H42" s="6"/>
    </row>
    <row r="43" spans="3:8" s="5" customFormat="1" x14ac:dyDescent="0.25">
      <c r="C43" s="6"/>
      <c r="D43" s="6"/>
      <c r="E43" s="6"/>
      <c r="F43" s="6"/>
      <c r="H43" s="6"/>
    </row>
    <row r="44" spans="3:8" s="5" customFormat="1" x14ac:dyDescent="0.25">
      <c r="C44" s="6"/>
      <c r="D44" s="6"/>
      <c r="E44" s="6"/>
      <c r="F44" s="6"/>
      <c r="H44" s="6"/>
    </row>
    <row r="45" spans="3:8" s="5" customFormat="1" x14ac:dyDescent="0.25">
      <c r="C45" s="6"/>
      <c r="D45" s="6"/>
      <c r="E45" s="6"/>
      <c r="F45" s="6"/>
      <c r="H45" s="6"/>
    </row>
    <row r="46" spans="3:8" s="5" customFormat="1" x14ac:dyDescent="0.25">
      <c r="C46" s="6"/>
      <c r="D46" s="6"/>
      <c r="E46" s="6"/>
      <c r="F46" s="6"/>
      <c r="H46" s="6"/>
    </row>
    <row r="47" spans="3:8" s="5" customFormat="1" x14ac:dyDescent="0.25">
      <c r="C47" s="6"/>
      <c r="D47" s="6"/>
      <c r="E47" s="6"/>
      <c r="F47" s="6"/>
      <c r="H47" s="6"/>
    </row>
    <row r="48" spans="3:8" s="5" customFormat="1" x14ac:dyDescent="0.25">
      <c r="C48" s="6"/>
      <c r="D48" s="6"/>
      <c r="E48" s="6"/>
      <c r="F48" s="6"/>
      <c r="H48" s="6"/>
    </row>
    <row r="49" spans="3:8" s="5" customFormat="1" x14ac:dyDescent="0.25">
      <c r="C49" s="6"/>
      <c r="D49" s="6"/>
      <c r="E49" s="6"/>
      <c r="F49" s="6"/>
      <c r="H49" s="6"/>
    </row>
    <row r="50" spans="3:8" s="5" customFormat="1" x14ac:dyDescent="0.25">
      <c r="C50" s="6"/>
      <c r="D50" s="6"/>
      <c r="E50" s="6"/>
      <c r="F50" s="6"/>
      <c r="H50" s="6"/>
    </row>
    <row r="51" spans="3:8" s="5" customFormat="1" x14ac:dyDescent="0.25">
      <c r="C51" s="6"/>
      <c r="D51" s="6"/>
      <c r="E51" s="6"/>
      <c r="F51" s="6"/>
      <c r="H51" s="6"/>
    </row>
    <row r="52" spans="3:8" s="5" customFormat="1" x14ac:dyDescent="0.25">
      <c r="C52" s="6"/>
      <c r="D52" s="6"/>
      <c r="E52" s="6"/>
      <c r="F52" s="6"/>
      <c r="H52" s="6"/>
    </row>
    <row r="53" spans="3:8" s="5" customFormat="1" x14ac:dyDescent="0.25">
      <c r="C53" s="6"/>
      <c r="D53" s="6"/>
      <c r="E53" s="6"/>
      <c r="F53" s="6"/>
      <c r="H53" s="6"/>
    </row>
    <row r="54" spans="3:8" s="5" customFormat="1" x14ac:dyDescent="0.25">
      <c r="C54" s="6"/>
      <c r="D54" s="6"/>
      <c r="E54" s="6"/>
      <c r="F54" s="6"/>
      <c r="H54" s="6"/>
    </row>
    <row r="55" spans="3:8" s="5" customFormat="1" x14ac:dyDescent="0.25">
      <c r="C55" s="6"/>
      <c r="D55" s="6"/>
      <c r="E55" s="6"/>
      <c r="F55" s="6"/>
      <c r="H55" s="6"/>
    </row>
    <row r="56" spans="3:8" s="5" customFormat="1" x14ac:dyDescent="0.25">
      <c r="C56" s="6"/>
      <c r="D56" s="6"/>
      <c r="E56" s="6"/>
      <c r="F56" s="6"/>
      <c r="H56" s="6"/>
    </row>
    <row r="57" spans="3:8" s="5" customFormat="1" x14ac:dyDescent="0.25">
      <c r="C57" s="6"/>
      <c r="D57" s="6"/>
      <c r="E57" s="6"/>
      <c r="F57" s="6"/>
      <c r="H57" s="6"/>
    </row>
    <row r="58" spans="3:8" s="5" customFormat="1" x14ac:dyDescent="0.25">
      <c r="C58" s="6"/>
      <c r="D58" s="6"/>
      <c r="E58" s="6"/>
      <c r="F58" s="6"/>
      <c r="H58" s="6"/>
    </row>
    <row r="59" spans="3:8" s="5" customFormat="1" x14ac:dyDescent="0.25">
      <c r="C59" s="6"/>
      <c r="D59" s="6"/>
      <c r="E59" s="6"/>
      <c r="F59" s="6"/>
      <c r="H59" s="6"/>
    </row>
    <row r="60" spans="3:8" s="5" customFormat="1" x14ac:dyDescent="0.25">
      <c r="C60" s="6"/>
      <c r="D60" s="6"/>
      <c r="E60" s="6"/>
      <c r="F60" s="6"/>
      <c r="H60" s="6"/>
    </row>
    <row r="61" spans="3:8" s="5" customFormat="1" x14ac:dyDescent="0.25">
      <c r="C61" s="6"/>
      <c r="D61" s="6"/>
      <c r="E61" s="6"/>
      <c r="F61" s="6"/>
      <c r="H61" s="6"/>
    </row>
    <row r="62" spans="3:8" s="5" customFormat="1" x14ac:dyDescent="0.25">
      <c r="C62" s="6"/>
      <c r="D62" s="6"/>
      <c r="E62" s="6"/>
      <c r="F62" s="6"/>
      <c r="H62" s="6"/>
    </row>
    <row r="63" spans="3:8" s="5" customFormat="1" x14ac:dyDescent="0.25">
      <c r="C63" s="6"/>
      <c r="D63" s="6"/>
      <c r="E63" s="6"/>
      <c r="F63" s="6"/>
      <c r="H63" s="6"/>
    </row>
    <row r="64" spans="3:8" s="5" customFormat="1" x14ac:dyDescent="0.25">
      <c r="C64" s="6"/>
      <c r="D64" s="6"/>
      <c r="E64" s="6"/>
      <c r="F64" s="6"/>
      <c r="H64" s="6"/>
    </row>
    <row r="65" spans="3:8" s="5" customFormat="1" x14ac:dyDescent="0.25">
      <c r="C65" s="6"/>
      <c r="D65" s="6"/>
      <c r="E65" s="6"/>
      <c r="F65" s="6"/>
      <c r="H65" s="6"/>
    </row>
    <row r="66" spans="3:8" s="5" customFormat="1" x14ac:dyDescent="0.25">
      <c r="C66" s="6"/>
      <c r="D66" s="6"/>
      <c r="E66" s="6"/>
      <c r="F66" s="6"/>
      <c r="H66" s="6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2"/>
  <dimension ref="B2:K31"/>
  <sheetViews>
    <sheetView showGridLines="0" showZeros="0" view="pageBreakPreview" zoomScale="110" zoomScaleNormal="80" zoomScaleSheetLayoutView="110" workbookViewId="0">
      <selection activeCell="B29" sqref="B29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6" width="10.42578125" style="4" customWidth="1"/>
    <col min="7" max="7" width="10.42578125" style="1" customWidth="1"/>
    <col min="8" max="8" width="10.42578125" style="4" customWidth="1"/>
    <col min="9" max="11" width="10.42578125" style="1" customWidth="1"/>
    <col min="12" max="16384" width="8.85546875" style="1"/>
  </cols>
  <sheetData>
    <row r="2" spans="2:11" ht="15.75" thickBot="1" x14ac:dyDescent="0.3"/>
    <row r="3" spans="2:11" ht="16.5" customHeight="1" x14ac:dyDescent="0.25">
      <c r="B3" s="178" t="s">
        <v>54</v>
      </c>
      <c r="C3" s="179"/>
      <c r="D3" s="179"/>
      <c r="E3" s="179"/>
      <c r="F3" s="179"/>
      <c r="G3" s="179"/>
      <c r="H3" s="179"/>
      <c r="I3" s="179"/>
      <c r="J3" s="179"/>
      <c r="K3" s="180"/>
    </row>
    <row r="4" spans="2:11" ht="15.75" thickBot="1" x14ac:dyDescent="0.3">
      <c r="B4" s="181" t="s">
        <v>199</v>
      </c>
      <c r="C4" s="182"/>
      <c r="D4" s="182"/>
      <c r="E4" s="182"/>
      <c r="F4" s="182"/>
      <c r="G4" s="182"/>
      <c r="H4" s="182"/>
      <c r="I4" s="182"/>
      <c r="J4" s="182"/>
      <c r="K4" s="183"/>
    </row>
    <row r="5" spans="2:11" x14ac:dyDescent="0.25">
      <c r="B5" s="39"/>
      <c r="C5" s="184" t="s">
        <v>25</v>
      </c>
      <c r="D5" s="184"/>
      <c r="E5" s="184"/>
      <c r="F5" s="184" t="s">
        <v>26</v>
      </c>
      <c r="G5" s="184"/>
      <c r="H5" s="184"/>
      <c r="I5" s="184" t="s">
        <v>27</v>
      </c>
      <c r="J5" s="184"/>
      <c r="K5" s="185"/>
    </row>
    <row r="6" spans="2:11" x14ac:dyDescent="0.25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9" t="s">
        <v>5</v>
      </c>
    </row>
    <row r="7" spans="2:11" x14ac:dyDescent="0.25">
      <c r="B7" s="10" t="s">
        <v>37</v>
      </c>
      <c r="C7" s="11">
        <v>3.2291666666666701E-3</v>
      </c>
      <c r="D7" s="12">
        <f t="shared" ref="D7:D18" si="0">IFERROR(C7/C$19,0)</f>
        <v>0.23153526970954366</v>
      </c>
      <c r="E7" s="12">
        <f t="shared" ref="E7:E18" si="1">IFERROR(C7/C$30,0)</f>
        <v>5.9577194106342095E-2</v>
      </c>
      <c r="F7" s="11">
        <v>2.5462962962962999E-4</v>
      </c>
      <c r="G7" s="12">
        <f t="shared" ref="G7:G18" si="2">IFERROR(F7/F$19,0)</f>
        <v>2.2988505747126478E-2</v>
      </c>
      <c r="H7" s="12">
        <f t="shared" ref="H7:H18" si="3">IFERROR(F7/F$30,0)</f>
        <v>1.0546500479386404E-2</v>
      </c>
      <c r="I7" s="11">
        <v>3.4837962962962999E-3</v>
      </c>
      <c r="J7" s="12">
        <f t="shared" ref="J7:J18" si="4">IFERROR(I7/I$19,0)</f>
        <v>0.13922294172062918</v>
      </c>
      <c r="K7" s="14">
        <f t="shared" ref="K7:K18" si="5">IFERROR(I7/I$30,0)</f>
        <v>4.446742502585322E-2</v>
      </c>
    </row>
    <row r="8" spans="2:11" x14ac:dyDescent="0.25">
      <c r="B8" s="148" t="s">
        <v>99</v>
      </c>
      <c r="C8" s="11">
        <v>3.5185185185185202E-3</v>
      </c>
      <c r="D8" s="12">
        <f t="shared" si="0"/>
        <v>0.25228215767634848</v>
      </c>
      <c r="E8" s="12">
        <f t="shared" si="1"/>
        <v>6.4915652359598522E-2</v>
      </c>
      <c r="F8" s="11">
        <v>4.5254629629629603E-3</v>
      </c>
      <c r="G8" s="12">
        <f t="shared" si="2"/>
        <v>0.4085684430512016</v>
      </c>
      <c r="H8" s="12">
        <f t="shared" si="3"/>
        <v>0.18744007670182164</v>
      </c>
      <c r="I8" s="11">
        <v>8.0439814814814801E-3</v>
      </c>
      <c r="J8" s="12">
        <f t="shared" si="4"/>
        <v>0.32146160962072146</v>
      </c>
      <c r="K8" s="14">
        <f t="shared" si="5"/>
        <v>0.10267395479391345</v>
      </c>
    </row>
    <row r="9" spans="2:11" x14ac:dyDescent="0.25">
      <c r="B9" s="10" t="s">
        <v>50</v>
      </c>
      <c r="C9" s="11">
        <v>1.07638888888889E-3</v>
      </c>
      <c r="D9" s="12">
        <f t="shared" si="0"/>
        <v>7.7178423236514554E-2</v>
      </c>
      <c r="E9" s="12">
        <f t="shared" si="1"/>
        <v>1.9859064702114033E-2</v>
      </c>
      <c r="F9" s="11">
        <v>2.6620370370370399E-4</v>
      </c>
      <c r="G9" s="12">
        <f t="shared" si="2"/>
        <v>2.4033437826541312E-2</v>
      </c>
      <c r="H9" s="12">
        <f t="shared" si="3"/>
        <v>1.1025886864813055E-2</v>
      </c>
      <c r="I9" s="11">
        <v>1.3425925925925901E-3</v>
      </c>
      <c r="J9" s="12">
        <f t="shared" si="4"/>
        <v>5.3654024051803778E-2</v>
      </c>
      <c r="K9" s="14">
        <f t="shared" si="5"/>
        <v>1.7136947850494879E-2</v>
      </c>
    </row>
    <row r="10" spans="2:11" x14ac:dyDescent="0.25">
      <c r="B10" s="10" t="s">
        <v>11</v>
      </c>
      <c r="C10" s="11">
        <v>2.7314814814814801E-3</v>
      </c>
      <c r="D10" s="12">
        <f t="shared" si="0"/>
        <v>0.19585062240663878</v>
      </c>
      <c r="E10" s="12">
        <f t="shared" si="1"/>
        <v>5.0395045910740906E-2</v>
      </c>
      <c r="F10" s="11">
        <v>3.9351851851851796E-3</v>
      </c>
      <c r="G10" s="12">
        <f t="shared" si="2"/>
        <v>0.35527690700104458</v>
      </c>
      <c r="H10" s="12">
        <f t="shared" si="3"/>
        <v>0.16299137104506214</v>
      </c>
      <c r="I10" s="11">
        <v>6.6666666666666697E-3</v>
      </c>
      <c r="J10" s="12">
        <f t="shared" si="4"/>
        <v>0.26641998149861246</v>
      </c>
      <c r="K10" s="14">
        <f t="shared" si="5"/>
        <v>8.5093810016250632E-2</v>
      </c>
    </row>
    <row r="11" spans="2:11" x14ac:dyDescent="0.25">
      <c r="B11" s="10" t="s">
        <v>12</v>
      </c>
      <c r="C11" s="11">
        <v>9.0277777777777795E-4</v>
      </c>
      <c r="D11" s="12">
        <f t="shared" si="0"/>
        <v>6.4730290456431513E-2</v>
      </c>
      <c r="E11" s="12">
        <f t="shared" si="1"/>
        <v>1.6655989750160142E-2</v>
      </c>
      <c r="F11" s="11">
        <v>8.7962962962963005E-4</v>
      </c>
      <c r="G11" s="12">
        <f t="shared" si="2"/>
        <v>7.9414838035527763E-2</v>
      </c>
      <c r="H11" s="12">
        <f t="shared" si="3"/>
        <v>3.6433365292425725E-2</v>
      </c>
      <c r="I11" s="11">
        <v>1.7824074074074101E-3</v>
      </c>
      <c r="J11" s="12">
        <f t="shared" si="4"/>
        <v>7.1230342275670766E-2</v>
      </c>
      <c r="K11" s="14">
        <f t="shared" si="5"/>
        <v>2.2750775594622588E-2</v>
      </c>
    </row>
    <row r="12" spans="2:11" x14ac:dyDescent="0.25">
      <c r="B12" s="10" t="s">
        <v>163</v>
      </c>
      <c r="C12" s="11">
        <v>5.78703703703704E-5</v>
      </c>
      <c r="D12" s="12">
        <f t="shared" si="0"/>
        <v>4.149377593360995E-3</v>
      </c>
      <c r="E12" s="12">
        <f t="shared" si="1"/>
        <v>1.0676916506512915E-3</v>
      </c>
      <c r="F12" s="11">
        <v>0</v>
      </c>
      <c r="G12" s="12">
        <f t="shared" si="2"/>
        <v>0</v>
      </c>
      <c r="H12" s="12">
        <f t="shared" si="3"/>
        <v>0</v>
      </c>
      <c r="I12" s="11">
        <v>5.78703703703704E-5</v>
      </c>
      <c r="J12" s="12">
        <f t="shared" si="4"/>
        <v>2.312673450508789E-3</v>
      </c>
      <c r="K12" s="14">
        <f t="shared" si="5"/>
        <v>7.386615452799534E-4</v>
      </c>
    </row>
    <row r="13" spans="2:11" x14ac:dyDescent="0.25">
      <c r="B13" s="10" t="s">
        <v>106</v>
      </c>
      <c r="C13" s="11">
        <v>1.50462962962963E-4</v>
      </c>
      <c r="D13" s="12">
        <f t="shared" si="0"/>
        <v>1.0788381742738586E-2</v>
      </c>
      <c r="E13" s="12">
        <f t="shared" si="1"/>
        <v>2.775998291693357E-3</v>
      </c>
      <c r="F13" s="11">
        <v>0</v>
      </c>
      <c r="G13" s="12">
        <f t="shared" si="2"/>
        <v>0</v>
      </c>
      <c r="H13" s="12">
        <f t="shared" si="3"/>
        <v>0</v>
      </c>
      <c r="I13" s="11">
        <v>1.50462962962963E-4</v>
      </c>
      <c r="J13" s="12">
        <f t="shared" si="4"/>
        <v>6.0129509713228498E-3</v>
      </c>
      <c r="K13" s="14">
        <f t="shared" si="5"/>
        <v>1.9205200177278784E-3</v>
      </c>
    </row>
    <row r="14" spans="2:11" x14ac:dyDescent="0.25">
      <c r="B14" s="10" t="s">
        <v>107</v>
      </c>
      <c r="C14" s="11">
        <v>0</v>
      </c>
      <c r="D14" s="12">
        <f t="shared" si="0"/>
        <v>0</v>
      </c>
      <c r="E14" s="12">
        <f t="shared" si="1"/>
        <v>0</v>
      </c>
      <c r="F14" s="11">
        <v>0</v>
      </c>
      <c r="G14" s="12">
        <f t="shared" si="2"/>
        <v>0</v>
      </c>
      <c r="H14" s="12">
        <f t="shared" si="3"/>
        <v>0</v>
      </c>
      <c r="I14" s="11">
        <v>0</v>
      </c>
      <c r="J14" s="12">
        <f t="shared" si="4"/>
        <v>0</v>
      </c>
      <c r="K14" s="14">
        <f t="shared" si="5"/>
        <v>0</v>
      </c>
    </row>
    <row r="15" spans="2:11" x14ac:dyDescent="0.25">
      <c r="B15" s="10" t="s">
        <v>198</v>
      </c>
      <c r="C15" s="11">
        <v>4.6296296296296301E-5</v>
      </c>
      <c r="D15" s="12">
        <f t="shared" si="0"/>
        <v>3.3195020746887949E-3</v>
      </c>
      <c r="E15" s="12">
        <f t="shared" si="1"/>
        <v>8.5415332052103286E-4</v>
      </c>
      <c r="F15" s="11">
        <v>0</v>
      </c>
      <c r="G15" s="12">
        <f t="shared" si="2"/>
        <v>0</v>
      </c>
      <c r="H15" s="12">
        <f t="shared" si="3"/>
        <v>0</v>
      </c>
      <c r="I15" s="11">
        <v>4.6296296296296301E-5</v>
      </c>
      <c r="J15" s="12">
        <f t="shared" si="4"/>
        <v>1.8501387604070304E-3</v>
      </c>
      <c r="K15" s="14">
        <f t="shared" si="5"/>
        <v>5.909292362239625E-4</v>
      </c>
    </row>
    <row r="16" spans="2:11" x14ac:dyDescent="0.25">
      <c r="B16" s="10" t="s">
        <v>185</v>
      </c>
      <c r="C16" s="11">
        <v>0</v>
      </c>
      <c r="D16" s="12">
        <f t="shared" si="0"/>
        <v>0</v>
      </c>
      <c r="E16" s="12">
        <f t="shared" si="1"/>
        <v>0</v>
      </c>
      <c r="F16" s="11">
        <v>0</v>
      </c>
      <c r="G16" s="12">
        <f t="shared" si="2"/>
        <v>0</v>
      </c>
      <c r="H16" s="12">
        <f t="shared" si="3"/>
        <v>0</v>
      </c>
      <c r="I16" s="11">
        <v>0</v>
      </c>
      <c r="J16" s="12">
        <f t="shared" si="4"/>
        <v>0</v>
      </c>
      <c r="K16" s="14">
        <f t="shared" si="5"/>
        <v>0</v>
      </c>
    </row>
    <row r="17" spans="2:11" x14ac:dyDescent="0.25">
      <c r="B17" s="10" t="s">
        <v>164</v>
      </c>
      <c r="C17" s="11">
        <v>0</v>
      </c>
      <c r="D17" s="12">
        <f t="shared" si="0"/>
        <v>0</v>
      </c>
      <c r="E17" s="12">
        <f t="shared" si="1"/>
        <v>0</v>
      </c>
      <c r="F17" s="11">
        <v>0</v>
      </c>
      <c r="G17" s="12">
        <f t="shared" si="2"/>
        <v>0</v>
      </c>
      <c r="H17" s="12">
        <f t="shared" si="3"/>
        <v>0</v>
      </c>
      <c r="I17" s="11">
        <v>0</v>
      </c>
      <c r="J17" s="12">
        <f t="shared" si="4"/>
        <v>0</v>
      </c>
      <c r="K17" s="14">
        <f t="shared" si="5"/>
        <v>0</v>
      </c>
    </row>
    <row r="18" spans="2:11" ht="15.75" thickBot="1" x14ac:dyDescent="0.3">
      <c r="B18" s="10" t="s">
        <v>13</v>
      </c>
      <c r="C18" s="11">
        <v>2.2337962962963001E-3</v>
      </c>
      <c r="D18" s="12">
        <f t="shared" si="0"/>
        <v>0.16016597510373462</v>
      </c>
      <c r="E18" s="12">
        <f t="shared" si="1"/>
        <v>4.1212897715139904E-2</v>
      </c>
      <c r="F18" s="11">
        <v>1.21527777777778E-3</v>
      </c>
      <c r="G18" s="12">
        <f t="shared" si="2"/>
        <v>0.10971786833855825</v>
      </c>
      <c r="H18" s="12">
        <f t="shared" si="3"/>
        <v>5.0335570469798772E-2</v>
      </c>
      <c r="I18" s="11">
        <v>3.4490740740740701E-3</v>
      </c>
      <c r="J18" s="12">
        <f t="shared" si="4"/>
        <v>0.1378353376503236</v>
      </c>
      <c r="K18" s="14">
        <f t="shared" si="5"/>
        <v>4.4024228098685149E-2</v>
      </c>
    </row>
    <row r="19" spans="2:11" ht="16.5" thickTop="1" thickBot="1" x14ac:dyDescent="0.3">
      <c r="B19" s="31" t="s">
        <v>3</v>
      </c>
      <c r="C19" s="32">
        <f>SUM(C7:C18)</f>
        <v>1.3946759259259268E-2</v>
      </c>
      <c r="D19" s="33">
        <f>IFERROR(SUM(D7:D18),0)</f>
        <v>1</v>
      </c>
      <c r="E19" s="33">
        <f>IFERROR(SUM(E7:E18),0)</f>
        <v>0.25731368780696129</v>
      </c>
      <c r="F19" s="32">
        <f>SUM(F7:F18)</f>
        <v>1.1076388888888884E-2</v>
      </c>
      <c r="G19" s="33">
        <f>IFERROR(SUM(G7:G18),0)</f>
        <v>1</v>
      </c>
      <c r="H19" s="33">
        <f>IFERROR(SUM(H7:H18),0)</f>
        <v>0.45877277085330775</v>
      </c>
      <c r="I19" s="32">
        <f>SUM(I7:I18)</f>
        <v>2.5023148148148152E-2</v>
      </c>
      <c r="J19" s="33">
        <f>IFERROR(SUM(J7:J18),0)</f>
        <v>0.99999999999999989</v>
      </c>
      <c r="K19" s="34">
        <f>IFERROR(SUM(K7:K18),0)</f>
        <v>0.31939725217905168</v>
      </c>
    </row>
    <row r="20" spans="2:11" ht="15.75" thickTop="1" x14ac:dyDescent="0.25">
      <c r="B20" s="25"/>
      <c r="C20" s="26"/>
      <c r="D20" s="26"/>
      <c r="E20" s="26"/>
      <c r="F20" s="26"/>
      <c r="G20" s="26"/>
      <c r="H20" s="26"/>
      <c r="I20" s="26"/>
      <c r="J20" s="26"/>
      <c r="K20" s="27"/>
    </row>
    <row r="21" spans="2:11" x14ac:dyDescent="0.25">
      <c r="B21" s="7" t="s">
        <v>14</v>
      </c>
      <c r="C21" s="8" t="s">
        <v>57</v>
      </c>
      <c r="D21" s="16" t="s">
        <v>5</v>
      </c>
      <c r="E21" s="16" t="s">
        <v>5</v>
      </c>
      <c r="F21" s="8" t="s">
        <v>57</v>
      </c>
      <c r="G21" s="16" t="s">
        <v>5</v>
      </c>
      <c r="H21" s="16" t="s">
        <v>5</v>
      </c>
      <c r="I21" s="8" t="s">
        <v>57</v>
      </c>
      <c r="J21" s="16" t="s">
        <v>5</v>
      </c>
      <c r="K21" s="17" t="s">
        <v>5</v>
      </c>
    </row>
    <row r="22" spans="2:11" x14ac:dyDescent="0.25">
      <c r="B22" s="18" t="s">
        <v>15</v>
      </c>
      <c r="C22" s="11">
        <v>6.2268518518518497E-3</v>
      </c>
      <c r="D22" s="19"/>
      <c r="E22" s="12">
        <f>IFERROR(C22/C$30,0)</f>
        <v>0.11488362161007887</v>
      </c>
      <c r="F22" s="11">
        <v>1.30787037037037E-3</v>
      </c>
      <c r="G22" s="19"/>
      <c r="H22" s="12">
        <f>IFERROR(F22/F$30,0)</f>
        <v>5.4170661553211895E-2</v>
      </c>
      <c r="I22" s="11">
        <v>7.5347222222222204E-3</v>
      </c>
      <c r="J22" s="19"/>
      <c r="K22" s="14">
        <f>IFERROR(I22/I$30,0)</f>
        <v>9.6173733195449862E-2</v>
      </c>
    </row>
    <row r="23" spans="2:11" x14ac:dyDescent="0.25">
      <c r="B23" s="18" t="s">
        <v>16</v>
      </c>
      <c r="C23" s="11">
        <v>0</v>
      </c>
      <c r="D23" s="19"/>
      <c r="E23" s="12">
        <f t="shared" ref="E23:E27" si="6">IFERROR(C23/C$30,0)</f>
        <v>0</v>
      </c>
      <c r="F23" s="11">
        <v>0</v>
      </c>
      <c r="G23" s="19"/>
      <c r="H23" s="12">
        <f t="shared" ref="H23:H27" si="7">IFERROR(F23/F$30,0)</f>
        <v>0</v>
      </c>
      <c r="I23" s="11">
        <v>0</v>
      </c>
      <c r="J23" s="19"/>
      <c r="K23" s="14">
        <f t="shared" ref="K23:K27" si="8">IFERROR(I23/I$30,0)</f>
        <v>0</v>
      </c>
    </row>
    <row r="24" spans="2:11" x14ac:dyDescent="0.25">
      <c r="B24" s="18" t="s">
        <v>17</v>
      </c>
      <c r="C24" s="11">
        <v>1.2731481481481499E-4</v>
      </c>
      <c r="D24" s="19"/>
      <c r="E24" s="12">
        <f t="shared" si="6"/>
        <v>2.3489216314328434E-3</v>
      </c>
      <c r="F24" s="11">
        <v>3.3564814814814801E-4</v>
      </c>
      <c r="G24" s="19"/>
      <c r="H24" s="12">
        <f t="shared" si="7"/>
        <v>1.3902205177372963E-2</v>
      </c>
      <c r="I24" s="11">
        <v>4.6296296296296298E-4</v>
      </c>
      <c r="J24" s="19"/>
      <c r="K24" s="14">
        <f t="shared" si="8"/>
        <v>5.9092923622396246E-3</v>
      </c>
    </row>
    <row r="25" spans="2:11" x14ac:dyDescent="0.25">
      <c r="B25" s="18" t="s">
        <v>18</v>
      </c>
      <c r="C25" s="11">
        <v>1.80324074074074E-2</v>
      </c>
      <c r="D25" s="19"/>
      <c r="E25" s="12">
        <f t="shared" si="6"/>
        <v>0.33269271834294212</v>
      </c>
      <c r="F25" s="11">
        <v>5.8449074074074098E-3</v>
      </c>
      <c r="G25" s="19"/>
      <c r="H25" s="12">
        <f t="shared" si="7"/>
        <v>0.2420901246404604</v>
      </c>
      <c r="I25" s="11">
        <v>2.3877314814814799E-2</v>
      </c>
      <c r="J25" s="19"/>
      <c r="K25" s="14">
        <f t="shared" si="8"/>
        <v>0.30477175358250841</v>
      </c>
    </row>
    <row r="26" spans="2:11" x14ac:dyDescent="0.25">
      <c r="B26" s="18" t="s">
        <v>19</v>
      </c>
      <c r="C26" s="11">
        <v>1.4976851851851899E-2</v>
      </c>
      <c r="D26" s="19"/>
      <c r="E26" s="12">
        <f t="shared" si="6"/>
        <v>0.27631859918855495</v>
      </c>
      <c r="F26" s="11">
        <v>4.6990740740740699E-3</v>
      </c>
      <c r="G26" s="19"/>
      <c r="H26" s="12">
        <f t="shared" si="7"/>
        <v>0.19463087248322139</v>
      </c>
      <c r="I26" s="11">
        <v>1.9675925925925899E-2</v>
      </c>
      <c r="J26" s="19"/>
      <c r="K26" s="14">
        <f t="shared" si="8"/>
        <v>0.25114492539518368</v>
      </c>
    </row>
    <row r="27" spans="2:11" ht="15.75" thickBot="1" x14ac:dyDescent="0.3">
      <c r="B27" s="23" t="s">
        <v>20</v>
      </c>
      <c r="C27" s="20">
        <v>8.9120370370370395E-4</v>
      </c>
      <c r="D27" s="24"/>
      <c r="E27" s="21">
        <f t="shared" si="6"/>
        <v>1.6442451420029886E-2</v>
      </c>
      <c r="F27" s="20">
        <v>8.7962962962963005E-4</v>
      </c>
      <c r="G27" s="24"/>
      <c r="H27" s="21">
        <f t="shared" si="7"/>
        <v>3.6433365292425725E-2</v>
      </c>
      <c r="I27" s="20">
        <v>1.77083333333333E-3</v>
      </c>
      <c r="J27" s="24"/>
      <c r="K27" s="22">
        <f t="shared" si="8"/>
        <v>2.2603043285566518E-2</v>
      </c>
    </row>
    <row r="28" spans="2:11" ht="16.5" thickTop="1" thickBot="1" x14ac:dyDescent="0.3">
      <c r="B28" s="31" t="s">
        <v>3</v>
      </c>
      <c r="C28" s="32">
        <f>SUM(C22:C27)</f>
        <v>4.0254629629629668E-2</v>
      </c>
      <c r="D28" s="33"/>
      <c r="E28" s="33">
        <f>IFERROR(SUM(E22:E27),0)</f>
        <v>0.74268631219303871</v>
      </c>
      <c r="F28" s="32">
        <f>SUM(F22:F27)</f>
        <v>1.3067129629629626E-2</v>
      </c>
      <c r="G28" s="33"/>
      <c r="H28" s="33">
        <f>IFERROR(SUM(H22:H27),0)</f>
        <v>0.5412272291466923</v>
      </c>
      <c r="I28" s="32">
        <f>SUM(I22:I27)</f>
        <v>5.3321759259259222E-2</v>
      </c>
      <c r="J28" s="33"/>
      <c r="K28" s="34">
        <f>IFERROR(SUM(K22:K27),0)</f>
        <v>0.6806027478209481</v>
      </c>
    </row>
    <row r="29" spans="2:11" ht="16.5" thickTop="1" thickBot="1" x14ac:dyDescent="0.3">
      <c r="B29" s="28"/>
      <c r="C29" s="29"/>
      <c r="D29" s="29"/>
      <c r="E29" s="29"/>
      <c r="F29" s="29"/>
      <c r="G29" s="29"/>
      <c r="H29" s="29"/>
      <c r="I29" s="29"/>
      <c r="J29" s="29"/>
      <c r="K29" s="30"/>
    </row>
    <row r="30" spans="2:11" ht="16.5" thickTop="1" thickBot="1" x14ac:dyDescent="0.3">
      <c r="B30" s="31" t="s">
        <v>6</v>
      </c>
      <c r="C30" s="32">
        <f>SUM(C19,C28)</f>
        <v>5.4201388888888938E-2</v>
      </c>
      <c r="D30" s="35"/>
      <c r="E30" s="36">
        <f>IFERROR(SUM(E19,E28),0)</f>
        <v>1</v>
      </c>
      <c r="F30" s="32">
        <f>SUM(F19,F28)</f>
        <v>2.4143518518518509E-2</v>
      </c>
      <c r="G30" s="35"/>
      <c r="H30" s="36">
        <f>IFERROR(SUM(H19,H28),0)</f>
        <v>1</v>
      </c>
      <c r="I30" s="32">
        <f>SUM(I19,I28)</f>
        <v>7.8344907407407377E-2</v>
      </c>
      <c r="J30" s="35"/>
      <c r="K30" s="38">
        <f>IFERROR(SUM(K19,K28),0)</f>
        <v>0.99999999999999978</v>
      </c>
    </row>
    <row r="31" spans="2:11" ht="66" customHeight="1" thickTop="1" thickBot="1" x14ac:dyDescent="0.3">
      <c r="B31" s="175" t="s">
        <v>157</v>
      </c>
      <c r="C31" s="176"/>
      <c r="D31" s="176"/>
      <c r="E31" s="176"/>
      <c r="F31" s="176"/>
      <c r="G31" s="176"/>
      <c r="H31" s="176"/>
      <c r="I31" s="176"/>
      <c r="J31" s="176"/>
      <c r="K31" s="177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9" orientation="landscape" r:id="rId1"/>
  <colBreaks count="1" manualBreakCount="1">
    <brk id="11" max="1048575" man="1"/>
  </col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3"/>
  <dimension ref="B2:K31"/>
  <sheetViews>
    <sheetView showGridLines="0" showZeros="0" view="pageBreakPreview" zoomScale="110" zoomScaleNormal="80" zoomScaleSheetLayoutView="110" workbookViewId="0">
      <selection activeCell="B29" sqref="B29"/>
    </sheetView>
  </sheetViews>
  <sheetFormatPr defaultColWidth="8.85546875" defaultRowHeight="15" x14ac:dyDescent="0.25"/>
  <cols>
    <col min="1" max="1" width="6.140625" style="5" customWidth="1"/>
    <col min="2" max="2" width="56.7109375" style="5" bestFit="1" customWidth="1"/>
    <col min="3" max="6" width="10.42578125" style="6" customWidth="1"/>
    <col min="7" max="7" width="10.42578125" style="5" customWidth="1"/>
    <col min="8" max="8" width="10.42578125" style="6" customWidth="1"/>
    <col min="9" max="11" width="10.42578125" style="5" customWidth="1"/>
    <col min="12" max="16384" width="8.85546875" style="5"/>
  </cols>
  <sheetData>
    <row r="2" spans="2:11" ht="15.75" thickBot="1" x14ac:dyDescent="0.3"/>
    <row r="3" spans="2:11" x14ac:dyDescent="0.25">
      <c r="B3" s="178" t="s">
        <v>53</v>
      </c>
      <c r="C3" s="179"/>
      <c r="D3" s="179"/>
      <c r="E3" s="179"/>
      <c r="F3" s="179"/>
      <c r="G3" s="179"/>
      <c r="H3" s="179"/>
      <c r="I3" s="179"/>
      <c r="J3" s="179"/>
      <c r="K3" s="180"/>
    </row>
    <row r="4" spans="2:11" ht="15.75" thickBot="1" x14ac:dyDescent="0.3">
      <c r="B4" s="181" t="s">
        <v>199</v>
      </c>
      <c r="C4" s="182"/>
      <c r="D4" s="182"/>
      <c r="E4" s="182"/>
      <c r="F4" s="182"/>
      <c r="G4" s="182"/>
      <c r="H4" s="182"/>
      <c r="I4" s="182"/>
      <c r="J4" s="182"/>
      <c r="K4" s="183"/>
    </row>
    <row r="5" spans="2:11" x14ac:dyDescent="0.25">
      <c r="B5" s="39"/>
      <c r="C5" s="184" t="s">
        <v>25</v>
      </c>
      <c r="D5" s="184"/>
      <c r="E5" s="184"/>
      <c r="F5" s="184" t="s">
        <v>26</v>
      </c>
      <c r="G5" s="184"/>
      <c r="H5" s="184"/>
      <c r="I5" s="184" t="s">
        <v>27</v>
      </c>
      <c r="J5" s="184"/>
      <c r="K5" s="185"/>
    </row>
    <row r="6" spans="2:11" x14ac:dyDescent="0.25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9" t="s">
        <v>5</v>
      </c>
    </row>
    <row r="7" spans="2:11" x14ac:dyDescent="0.25">
      <c r="B7" s="10" t="s">
        <v>37</v>
      </c>
      <c r="C7" s="11">
        <v>5.78703703703704E-5</v>
      </c>
      <c r="D7" s="12">
        <f t="shared" ref="D7:D18" si="0">IFERROR(C7/C$19,0)</f>
        <v>1.1547344110854518E-2</v>
      </c>
      <c r="E7" s="12">
        <f t="shared" ref="E7:E18" si="1">IFERROR(C7/C$30,0)</f>
        <v>1.9230769230769277E-3</v>
      </c>
      <c r="F7" s="11">
        <v>0</v>
      </c>
      <c r="G7" s="12">
        <f t="shared" ref="G7:G18" si="2">IFERROR(F7/F$19,0)</f>
        <v>0</v>
      </c>
      <c r="H7" s="12">
        <f t="shared" ref="H7:H18" si="3">IFERROR(F7/F$30,0)</f>
        <v>0</v>
      </c>
      <c r="I7" s="11">
        <v>5.78703703703704E-5</v>
      </c>
      <c r="J7" s="12">
        <f t="shared" ref="J7:J18" si="4">IFERROR(I7/I$19,0)</f>
        <v>1.1547344110854518E-2</v>
      </c>
      <c r="K7" s="14">
        <f t="shared" ref="K7:K18" si="5">IFERROR(I7/I$30,0)</f>
        <v>1.9230769230769277E-3</v>
      </c>
    </row>
    <row r="8" spans="2:11" x14ac:dyDescent="0.25">
      <c r="B8" s="148" t="s">
        <v>99</v>
      </c>
      <c r="C8" s="11">
        <v>5.5555555555555599E-4</v>
      </c>
      <c r="D8" s="12">
        <f t="shared" si="0"/>
        <v>0.1108545034642034</v>
      </c>
      <c r="E8" s="12">
        <f t="shared" si="1"/>
        <v>1.8461538461538512E-2</v>
      </c>
      <c r="F8" s="11">
        <v>0</v>
      </c>
      <c r="G8" s="12">
        <f t="shared" si="2"/>
        <v>0</v>
      </c>
      <c r="H8" s="12">
        <f t="shared" si="3"/>
        <v>0</v>
      </c>
      <c r="I8" s="11">
        <v>5.5555555555555599E-4</v>
      </c>
      <c r="J8" s="12">
        <f t="shared" si="4"/>
        <v>0.1108545034642034</v>
      </c>
      <c r="K8" s="14">
        <f t="shared" si="5"/>
        <v>1.8461538461538512E-2</v>
      </c>
    </row>
    <row r="9" spans="2:11" x14ac:dyDescent="0.25">
      <c r="B9" s="10" t="s">
        <v>50</v>
      </c>
      <c r="C9" s="11">
        <v>6.2500000000000001E-4</v>
      </c>
      <c r="D9" s="12">
        <f t="shared" si="0"/>
        <v>0.12471131639722874</v>
      </c>
      <c r="E9" s="12">
        <f t="shared" si="1"/>
        <v>2.0769230769230811E-2</v>
      </c>
      <c r="F9" s="11">
        <v>0</v>
      </c>
      <c r="G9" s="12">
        <f t="shared" si="2"/>
        <v>0</v>
      </c>
      <c r="H9" s="12">
        <f t="shared" si="3"/>
        <v>0</v>
      </c>
      <c r="I9" s="11">
        <v>6.2500000000000001E-4</v>
      </c>
      <c r="J9" s="12">
        <f t="shared" si="4"/>
        <v>0.12471131639722874</v>
      </c>
      <c r="K9" s="14">
        <f t="shared" si="5"/>
        <v>2.0769230769230811E-2</v>
      </c>
    </row>
    <row r="10" spans="2:11" x14ac:dyDescent="0.25">
      <c r="B10" s="10" t="s">
        <v>11</v>
      </c>
      <c r="C10" s="11">
        <v>4.0509259259259301E-4</v>
      </c>
      <c r="D10" s="12">
        <f t="shared" si="0"/>
        <v>8.0831408775981675E-2</v>
      </c>
      <c r="E10" s="12">
        <f t="shared" si="1"/>
        <v>1.34615384615385E-2</v>
      </c>
      <c r="F10" s="11">
        <v>0</v>
      </c>
      <c r="G10" s="12">
        <f t="shared" si="2"/>
        <v>0</v>
      </c>
      <c r="H10" s="12">
        <f t="shared" si="3"/>
        <v>0</v>
      </c>
      <c r="I10" s="11">
        <v>4.0509259259259301E-4</v>
      </c>
      <c r="J10" s="12">
        <f t="shared" si="4"/>
        <v>8.0831408775981675E-2</v>
      </c>
      <c r="K10" s="14">
        <f t="shared" si="5"/>
        <v>1.34615384615385E-2</v>
      </c>
    </row>
    <row r="11" spans="2:11" x14ac:dyDescent="0.25">
      <c r="B11" s="10" t="s">
        <v>12</v>
      </c>
      <c r="C11" s="11">
        <v>0</v>
      </c>
      <c r="D11" s="12">
        <f t="shared" si="0"/>
        <v>0</v>
      </c>
      <c r="E11" s="12">
        <f t="shared" si="1"/>
        <v>0</v>
      </c>
      <c r="F11" s="11">
        <v>0</v>
      </c>
      <c r="G11" s="12">
        <f t="shared" si="2"/>
        <v>0</v>
      </c>
      <c r="H11" s="12">
        <f t="shared" si="3"/>
        <v>0</v>
      </c>
      <c r="I11" s="11">
        <v>0</v>
      </c>
      <c r="J11" s="12">
        <f t="shared" si="4"/>
        <v>0</v>
      </c>
      <c r="K11" s="14">
        <f t="shared" si="5"/>
        <v>0</v>
      </c>
    </row>
    <row r="12" spans="2:11" x14ac:dyDescent="0.25">
      <c r="B12" s="10" t="s">
        <v>163</v>
      </c>
      <c r="C12" s="11">
        <v>4.9768518518518499E-4</v>
      </c>
      <c r="D12" s="12">
        <f t="shared" si="0"/>
        <v>9.9307159353348773E-2</v>
      </c>
      <c r="E12" s="12">
        <f t="shared" si="1"/>
        <v>1.6538461538461564E-2</v>
      </c>
      <c r="F12" s="11">
        <v>0</v>
      </c>
      <c r="G12" s="12">
        <f t="shared" si="2"/>
        <v>0</v>
      </c>
      <c r="H12" s="12">
        <f t="shared" si="3"/>
        <v>0</v>
      </c>
      <c r="I12" s="11">
        <v>4.9768518518518499E-4</v>
      </c>
      <c r="J12" s="12">
        <f t="shared" si="4"/>
        <v>9.9307159353348773E-2</v>
      </c>
      <c r="K12" s="14">
        <f t="shared" si="5"/>
        <v>1.6538461538461564E-2</v>
      </c>
    </row>
    <row r="13" spans="2:11" x14ac:dyDescent="0.25">
      <c r="B13" s="10" t="s">
        <v>106</v>
      </c>
      <c r="C13" s="11">
        <v>0</v>
      </c>
      <c r="D13" s="12">
        <f t="shared" si="0"/>
        <v>0</v>
      </c>
      <c r="E13" s="12">
        <f t="shared" si="1"/>
        <v>0</v>
      </c>
      <c r="F13" s="11">
        <v>0</v>
      </c>
      <c r="G13" s="12">
        <f t="shared" si="2"/>
        <v>0</v>
      </c>
      <c r="H13" s="12">
        <f t="shared" si="3"/>
        <v>0</v>
      </c>
      <c r="I13" s="11">
        <v>0</v>
      </c>
      <c r="J13" s="12">
        <f t="shared" si="4"/>
        <v>0</v>
      </c>
      <c r="K13" s="14">
        <f t="shared" si="5"/>
        <v>0</v>
      </c>
    </row>
    <row r="14" spans="2:11" x14ac:dyDescent="0.25">
      <c r="B14" s="10" t="s">
        <v>107</v>
      </c>
      <c r="C14" s="11">
        <v>0</v>
      </c>
      <c r="D14" s="12">
        <f t="shared" si="0"/>
        <v>0</v>
      </c>
      <c r="E14" s="12">
        <f t="shared" si="1"/>
        <v>0</v>
      </c>
      <c r="F14" s="11">
        <v>0</v>
      </c>
      <c r="G14" s="12">
        <f t="shared" si="2"/>
        <v>0</v>
      </c>
      <c r="H14" s="12">
        <f t="shared" si="3"/>
        <v>0</v>
      </c>
      <c r="I14" s="11">
        <v>0</v>
      </c>
      <c r="J14" s="12">
        <f t="shared" si="4"/>
        <v>0</v>
      </c>
      <c r="K14" s="14">
        <f t="shared" si="5"/>
        <v>0</v>
      </c>
    </row>
    <row r="15" spans="2:11" x14ac:dyDescent="0.25">
      <c r="B15" s="10" t="s">
        <v>198</v>
      </c>
      <c r="C15" s="11">
        <v>3.00925925925926E-4</v>
      </c>
      <c r="D15" s="12">
        <f t="shared" si="0"/>
        <v>6.004618937644348E-2</v>
      </c>
      <c r="E15" s="12">
        <f t="shared" si="1"/>
        <v>1.0000000000000021E-2</v>
      </c>
      <c r="F15" s="11">
        <v>0</v>
      </c>
      <c r="G15" s="12">
        <f t="shared" si="2"/>
        <v>0</v>
      </c>
      <c r="H15" s="12">
        <f t="shared" si="3"/>
        <v>0</v>
      </c>
      <c r="I15" s="11">
        <v>3.00925925925926E-4</v>
      </c>
      <c r="J15" s="12">
        <f t="shared" si="4"/>
        <v>6.004618937644348E-2</v>
      </c>
      <c r="K15" s="14">
        <f t="shared" si="5"/>
        <v>1.0000000000000021E-2</v>
      </c>
    </row>
    <row r="16" spans="2:11" x14ac:dyDescent="0.25">
      <c r="B16" s="10" t="s">
        <v>185</v>
      </c>
      <c r="C16" s="11">
        <v>0</v>
      </c>
      <c r="D16" s="12">
        <f t="shared" si="0"/>
        <v>0</v>
      </c>
      <c r="E16" s="12">
        <f t="shared" si="1"/>
        <v>0</v>
      </c>
      <c r="F16" s="11">
        <v>0</v>
      </c>
      <c r="G16" s="12">
        <f t="shared" si="2"/>
        <v>0</v>
      </c>
      <c r="H16" s="12">
        <f t="shared" si="3"/>
        <v>0</v>
      </c>
      <c r="I16" s="11">
        <v>0</v>
      </c>
      <c r="J16" s="12">
        <f t="shared" si="4"/>
        <v>0</v>
      </c>
      <c r="K16" s="14">
        <f t="shared" si="5"/>
        <v>0</v>
      </c>
    </row>
    <row r="17" spans="2:11" x14ac:dyDescent="0.25">
      <c r="B17" s="10" t="s">
        <v>164</v>
      </c>
      <c r="C17" s="11">
        <v>0</v>
      </c>
      <c r="D17" s="12">
        <f t="shared" si="0"/>
        <v>0</v>
      </c>
      <c r="E17" s="12">
        <f t="shared" si="1"/>
        <v>0</v>
      </c>
      <c r="F17" s="11">
        <v>0</v>
      </c>
      <c r="G17" s="12">
        <f t="shared" si="2"/>
        <v>0</v>
      </c>
      <c r="H17" s="12">
        <f t="shared" si="3"/>
        <v>0</v>
      </c>
      <c r="I17" s="11">
        <v>0</v>
      </c>
      <c r="J17" s="12">
        <f t="shared" si="4"/>
        <v>0</v>
      </c>
      <c r="K17" s="14">
        <f t="shared" si="5"/>
        <v>0</v>
      </c>
    </row>
    <row r="18" spans="2:11" ht="15.75" thickBot="1" x14ac:dyDescent="0.3">
      <c r="B18" s="10" t="s">
        <v>13</v>
      </c>
      <c r="C18" s="11">
        <v>2.5694444444444402E-3</v>
      </c>
      <c r="D18" s="12">
        <f t="shared" si="0"/>
        <v>0.5127020785219395</v>
      </c>
      <c r="E18" s="12">
        <f t="shared" si="1"/>
        <v>8.5384615384615406E-2</v>
      </c>
      <c r="F18" s="11">
        <v>0</v>
      </c>
      <c r="G18" s="12">
        <f t="shared" si="2"/>
        <v>0</v>
      </c>
      <c r="H18" s="12">
        <f t="shared" si="3"/>
        <v>0</v>
      </c>
      <c r="I18" s="11">
        <v>2.5694444444444402E-3</v>
      </c>
      <c r="J18" s="12">
        <f t="shared" si="4"/>
        <v>0.5127020785219395</v>
      </c>
      <c r="K18" s="14">
        <f t="shared" si="5"/>
        <v>8.5384615384615406E-2</v>
      </c>
    </row>
    <row r="19" spans="2:11" ht="16.5" thickTop="1" thickBot="1" x14ac:dyDescent="0.3">
      <c r="B19" s="31" t="s">
        <v>3</v>
      </c>
      <c r="C19" s="32">
        <f>SUM(C7:C18)</f>
        <v>5.0115740740740702E-3</v>
      </c>
      <c r="D19" s="33">
        <f>IFERROR(SUM(D7:D18),0)</f>
        <v>1</v>
      </c>
      <c r="E19" s="33">
        <f>IFERROR(SUM(E7:E18),0)</f>
        <v>0.16653846153846175</v>
      </c>
      <c r="F19" s="32">
        <f>SUM(F7:F18)</f>
        <v>0</v>
      </c>
      <c r="G19" s="33">
        <f>IFERROR(SUM(G7:G18),0)</f>
        <v>0</v>
      </c>
      <c r="H19" s="33">
        <f>IFERROR(SUM(H7:H18),0)</f>
        <v>0</v>
      </c>
      <c r="I19" s="32">
        <f>SUM(I7:I18)</f>
        <v>5.0115740740740702E-3</v>
      </c>
      <c r="J19" s="33">
        <f>IFERROR(SUM(J7:J18),0)</f>
        <v>1</v>
      </c>
      <c r="K19" s="34">
        <f>IFERROR(SUM(K7:K18),0)</f>
        <v>0.16653846153846175</v>
      </c>
    </row>
    <row r="20" spans="2:11" ht="15.75" thickTop="1" x14ac:dyDescent="0.25">
      <c r="B20" s="25"/>
      <c r="C20" s="26"/>
      <c r="D20" s="26"/>
      <c r="E20" s="26"/>
      <c r="F20" s="26"/>
      <c r="G20" s="26"/>
      <c r="H20" s="26"/>
      <c r="I20" s="26"/>
      <c r="J20" s="26"/>
      <c r="K20" s="27"/>
    </row>
    <row r="21" spans="2:11" x14ac:dyDescent="0.25">
      <c r="B21" s="7" t="s">
        <v>14</v>
      </c>
      <c r="C21" s="8" t="s">
        <v>57</v>
      </c>
      <c r="D21" s="16" t="s">
        <v>5</v>
      </c>
      <c r="E21" s="16" t="s">
        <v>5</v>
      </c>
      <c r="F21" s="8" t="s">
        <v>57</v>
      </c>
      <c r="G21" s="16" t="s">
        <v>5</v>
      </c>
      <c r="H21" s="16" t="s">
        <v>5</v>
      </c>
      <c r="I21" s="8" t="s">
        <v>57</v>
      </c>
      <c r="J21" s="16" t="s">
        <v>5</v>
      </c>
      <c r="K21" s="17" t="s">
        <v>5</v>
      </c>
    </row>
    <row r="22" spans="2:11" x14ac:dyDescent="0.25">
      <c r="B22" s="18" t="s">
        <v>15</v>
      </c>
      <c r="C22" s="11">
        <v>3.21759259259259E-3</v>
      </c>
      <c r="D22" s="19"/>
      <c r="E22" s="12">
        <f>IFERROR(C22/C$30,0)</f>
        <v>0.10692307692307704</v>
      </c>
      <c r="F22" s="11">
        <v>0</v>
      </c>
      <c r="G22" s="19"/>
      <c r="H22" s="12">
        <f>IFERROR(F22/F$30,0)</f>
        <v>0</v>
      </c>
      <c r="I22" s="11">
        <v>3.21759259259259E-3</v>
      </c>
      <c r="J22" s="19"/>
      <c r="K22" s="14">
        <f>IFERROR(I22/I$30,0)</f>
        <v>0.10692307692307704</v>
      </c>
    </row>
    <row r="23" spans="2:11" x14ac:dyDescent="0.25">
      <c r="B23" s="18" t="s">
        <v>16</v>
      </c>
      <c r="C23" s="11">
        <v>6.1342592592592601E-4</v>
      </c>
      <c r="D23" s="19"/>
      <c r="E23" s="12">
        <f t="shared" ref="E23:E27" si="6">IFERROR(C23/C$30,0)</f>
        <v>2.0384615384615425E-2</v>
      </c>
      <c r="F23" s="11">
        <v>0</v>
      </c>
      <c r="G23" s="19"/>
      <c r="H23" s="12">
        <f t="shared" ref="H23:H27" si="7">IFERROR(F23/F$30,0)</f>
        <v>0</v>
      </c>
      <c r="I23" s="11">
        <v>6.1342592592592601E-4</v>
      </c>
      <c r="J23" s="19"/>
      <c r="K23" s="14">
        <f t="shared" ref="K23:K27" si="8">IFERROR(I23/I$30,0)</f>
        <v>2.0384615384615425E-2</v>
      </c>
    </row>
    <row r="24" spans="2:11" x14ac:dyDescent="0.25">
      <c r="B24" s="18" t="s">
        <v>17</v>
      </c>
      <c r="C24" s="11">
        <v>2.6620370370370399E-4</v>
      </c>
      <c r="D24" s="19"/>
      <c r="E24" s="12">
        <f t="shared" si="6"/>
        <v>8.8461538461538716E-3</v>
      </c>
      <c r="F24" s="11">
        <v>0</v>
      </c>
      <c r="G24" s="19"/>
      <c r="H24" s="12">
        <f t="shared" si="7"/>
        <v>0</v>
      </c>
      <c r="I24" s="11">
        <v>2.6620370370370399E-4</v>
      </c>
      <c r="J24" s="19"/>
      <c r="K24" s="14">
        <f t="shared" si="8"/>
        <v>8.8461538461538716E-3</v>
      </c>
    </row>
    <row r="25" spans="2:11" x14ac:dyDescent="0.25">
      <c r="B25" s="18" t="s">
        <v>18</v>
      </c>
      <c r="C25" s="11">
        <v>5.37037037037037E-3</v>
      </c>
      <c r="D25" s="19"/>
      <c r="E25" s="12">
        <f t="shared" si="6"/>
        <v>0.17846153846153878</v>
      </c>
      <c r="F25" s="11">
        <v>0</v>
      </c>
      <c r="G25" s="19"/>
      <c r="H25" s="12">
        <f t="shared" si="7"/>
        <v>0</v>
      </c>
      <c r="I25" s="11">
        <v>5.37037037037037E-3</v>
      </c>
      <c r="J25" s="19"/>
      <c r="K25" s="14">
        <f t="shared" si="8"/>
        <v>0.17846153846153878</v>
      </c>
    </row>
    <row r="26" spans="2:11" x14ac:dyDescent="0.25">
      <c r="B26" s="18" t="s">
        <v>19</v>
      </c>
      <c r="C26" s="11">
        <v>1.50231481481481E-2</v>
      </c>
      <c r="D26" s="19"/>
      <c r="E26" s="12">
        <f t="shared" si="6"/>
        <v>0.49923076923076859</v>
      </c>
      <c r="F26" s="11">
        <v>0</v>
      </c>
      <c r="G26" s="19"/>
      <c r="H26" s="12">
        <f t="shared" si="7"/>
        <v>0</v>
      </c>
      <c r="I26" s="11">
        <v>1.50231481481481E-2</v>
      </c>
      <c r="J26" s="19"/>
      <c r="K26" s="14">
        <f t="shared" si="8"/>
        <v>0.49923076923076859</v>
      </c>
    </row>
    <row r="27" spans="2:11" ht="15.75" thickBot="1" x14ac:dyDescent="0.3">
      <c r="B27" s="23" t="s">
        <v>20</v>
      </c>
      <c r="C27" s="20">
        <v>5.90277777777778E-4</v>
      </c>
      <c r="D27" s="24"/>
      <c r="E27" s="21">
        <f t="shared" si="6"/>
        <v>1.9615384615384659E-2</v>
      </c>
      <c r="F27" s="20">
        <v>0</v>
      </c>
      <c r="G27" s="24"/>
      <c r="H27" s="21">
        <f t="shared" si="7"/>
        <v>0</v>
      </c>
      <c r="I27" s="20">
        <v>5.90277777777778E-4</v>
      </c>
      <c r="J27" s="24"/>
      <c r="K27" s="22">
        <f t="shared" si="8"/>
        <v>1.9615384615384659E-2</v>
      </c>
    </row>
    <row r="28" spans="2:11" ht="16.5" thickTop="1" thickBot="1" x14ac:dyDescent="0.3">
      <c r="B28" s="31" t="s">
        <v>3</v>
      </c>
      <c r="C28" s="32">
        <f>SUM(C22:C27)</f>
        <v>2.5081018518518464E-2</v>
      </c>
      <c r="D28" s="33"/>
      <c r="E28" s="33">
        <f>IFERROR(SUM(E22:E27),0)</f>
        <v>0.83346153846153836</v>
      </c>
      <c r="F28" s="32">
        <f>SUM(F22:F27)</f>
        <v>0</v>
      </c>
      <c r="G28" s="33"/>
      <c r="H28" s="33">
        <f>IFERROR(SUM(H22:H27),0)</f>
        <v>0</v>
      </c>
      <c r="I28" s="32">
        <f>SUM(I22:I27)</f>
        <v>2.5081018518518464E-2</v>
      </c>
      <c r="J28" s="33"/>
      <c r="K28" s="34">
        <f>IFERROR(SUM(K22:K27),0)</f>
        <v>0.83346153846153836</v>
      </c>
    </row>
    <row r="29" spans="2:11" ht="16.5" thickTop="1" thickBot="1" x14ac:dyDescent="0.3">
      <c r="B29" s="28"/>
      <c r="C29" s="29"/>
      <c r="D29" s="29"/>
      <c r="E29" s="29"/>
      <c r="F29" s="29"/>
      <c r="G29" s="29"/>
      <c r="H29" s="29"/>
      <c r="I29" s="29"/>
      <c r="J29" s="29"/>
      <c r="K29" s="30"/>
    </row>
    <row r="30" spans="2:11" ht="16.5" thickTop="1" thickBot="1" x14ac:dyDescent="0.3">
      <c r="B30" s="31" t="s">
        <v>6</v>
      </c>
      <c r="C30" s="32">
        <f>SUM(C19,C28)</f>
        <v>3.0092592592592535E-2</v>
      </c>
      <c r="D30" s="35"/>
      <c r="E30" s="36">
        <f>IFERROR(SUM(E19,E28),0)</f>
        <v>1</v>
      </c>
      <c r="F30" s="32">
        <f>SUM(F19,F28)</f>
        <v>0</v>
      </c>
      <c r="G30" s="35"/>
      <c r="H30" s="36">
        <f>IFERROR(SUM(H19,H28),0)</f>
        <v>0</v>
      </c>
      <c r="I30" s="32">
        <f>SUM(I19,I28)</f>
        <v>3.0092592592592535E-2</v>
      </c>
      <c r="J30" s="35"/>
      <c r="K30" s="38">
        <f>IFERROR(SUM(K19,K28),0)</f>
        <v>1</v>
      </c>
    </row>
    <row r="31" spans="2:11" ht="66" customHeight="1" thickTop="1" thickBot="1" x14ac:dyDescent="0.3">
      <c r="B31" s="175" t="s">
        <v>157</v>
      </c>
      <c r="C31" s="176"/>
      <c r="D31" s="176"/>
      <c r="E31" s="176"/>
      <c r="F31" s="176"/>
      <c r="G31" s="176"/>
      <c r="H31" s="176"/>
      <c r="I31" s="176"/>
      <c r="J31" s="176"/>
      <c r="K31" s="177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colBreaks count="1" manualBreakCount="1">
    <brk id="11" max="1048575" man="1"/>
  </col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5"/>
  <dimension ref="B2:N31"/>
  <sheetViews>
    <sheetView showGridLines="0" showZeros="0" view="pageBreakPreview" zoomScaleNormal="90" zoomScaleSheetLayoutView="100" workbookViewId="0">
      <selection activeCell="B29" sqref="B29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4" width="8.28515625" style="1" customWidth="1"/>
    <col min="15" max="16384" width="8.85546875" style="1"/>
  </cols>
  <sheetData>
    <row r="2" spans="2:14" ht="15.75" thickBot="1" x14ac:dyDescent="0.3"/>
    <row r="3" spans="2:14" x14ac:dyDescent="0.25">
      <c r="B3" s="189" t="s">
        <v>202</v>
      </c>
      <c r="C3" s="190"/>
      <c r="D3" s="190"/>
      <c r="E3" s="190"/>
      <c r="F3" s="190"/>
      <c r="G3" s="190"/>
      <c r="H3" s="190"/>
      <c r="I3" s="190"/>
      <c r="J3" s="190"/>
      <c r="K3" s="190"/>
      <c r="L3" s="190"/>
      <c r="M3" s="190"/>
      <c r="N3" s="191"/>
    </row>
    <row r="4" spans="2:14" x14ac:dyDescent="0.25">
      <c r="B4" s="192" t="s">
        <v>199</v>
      </c>
      <c r="C4" s="193"/>
      <c r="D4" s="193"/>
      <c r="E4" s="193"/>
      <c r="F4" s="193"/>
      <c r="G4" s="193"/>
      <c r="H4" s="193"/>
      <c r="I4" s="193"/>
      <c r="J4" s="193"/>
      <c r="K4" s="193"/>
      <c r="L4" s="193"/>
      <c r="M4" s="193"/>
      <c r="N4" s="194"/>
    </row>
    <row r="5" spans="2:14" x14ac:dyDescent="0.25">
      <c r="B5" s="52"/>
      <c r="C5" s="193" t="s">
        <v>7</v>
      </c>
      <c r="D5" s="193"/>
      <c r="E5" s="193"/>
      <c r="F5" s="193" t="s">
        <v>8</v>
      </c>
      <c r="G5" s="193"/>
      <c r="H5" s="193"/>
      <c r="I5" s="193" t="s">
        <v>9</v>
      </c>
      <c r="J5" s="193"/>
      <c r="K5" s="193"/>
      <c r="L5" s="193" t="s">
        <v>3</v>
      </c>
      <c r="M5" s="193"/>
      <c r="N5" s="194"/>
    </row>
    <row r="6" spans="2:14" x14ac:dyDescent="0.25">
      <c r="B6" s="40" t="s">
        <v>10</v>
      </c>
      <c r="C6" s="41" t="s">
        <v>4</v>
      </c>
      <c r="D6" s="41" t="s">
        <v>5</v>
      </c>
      <c r="E6" s="41" t="s">
        <v>5</v>
      </c>
      <c r="F6" s="41" t="s">
        <v>4</v>
      </c>
      <c r="G6" s="41" t="s">
        <v>5</v>
      </c>
      <c r="H6" s="41" t="s">
        <v>5</v>
      </c>
      <c r="I6" s="41" t="s">
        <v>4</v>
      </c>
      <c r="J6" s="41" t="s">
        <v>5</v>
      </c>
      <c r="K6" s="41" t="s">
        <v>5</v>
      </c>
      <c r="L6" s="41" t="s">
        <v>4</v>
      </c>
      <c r="M6" s="41" t="s">
        <v>5</v>
      </c>
      <c r="N6" s="42" t="s">
        <v>5</v>
      </c>
    </row>
    <row r="7" spans="2:14" x14ac:dyDescent="0.25">
      <c r="B7" s="43" t="s">
        <v>37</v>
      </c>
      <c r="C7" s="44">
        <v>0</v>
      </c>
      <c r="D7" s="45">
        <f t="shared" ref="D7:D18" si="0">IFERROR(C7/C$19,0)</f>
        <v>0</v>
      </c>
      <c r="E7" s="45">
        <f t="shared" ref="E7:E18" si="1">IFERROR(C7/C$30,0)</f>
        <v>0</v>
      </c>
      <c r="F7" s="44">
        <v>0</v>
      </c>
      <c r="G7" s="45">
        <f t="shared" ref="G7:G18" si="2">IFERROR(F7/F$19,0)</f>
        <v>0</v>
      </c>
      <c r="H7" s="45">
        <f t="shared" ref="H7:H18" si="3">IFERROR(F7/F$30,0)</f>
        <v>0</v>
      </c>
      <c r="I7" s="44">
        <v>0</v>
      </c>
      <c r="J7" s="45">
        <f t="shared" ref="J7:J18" si="4">IFERROR(I7/I$19,0)</f>
        <v>0</v>
      </c>
      <c r="K7" s="45">
        <f t="shared" ref="K7:K18" si="5">IFERROR(I7/I$30,0)</f>
        <v>0</v>
      </c>
      <c r="L7" s="46">
        <f>SUM(C7,F7,I7)</f>
        <v>0</v>
      </c>
      <c r="M7" s="45">
        <f t="shared" ref="M7:M13" si="6">IFERROR(L7/L$19,0)</f>
        <v>0</v>
      </c>
      <c r="N7" s="47">
        <f t="shared" ref="N7:N12" si="7">IFERROR(L7/L$30,0)</f>
        <v>0</v>
      </c>
    </row>
    <row r="8" spans="2:14" x14ac:dyDescent="0.25">
      <c r="B8" s="145" t="s">
        <v>99</v>
      </c>
      <c r="C8" s="44">
        <v>0</v>
      </c>
      <c r="D8" s="45">
        <f t="shared" si="0"/>
        <v>0</v>
      </c>
      <c r="E8" s="45">
        <f t="shared" si="1"/>
        <v>0</v>
      </c>
      <c r="F8" s="44">
        <v>0</v>
      </c>
      <c r="G8" s="45">
        <f t="shared" si="2"/>
        <v>0</v>
      </c>
      <c r="H8" s="45">
        <f t="shared" si="3"/>
        <v>0</v>
      </c>
      <c r="I8" s="44">
        <v>0</v>
      </c>
      <c r="J8" s="45">
        <f t="shared" si="4"/>
        <v>0</v>
      </c>
      <c r="K8" s="45">
        <f t="shared" si="5"/>
        <v>0</v>
      </c>
      <c r="L8" s="46">
        <f t="shared" ref="L8:L18" si="8">SUM(C8,F8,I8)</f>
        <v>0</v>
      </c>
      <c r="M8" s="45">
        <f t="shared" si="6"/>
        <v>0</v>
      </c>
      <c r="N8" s="47">
        <f t="shared" si="7"/>
        <v>0</v>
      </c>
    </row>
    <row r="9" spans="2:14" x14ac:dyDescent="0.25">
      <c r="B9" s="43" t="s">
        <v>50</v>
      </c>
      <c r="C9" s="44">
        <v>0</v>
      </c>
      <c r="D9" s="45">
        <f t="shared" si="0"/>
        <v>0</v>
      </c>
      <c r="E9" s="45">
        <f t="shared" si="1"/>
        <v>0</v>
      </c>
      <c r="F9" s="44">
        <v>0</v>
      </c>
      <c r="G9" s="45">
        <f t="shared" si="2"/>
        <v>0</v>
      </c>
      <c r="H9" s="45">
        <f t="shared" si="3"/>
        <v>0</v>
      </c>
      <c r="I9" s="44">
        <v>0</v>
      </c>
      <c r="J9" s="45">
        <f t="shared" si="4"/>
        <v>0</v>
      </c>
      <c r="K9" s="45">
        <f t="shared" si="5"/>
        <v>0</v>
      </c>
      <c r="L9" s="46">
        <f t="shared" si="8"/>
        <v>0</v>
      </c>
      <c r="M9" s="45">
        <f t="shared" si="6"/>
        <v>0</v>
      </c>
      <c r="N9" s="47">
        <f t="shared" si="7"/>
        <v>0</v>
      </c>
    </row>
    <row r="10" spans="2:14" x14ac:dyDescent="0.25">
      <c r="B10" s="43" t="s">
        <v>11</v>
      </c>
      <c r="C10" s="44">
        <v>0</v>
      </c>
      <c r="D10" s="45">
        <f t="shared" si="0"/>
        <v>0</v>
      </c>
      <c r="E10" s="45">
        <f t="shared" si="1"/>
        <v>0</v>
      </c>
      <c r="F10" s="44">
        <v>2.1759259259259301E-2</v>
      </c>
      <c r="G10" s="45">
        <f t="shared" si="2"/>
        <v>0.63235788765556733</v>
      </c>
      <c r="H10" s="45">
        <f t="shared" si="3"/>
        <v>0.51352089593007433</v>
      </c>
      <c r="I10" s="44">
        <v>5.4282407407407404E-3</v>
      </c>
      <c r="J10" s="45">
        <f t="shared" si="4"/>
        <v>0.50757575757575768</v>
      </c>
      <c r="K10" s="45">
        <f t="shared" si="5"/>
        <v>0.38099106417546719</v>
      </c>
      <c r="L10" s="46">
        <f t="shared" si="8"/>
        <v>2.7187500000000041E-2</v>
      </c>
      <c r="M10" s="45">
        <f t="shared" si="6"/>
        <v>0.60277136258660557</v>
      </c>
      <c r="N10" s="47">
        <f t="shared" si="7"/>
        <v>0.48017170891251065</v>
      </c>
    </row>
    <row r="11" spans="2:14" x14ac:dyDescent="0.25">
      <c r="B11" s="43" t="s">
        <v>12</v>
      </c>
      <c r="C11" s="44">
        <v>0</v>
      </c>
      <c r="D11" s="45">
        <f t="shared" si="0"/>
        <v>0</v>
      </c>
      <c r="E11" s="45">
        <f t="shared" si="1"/>
        <v>0</v>
      </c>
      <c r="F11" s="44">
        <v>6.31944444444444E-3</v>
      </c>
      <c r="G11" s="45">
        <f t="shared" si="2"/>
        <v>0.18365287588294621</v>
      </c>
      <c r="H11" s="45">
        <f t="shared" si="3"/>
        <v>0.14913957934990416</v>
      </c>
      <c r="I11" s="44">
        <v>0</v>
      </c>
      <c r="J11" s="45">
        <f t="shared" si="4"/>
        <v>0</v>
      </c>
      <c r="K11" s="45">
        <f t="shared" si="5"/>
        <v>0</v>
      </c>
      <c r="L11" s="46">
        <f t="shared" si="8"/>
        <v>6.31944444444444E-3</v>
      </c>
      <c r="M11" s="45">
        <f t="shared" si="6"/>
        <v>0.14010777521170109</v>
      </c>
      <c r="N11" s="47">
        <f t="shared" si="7"/>
        <v>0.11161079313164335</v>
      </c>
    </row>
    <row r="12" spans="2:14" x14ac:dyDescent="0.25">
      <c r="B12" s="43" t="s">
        <v>163</v>
      </c>
      <c r="C12" s="44">
        <v>0</v>
      </c>
      <c r="D12" s="45">
        <f t="shared" si="0"/>
        <v>0</v>
      </c>
      <c r="E12" s="45">
        <f t="shared" si="1"/>
        <v>0</v>
      </c>
      <c r="F12" s="44">
        <v>0</v>
      </c>
      <c r="G12" s="45">
        <f t="shared" si="2"/>
        <v>0</v>
      </c>
      <c r="H12" s="45">
        <f t="shared" si="3"/>
        <v>0</v>
      </c>
      <c r="I12" s="44">
        <v>0</v>
      </c>
      <c r="J12" s="45">
        <f t="shared" si="4"/>
        <v>0</v>
      </c>
      <c r="K12" s="45">
        <f t="shared" si="5"/>
        <v>0</v>
      </c>
      <c r="L12" s="46">
        <f t="shared" si="8"/>
        <v>0</v>
      </c>
      <c r="M12" s="45">
        <f t="shared" si="6"/>
        <v>0</v>
      </c>
      <c r="N12" s="47">
        <f t="shared" ref="N12:N13" si="9">IFERROR(L12/L$30,0)</f>
        <v>0</v>
      </c>
    </row>
    <row r="13" spans="2:14" x14ac:dyDescent="0.25">
      <c r="B13" s="43" t="s">
        <v>106</v>
      </c>
      <c r="C13" s="44">
        <v>0</v>
      </c>
      <c r="D13" s="45">
        <f t="shared" si="0"/>
        <v>0</v>
      </c>
      <c r="E13" s="45">
        <f t="shared" si="1"/>
        <v>0</v>
      </c>
      <c r="F13" s="44">
        <v>0</v>
      </c>
      <c r="G13" s="45">
        <f t="shared" si="2"/>
        <v>0</v>
      </c>
      <c r="H13" s="45">
        <f t="shared" si="3"/>
        <v>0</v>
      </c>
      <c r="I13" s="44">
        <v>5.2662037037037E-3</v>
      </c>
      <c r="J13" s="45">
        <f t="shared" si="4"/>
        <v>0.49242424242424226</v>
      </c>
      <c r="K13" s="45">
        <f t="shared" si="5"/>
        <v>0.3696181965881396</v>
      </c>
      <c r="L13" s="46">
        <f t="shared" si="8"/>
        <v>5.2662037037037E-3</v>
      </c>
      <c r="M13" s="45">
        <f t="shared" si="6"/>
        <v>0.11675647934308425</v>
      </c>
      <c r="N13" s="47">
        <f t="shared" si="9"/>
        <v>9.3008994276369467E-2</v>
      </c>
    </row>
    <row r="14" spans="2:14" x14ac:dyDescent="0.25">
      <c r="B14" s="43" t="s">
        <v>107</v>
      </c>
      <c r="C14" s="44">
        <v>0</v>
      </c>
      <c r="D14" s="45">
        <f t="shared" si="0"/>
        <v>0</v>
      </c>
      <c r="E14" s="45">
        <f t="shared" si="1"/>
        <v>0</v>
      </c>
      <c r="F14" s="44">
        <v>0</v>
      </c>
      <c r="G14" s="45">
        <f t="shared" si="2"/>
        <v>0</v>
      </c>
      <c r="H14" s="45">
        <f t="shared" si="3"/>
        <v>0</v>
      </c>
      <c r="I14" s="44">
        <v>0</v>
      </c>
      <c r="J14" s="45">
        <f t="shared" si="4"/>
        <v>0</v>
      </c>
      <c r="K14" s="45">
        <f t="shared" si="5"/>
        <v>0</v>
      </c>
      <c r="L14" s="46"/>
      <c r="M14" s="45"/>
      <c r="N14" s="47"/>
    </row>
    <row r="15" spans="2:14" x14ac:dyDescent="0.25">
      <c r="B15" s="43" t="s">
        <v>198</v>
      </c>
      <c r="C15" s="44">
        <v>0</v>
      </c>
      <c r="D15" s="45">
        <f t="shared" si="0"/>
        <v>0</v>
      </c>
      <c r="E15" s="45">
        <f t="shared" si="1"/>
        <v>0</v>
      </c>
      <c r="F15" s="44">
        <v>0</v>
      </c>
      <c r="G15" s="45">
        <f t="shared" si="2"/>
        <v>0</v>
      </c>
      <c r="H15" s="45">
        <f t="shared" si="3"/>
        <v>0</v>
      </c>
      <c r="I15" s="44">
        <v>0</v>
      </c>
      <c r="J15" s="45">
        <f t="shared" si="4"/>
        <v>0</v>
      </c>
      <c r="K15" s="45">
        <f t="shared" si="5"/>
        <v>0</v>
      </c>
      <c r="L15" s="46">
        <f t="shared" si="8"/>
        <v>0</v>
      </c>
      <c r="M15" s="45">
        <f>IFERROR(L15/L$19,0)</f>
        <v>0</v>
      </c>
      <c r="N15" s="47">
        <f>IFERROR(L15/L$30,0)</f>
        <v>0</v>
      </c>
    </row>
    <row r="16" spans="2:14" x14ac:dyDescent="0.25">
      <c r="B16" s="43" t="s">
        <v>185</v>
      </c>
      <c r="C16" s="44">
        <v>0</v>
      </c>
      <c r="D16" s="45">
        <f t="shared" si="0"/>
        <v>0</v>
      </c>
      <c r="E16" s="45">
        <f t="shared" si="1"/>
        <v>0</v>
      </c>
      <c r="F16" s="44">
        <v>0</v>
      </c>
      <c r="G16" s="45">
        <f t="shared" si="2"/>
        <v>0</v>
      </c>
      <c r="H16" s="45">
        <f t="shared" si="3"/>
        <v>0</v>
      </c>
      <c r="I16" s="44">
        <v>0</v>
      </c>
      <c r="J16" s="45">
        <f t="shared" si="4"/>
        <v>0</v>
      </c>
      <c r="K16" s="45">
        <f t="shared" si="5"/>
        <v>0</v>
      </c>
      <c r="L16" s="46">
        <f t="shared" si="8"/>
        <v>0</v>
      </c>
      <c r="M16" s="45">
        <f>IFERROR(L16/L$19,0)</f>
        <v>0</v>
      </c>
      <c r="N16" s="47">
        <f>IFERROR(L16/L$30,0)</f>
        <v>0</v>
      </c>
    </row>
    <row r="17" spans="2:14" x14ac:dyDescent="0.25">
      <c r="B17" s="43" t="s">
        <v>164</v>
      </c>
      <c r="C17" s="44">
        <v>0</v>
      </c>
      <c r="D17" s="45">
        <f t="shared" si="0"/>
        <v>0</v>
      </c>
      <c r="E17" s="45">
        <f t="shared" si="1"/>
        <v>0</v>
      </c>
      <c r="F17" s="44">
        <v>0</v>
      </c>
      <c r="G17" s="45">
        <f t="shared" si="2"/>
        <v>0</v>
      </c>
      <c r="H17" s="45">
        <f t="shared" si="3"/>
        <v>0</v>
      </c>
      <c r="I17" s="44">
        <v>0</v>
      </c>
      <c r="J17" s="45">
        <f t="shared" si="4"/>
        <v>0</v>
      </c>
      <c r="K17" s="45">
        <f t="shared" si="5"/>
        <v>0</v>
      </c>
      <c r="L17" s="46"/>
      <c r="M17" s="45"/>
      <c r="N17" s="47"/>
    </row>
    <row r="18" spans="2:14" ht="15.75" thickBot="1" x14ac:dyDescent="0.3">
      <c r="B18" s="43" t="s">
        <v>13</v>
      </c>
      <c r="C18" s="44">
        <v>0</v>
      </c>
      <c r="D18" s="45">
        <f t="shared" si="0"/>
        <v>0</v>
      </c>
      <c r="E18" s="45">
        <f t="shared" si="1"/>
        <v>0</v>
      </c>
      <c r="F18" s="44">
        <v>6.3310185185185197E-3</v>
      </c>
      <c r="G18" s="45">
        <f t="shared" si="2"/>
        <v>0.18398923646148654</v>
      </c>
      <c r="H18" s="45">
        <f t="shared" si="3"/>
        <v>0.14941272876263306</v>
      </c>
      <c r="I18" s="44">
        <v>0</v>
      </c>
      <c r="J18" s="45">
        <f t="shared" si="4"/>
        <v>0</v>
      </c>
      <c r="K18" s="45">
        <f t="shared" si="5"/>
        <v>0</v>
      </c>
      <c r="L18" s="46">
        <f t="shared" si="8"/>
        <v>6.3310185185185197E-3</v>
      </c>
      <c r="M18" s="45">
        <f>IFERROR(L18/L$19,0)</f>
        <v>0.14036438285860911</v>
      </c>
      <c r="N18" s="47">
        <f>IFERROR(L18/L$30,0)</f>
        <v>0.11181520850367943</v>
      </c>
    </row>
    <row r="19" spans="2:14" s="2" customFormat="1" ht="16.5" thickTop="1" thickBot="1" x14ac:dyDescent="0.3">
      <c r="B19" s="60" t="s">
        <v>3</v>
      </c>
      <c r="C19" s="61">
        <f>SUM(C7:C18)</f>
        <v>0</v>
      </c>
      <c r="D19" s="62">
        <f>IFERROR(SUM(D7:D18),0)</f>
        <v>0</v>
      </c>
      <c r="E19" s="62">
        <f>IFERROR(SUM(E7:E18),0)</f>
        <v>0</v>
      </c>
      <c r="F19" s="61">
        <f>SUM(F7:F18)</f>
        <v>3.4409722222222258E-2</v>
      </c>
      <c r="G19" s="62">
        <f>IFERROR(SUM(G7:G18),0)</f>
        <v>1</v>
      </c>
      <c r="H19" s="62">
        <f>IFERROR(SUM(H7:H18),0)</f>
        <v>0.81207320404261152</v>
      </c>
      <c r="I19" s="61">
        <f>SUM(I7:I18)</f>
        <v>1.069444444444444E-2</v>
      </c>
      <c r="J19" s="62">
        <f>IFERROR(SUM(J7:J18),0)</f>
        <v>1</v>
      </c>
      <c r="K19" s="62">
        <f>IFERROR(SUM(K7:K18),0)</f>
        <v>0.75060926076360679</v>
      </c>
      <c r="L19" s="61">
        <f>SUM(L7:L18)</f>
        <v>4.5104166666666702E-2</v>
      </c>
      <c r="M19" s="62">
        <f>IFERROR(SUM(M7:M18),0)</f>
        <v>0.99999999999999989</v>
      </c>
      <c r="N19" s="63">
        <f>IFERROR(SUM(N7:N18),0)</f>
        <v>0.79660670482420293</v>
      </c>
    </row>
    <row r="20" spans="2:14" ht="15.75" thickTop="1" x14ac:dyDescent="0.25">
      <c r="B20" s="57"/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68"/>
    </row>
    <row r="21" spans="2:14" s="3" customFormat="1" x14ac:dyDescent="0.25">
      <c r="B21" s="40" t="s">
        <v>14</v>
      </c>
      <c r="C21" s="41" t="s">
        <v>4</v>
      </c>
      <c r="D21" s="48" t="s">
        <v>5</v>
      </c>
      <c r="E21" s="48" t="s">
        <v>5</v>
      </c>
      <c r="F21" s="41" t="s">
        <v>4</v>
      </c>
      <c r="G21" s="48" t="s">
        <v>5</v>
      </c>
      <c r="H21" s="48" t="s">
        <v>5</v>
      </c>
      <c r="I21" s="41" t="s">
        <v>4</v>
      </c>
      <c r="J21" s="48" t="s">
        <v>5</v>
      </c>
      <c r="K21" s="48" t="s">
        <v>5</v>
      </c>
      <c r="L21" s="48" t="s">
        <v>4</v>
      </c>
      <c r="M21" s="48" t="s">
        <v>5</v>
      </c>
      <c r="N21" s="49" t="s">
        <v>5</v>
      </c>
    </row>
    <row r="22" spans="2:14" x14ac:dyDescent="0.25">
      <c r="B22" s="50" t="s">
        <v>15</v>
      </c>
      <c r="C22" s="44">
        <v>0</v>
      </c>
      <c r="D22" s="51"/>
      <c r="E22" s="45">
        <f>IFERROR(C22/C$30,0)</f>
        <v>0</v>
      </c>
      <c r="F22" s="44">
        <v>6.2500000000000001E-4</v>
      </c>
      <c r="G22" s="51"/>
      <c r="H22" s="45">
        <f>IFERROR(F22/F$30,0)</f>
        <v>1.4750068287353171E-2</v>
      </c>
      <c r="I22" s="44">
        <v>0</v>
      </c>
      <c r="J22" s="51"/>
      <c r="K22" s="45">
        <f>IFERROR(I22/I$30,0)</f>
        <v>0</v>
      </c>
      <c r="L22" s="46">
        <f>SUM(C22,F22,I22)</f>
        <v>6.2500000000000001E-4</v>
      </c>
      <c r="M22" s="51"/>
      <c r="N22" s="47">
        <f>IFERROR(L22/L$30,0)</f>
        <v>1.1038430089942756E-2</v>
      </c>
    </row>
    <row r="23" spans="2:14" x14ac:dyDescent="0.25">
      <c r="B23" s="50" t="s">
        <v>16</v>
      </c>
      <c r="C23" s="44">
        <v>0</v>
      </c>
      <c r="D23" s="51"/>
      <c r="E23" s="45">
        <f t="shared" ref="E23:E27" si="10">IFERROR(C23/C$30,0)</f>
        <v>0</v>
      </c>
      <c r="F23" s="44">
        <v>0</v>
      </c>
      <c r="G23" s="51"/>
      <c r="H23" s="45">
        <f t="shared" ref="H23:H27" si="11">IFERROR(F23/F$30,0)</f>
        <v>0</v>
      </c>
      <c r="I23" s="44">
        <v>0</v>
      </c>
      <c r="J23" s="51"/>
      <c r="K23" s="45">
        <f t="shared" ref="K23:K27" si="12">IFERROR(I23/I$30,0)</f>
        <v>0</v>
      </c>
      <c r="L23" s="46">
        <f t="shared" ref="L23:L27" si="13">SUM(C23,F23,I23)</f>
        <v>0</v>
      </c>
      <c r="M23" s="51"/>
      <c r="N23" s="47">
        <f t="shared" ref="N23:N27" si="14">IFERROR(L23/L$30,0)</f>
        <v>0</v>
      </c>
    </row>
    <row r="24" spans="2:14" x14ac:dyDescent="0.25">
      <c r="B24" s="50" t="s">
        <v>17</v>
      </c>
      <c r="C24" s="44">
        <v>0</v>
      </c>
      <c r="D24" s="51"/>
      <c r="E24" s="45">
        <f t="shared" si="10"/>
        <v>0</v>
      </c>
      <c r="F24" s="44">
        <v>0</v>
      </c>
      <c r="G24" s="51"/>
      <c r="H24" s="45">
        <f t="shared" si="11"/>
        <v>0</v>
      </c>
      <c r="I24" s="44">
        <v>0</v>
      </c>
      <c r="J24" s="51"/>
      <c r="K24" s="45">
        <f t="shared" si="12"/>
        <v>0</v>
      </c>
      <c r="L24" s="46">
        <f t="shared" si="13"/>
        <v>0</v>
      </c>
      <c r="M24" s="51"/>
      <c r="N24" s="47">
        <f t="shared" si="14"/>
        <v>0</v>
      </c>
    </row>
    <row r="25" spans="2:14" x14ac:dyDescent="0.25">
      <c r="B25" s="50" t="s">
        <v>18</v>
      </c>
      <c r="C25" s="44">
        <v>0</v>
      </c>
      <c r="D25" s="51"/>
      <c r="E25" s="45">
        <f t="shared" si="10"/>
        <v>0</v>
      </c>
      <c r="F25" s="44">
        <v>1.37731481481481E-3</v>
      </c>
      <c r="G25" s="51"/>
      <c r="H25" s="45">
        <f t="shared" si="11"/>
        <v>3.250478011472261E-2</v>
      </c>
      <c r="I25" s="44">
        <v>0</v>
      </c>
      <c r="J25" s="51"/>
      <c r="K25" s="45">
        <f t="shared" si="12"/>
        <v>0</v>
      </c>
      <c r="L25" s="46">
        <f t="shared" si="13"/>
        <v>1.37731481481481E-3</v>
      </c>
      <c r="M25" s="51"/>
      <c r="N25" s="47">
        <f t="shared" si="14"/>
        <v>2.4325429272281176E-2</v>
      </c>
    </row>
    <row r="26" spans="2:14" x14ac:dyDescent="0.25">
      <c r="B26" s="50" t="s">
        <v>19</v>
      </c>
      <c r="C26" s="44">
        <v>0</v>
      </c>
      <c r="D26" s="51"/>
      <c r="E26" s="45">
        <f t="shared" si="10"/>
        <v>0</v>
      </c>
      <c r="F26" s="44">
        <v>5.9606481481481498E-3</v>
      </c>
      <c r="G26" s="51"/>
      <c r="H26" s="45">
        <f t="shared" si="11"/>
        <v>0.14067194755531268</v>
      </c>
      <c r="I26" s="44">
        <v>3.5532407407407401E-3</v>
      </c>
      <c r="J26" s="51"/>
      <c r="K26" s="45">
        <f t="shared" si="12"/>
        <v>0.24939073923639321</v>
      </c>
      <c r="L26" s="46">
        <f t="shared" si="13"/>
        <v>9.5138888888888894E-3</v>
      </c>
      <c r="M26" s="51"/>
      <c r="N26" s="47">
        <f t="shared" si="14"/>
        <v>0.1680294358135731</v>
      </c>
    </row>
    <row r="27" spans="2:14" ht="15.75" thickBot="1" x14ac:dyDescent="0.3">
      <c r="B27" s="55" t="s">
        <v>20</v>
      </c>
      <c r="C27" s="53">
        <v>0</v>
      </c>
      <c r="D27" s="56"/>
      <c r="E27" s="54">
        <f t="shared" si="10"/>
        <v>0</v>
      </c>
      <c r="F27" s="53">
        <v>0</v>
      </c>
      <c r="G27" s="56"/>
      <c r="H27" s="54">
        <f t="shared" si="11"/>
        <v>0</v>
      </c>
      <c r="I27" s="53">
        <v>0</v>
      </c>
      <c r="J27" s="56"/>
      <c r="K27" s="54">
        <f t="shared" si="12"/>
        <v>0</v>
      </c>
      <c r="L27" s="70">
        <f t="shared" si="13"/>
        <v>0</v>
      </c>
      <c r="M27" s="56"/>
      <c r="N27" s="67">
        <f t="shared" si="14"/>
        <v>0</v>
      </c>
    </row>
    <row r="28" spans="2:14" s="2" customFormat="1" ht="16.5" thickTop="1" thickBot="1" x14ac:dyDescent="0.3">
      <c r="B28" s="60" t="s">
        <v>3</v>
      </c>
      <c r="C28" s="61">
        <f>SUM(C22:C27)</f>
        <v>0</v>
      </c>
      <c r="D28" s="62"/>
      <c r="E28" s="62">
        <f>IFERROR(SUM(E22:E27),0)</f>
        <v>0</v>
      </c>
      <c r="F28" s="61">
        <f>SUM(F22:F27)</f>
        <v>7.9629629629629599E-3</v>
      </c>
      <c r="G28" s="62"/>
      <c r="H28" s="62">
        <f>IFERROR(SUM(H22:H27),0)</f>
        <v>0.18792679595738845</v>
      </c>
      <c r="I28" s="61">
        <f>SUM(I22:I27)</f>
        <v>3.5532407407407401E-3</v>
      </c>
      <c r="J28" s="62"/>
      <c r="K28" s="62">
        <f>IFERROR(SUM(K22:K27),0)</f>
        <v>0.24939073923639321</v>
      </c>
      <c r="L28" s="61">
        <f>SUM(L22:L27)</f>
        <v>1.1516203703703699E-2</v>
      </c>
      <c r="M28" s="62"/>
      <c r="N28" s="63">
        <f>IFERROR(SUM(N22:N27),0)</f>
        <v>0.20339329517579702</v>
      </c>
    </row>
    <row r="29" spans="2:14" ht="16.5" thickTop="1" thickBot="1" x14ac:dyDescent="0.3">
      <c r="B29" s="5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69"/>
    </row>
    <row r="30" spans="2:14" s="2" customFormat="1" ht="16.5" thickTop="1" thickBot="1" x14ac:dyDescent="0.3">
      <c r="B30" s="60" t="s">
        <v>6</v>
      </c>
      <c r="C30" s="61">
        <f>SUM(C19,C28)</f>
        <v>0</v>
      </c>
      <c r="D30" s="64"/>
      <c r="E30" s="65">
        <f>IFERROR(SUM(E19,E28),0)</f>
        <v>0</v>
      </c>
      <c r="F30" s="61">
        <f>SUM(F19,F28)</f>
        <v>4.2372685185185222E-2</v>
      </c>
      <c r="G30" s="64"/>
      <c r="H30" s="65">
        <f>IFERROR(SUM(H19,H28),0)</f>
        <v>1</v>
      </c>
      <c r="I30" s="61">
        <f>SUM(I19,I28)</f>
        <v>1.4247685185185181E-2</v>
      </c>
      <c r="J30" s="64"/>
      <c r="K30" s="65">
        <f>IFERROR(SUM(K19,K28),0)</f>
        <v>1</v>
      </c>
      <c r="L30" s="71">
        <f>SUM(L19,L28)</f>
        <v>5.6620370370370404E-2</v>
      </c>
      <c r="M30" s="64"/>
      <c r="N30" s="66">
        <f>IFERROR(SUM(N19,N28),0)</f>
        <v>1</v>
      </c>
    </row>
    <row r="31" spans="2:14" s="3" customFormat="1" ht="66" customHeight="1" thickTop="1" thickBot="1" x14ac:dyDescent="0.3">
      <c r="B31" s="186" t="s">
        <v>200</v>
      </c>
      <c r="C31" s="187"/>
      <c r="D31" s="187"/>
      <c r="E31" s="187"/>
      <c r="F31" s="187"/>
      <c r="G31" s="187"/>
      <c r="H31" s="187"/>
      <c r="I31" s="187"/>
      <c r="J31" s="187"/>
      <c r="K31" s="187"/>
      <c r="L31" s="187"/>
      <c r="M31" s="187"/>
      <c r="N31" s="188"/>
    </row>
  </sheetData>
  <mergeCells count="7">
    <mergeCell ref="B31:N31"/>
    <mergeCell ref="B3:N3"/>
    <mergeCell ref="B4:N4"/>
    <mergeCell ref="C5:E5"/>
    <mergeCell ref="F5:H5"/>
    <mergeCell ref="I5:K5"/>
    <mergeCell ref="L5:N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6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68"/>
  <dimension ref="B2:N31"/>
  <sheetViews>
    <sheetView showGridLines="0" showZeros="0" view="pageBreakPreview" zoomScaleNormal="69" zoomScaleSheetLayoutView="100" workbookViewId="0">
      <selection activeCell="B29" sqref="B29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4" width="8.28515625" style="1" customWidth="1"/>
    <col min="15" max="16384" width="8.85546875" style="1"/>
  </cols>
  <sheetData>
    <row r="2" spans="2:14" ht="15.75" thickBot="1" x14ac:dyDescent="0.3"/>
    <row r="3" spans="2:14" x14ac:dyDescent="0.25">
      <c r="B3" s="189" t="s">
        <v>203</v>
      </c>
      <c r="C3" s="190"/>
      <c r="D3" s="190"/>
      <c r="E3" s="190"/>
      <c r="F3" s="190"/>
      <c r="G3" s="190"/>
      <c r="H3" s="190"/>
      <c r="I3" s="190"/>
      <c r="J3" s="190"/>
      <c r="K3" s="190"/>
      <c r="L3" s="190"/>
      <c r="M3" s="190"/>
      <c r="N3" s="191"/>
    </row>
    <row r="4" spans="2:14" x14ac:dyDescent="0.25">
      <c r="B4" s="192" t="s">
        <v>199</v>
      </c>
      <c r="C4" s="193"/>
      <c r="D4" s="193"/>
      <c r="E4" s="193"/>
      <c r="F4" s="193"/>
      <c r="G4" s="193"/>
      <c r="H4" s="193"/>
      <c r="I4" s="193"/>
      <c r="J4" s="193"/>
      <c r="K4" s="193"/>
      <c r="L4" s="193"/>
      <c r="M4" s="193"/>
      <c r="N4" s="194"/>
    </row>
    <row r="5" spans="2:14" x14ac:dyDescent="0.25">
      <c r="B5" s="52"/>
      <c r="C5" s="193" t="s">
        <v>7</v>
      </c>
      <c r="D5" s="193"/>
      <c r="E5" s="193"/>
      <c r="F5" s="193" t="s">
        <v>8</v>
      </c>
      <c r="G5" s="193"/>
      <c r="H5" s="193"/>
      <c r="I5" s="193" t="s">
        <v>9</v>
      </c>
      <c r="J5" s="193"/>
      <c r="K5" s="193"/>
      <c r="L5" s="193" t="s">
        <v>3</v>
      </c>
      <c r="M5" s="193"/>
      <c r="N5" s="194"/>
    </row>
    <row r="6" spans="2:14" x14ac:dyDescent="0.25">
      <c r="B6" s="40" t="s">
        <v>10</v>
      </c>
      <c r="C6" s="41" t="s">
        <v>4</v>
      </c>
      <c r="D6" s="41" t="s">
        <v>5</v>
      </c>
      <c r="E6" s="41" t="s">
        <v>5</v>
      </c>
      <c r="F6" s="41" t="s">
        <v>4</v>
      </c>
      <c r="G6" s="41" t="s">
        <v>5</v>
      </c>
      <c r="H6" s="41" t="s">
        <v>5</v>
      </c>
      <c r="I6" s="41" t="s">
        <v>4</v>
      </c>
      <c r="J6" s="41" t="s">
        <v>5</v>
      </c>
      <c r="K6" s="41" t="s">
        <v>5</v>
      </c>
      <c r="L6" s="41" t="s">
        <v>4</v>
      </c>
      <c r="M6" s="41" t="s">
        <v>5</v>
      </c>
      <c r="N6" s="42" t="s">
        <v>5</v>
      </c>
    </row>
    <row r="7" spans="2:14" x14ac:dyDescent="0.25">
      <c r="B7" s="43" t="s">
        <v>37</v>
      </c>
      <c r="C7" s="44">
        <v>0.103854166666667</v>
      </c>
      <c r="D7" s="45">
        <f t="shared" ref="D7:D18" si="0">IFERROR(C7/C$19,0)</f>
        <v>0.1289038931188049</v>
      </c>
      <c r="E7" s="45">
        <f t="shared" ref="E7:E18" si="1">IFERROR(C7/C$30,0)</f>
        <v>8.7564529193055893E-2</v>
      </c>
      <c r="F7" s="44">
        <v>0</v>
      </c>
      <c r="G7" s="45">
        <f t="shared" ref="G7:G18" si="2">IFERROR(F7/F$19,0)</f>
        <v>0</v>
      </c>
      <c r="H7" s="45">
        <f t="shared" ref="H7:H18" si="3">IFERROR(F7/F$30,0)</f>
        <v>0</v>
      </c>
      <c r="I7" s="44">
        <v>0</v>
      </c>
      <c r="J7" s="45">
        <f t="shared" ref="J7:J18" si="4">IFERROR(I7/I$19,0)</f>
        <v>0</v>
      </c>
      <c r="K7" s="45">
        <f t="shared" ref="K7:K18" si="5">IFERROR(I7/I$30,0)</f>
        <v>0</v>
      </c>
      <c r="L7" s="46">
        <f>SUM(C7,F7,I7)</f>
        <v>0.103854166666667</v>
      </c>
      <c r="M7" s="45">
        <f t="shared" ref="M7:M16" si="6">IFERROR(L7/L$19,0)</f>
        <v>0.1289038931188049</v>
      </c>
      <c r="N7" s="47">
        <f t="shared" ref="N7:N16" si="7">IFERROR(L7/L$30,0)</f>
        <v>8.7564529193055893E-2</v>
      </c>
    </row>
    <row r="8" spans="2:14" x14ac:dyDescent="0.25">
      <c r="B8" s="145" t="s">
        <v>99</v>
      </c>
      <c r="C8" s="44">
        <v>0.111805555555556</v>
      </c>
      <c r="D8" s="45">
        <f t="shared" si="0"/>
        <v>0.13877316477517626</v>
      </c>
      <c r="E8" s="45">
        <f t="shared" si="1"/>
        <v>9.4268734203156207E-2</v>
      </c>
      <c r="F8" s="44">
        <v>0</v>
      </c>
      <c r="G8" s="45">
        <f t="shared" si="2"/>
        <v>0</v>
      </c>
      <c r="H8" s="45">
        <f t="shared" si="3"/>
        <v>0</v>
      </c>
      <c r="I8" s="44">
        <v>0</v>
      </c>
      <c r="J8" s="45">
        <f t="shared" si="4"/>
        <v>0</v>
      </c>
      <c r="K8" s="45">
        <f t="shared" si="5"/>
        <v>0</v>
      </c>
      <c r="L8" s="46">
        <f t="shared" ref="L8:L18" si="8">SUM(C8,F8,I8)</f>
        <v>0.111805555555556</v>
      </c>
      <c r="M8" s="45">
        <f t="shared" si="6"/>
        <v>0.13877316477517626</v>
      </c>
      <c r="N8" s="47">
        <f t="shared" si="7"/>
        <v>9.4268734203156207E-2</v>
      </c>
    </row>
    <row r="9" spans="2:14" x14ac:dyDescent="0.25">
      <c r="B9" s="43" t="s">
        <v>50</v>
      </c>
      <c r="C9" s="44">
        <v>9.5601851851851896E-2</v>
      </c>
      <c r="D9" s="45">
        <f t="shared" si="0"/>
        <v>0.11866111190920825</v>
      </c>
      <c r="E9" s="45">
        <f t="shared" si="1"/>
        <v>8.0606598811394148E-2</v>
      </c>
      <c r="F9" s="44">
        <v>0</v>
      </c>
      <c r="G9" s="45">
        <f t="shared" si="2"/>
        <v>0</v>
      </c>
      <c r="H9" s="45">
        <f t="shared" si="3"/>
        <v>0</v>
      </c>
      <c r="I9" s="44">
        <v>0</v>
      </c>
      <c r="J9" s="45">
        <f t="shared" si="4"/>
        <v>0</v>
      </c>
      <c r="K9" s="45">
        <f t="shared" si="5"/>
        <v>0</v>
      </c>
      <c r="L9" s="46">
        <f t="shared" si="8"/>
        <v>9.5601851851851896E-2</v>
      </c>
      <c r="M9" s="45">
        <f t="shared" si="6"/>
        <v>0.11866111190920825</v>
      </c>
      <c r="N9" s="47">
        <f t="shared" si="7"/>
        <v>8.0606598811394148E-2</v>
      </c>
    </row>
    <row r="10" spans="2:14" x14ac:dyDescent="0.25">
      <c r="B10" s="43" t="s">
        <v>11</v>
      </c>
      <c r="C10" s="44">
        <v>0.26120370370370399</v>
      </c>
      <c r="D10" s="45">
        <f t="shared" si="0"/>
        <v>0.32420629219939634</v>
      </c>
      <c r="E10" s="45">
        <f t="shared" si="1"/>
        <v>0.22023362251519907</v>
      </c>
      <c r="F10" s="44">
        <v>0</v>
      </c>
      <c r="G10" s="45">
        <f t="shared" si="2"/>
        <v>0</v>
      </c>
      <c r="H10" s="45">
        <f t="shared" si="3"/>
        <v>0</v>
      </c>
      <c r="I10" s="44">
        <v>0</v>
      </c>
      <c r="J10" s="45">
        <f t="shared" si="4"/>
        <v>0</v>
      </c>
      <c r="K10" s="45">
        <f t="shared" si="5"/>
        <v>0</v>
      </c>
      <c r="L10" s="46">
        <f t="shared" si="8"/>
        <v>0.26120370370370399</v>
      </c>
      <c r="M10" s="45">
        <f t="shared" si="6"/>
        <v>0.32420629219939634</v>
      </c>
      <c r="N10" s="47">
        <f t="shared" si="7"/>
        <v>0.22023362251519907</v>
      </c>
    </row>
    <row r="11" spans="2:14" x14ac:dyDescent="0.25">
      <c r="B11" s="43" t="s">
        <v>12</v>
      </c>
      <c r="C11" s="44">
        <v>3.5185185185185201E-2</v>
      </c>
      <c r="D11" s="45">
        <f t="shared" si="0"/>
        <v>4.3671886223243715E-2</v>
      </c>
      <c r="E11" s="45">
        <f t="shared" si="1"/>
        <v>2.9666351136396877E-2</v>
      </c>
      <c r="F11" s="44">
        <v>0</v>
      </c>
      <c r="G11" s="45">
        <f t="shared" si="2"/>
        <v>0</v>
      </c>
      <c r="H11" s="45">
        <f t="shared" si="3"/>
        <v>0</v>
      </c>
      <c r="I11" s="44">
        <v>0</v>
      </c>
      <c r="J11" s="45">
        <f t="shared" si="4"/>
        <v>0</v>
      </c>
      <c r="K11" s="45">
        <f t="shared" si="5"/>
        <v>0</v>
      </c>
      <c r="L11" s="46">
        <f t="shared" si="8"/>
        <v>3.5185185185185201E-2</v>
      </c>
      <c r="M11" s="45">
        <f t="shared" si="6"/>
        <v>4.3671886223243715E-2</v>
      </c>
      <c r="N11" s="47">
        <f t="shared" si="7"/>
        <v>2.9666351136396877E-2</v>
      </c>
    </row>
    <row r="12" spans="2:14" x14ac:dyDescent="0.25">
      <c r="B12" s="43" t="s">
        <v>163</v>
      </c>
      <c r="C12" s="44">
        <v>3.6076388888888901E-2</v>
      </c>
      <c r="D12" s="45">
        <f t="shared" si="0"/>
        <v>4.4778049130871925E-2</v>
      </c>
      <c r="E12" s="45">
        <f t="shared" si="1"/>
        <v>3.0417768582943771E-2</v>
      </c>
      <c r="F12" s="44">
        <v>0</v>
      </c>
      <c r="G12" s="45">
        <f t="shared" si="2"/>
        <v>0</v>
      </c>
      <c r="H12" s="45">
        <f t="shared" si="3"/>
        <v>0</v>
      </c>
      <c r="I12" s="44">
        <v>0</v>
      </c>
      <c r="J12" s="45">
        <f t="shared" si="4"/>
        <v>0</v>
      </c>
      <c r="K12" s="45">
        <f t="shared" si="5"/>
        <v>0</v>
      </c>
      <c r="L12" s="46">
        <f t="shared" si="8"/>
        <v>3.6076388888888901E-2</v>
      </c>
      <c r="M12" s="45">
        <f t="shared" si="6"/>
        <v>4.4778049130871925E-2</v>
      </c>
      <c r="N12" s="47">
        <f t="shared" si="7"/>
        <v>3.0417768582943771E-2</v>
      </c>
    </row>
    <row r="13" spans="2:14" x14ac:dyDescent="0.25">
      <c r="B13" s="43" t="s">
        <v>106</v>
      </c>
      <c r="C13" s="44">
        <v>1.9560185185185201E-2</v>
      </c>
      <c r="D13" s="45">
        <f t="shared" si="0"/>
        <v>2.4278120959632207E-2</v>
      </c>
      <c r="E13" s="45">
        <f t="shared" si="1"/>
        <v>1.6492149151483795E-2</v>
      </c>
      <c r="F13" s="44">
        <v>0</v>
      </c>
      <c r="G13" s="45">
        <f t="shared" si="2"/>
        <v>0</v>
      </c>
      <c r="H13" s="45">
        <f t="shared" si="3"/>
        <v>0</v>
      </c>
      <c r="I13" s="44">
        <v>0</v>
      </c>
      <c r="J13" s="45">
        <f t="shared" si="4"/>
        <v>0</v>
      </c>
      <c r="K13" s="45">
        <f t="shared" si="5"/>
        <v>0</v>
      </c>
      <c r="L13" s="46">
        <f t="shared" ref="L13:L15" si="9">SUM(C13,F13,I13)</f>
        <v>1.9560185185185201E-2</v>
      </c>
      <c r="M13" s="45">
        <f t="shared" si="6"/>
        <v>2.4278120959632207E-2</v>
      </c>
      <c r="N13" s="47">
        <f t="shared" si="7"/>
        <v>1.6492149151483795E-2</v>
      </c>
    </row>
    <row r="14" spans="2:14" x14ac:dyDescent="0.25">
      <c r="B14" s="43" t="s">
        <v>107</v>
      </c>
      <c r="C14" s="44">
        <v>5.5671296296296302E-3</v>
      </c>
      <c r="D14" s="45">
        <f t="shared" si="0"/>
        <v>6.9099267346645465E-3</v>
      </c>
      <c r="E14" s="45">
        <f t="shared" si="1"/>
        <v>4.6939193738838461E-3</v>
      </c>
      <c r="F14" s="44">
        <v>0</v>
      </c>
      <c r="G14" s="45">
        <f t="shared" si="2"/>
        <v>0</v>
      </c>
      <c r="H14" s="45">
        <f t="shared" si="3"/>
        <v>0</v>
      </c>
      <c r="I14" s="44">
        <v>0</v>
      </c>
      <c r="J14" s="45">
        <f t="shared" si="4"/>
        <v>0</v>
      </c>
      <c r="K14" s="45">
        <f t="shared" si="5"/>
        <v>0</v>
      </c>
      <c r="L14" s="46">
        <f t="shared" si="9"/>
        <v>5.5671296296296302E-3</v>
      </c>
      <c r="M14" s="45">
        <f t="shared" si="6"/>
        <v>6.9099267346645465E-3</v>
      </c>
      <c r="N14" s="47">
        <f t="shared" si="7"/>
        <v>4.6939193738838461E-3</v>
      </c>
    </row>
    <row r="15" spans="2:14" x14ac:dyDescent="0.25">
      <c r="B15" s="43" t="s">
        <v>198</v>
      </c>
      <c r="C15" s="44">
        <v>1.9351851851851901E-2</v>
      </c>
      <c r="D15" s="45">
        <f t="shared" si="0"/>
        <v>2.4019537422784093E-2</v>
      </c>
      <c r="E15" s="45">
        <f t="shared" si="1"/>
        <v>1.6316493125018317E-2</v>
      </c>
      <c r="F15" s="44">
        <v>0</v>
      </c>
      <c r="G15" s="45">
        <f t="shared" si="2"/>
        <v>0</v>
      </c>
      <c r="H15" s="45">
        <f t="shared" si="3"/>
        <v>0</v>
      </c>
      <c r="I15" s="44">
        <v>0</v>
      </c>
      <c r="J15" s="45">
        <f t="shared" si="4"/>
        <v>0</v>
      </c>
      <c r="K15" s="45">
        <f t="shared" si="5"/>
        <v>0</v>
      </c>
      <c r="L15" s="46">
        <f t="shared" si="9"/>
        <v>1.9351851851851901E-2</v>
      </c>
      <c r="M15" s="45">
        <f t="shared" si="6"/>
        <v>2.4019537422784093E-2</v>
      </c>
      <c r="N15" s="47">
        <f t="shared" si="7"/>
        <v>1.6316493125018317E-2</v>
      </c>
    </row>
    <row r="16" spans="2:14" x14ac:dyDescent="0.25">
      <c r="B16" s="43" t="s">
        <v>185</v>
      </c>
      <c r="C16" s="44">
        <v>2.9976851851851853E-3</v>
      </c>
      <c r="D16" s="45">
        <f t="shared" si="0"/>
        <v>3.7207297802039859E-3</v>
      </c>
      <c r="E16" s="45">
        <f t="shared" si="1"/>
        <v>2.5274950474759171E-3</v>
      </c>
      <c r="F16" s="44">
        <v>0</v>
      </c>
      <c r="G16" s="45">
        <f t="shared" si="2"/>
        <v>0</v>
      </c>
      <c r="H16" s="45">
        <f t="shared" si="3"/>
        <v>0</v>
      </c>
      <c r="I16" s="44">
        <v>0</v>
      </c>
      <c r="J16" s="45">
        <f t="shared" si="4"/>
        <v>0</v>
      </c>
      <c r="K16" s="45">
        <f t="shared" si="5"/>
        <v>0</v>
      </c>
      <c r="L16" s="46">
        <f t="shared" si="8"/>
        <v>2.9976851851851853E-3</v>
      </c>
      <c r="M16" s="45">
        <f t="shared" si="6"/>
        <v>3.7207297802039859E-3</v>
      </c>
      <c r="N16" s="47">
        <f t="shared" si="7"/>
        <v>2.5274950474759171E-3</v>
      </c>
    </row>
    <row r="17" spans="2:14" x14ac:dyDescent="0.25">
      <c r="B17" s="43" t="s">
        <v>164</v>
      </c>
      <c r="C17" s="44">
        <v>0</v>
      </c>
      <c r="D17" s="45">
        <f t="shared" si="0"/>
        <v>0</v>
      </c>
      <c r="E17" s="45">
        <f t="shared" si="1"/>
        <v>0</v>
      </c>
      <c r="F17" s="44">
        <v>0</v>
      </c>
      <c r="G17" s="45">
        <f t="shared" si="2"/>
        <v>0</v>
      </c>
      <c r="H17" s="45">
        <f t="shared" si="3"/>
        <v>0</v>
      </c>
      <c r="I17" s="44">
        <v>0</v>
      </c>
      <c r="J17" s="45">
        <f t="shared" si="4"/>
        <v>0</v>
      </c>
      <c r="K17" s="45">
        <f t="shared" si="5"/>
        <v>0</v>
      </c>
      <c r="L17" s="46"/>
      <c r="M17" s="45"/>
      <c r="N17" s="47"/>
    </row>
    <row r="18" spans="2:14" ht="15.75" thickBot="1" x14ac:dyDescent="0.3">
      <c r="B18" s="43" t="s">
        <v>13</v>
      </c>
      <c r="C18" s="44">
        <v>0.114467592592593</v>
      </c>
      <c r="D18" s="45">
        <f t="shared" si="0"/>
        <v>0.14207728774601372</v>
      </c>
      <c r="E18" s="45">
        <f t="shared" si="1"/>
        <v>9.6513227874659879E-2</v>
      </c>
      <c r="F18" s="44">
        <v>0</v>
      </c>
      <c r="G18" s="45">
        <f t="shared" si="2"/>
        <v>0</v>
      </c>
      <c r="H18" s="45">
        <f t="shared" si="3"/>
        <v>0</v>
      </c>
      <c r="I18" s="44">
        <v>0</v>
      </c>
      <c r="J18" s="45">
        <f t="shared" si="4"/>
        <v>0</v>
      </c>
      <c r="K18" s="45">
        <f t="shared" si="5"/>
        <v>0</v>
      </c>
      <c r="L18" s="46">
        <f t="shared" si="8"/>
        <v>0.114467592592593</v>
      </c>
      <c r="M18" s="45">
        <f>IFERROR(L18/L$19,0)</f>
        <v>0.14207728774601372</v>
      </c>
      <c r="N18" s="47">
        <f>IFERROR(L18/L$30,0)</f>
        <v>9.6513227874659879E-2</v>
      </c>
    </row>
    <row r="19" spans="2:14" ht="16.5" thickTop="1" thickBot="1" x14ac:dyDescent="0.3">
      <c r="B19" s="60" t="s">
        <v>3</v>
      </c>
      <c r="C19" s="61">
        <f>SUM(C7:C18)</f>
        <v>0.80567129629629797</v>
      </c>
      <c r="D19" s="62">
        <f>IFERROR(SUM(D7:D18),0)</f>
        <v>0.99999999999999989</v>
      </c>
      <c r="E19" s="62">
        <f>IFERROR(SUM(E7:E18),0)</f>
        <v>0.67930088901466779</v>
      </c>
      <c r="F19" s="61">
        <f>SUM(F7:F18)</f>
        <v>0</v>
      </c>
      <c r="G19" s="62">
        <f>IFERROR(SUM(G7:G18),0)</f>
        <v>0</v>
      </c>
      <c r="H19" s="62">
        <f>IFERROR(SUM(H7:H18),0)</f>
        <v>0</v>
      </c>
      <c r="I19" s="61">
        <f>SUM(I7:I18)</f>
        <v>0</v>
      </c>
      <c r="J19" s="62">
        <f>IFERROR(SUM(J7:J18),0)</f>
        <v>0</v>
      </c>
      <c r="K19" s="62">
        <f>IFERROR(SUM(K7:K18),0)</f>
        <v>0</v>
      </c>
      <c r="L19" s="61">
        <f>SUM(L7:L18)</f>
        <v>0.80567129629629797</v>
      </c>
      <c r="M19" s="62">
        <f>IFERROR(SUM(M7:M18),0)</f>
        <v>0.99999999999999989</v>
      </c>
      <c r="N19" s="63">
        <f>IFERROR(SUM(N7:N18),0)</f>
        <v>0.67930088901466779</v>
      </c>
    </row>
    <row r="20" spans="2:14" ht="15.75" thickTop="1" x14ac:dyDescent="0.25">
      <c r="B20" s="57"/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68"/>
    </row>
    <row r="21" spans="2:14" x14ac:dyDescent="0.25">
      <c r="B21" s="40" t="s">
        <v>14</v>
      </c>
      <c r="C21" s="41" t="s">
        <v>4</v>
      </c>
      <c r="D21" s="48" t="s">
        <v>5</v>
      </c>
      <c r="E21" s="48" t="s">
        <v>5</v>
      </c>
      <c r="F21" s="41" t="s">
        <v>4</v>
      </c>
      <c r="G21" s="48" t="s">
        <v>5</v>
      </c>
      <c r="H21" s="48" t="s">
        <v>5</v>
      </c>
      <c r="I21" s="41" t="s">
        <v>4</v>
      </c>
      <c r="J21" s="48" t="s">
        <v>5</v>
      </c>
      <c r="K21" s="48" t="s">
        <v>5</v>
      </c>
      <c r="L21" s="48" t="s">
        <v>4</v>
      </c>
      <c r="M21" s="48" t="s">
        <v>5</v>
      </c>
      <c r="N21" s="49" t="s">
        <v>5</v>
      </c>
    </row>
    <row r="22" spans="2:14" x14ac:dyDescent="0.25">
      <c r="B22" s="50" t="s">
        <v>15</v>
      </c>
      <c r="C22" s="44">
        <v>2.5763888888888899E-2</v>
      </c>
      <c r="D22" s="51"/>
      <c r="E22" s="45">
        <f>IFERROR(C22/C$30,0)</f>
        <v>2.1722795272901135E-2</v>
      </c>
      <c r="F22" s="44">
        <v>0</v>
      </c>
      <c r="G22" s="51"/>
      <c r="H22" s="45">
        <f>IFERROR(F22/F$30,0)</f>
        <v>0</v>
      </c>
      <c r="I22" s="44">
        <v>0</v>
      </c>
      <c r="J22" s="51"/>
      <c r="K22" s="45">
        <f>IFERROR(I22/I$30,0)</f>
        <v>0</v>
      </c>
      <c r="L22" s="46">
        <f>SUM(C22,F22,I22)</f>
        <v>2.5763888888888899E-2</v>
      </c>
      <c r="M22" s="51"/>
      <c r="N22" s="47">
        <f>IFERROR(L22/L$30,0)</f>
        <v>2.1722795272901135E-2</v>
      </c>
    </row>
    <row r="23" spans="2:14" x14ac:dyDescent="0.25">
      <c r="B23" s="50" t="s">
        <v>16</v>
      </c>
      <c r="C23" s="44">
        <v>1.6782407407407399E-3</v>
      </c>
      <c r="D23" s="51"/>
      <c r="E23" s="45">
        <f t="shared" ref="E23:E27" si="10">IFERROR(C23/C$30,0)</f>
        <v>1.415006879861034E-3</v>
      </c>
      <c r="F23" s="44">
        <v>0</v>
      </c>
      <c r="G23" s="51"/>
      <c r="H23" s="45">
        <f t="shared" ref="H23:H27" si="11">IFERROR(F23/F$30,0)</f>
        <v>0</v>
      </c>
      <c r="I23" s="44">
        <v>0</v>
      </c>
      <c r="J23" s="51"/>
      <c r="K23" s="45">
        <f t="shared" ref="K23:K27" si="12">IFERROR(I23/I$30,0)</f>
        <v>0</v>
      </c>
      <c r="L23" s="46">
        <f t="shared" ref="L23:L27" si="13">SUM(C23,F23,I23)</f>
        <v>1.6782407407407399E-3</v>
      </c>
      <c r="M23" s="51"/>
      <c r="N23" s="47">
        <f t="shared" ref="N23:N27" si="14">IFERROR(L23/L$30,0)</f>
        <v>1.415006879861034E-3</v>
      </c>
    </row>
    <row r="24" spans="2:14" x14ac:dyDescent="0.25">
      <c r="B24" s="50" t="s">
        <v>17</v>
      </c>
      <c r="C24" s="44">
        <v>4.5138888888888902E-3</v>
      </c>
      <c r="D24" s="51"/>
      <c r="E24" s="45">
        <f t="shared" si="10"/>
        <v>3.8058805734193357E-3</v>
      </c>
      <c r="F24" s="44">
        <v>0</v>
      </c>
      <c r="G24" s="51"/>
      <c r="H24" s="45">
        <f t="shared" si="11"/>
        <v>0</v>
      </c>
      <c r="I24" s="44">
        <v>0</v>
      </c>
      <c r="J24" s="51"/>
      <c r="K24" s="45">
        <f t="shared" si="12"/>
        <v>0</v>
      </c>
      <c r="L24" s="46">
        <f t="shared" si="13"/>
        <v>4.5138888888888902E-3</v>
      </c>
      <c r="M24" s="51"/>
      <c r="N24" s="47">
        <f t="shared" si="14"/>
        <v>3.8058805734193357E-3</v>
      </c>
    </row>
    <row r="25" spans="2:14" x14ac:dyDescent="0.25">
      <c r="B25" s="50" t="s">
        <v>18</v>
      </c>
      <c r="C25" s="44">
        <v>5.79166666666667E-2</v>
      </c>
      <c r="D25" s="51"/>
      <c r="E25" s="45">
        <f t="shared" si="10"/>
        <v>4.8832375357411181E-2</v>
      </c>
      <c r="F25" s="44">
        <v>0</v>
      </c>
      <c r="G25" s="51"/>
      <c r="H25" s="45">
        <f t="shared" si="11"/>
        <v>0</v>
      </c>
      <c r="I25" s="44">
        <v>0</v>
      </c>
      <c r="J25" s="51"/>
      <c r="K25" s="45">
        <f t="shared" si="12"/>
        <v>0</v>
      </c>
      <c r="L25" s="46">
        <f t="shared" si="13"/>
        <v>5.79166666666667E-2</v>
      </c>
      <c r="M25" s="51"/>
      <c r="N25" s="47">
        <f t="shared" si="14"/>
        <v>4.8832375357411181E-2</v>
      </c>
    </row>
    <row r="26" spans="2:14" s="2" customFormat="1" x14ac:dyDescent="0.25">
      <c r="B26" s="50" t="s">
        <v>19</v>
      </c>
      <c r="C26" s="44">
        <v>0.28300925925925902</v>
      </c>
      <c r="D26" s="51"/>
      <c r="E26" s="45">
        <f t="shared" si="10"/>
        <v>0.23861895328525509</v>
      </c>
      <c r="F26" s="44">
        <v>0</v>
      </c>
      <c r="G26" s="51"/>
      <c r="H26" s="45">
        <f t="shared" si="11"/>
        <v>0</v>
      </c>
      <c r="I26" s="44">
        <v>0</v>
      </c>
      <c r="J26" s="51"/>
      <c r="K26" s="45">
        <f t="shared" si="12"/>
        <v>0</v>
      </c>
      <c r="L26" s="46">
        <f t="shared" si="13"/>
        <v>0.28300925925925902</v>
      </c>
      <c r="M26" s="51"/>
      <c r="N26" s="47">
        <f t="shared" si="14"/>
        <v>0.23861895328525509</v>
      </c>
    </row>
    <row r="27" spans="2:14" ht="15.75" thickBot="1" x14ac:dyDescent="0.3">
      <c r="B27" s="55" t="s">
        <v>20</v>
      </c>
      <c r="C27" s="53">
        <v>7.47685185185185E-3</v>
      </c>
      <c r="D27" s="56"/>
      <c r="E27" s="54">
        <f t="shared" si="10"/>
        <v>6.304099616484332E-3</v>
      </c>
      <c r="F27" s="53">
        <v>0</v>
      </c>
      <c r="G27" s="56"/>
      <c r="H27" s="54">
        <f t="shared" si="11"/>
        <v>0</v>
      </c>
      <c r="I27" s="53">
        <v>0</v>
      </c>
      <c r="J27" s="56"/>
      <c r="K27" s="54">
        <f t="shared" si="12"/>
        <v>0</v>
      </c>
      <c r="L27" s="70">
        <f t="shared" si="13"/>
        <v>7.47685185185185E-3</v>
      </c>
      <c r="M27" s="56"/>
      <c r="N27" s="67">
        <f t="shared" si="14"/>
        <v>6.304099616484332E-3</v>
      </c>
    </row>
    <row r="28" spans="2:14" s="3" customFormat="1" ht="16.5" thickTop="1" thickBot="1" x14ac:dyDescent="0.3">
      <c r="B28" s="60" t="s">
        <v>3</v>
      </c>
      <c r="C28" s="61">
        <f>SUM(C22:C27)</f>
        <v>0.3803587962962961</v>
      </c>
      <c r="D28" s="62"/>
      <c r="E28" s="62">
        <f>IFERROR(SUM(E22:E27),0)</f>
        <v>0.3206991109853321</v>
      </c>
      <c r="F28" s="61">
        <f>SUM(F22:F27)</f>
        <v>0</v>
      </c>
      <c r="G28" s="62"/>
      <c r="H28" s="62">
        <f>IFERROR(SUM(H22:H27),0)</f>
        <v>0</v>
      </c>
      <c r="I28" s="61">
        <f>SUM(I22:I27)</f>
        <v>0</v>
      </c>
      <c r="J28" s="62"/>
      <c r="K28" s="62">
        <f>IFERROR(SUM(K22:K27),0)</f>
        <v>0</v>
      </c>
      <c r="L28" s="61">
        <f>SUM(L22:L27)</f>
        <v>0.3803587962962961</v>
      </c>
      <c r="M28" s="62"/>
      <c r="N28" s="63">
        <f>IFERROR(SUM(N22:N27),0)</f>
        <v>0.3206991109853321</v>
      </c>
    </row>
    <row r="29" spans="2:14" ht="16.5" thickTop="1" thickBot="1" x14ac:dyDescent="0.3">
      <c r="B29" s="5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69"/>
    </row>
    <row r="30" spans="2:14" ht="16.5" thickTop="1" thickBot="1" x14ac:dyDescent="0.3">
      <c r="B30" s="60" t="s">
        <v>6</v>
      </c>
      <c r="C30" s="61">
        <f>SUM(C19,C28)</f>
        <v>1.1860300925925942</v>
      </c>
      <c r="D30" s="64"/>
      <c r="E30" s="65">
        <f>IFERROR(SUM(E19,E28),0)</f>
        <v>0.99999999999999989</v>
      </c>
      <c r="F30" s="61">
        <f>SUM(F19,F28)</f>
        <v>0</v>
      </c>
      <c r="G30" s="64"/>
      <c r="H30" s="65">
        <f>IFERROR(SUM(H19,H28),0)</f>
        <v>0</v>
      </c>
      <c r="I30" s="61">
        <f>SUM(I19,I28)</f>
        <v>0</v>
      </c>
      <c r="J30" s="64"/>
      <c r="K30" s="65">
        <f>IFERROR(SUM(K19,K28),0)</f>
        <v>0</v>
      </c>
      <c r="L30" s="71">
        <f>SUM(L19,L28)</f>
        <v>1.1860300925925942</v>
      </c>
      <c r="M30" s="64"/>
      <c r="N30" s="66">
        <f>IFERROR(SUM(N19,N28),0)</f>
        <v>0.99999999999999989</v>
      </c>
    </row>
    <row r="31" spans="2:14" ht="81.75" customHeight="1" thickTop="1" thickBot="1" x14ac:dyDescent="0.3">
      <c r="B31" s="186" t="s">
        <v>201</v>
      </c>
      <c r="C31" s="187"/>
      <c r="D31" s="187"/>
      <c r="E31" s="187"/>
      <c r="F31" s="187"/>
      <c r="G31" s="187"/>
      <c r="H31" s="187"/>
      <c r="I31" s="187"/>
      <c r="J31" s="187"/>
      <c r="K31" s="187"/>
      <c r="L31" s="187"/>
      <c r="M31" s="187"/>
      <c r="N31" s="188"/>
    </row>
  </sheetData>
  <mergeCells count="7">
    <mergeCell ref="B31:N31"/>
    <mergeCell ref="B3:N3"/>
    <mergeCell ref="B4:N4"/>
    <mergeCell ref="C5:E5"/>
    <mergeCell ref="F5:H5"/>
    <mergeCell ref="I5:K5"/>
    <mergeCell ref="L5:N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4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6"/>
  <dimension ref="B2:N31"/>
  <sheetViews>
    <sheetView showGridLines="0" showZeros="0" view="pageBreakPreview" zoomScaleNormal="100" zoomScaleSheetLayoutView="100" workbookViewId="0">
      <selection activeCell="B29" sqref="B29"/>
    </sheetView>
  </sheetViews>
  <sheetFormatPr defaultColWidth="8.85546875" defaultRowHeight="15" x14ac:dyDescent="0.25"/>
  <cols>
    <col min="1" max="1" width="6.140625" style="1" customWidth="1"/>
    <col min="2" max="2" width="48.28515625" style="1" customWidth="1"/>
    <col min="3" max="11" width="12.28515625" style="1" customWidth="1"/>
    <col min="12" max="16384" width="8.85546875" style="1"/>
  </cols>
  <sheetData>
    <row r="2" spans="2:11" ht="15.75" thickBot="1" x14ac:dyDescent="0.3"/>
    <row r="3" spans="2:11" x14ac:dyDescent="0.25">
      <c r="B3" s="189" t="s">
        <v>144</v>
      </c>
      <c r="C3" s="190"/>
      <c r="D3" s="190"/>
      <c r="E3" s="190"/>
      <c r="F3" s="190"/>
      <c r="G3" s="190"/>
      <c r="H3" s="190"/>
      <c r="I3" s="190"/>
      <c r="J3" s="190"/>
      <c r="K3" s="191"/>
    </row>
    <row r="4" spans="2:11" x14ac:dyDescent="0.25">
      <c r="B4" s="192" t="s">
        <v>199</v>
      </c>
      <c r="C4" s="193"/>
      <c r="D4" s="193"/>
      <c r="E4" s="193"/>
      <c r="F4" s="193"/>
      <c r="G4" s="193"/>
      <c r="H4" s="193"/>
      <c r="I4" s="193"/>
      <c r="J4" s="193"/>
      <c r="K4" s="194"/>
    </row>
    <row r="5" spans="2:11" x14ac:dyDescent="0.25">
      <c r="B5" s="52"/>
      <c r="C5" s="193" t="s">
        <v>108</v>
      </c>
      <c r="D5" s="198"/>
      <c r="E5" s="198"/>
      <c r="F5" s="193" t="s">
        <v>98</v>
      </c>
      <c r="G5" s="198"/>
      <c r="H5" s="198"/>
      <c r="I5" s="193" t="s">
        <v>3</v>
      </c>
      <c r="J5" s="193"/>
      <c r="K5" s="194"/>
    </row>
    <row r="6" spans="2:11" x14ac:dyDescent="0.25">
      <c r="B6" s="40" t="s">
        <v>10</v>
      </c>
      <c r="C6" s="41" t="s">
        <v>4</v>
      </c>
      <c r="D6" s="41" t="s">
        <v>5</v>
      </c>
      <c r="E6" s="41" t="s">
        <v>5</v>
      </c>
      <c r="F6" s="41" t="s">
        <v>4</v>
      </c>
      <c r="G6" s="41" t="s">
        <v>5</v>
      </c>
      <c r="H6" s="41" t="s">
        <v>5</v>
      </c>
      <c r="I6" s="41" t="s">
        <v>4</v>
      </c>
      <c r="J6" s="41" t="s">
        <v>5</v>
      </c>
      <c r="K6" s="42" t="s">
        <v>5</v>
      </c>
    </row>
    <row r="7" spans="2:11" x14ac:dyDescent="0.25">
      <c r="B7" s="43" t="s">
        <v>37</v>
      </c>
      <c r="C7" s="44">
        <v>0</v>
      </c>
      <c r="D7" s="45">
        <f t="shared" ref="D7:D18" si="0">IFERROR(C7/C$19,0)</f>
        <v>0</v>
      </c>
      <c r="E7" s="45">
        <f t="shared" ref="E7:E18" si="1">IFERROR(C7/C$30,0)</f>
        <v>0</v>
      </c>
      <c r="F7" s="44">
        <v>2.4062500000000001E-2</v>
      </c>
      <c r="G7" s="45">
        <f t="shared" ref="G7:G18" si="2">IFERROR(F7/F$19,0)</f>
        <v>0.10083911335305816</v>
      </c>
      <c r="H7" s="45">
        <f t="shared" ref="H7:H18" si="3">IFERROR(F7/F$30,0)</f>
        <v>6.0234680573663636E-2</v>
      </c>
      <c r="I7" s="44">
        <f>SUM(C7,F7)</f>
        <v>2.4062500000000001E-2</v>
      </c>
      <c r="J7" s="45">
        <f t="shared" ref="J7:J18" si="4">IFERROR(I7/I$19,0)</f>
        <v>0.10083911335305816</v>
      </c>
      <c r="K7" s="47">
        <f t="shared" ref="K7:K18" si="5">IFERROR(I7/I$30,0)</f>
        <v>6.0234680573663636E-2</v>
      </c>
    </row>
    <row r="8" spans="2:11" x14ac:dyDescent="0.25">
      <c r="B8" s="145" t="s">
        <v>99</v>
      </c>
      <c r="C8" s="44">
        <v>0</v>
      </c>
      <c r="D8" s="45">
        <f t="shared" si="0"/>
        <v>0</v>
      </c>
      <c r="E8" s="45">
        <f t="shared" si="1"/>
        <v>0</v>
      </c>
      <c r="F8" s="44">
        <v>1.9317129629629601E-2</v>
      </c>
      <c r="G8" s="45">
        <f t="shared" si="2"/>
        <v>8.0952611922200005E-2</v>
      </c>
      <c r="H8" s="45">
        <f t="shared" si="3"/>
        <v>4.8355787338838122E-2</v>
      </c>
      <c r="I8" s="44">
        <f t="shared" ref="I8:I18" si="6">SUM(C8,F8)</f>
        <v>1.9317129629629601E-2</v>
      </c>
      <c r="J8" s="45">
        <f t="shared" si="4"/>
        <v>8.0952611922200005E-2</v>
      </c>
      <c r="K8" s="47">
        <f t="shared" si="5"/>
        <v>4.8355787338838122E-2</v>
      </c>
    </row>
    <row r="9" spans="2:11" x14ac:dyDescent="0.25">
      <c r="B9" s="43" t="s">
        <v>50</v>
      </c>
      <c r="C9" s="44">
        <v>0</v>
      </c>
      <c r="D9" s="45">
        <f t="shared" si="0"/>
        <v>0</v>
      </c>
      <c r="E9" s="45">
        <f t="shared" si="1"/>
        <v>0</v>
      </c>
      <c r="F9" s="44">
        <v>1.95833333333333E-2</v>
      </c>
      <c r="G9" s="45">
        <f t="shared" si="2"/>
        <v>8.20681961488091E-2</v>
      </c>
      <c r="H9" s="45">
        <f t="shared" si="3"/>
        <v>4.9022164276401485E-2</v>
      </c>
      <c r="I9" s="44">
        <f t="shared" si="6"/>
        <v>1.95833333333333E-2</v>
      </c>
      <c r="J9" s="45">
        <f t="shared" si="4"/>
        <v>8.20681961488091E-2</v>
      </c>
      <c r="K9" s="47">
        <f t="shared" si="5"/>
        <v>4.9022164276401485E-2</v>
      </c>
    </row>
    <row r="10" spans="2:11" x14ac:dyDescent="0.25">
      <c r="B10" s="43" t="s">
        <v>11</v>
      </c>
      <c r="C10" s="44">
        <v>0</v>
      </c>
      <c r="D10" s="45">
        <f t="shared" si="0"/>
        <v>0</v>
      </c>
      <c r="E10" s="45">
        <f t="shared" si="1"/>
        <v>0</v>
      </c>
      <c r="F10" s="44">
        <v>7.7824074074074101E-2</v>
      </c>
      <c r="G10" s="45">
        <f t="shared" si="2"/>
        <v>0.32613862346607181</v>
      </c>
      <c r="H10" s="45">
        <f t="shared" si="3"/>
        <v>0.19481384905113727</v>
      </c>
      <c r="I10" s="44">
        <f t="shared" si="6"/>
        <v>7.7824074074074101E-2</v>
      </c>
      <c r="J10" s="45">
        <f t="shared" si="4"/>
        <v>0.32613862346607181</v>
      </c>
      <c r="K10" s="47">
        <f t="shared" si="5"/>
        <v>0.19481384905113727</v>
      </c>
    </row>
    <row r="11" spans="2:11" x14ac:dyDescent="0.25">
      <c r="B11" s="43" t="s">
        <v>12</v>
      </c>
      <c r="C11" s="44">
        <v>0</v>
      </c>
      <c r="D11" s="45">
        <f t="shared" si="0"/>
        <v>0</v>
      </c>
      <c r="E11" s="45">
        <f t="shared" si="1"/>
        <v>0</v>
      </c>
      <c r="F11" s="44">
        <v>1.6469907407407398E-2</v>
      </c>
      <c r="G11" s="45">
        <f t="shared" si="2"/>
        <v>6.9020711063685278E-2</v>
      </c>
      <c r="H11" s="45">
        <f t="shared" si="3"/>
        <v>4.1228451397942907E-2</v>
      </c>
      <c r="I11" s="44">
        <f t="shared" si="6"/>
        <v>1.6469907407407398E-2</v>
      </c>
      <c r="J11" s="45">
        <f t="shared" si="4"/>
        <v>6.9020711063685278E-2</v>
      </c>
      <c r="K11" s="47">
        <f t="shared" si="5"/>
        <v>4.1228451397942907E-2</v>
      </c>
    </row>
    <row r="12" spans="2:11" x14ac:dyDescent="0.25">
      <c r="B12" s="43" t="s">
        <v>163</v>
      </c>
      <c r="C12" s="44">
        <v>0</v>
      </c>
      <c r="D12" s="45">
        <f t="shared" si="0"/>
        <v>0</v>
      </c>
      <c r="E12" s="45">
        <f t="shared" si="1"/>
        <v>0</v>
      </c>
      <c r="F12" s="44">
        <v>1.4236111111111101E-3</v>
      </c>
      <c r="G12" s="45">
        <f t="shared" si="2"/>
        <v>5.965950429257405E-3</v>
      </c>
      <c r="H12" s="45">
        <f t="shared" si="3"/>
        <v>3.5636679704476293E-3</v>
      </c>
      <c r="I12" s="44">
        <f t="shared" si="6"/>
        <v>1.4236111111111101E-3</v>
      </c>
      <c r="J12" s="45">
        <f t="shared" si="4"/>
        <v>5.965950429257405E-3</v>
      </c>
      <c r="K12" s="47">
        <f t="shared" si="5"/>
        <v>3.5636679704476293E-3</v>
      </c>
    </row>
    <row r="13" spans="2:11" x14ac:dyDescent="0.25">
      <c r="B13" s="43" t="s">
        <v>106</v>
      </c>
      <c r="C13" s="44">
        <v>0</v>
      </c>
      <c r="D13" s="45">
        <f t="shared" si="0"/>
        <v>0</v>
      </c>
      <c r="E13" s="45">
        <f t="shared" si="1"/>
        <v>0</v>
      </c>
      <c r="F13" s="44">
        <v>3.7037037037037003E-4</v>
      </c>
      <c r="G13" s="45">
        <f t="shared" si="2"/>
        <v>1.5521171848474546E-3</v>
      </c>
      <c r="H13" s="45">
        <f t="shared" si="3"/>
        <v>9.2713313052296029E-4</v>
      </c>
      <c r="I13" s="44">
        <f t="shared" si="6"/>
        <v>3.7037037037037003E-4</v>
      </c>
      <c r="J13" s="45">
        <f t="shared" si="4"/>
        <v>1.5521171848474546E-3</v>
      </c>
      <c r="K13" s="47">
        <f t="shared" si="5"/>
        <v>9.2713313052296029E-4</v>
      </c>
    </row>
    <row r="14" spans="2:11" x14ac:dyDescent="0.25">
      <c r="B14" s="43" t="s">
        <v>107</v>
      </c>
      <c r="C14" s="44">
        <v>0</v>
      </c>
      <c r="D14" s="45">
        <f t="shared" si="0"/>
        <v>0</v>
      </c>
      <c r="E14" s="45">
        <f t="shared" si="1"/>
        <v>0</v>
      </c>
      <c r="F14" s="44">
        <v>0</v>
      </c>
      <c r="G14" s="45">
        <f t="shared" si="2"/>
        <v>0</v>
      </c>
      <c r="H14" s="45">
        <f t="shared" si="3"/>
        <v>0</v>
      </c>
      <c r="I14" s="44">
        <f t="shared" si="6"/>
        <v>0</v>
      </c>
      <c r="J14" s="45">
        <f t="shared" si="4"/>
        <v>0</v>
      </c>
      <c r="K14" s="47">
        <f t="shared" si="5"/>
        <v>0</v>
      </c>
    </row>
    <row r="15" spans="2:11" x14ac:dyDescent="0.25">
      <c r="B15" s="43" t="s">
        <v>198</v>
      </c>
      <c r="C15" s="44">
        <v>0</v>
      </c>
      <c r="D15" s="45">
        <f t="shared" si="0"/>
        <v>0</v>
      </c>
      <c r="E15" s="45">
        <f t="shared" si="1"/>
        <v>0</v>
      </c>
      <c r="F15" s="44">
        <v>3.7951388888888903E-2</v>
      </c>
      <c r="G15" s="45">
        <f t="shared" si="2"/>
        <v>0.15904350778483781</v>
      </c>
      <c r="H15" s="45">
        <f t="shared" si="3"/>
        <v>9.5002172968274706E-2</v>
      </c>
      <c r="I15" s="44">
        <f t="shared" si="6"/>
        <v>3.7951388888888903E-2</v>
      </c>
      <c r="J15" s="45">
        <f t="shared" si="4"/>
        <v>0.15904350778483781</v>
      </c>
      <c r="K15" s="47">
        <f t="shared" si="5"/>
        <v>9.5002172968274706E-2</v>
      </c>
    </row>
    <row r="16" spans="2:11" x14ac:dyDescent="0.25">
      <c r="B16" s="43" t="s">
        <v>185</v>
      </c>
      <c r="C16" s="44">
        <v>0</v>
      </c>
      <c r="D16" s="45">
        <f t="shared" si="0"/>
        <v>0</v>
      </c>
      <c r="E16" s="45">
        <f t="shared" si="1"/>
        <v>0</v>
      </c>
      <c r="F16" s="44">
        <v>0</v>
      </c>
      <c r="G16" s="45">
        <f t="shared" si="2"/>
        <v>0</v>
      </c>
      <c r="H16" s="45">
        <f t="shared" si="3"/>
        <v>0</v>
      </c>
      <c r="I16" s="44">
        <f t="shared" si="6"/>
        <v>0</v>
      </c>
      <c r="J16" s="45">
        <f t="shared" si="4"/>
        <v>0</v>
      </c>
      <c r="K16" s="47">
        <f t="shared" si="5"/>
        <v>0</v>
      </c>
    </row>
    <row r="17" spans="2:14" x14ac:dyDescent="0.25">
      <c r="B17" s="43" t="s">
        <v>164</v>
      </c>
      <c r="C17" s="44">
        <v>0</v>
      </c>
      <c r="D17" s="45">
        <f t="shared" si="0"/>
        <v>0</v>
      </c>
      <c r="E17" s="45">
        <f t="shared" si="1"/>
        <v>0</v>
      </c>
      <c r="F17" s="44">
        <v>0</v>
      </c>
      <c r="G17" s="45">
        <f t="shared" si="2"/>
        <v>0</v>
      </c>
      <c r="H17" s="45">
        <f t="shared" si="3"/>
        <v>0</v>
      </c>
      <c r="I17" s="44">
        <f t="shared" si="6"/>
        <v>0</v>
      </c>
      <c r="J17" s="45">
        <f t="shared" si="4"/>
        <v>0</v>
      </c>
      <c r="K17" s="47">
        <f t="shared" si="5"/>
        <v>0</v>
      </c>
    </row>
    <row r="18" spans="2:14" ht="15.75" thickBot="1" x14ac:dyDescent="0.3">
      <c r="B18" s="43" t="s">
        <v>13</v>
      </c>
      <c r="C18" s="44">
        <v>0</v>
      </c>
      <c r="D18" s="45">
        <f t="shared" si="0"/>
        <v>0</v>
      </c>
      <c r="E18" s="45">
        <f t="shared" si="1"/>
        <v>0</v>
      </c>
      <c r="F18" s="44">
        <v>4.1620370370370398E-2</v>
      </c>
      <c r="G18" s="45">
        <f t="shared" si="2"/>
        <v>0.174419168647233</v>
      </c>
      <c r="H18" s="45">
        <f t="shared" si="3"/>
        <v>0.10418658554251783</v>
      </c>
      <c r="I18" s="44">
        <f t="shared" si="6"/>
        <v>4.1620370370370398E-2</v>
      </c>
      <c r="J18" s="45">
        <f t="shared" si="4"/>
        <v>0.174419168647233</v>
      </c>
      <c r="K18" s="47">
        <f t="shared" si="5"/>
        <v>0.10418658554251783</v>
      </c>
    </row>
    <row r="19" spans="2:14" ht="16.5" thickTop="1" thickBot="1" x14ac:dyDescent="0.3">
      <c r="B19" s="60" t="s">
        <v>3</v>
      </c>
      <c r="C19" s="61">
        <f>SUM(C7:C18)</f>
        <v>0</v>
      </c>
      <c r="D19" s="62">
        <f>IFERROR(SUM(D7:D18),0)</f>
        <v>0</v>
      </c>
      <c r="E19" s="62">
        <f>IFERROR(SUM(E7:E18),0)</f>
        <v>0</v>
      </c>
      <c r="F19" s="61">
        <f>SUM(F7:F18)</f>
        <v>0.23862268518518517</v>
      </c>
      <c r="G19" s="62">
        <f>IFERROR(SUM(G7:G18),0)</f>
        <v>1</v>
      </c>
      <c r="H19" s="62">
        <f>IFERROR(SUM(H7:H18),0)</f>
        <v>0.59733449224974644</v>
      </c>
      <c r="I19" s="61">
        <f>SUM(I7:I18)</f>
        <v>0.23862268518518517</v>
      </c>
      <c r="J19" s="62">
        <f>IFERROR(SUM(J7:J18),0)</f>
        <v>1</v>
      </c>
      <c r="K19" s="63">
        <f>IFERROR(SUM(K7:K18),0)</f>
        <v>0.59733449224974644</v>
      </c>
    </row>
    <row r="20" spans="2:14" ht="15.75" thickTop="1" x14ac:dyDescent="0.25">
      <c r="B20" s="57"/>
      <c r="C20" s="58"/>
      <c r="D20" s="58"/>
      <c r="E20" s="58"/>
      <c r="F20" s="58"/>
      <c r="G20" s="58"/>
      <c r="H20" s="58"/>
      <c r="I20" s="58"/>
      <c r="J20" s="58"/>
      <c r="K20" s="68"/>
    </row>
    <row r="21" spans="2:14" x14ac:dyDescent="0.25">
      <c r="B21" s="40" t="s">
        <v>14</v>
      </c>
      <c r="C21" s="41" t="s">
        <v>4</v>
      </c>
      <c r="D21" s="48" t="s">
        <v>5</v>
      </c>
      <c r="E21" s="48" t="s">
        <v>5</v>
      </c>
      <c r="F21" s="41" t="s">
        <v>4</v>
      </c>
      <c r="G21" s="48" t="s">
        <v>5</v>
      </c>
      <c r="H21" s="48" t="s">
        <v>5</v>
      </c>
      <c r="I21" s="41" t="s">
        <v>4</v>
      </c>
      <c r="J21" s="48" t="s">
        <v>5</v>
      </c>
      <c r="K21" s="49" t="s">
        <v>5</v>
      </c>
    </row>
    <row r="22" spans="2:14" x14ac:dyDescent="0.25">
      <c r="B22" s="50" t="s">
        <v>15</v>
      </c>
      <c r="C22" s="44">
        <v>0</v>
      </c>
      <c r="D22" s="51"/>
      <c r="E22" s="45">
        <f>IFERROR(C22/C$30,0)</f>
        <v>0</v>
      </c>
      <c r="F22" s="44">
        <v>2.44212962962963E-3</v>
      </c>
      <c r="G22" s="51"/>
      <c r="H22" s="45">
        <f>IFERROR(F22/F$30,0)</f>
        <v>6.1132840793857758E-3</v>
      </c>
      <c r="I22" s="44">
        <f t="shared" ref="I22:I27" si="7">SUM(C22,F22)</f>
        <v>2.44212962962963E-3</v>
      </c>
      <c r="J22" s="51"/>
      <c r="K22" s="47">
        <f>IFERROR(I22/I$30,0)</f>
        <v>6.1132840793857758E-3</v>
      </c>
    </row>
    <row r="23" spans="2:14" x14ac:dyDescent="0.25">
      <c r="B23" s="50" t="s">
        <v>16</v>
      </c>
      <c r="C23" s="44">
        <v>0</v>
      </c>
      <c r="D23" s="51"/>
      <c r="E23" s="45">
        <f t="shared" ref="E23:E27" si="8">IFERROR(C23/C$30,0)</f>
        <v>0</v>
      </c>
      <c r="F23" s="44">
        <v>0</v>
      </c>
      <c r="G23" s="51"/>
      <c r="H23" s="45">
        <f t="shared" ref="H23:H27" si="9">IFERROR(F23/F$30,0)</f>
        <v>0</v>
      </c>
      <c r="I23" s="44">
        <f t="shared" si="7"/>
        <v>0</v>
      </c>
      <c r="J23" s="51"/>
      <c r="K23" s="47">
        <f t="shared" ref="K23:K27" si="10">IFERROR(I23/I$30,0)</f>
        <v>0</v>
      </c>
    </row>
    <row r="24" spans="2:14" x14ac:dyDescent="0.25">
      <c r="B24" s="50" t="s">
        <v>17</v>
      </c>
      <c r="C24" s="44">
        <v>0</v>
      </c>
      <c r="D24" s="51"/>
      <c r="E24" s="45">
        <f t="shared" si="8"/>
        <v>0</v>
      </c>
      <c r="F24" s="44">
        <v>0</v>
      </c>
      <c r="G24" s="51"/>
      <c r="H24" s="45">
        <f t="shared" si="9"/>
        <v>0</v>
      </c>
      <c r="I24" s="44">
        <f t="shared" si="7"/>
        <v>0</v>
      </c>
      <c r="J24" s="51"/>
      <c r="K24" s="47">
        <f t="shared" si="10"/>
        <v>0</v>
      </c>
    </row>
    <row r="25" spans="2:14" x14ac:dyDescent="0.25">
      <c r="B25" s="50" t="s">
        <v>18</v>
      </c>
      <c r="C25" s="44">
        <v>0</v>
      </c>
      <c r="D25" s="51"/>
      <c r="E25" s="45">
        <f t="shared" si="8"/>
        <v>0</v>
      </c>
      <c r="F25" s="44">
        <v>2.1296296296296299E-2</v>
      </c>
      <c r="G25" s="51"/>
      <c r="H25" s="45">
        <f t="shared" si="9"/>
        <v>5.3310155005070275E-2</v>
      </c>
      <c r="I25" s="44">
        <f t="shared" si="7"/>
        <v>2.1296296296296299E-2</v>
      </c>
      <c r="J25" s="51"/>
      <c r="K25" s="47">
        <f t="shared" si="10"/>
        <v>5.3310155005070275E-2</v>
      </c>
    </row>
    <row r="26" spans="2:14" s="2" customFormat="1" x14ac:dyDescent="0.25">
      <c r="B26" s="50" t="s">
        <v>19</v>
      </c>
      <c r="C26" s="44">
        <v>0</v>
      </c>
      <c r="D26" s="51"/>
      <c r="E26" s="45">
        <f t="shared" si="8"/>
        <v>0</v>
      </c>
      <c r="F26" s="44">
        <v>0.123761574074074</v>
      </c>
      <c r="G26" s="51"/>
      <c r="H26" s="45">
        <f t="shared" si="9"/>
        <v>0.30980733014631306</v>
      </c>
      <c r="I26" s="44">
        <f t="shared" si="7"/>
        <v>0.123761574074074</v>
      </c>
      <c r="J26" s="51"/>
      <c r="K26" s="47">
        <f t="shared" si="10"/>
        <v>0.30980733014631306</v>
      </c>
      <c r="L26" s="1"/>
      <c r="M26" s="1"/>
      <c r="N26" s="1"/>
    </row>
    <row r="27" spans="2:14" ht="15.75" thickBot="1" x14ac:dyDescent="0.3">
      <c r="B27" s="55" t="s">
        <v>20</v>
      </c>
      <c r="C27" s="53">
        <v>0</v>
      </c>
      <c r="D27" s="56"/>
      <c r="E27" s="54">
        <f t="shared" si="8"/>
        <v>0</v>
      </c>
      <c r="F27" s="53">
        <v>1.33564814814815E-2</v>
      </c>
      <c r="G27" s="56"/>
      <c r="H27" s="54">
        <f t="shared" si="9"/>
        <v>3.3434738519484336E-2</v>
      </c>
      <c r="I27" s="44">
        <f t="shared" si="7"/>
        <v>1.33564814814815E-2</v>
      </c>
      <c r="J27" s="56"/>
      <c r="K27" s="67">
        <f t="shared" si="10"/>
        <v>3.3434738519484336E-2</v>
      </c>
    </row>
    <row r="28" spans="2:14" s="3" customFormat="1" ht="16.5" thickTop="1" thickBot="1" x14ac:dyDescent="0.3">
      <c r="B28" s="60" t="s">
        <v>3</v>
      </c>
      <c r="C28" s="61">
        <f>SUM(C22:C27)</f>
        <v>0</v>
      </c>
      <c r="D28" s="62"/>
      <c r="E28" s="62">
        <f>IFERROR(SUM(E22:E27),0)</f>
        <v>0</v>
      </c>
      <c r="F28" s="61">
        <f>SUM(F22:F27)</f>
        <v>0.16085648148148143</v>
      </c>
      <c r="G28" s="62"/>
      <c r="H28" s="62">
        <f>IFERROR(SUM(H22:H27),0)</f>
        <v>0.40266550775025345</v>
      </c>
      <c r="I28" s="61">
        <f>SUM(I22:I27)</f>
        <v>0.16085648148148143</v>
      </c>
      <c r="J28" s="62"/>
      <c r="K28" s="63">
        <f>IFERROR(SUM(K22:K27),0)</f>
        <v>0.40266550775025345</v>
      </c>
      <c r="L28" s="1"/>
      <c r="M28" s="1"/>
      <c r="N28" s="1"/>
    </row>
    <row r="29" spans="2:14" ht="16.5" thickTop="1" thickBot="1" x14ac:dyDescent="0.3">
      <c r="B29" s="59"/>
      <c r="C29" s="29"/>
      <c r="D29" s="29"/>
      <c r="E29" s="29"/>
      <c r="F29" s="29"/>
      <c r="G29" s="29"/>
      <c r="H29" s="29"/>
      <c r="I29" s="29"/>
      <c r="J29" s="29"/>
      <c r="K29" s="69"/>
    </row>
    <row r="30" spans="2:14" ht="16.5" thickTop="1" thickBot="1" x14ac:dyDescent="0.3">
      <c r="B30" s="60" t="s">
        <v>6</v>
      </c>
      <c r="C30" s="61">
        <f>SUM(C19,C28)</f>
        <v>0</v>
      </c>
      <c r="D30" s="64"/>
      <c r="E30" s="65">
        <f>IFERROR(SUM(E19,E28),0)</f>
        <v>0</v>
      </c>
      <c r="F30" s="61">
        <f>SUM(F19,F28)</f>
        <v>0.39947916666666661</v>
      </c>
      <c r="G30" s="64"/>
      <c r="H30" s="65">
        <f>IFERROR(SUM(H19,H28),0)</f>
        <v>0.99999999999999989</v>
      </c>
      <c r="I30" s="61">
        <f>SUM(I19,I28)</f>
        <v>0.39947916666666661</v>
      </c>
      <c r="J30" s="64"/>
      <c r="K30" s="66">
        <f>IFERROR(SUM(K19,K28),0)</f>
        <v>0.99999999999999989</v>
      </c>
    </row>
    <row r="31" spans="2:14" ht="66" customHeight="1" thickTop="1" thickBot="1" x14ac:dyDescent="0.3">
      <c r="B31" s="195" t="s">
        <v>204</v>
      </c>
      <c r="C31" s="196"/>
      <c r="D31" s="196"/>
      <c r="E31" s="196"/>
      <c r="F31" s="196"/>
      <c r="G31" s="196"/>
      <c r="H31" s="196"/>
      <c r="I31" s="196"/>
      <c r="J31" s="196"/>
      <c r="K31" s="197"/>
    </row>
  </sheetData>
  <mergeCells count="6">
    <mergeCell ref="B31:K31"/>
    <mergeCell ref="B3:K3"/>
    <mergeCell ref="B4:K4"/>
    <mergeCell ref="I5:K5"/>
    <mergeCell ref="C5:E5"/>
    <mergeCell ref="F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  <headerFooter>
    <oddFooter xml:space="preserve">&amp;R
</oddFooter>
  </headerFooter>
  <ignoredErrors>
    <ignoredError sqref="F19 I19" formula="1"/>
  </ignoredError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7"/>
  <dimension ref="B2:N31"/>
  <sheetViews>
    <sheetView showGridLines="0" showZeros="0" view="pageBreakPreview" zoomScaleNormal="80" zoomScaleSheetLayoutView="100" workbookViewId="0">
      <selection activeCell="B29" sqref="B29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1" width="12.28515625" style="1" customWidth="1"/>
    <col min="12" max="16384" width="8.85546875" style="1"/>
  </cols>
  <sheetData>
    <row r="2" spans="2:11" ht="15.75" thickBot="1" x14ac:dyDescent="0.3"/>
    <row r="3" spans="2:11" x14ac:dyDescent="0.25">
      <c r="B3" s="189" t="s">
        <v>176</v>
      </c>
      <c r="C3" s="190"/>
      <c r="D3" s="190"/>
      <c r="E3" s="190"/>
      <c r="F3" s="190"/>
      <c r="G3" s="190"/>
      <c r="H3" s="190"/>
      <c r="I3" s="190"/>
      <c r="J3" s="190"/>
      <c r="K3" s="191"/>
    </row>
    <row r="4" spans="2:11" x14ac:dyDescent="0.25">
      <c r="B4" s="192" t="s">
        <v>199</v>
      </c>
      <c r="C4" s="193"/>
      <c r="D4" s="193"/>
      <c r="E4" s="193"/>
      <c r="F4" s="193"/>
      <c r="G4" s="193"/>
      <c r="H4" s="193"/>
      <c r="I4" s="193"/>
      <c r="J4" s="193"/>
      <c r="K4" s="194"/>
    </row>
    <row r="5" spans="2:11" x14ac:dyDescent="0.25">
      <c r="B5" s="52"/>
      <c r="C5" s="193" t="s">
        <v>109</v>
      </c>
      <c r="D5" s="198"/>
      <c r="E5" s="198"/>
      <c r="F5" s="193" t="s">
        <v>177</v>
      </c>
      <c r="G5" s="198"/>
      <c r="H5" s="198"/>
      <c r="I5" s="193" t="s">
        <v>3</v>
      </c>
      <c r="J5" s="193"/>
      <c r="K5" s="194"/>
    </row>
    <row r="6" spans="2:11" s="129" customFormat="1" x14ac:dyDescent="0.25">
      <c r="B6" s="143" t="s">
        <v>10</v>
      </c>
      <c r="C6" s="128" t="s">
        <v>4</v>
      </c>
      <c r="D6" s="128" t="s">
        <v>5</v>
      </c>
      <c r="E6" s="128" t="s">
        <v>5</v>
      </c>
      <c r="F6" s="128" t="s">
        <v>4</v>
      </c>
      <c r="G6" s="128" t="s">
        <v>5</v>
      </c>
      <c r="H6" s="128" t="s">
        <v>5</v>
      </c>
      <c r="I6" s="41" t="s">
        <v>4</v>
      </c>
      <c r="J6" s="41" t="s">
        <v>5</v>
      </c>
      <c r="K6" s="42" t="s">
        <v>5</v>
      </c>
    </row>
    <row r="7" spans="2:11" x14ac:dyDescent="0.25">
      <c r="B7" s="43" t="s">
        <v>37</v>
      </c>
      <c r="C7" s="130">
        <v>0</v>
      </c>
      <c r="D7" s="159">
        <f t="shared" ref="D7:D18" si="0">IFERROR(C7/C$19,0)</f>
        <v>0</v>
      </c>
      <c r="E7" s="159">
        <f t="shared" ref="E7:E18" si="1">IFERROR(C7/C$30,0)</f>
        <v>0</v>
      </c>
      <c r="F7" s="130">
        <v>0</v>
      </c>
      <c r="G7" s="159">
        <f t="shared" ref="G7:G18" si="2">IFERROR(F7/F$19,0)</f>
        <v>0</v>
      </c>
      <c r="H7" s="159">
        <f t="shared" ref="H7:H18" si="3">IFERROR(F7/F$30,0)</f>
        <v>0</v>
      </c>
      <c r="I7" s="44">
        <f>SUM(C7,F7)</f>
        <v>0</v>
      </c>
      <c r="J7" s="156">
        <f t="shared" ref="J7:J18" si="4">IFERROR(I7/I$19,0)</f>
        <v>0</v>
      </c>
      <c r="K7" s="157">
        <f t="shared" ref="K7:K18" si="5">IFERROR(I7/I$30,0)</f>
        <v>0</v>
      </c>
    </row>
    <row r="8" spans="2:11" x14ac:dyDescent="0.25">
      <c r="B8" s="145" t="s">
        <v>99</v>
      </c>
      <c r="C8" s="130">
        <v>0</v>
      </c>
      <c r="D8" s="159">
        <f t="shared" si="0"/>
        <v>0</v>
      </c>
      <c r="E8" s="159">
        <f t="shared" si="1"/>
        <v>0</v>
      </c>
      <c r="F8" s="130">
        <v>0</v>
      </c>
      <c r="G8" s="159">
        <f t="shared" si="2"/>
        <v>0</v>
      </c>
      <c r="H8" s="159">
        <f t="shared" si="3"/>
        <v>0</v>
      </c>
      <c r="I8" s="44">
        <f t="shared" ref="I8:I18" si="6">SUM(C8,F8)</f>
        <v>0</v>
      </c>
      <c r="J8" s="156">
        <f t="shared" si="4"/>
        <v>0</v>
      </c>
      <c r="K8" s="157">
        <f t="shared" si="5"/>
        <v>0</v>
      </c>
    </row>
    <row r="9" spans="2:11" x14ac:dyDescent="0.25">
      <c r="B9" s="43" t="s">
        <v>50</v>
      </c>
      <c r="C9" s="130">
        <v>0</v>
      </c>
      <c r="D9" s="159">
        <f t="shared" si="0"/>
        <v>0</v>
      </c>
      <c r="E9" s="159">
        <f t="shared" si="1"/>
        <v>0</v>
      </c>
      <c r="F9" s="130">
        <v>0</v>
      </c>
      <c r="G9" s="159">
        <f t="shared" si="2"/>
        <v>0</v>
      </c>
      <c r="H9" s="159">
        <f t="shared" si="3"/>
        <v>0</v>
      </c>
      <c r="I9" s="44">
        <f t="shared" si="6"/>
        <v>0</v>
      </c>
      <c r="J9" s="156">
        <f t="shared" si="4"/>
        <v>0</v>
      </c>
      <c r="K9" s="157">
        <f t="shared" si="5"/>
        <v>0</v>
      </c>
    </row>
    <row r="10" spans="2:11" x14ac:dyDescent="0.25">
      <c r="B10" s="43" t="s">
        <v>11</v>
      </c>
      <c r="C10" s="130">
        <v>0</v>
      </c>
      <c r="D10" s="159">
        <f t="shared" si="0"/>
        <v>0</v>
      </c>
      <c r="E10" s="159">
        <f t="shared" si="1"/>
        <v>0</v>
      </c>
      <c r="F10" s="130">
        <v>0</v>
      </c>
      <c r="G10" s="159">
        <f t="shared" si="2"/>
        <v>0</v>
      </c>
      <c r="H10" s="159">
        <f t="shared" si="3"/>
        <v>0</v>
      </c>
      <c r="I10" s="44">
        <f t="shared" si="6"/>
        <v>0</v>
      </c>
      <c r="J10" s="156">
        <f t="shared" si="4"/>
        <v>0</v>
      </c>
      <c r="K10" s="157">
        <f t="shared" si="5"/>
        <v>0</v>
      </c>
    </row>
    <row r="11" spans="2:11" x14ac:dyDescent="0.25">
      <c r="B11" s="43" t="s">
        <v>12</v>
      </c>
      <c r="C11" s="130">
        <v>0</v>
      </c>
      <c r="D11" s="159">
        <f t="shared" si="0"/>
        <v>0</v>
      </c>
      <c r="E11" s="159">
        <f t="shared" si="1"/>
        <v>0</v>
      </c>
      <c r="F11" s="130">
        <v>0</v>
      </c>
      <c r="G11" s="159">
        <f t="shared" si="2"/>
        <v>0</v>
      </c>
      <c r="H11" s="159">
        <f t="shared" si="3"/>
        <v>0</v>
      </c>
      <c r="I11" s="44">
        <f t="shared" si="6"/>
        <v>0</v>
      </c>
      <c r="J11" s="156">
        <f t="shared" si="4"/>
        <v>0</v>
      </c>
      <c r="K11" s="157">
        <f t="shared" si="5"/>
        <v>0</v>
      </c>
    </row>
    <row r="12" spans="2:11" x14ac:dyDescent="0.25">
      <c r="B12" s="43" t="s">
        <v>163</v>
      </c>
      <c r="C12" s="130">
        <v>0</v>
      </c>
      <c r="D12" s="159">
        <f t="shared" si="0"/>
        <v>0</v>
      </c>
      <c r="E12" s="159">
        <f t="shared" si="1"/>
        <v>0</v>
      </c>
      <c r="F12" s="130">
        <v>0</v>
      </c>
      <c r="G12" s="159">
        <f t="shared" si="2"/>
        <v>0</v>
      </c>
      <c r="H12" s="159">
        <f t="shared" si="3"/>
        <v>0</v>
      </c>
      <c r="I12" s="44">
        <f t="shared" si="6"/>
        <v>0</v>
      </c>
      <c r="J12" s="156">
        <f t="shared" si="4"/>
        <v>0</v>
      </c>
      <c r="K12" s="157">
        <f t="shared" si="5"/>
        <v>0</v>
      </c>
    </row>
    <row r="13" spans="2:11" x14ac:dyDescent="0.25">
      <c r="B13" s="43" t="s">
        <v>106</v>
      </c>
      <c r="C13" s="130">
        <v>0</v>
      </c>
      <c r="D13" s="159">
        <f t="shared" si="0"/>
        <v>0</v>
      </c>
      <c r="E13" s="159">
        <f t="shared" si="1"/>
        <v>0</v>
      </c>
      <c r="F13" s="130">
        <v>0</v>
      </c>
      <c r="G13" s="159">
        <f t="shared" si="2"/>
        <v>0</v>
      </c>
      <c r="H13" s="159">
        <f t="shared" si="3"/>
        <v>0</v>
      </c>
      <c r="I13" s="44">
        <f t="shared" si="6"/>
        <v>0</v>
      </c>
      <c r="J13" s="156">
        <f t="shared" si="4"/>
        <v>0</v>
      </c>
      <c r="K13" s="157">
        <f t="shared" si="5"/>
        <v>0</v>
      </c>
    </row>
    <row r="14" spans="2:11" x14ac:dyDescent="0.25">
      <c r="B14" s="43" t="s">
        <v>107</v>
      </c>
      <c r="C14" s="130">
        <v>0</v>
      </c>
      <c r="D14" s="159">
        <f t="shared" si="0"/>
        <v>0</v>
      </c>
      <c r="E14" s="159">
        <f t="shared" si="1"/>
        <v>0</v>
      </c>
      <c r="F14" s="130">
        <v>0</v>
      </c>
      <c r="G14" s="159">
        <f t="shared" si="2"/>
        <v>0</v>
      </c>
      <c r="H14" s="159">
        <f t="shared" si="3"/>
        <v>0</v>
      </c>
      <c r="I14" s="44">
        <f t="shared" si="6"/>
        <v>0</v>
      </c>
      <c r="J14" s="156">
        <f t="shared" si="4"/>
        <v>0</v>
      </c>
      <c r="K14" s="157">
        <f t="shared" si="5"/>
        <v>0</v>
      </c>
    </row>
    <row r="15" spans="2:11" x14ac:dyDescent="0.25">
      <c r="B15" s="43" t="s">
        <v>198</v>
      </c>
      <c r="C15" s="130">
        <v>0</v>
      </c>
      <c r="D15" s="159">
        <f t="shared" si="0"/>
        <v>0</v>
      </c>
      <c r="E15" s="159">
        <f t="shared" si="1"/>
        <v>0</v>
      </c>
      <c r="F15" s="130">
        <v>0</v>
      </c>
      <c r="G15" s="159">
        <f t="shared" si="2"/>
        <v>0</v>
      </c>
      <c r="H15" s="159">
        <f t="shared" si="3"/>
        <v>0</v>
      </c>
      <c r="I15" s="44">
        <f t="shared" si="6"/>
        <v>0</v>
      </c>
      <c r="J15" s="156">
        <f t="shared" si="4"/>
        <v>0</v>
      </c>
      <c r="K15" s="157">
        <f t="shared" si="5"/>
        <v>0</v>
      </c>
    </row>
    <row r="16" spans="2:11" x14ac:dyDescent="0.25">
      <c r="B16" s="43" t="s">
        <v>185</v>
      </c>
      <c r="C16" s="130">
        <v>0</v>
      </c>
      <c r="D16" s="159">
        <f t="shared" si="0"/>
        <v>0</v>
      </c>
      <c r="E16" s="159">
        <f t="shared" si="1"/>
        <v>0</v>
      </c>
      <c r="F16" s="130">
        <v>0</v>
      </c>
      <c r="G16" s="159">
        <f t="shared" si="2"/>
        <v>0</v>
      </c>
      <c r="H16" s="159">
        <f t="shared" si="3"/>
        <v>0</v>
      </c>
      <c r="I16" s="44">
        <f t="shared" si="6"/>
        <v>0</v>
      </c>
      <c r="J16" s="156">
        <f t="shared" si="4"/>
        <v>0</v>
      </c>
      <c r="K16" s="157">
        <f t="shared" si="5"/>
        <v>0</v>
      </c>
    </row>
    <row r="17" spans="2:14" x14ac:dyDescent="0.25">
      <c r="B17" s="43" t="s">
        <v>164</v>
      </c>
      <c r="C17" s="130">
        <v>0</v>
      </c>
      <c r="D17" s="159">
        <f t="shared" si="0"/>
        <v>0</v>
      </c>
      <c r="E17" s="159">
        <f t="shared" si="1"/>
        <v>0</v>
      </c>
      <c r="F17" s="130">
        <v>0</v>
      </c>
      <c r="G17" s="159">
        <f t="shared" si="2"/>
        <v>0</v>
      </c>
      <c r="H17" s="159">
        <f t="shared" si="3"/>
        <v>0</v>
      </c>
      <c r="I17" s="44">
        <f t="shared" si="6"/>
        <v>0</v>
      </c>
      <c r="J17" s="156">
        <f t="shared" si="4"/>
        <v>0</v>
      </c>
      <c r="K17" s="157">
        <f t="shared" si="5"/>
        <v>0</v>
      </c>
    </row>
    <row r="18" spans="2:14" ht="15.75" thickBot="1" x14ac:dyDescent="0.3">
      <c r="B18" s="43" t="s">
        <v>13</v>
      </c>
      <c r="C18" s="130">
        <v>0</v>
      </c>
      <c r="D18" s="159">
        <f t="shared" si="0"/>
        <v>0</v>
      </c>
      <c r="E18" s="159">
        <f t="shared" si="1"/>
        <v>0</v>
      </c>
      <c r="F18" s="130">
        <v>0</v>
      </c>
      <c r="G18" s="159">
        <f t="shared" si="2"/>
        <v>0</v>
      </c>
      <c r="H18" s="159">
        <f t="shared" si="3"/>
        <v>0</v>
      </c>
      <c r="I18" s="44">
        <f t="shared" si="6"/>
        <v>0</v>
      </c>
      <c r="J18" s="156">
        <f t="shared" si="4"/>
        <v>0</v>
      </c>
      <c r="K18" s="157">
        <f t="shared" si="5"/>
        <v>0</v>
      </c>
    </row>
    <row r="19" spans="2:14" s="2" customFormat="1" ht="16.5" thickTop="1" thickBot="1" x14ac:dyDescent="0.3">
      <c r="B19" s="60" t="s">
        <v>3</v>
      </c>
      <c r="C19" s="131">
        <f>SUM(C7:C18)</f>
        <v>0</v>
      </c>
      <c r="D19" s="155">
        <f>IFERROR(SUM(D7:D18),0)</f>
        <v>0</v>
      </c>
      <c r="E19" s="155">
        <f>IFERROR(SUM(E7:E18),0)</f>
        <v>0</v>
      </c>
      <c r="F19" s="131">
        <f>SUM(F7:F18)</f>
        <v>0</v>
      </c>
      <c r="G19" s="155">
        <f>IFERROR(SUM(G7:G18),0)</f>
        <v>0</v>
      </c>
      <c r="H19" s="155">
        <f>IFERROR(SUM(H7:H18),0)</f>
        <v>0</v>
      </c>
      <c r="I19" s="61">
        <f>SUM(I7:I18)</f>
        <v>0</v>
      </c>
      <c r="J19" s="62">
        <f>IFERROR(SUM(J7:J18),0)</f>
        <v>0</v>
      </c>
      <c r="K19" s="63">
        <f>IFERROR(SUM(K7:K18),0)</f>
        <v>0</v>
      </c>
      <c r="L19" s="1"/>
      <c r="M19" s="1"/>
      <c r="N19" s="1"/>
    </row>
    <row r="20" spans="2:14" ht="15.75" thickTop="1" x14ac:dyDescent="0.25">
      <c r="B20" s="57"/>
      <c r="C20" s="58"/>
      <c r="D20" s="58"/>
      <c r="E20" s="58"/>
      <c r="F20" s="58"/>
      <c r="G20" s="58"/>
      <c r="H20" s="58"/>
      <c r="I20" s="58"/>
      <c r="J20" s="58"/>
      <c r="K20" s="68"/>
    </row>
    <row r="21" spans="2:14" s="3" customFormat="1" x14ac:dyDescent="0.25">
      <c r="B21" s="40" t="s">
        <v>14</v>
      </c>
      <c r="C21" s="128" t="s">
        <v>4</v>
      </c>
      <c r="D21" s="128"/>
      <c r="E21" s="128" t="s">
        <v>5</v>
      </c>
      <c r="F21" s="128" t="s">
        <v>4</v>
      </c>
      <c r="G21" s="128"/>
      <c r="H21" s="128" t="s">
        <v>5</v>
      </c>
      <c r="I21" s="41" t="s">
        <v>4</v>
      </c>
      <c r="J21" s="48"/>
      <c r="K21" s="49" t="s">
        <v>5</v>
      </c>
      <c r="L21" s="1"/>
      <c r="M21" s="1"/>
      <c r="N21" s="1"/>
    </row>
    <row r="22" spans="2:14" x14ac:dyDescent="0.25">
      <c r="B22" s="50" t="s">
        <v>15</v>
      </c>
      <c r="C22" s="132">
        <v>0</v>
      </c>
      <c r="D22" s="151"/>
      <c r="E22" s="161">
        <f>IFERROR(C22/C$30,0)</f>
        <v>0</v>
      </c>
      <c r="F22" s="132">
        <v>0</v>
      </c>
      <c r="G22" s="151"/>
      <c r="H22" s="161">
        <f>IFERROR(F22/F$30,0)</f>
        <v>0</v>
      </c>
      <c r="I22" s="44">
        <f>SUM(C22,F22)</f>
        <v>0</v>
      </c>
      <c r="J22" s="51"/>
      <c r="K22" s="47">
        <f>IFERROR(I22/I$30,0)</f>
        <v>0</v>
      </c>
    </row>
    <row r="23" spans="2:14" x14ac:dyDescent="0.25">
      <c r="B23" s="50" t="s">
        <v>16</v>
      </c>
      <c r="C23" s="132">
        <v>0</v>
      </c>
      <c r="D23" s="151"/>
      <c r="E23" s="161">
        <f t="shared" ref="E23:E27" si="7">IFERROR(C23/C$30,0)</f>
        <v>0</v>
      </c>
      <c r="F23" s="132">
        <v>0</v>
      </c>
      <c r="G23" s="151"/>
      <c r="H23" s="161">
        <f t="shared" ref="H23:H27" si="8">IFERROR(F23/F$30,0)</f>
        <v>0</v>
      </c>
      <c r="I23" s="44">
        <f t="shared" ref="I23:I27" si="9">SUM(C23,F23)</f>
        <v>0</v>
      </c>
      <c r="J23" s="51"/>
      <c r="K23" s="47">
        <f t="shared" ref="K23:K27" si="10">IFERROR(I23/I$30,0)</f>
        <v>0</v>
      </c>
    </row>
    <row r="24" spans="2:14" x14ac:dyDescent="0.25">
      <c r="B24" s="50" t="s">
        <v>17</v>
      </c>
      <c r="C24" s="132">
        <v>0</v>
      </c>
      <c r="D24" s="151"/>
      <c r="E24" s="161">
        <f t="shared" si="7"/>
        <v>0</v>
      </c>
      <c r="F24" s="132">
        <v>0</v>
      </c>
      <c r="G24" s="151"/>
      <c r="H24" s="161">
        <f t="shared" si="8"/>
        <v>0</v>
      </c>
      <c r="I24" s="44">
        <f t="shared" si="9"/>
        <v>0</v>
      </c>
      <c r="J24" s="51"/>
      <c r="K24" s="47">
        <f t="shared" si="10"/>
        <v>0</v>
      </c>
    </row>
    <row r="25" spans="2:14" x14ac:dyDescent="0.25">
      <c r="B25" s="50" t="s">
        <v>18</v>
      </c>
      <c r="C25" s="132">
        <v>0</v>
      </c>
      <c r="D25" s="151"/>
      <c r="E25" s="161">
        <f t="shared" si="7"/>
        <v>0</v>
      </c>
      <c r="F25" s="132">
        <v>0</v>
      </c>
      <c r="G25" s="151"/>
      <c r="H25" s="161">
        <f t="shared" si="8"/>
        <v>0</v>
      </c>
      <c r="I25" s="44">
        <f t="shared" si="9"/>
        <v>0</v>
      </c>
      <c r="J25" s="51"/>
      <c r="K25" s="47">
        <f t="shared" si="10"/>
        <v>0</v>
      </c>
    </row>
    <row r="26" spans="2:14" x14ac:dyDescent="0.25">
      <c r="B26" s="50" t="s">
        <v>19</v>
      </c>
      <c r="C26" s="132">
        <v>0</v>
      </c>
      <c r="D26" s="151"/>
      <c r="E26" s="161">
        <f t="shared" si="7"/>
        <v>0</v>
      </c>
      <c r="F26" s="132">
        <v>0</v>
      </c>
      <c r="G26" s="151"/>
      <c r="H26" s="161">
        <f t="shared" si="8"/>
        <v>0</v>
      </c>
      <c r="I26" s="44">
        <f t="shared" si="9"/>
        <v>0</v>
      </c>
      <c r="J26" s="51"/>
      <c r="K26" s="47">
        <f t="shared" si="10"/>
        <v>0</v>
      </c>
    </row>
    <row r="27" spans="2:14" ht="15.75" thickBot="1" x14ac:dyDescent="0.3">
      <c r="B27" s="55" t="s">
        <v>20</v>
      </c>
      <c r="C27" s="136">
        <v>0</v>
      </c>
      <c r="D27" s="152"/>
      <c r="E27" s="170">
        <f t="shared" si="7"/>
        <v>0</v>
      </c>
      <c r="F27" s="136">
        <v>0</v>
      </c>
      <c r="G27" s="152"/>
      <c r="H27" s="170">
        <f t="shared" si="8"/>
        <v>0</v>
      </c>
      <c r="I27" s="44">
        <f t="shared" si="9"/>
        <v>0</v>
      </c>
      <c r="J27" s="56"/>
      <c r="K27" s="67">
        <f t="shared" si="10"/>
        <v>0</v>
      </c>
    </row>
    <row r="28" spans="2:14" s="2" customFormat="1" ht="16.5" thickTop="1" thickBot="1" x14ac:dyDescent="0.3">
      <c r="B28" s="60" t="s">
        <v>3</v>
      </c>
      <c r="C28" s="131">
        <f>SUM(C22:C27)</f>
        <v>0</v>
      </c>
      <c r="D28" s="150"/>
      <c r="E28" s="62">
        <f>IFERROR(SUM(E22:E27),0)</f>
        <v>0</v>
      </c>
      <c r="F28" s="131">
        <f>SUM(F22:F27)</f>
        <v>0</v>
      </c>
      <c r="G28" s="150"/>
      <c r="H28" s="62">
        <f>IFERROR(SUM(H22:H27),0)</f>
        <v>0</v>
      </c>
      <c r="I28" s="61">
        <f>SUM(I22:I27)</f>
        <v>0</v>
      </c>
      <c r="J28" s="62"/>
      <c r="K28" s="63">
        <f>IFERROR(SUM(K22:K27),0)</f>
        <v>0</v>
      </c>
      <c r="L28" s="1"/>
      <c r="M28" s="1"/>
      <c r="N28" s="1"/>
    </row>
    <row r="29" spans="2:14" ht="16.5" thickTop="1" thickBot="1" x14ac:dyDescent="0.3">
      <c r="B29" s="59"/>
      <c r="C29" s="154"/>
      <c r="D29" s="153"/>
      <c r="E29" s="162"/>
      <c r="F29" s="154"/>
      <c r="G29" s="153"/>
      <c r="H29" s="162"/>
      <c r="I29" s="153"/>
      <c r="J29" s="153"/>
      <c r="K29" s="171"/>
    </row>
    <row r="30" spans="2:14" s="2" customFormat="1" ht="16.5" thickTop="1" thickBot="1" x14ac:dyDescent="0.3">
      <c r="B30" s="60" t="s">
        <v>6</v>
      </c>
      <c r="C30" s="131">
        <f>SUM(C19,C28)</f>
        <v>0</v>
      </c>
      <c r="D30" s="150"/>
      <c r="E30" s="62">
        <f>IFERROR(SUM(E19,E28),0)</f>
        <v>0</v>
      </c>
      <c r="F30" s="131">
        <f>SUM(F19,F28)</f>
        <v>0</v>
      </c>
      <c r="G30" s="150"/>
      <c r="H30" s="62">
        <f>IFERROR(SUM(H19,H28),0)</f>
        <v>0</v>
      </c>
      <c r="I30" s="61">
        <f>SUM(I19,I28)</f>
        <v>0</v>
      </c>
      <c r="J30" s="64"/>
      <c r="K30" s="66">
        <f>IFERROR(SUM(K19,K28),0)</f>
        <v>0</v>
      </c>
      <c r="L30" s="1"/>
      <c r="M30" s="1"/>
      <c r="N30" s="1"/>
    </row>
    <row r="31" spans="2:14" ht="66" customHeight="1" thickTop="1" thickBot="1" x14ac:dyDescent="0.3">
      <c r="B31" s="186" t="s">
        <v>178</v>
      </c>
      <c r="C31" s="187"/>
      <c r="D31" s="187"/>
      <c r="E31" s="187"/>
      <c r="F31" s="187"/>
      <c r="G31" s="187"/>
      <c r="H31" s="187"/>
      <c r="I31" s="187"/>
      <c r="J31" s="187"/>
      <c r="K31" s="188"/>
    </row>
  </sheetData>
  <mergeCells count="6">
    <mergeCell ref="B31:K31"/>
    <mergeCell ref="B3:K3"/>
    <mergeCell ref="B4:K4"/>
    <mergeCell ref="I5:K5"/>
    <mergeCell ref="F5:H5"/>
    <mergeCell ref="C5:E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8"/>
  <dimension ref="B2:K31"/>
  <sheetViews>
    <sheetView showGridLines="0" showZeros="0" view="pageBreakPreview" zoomScaleNormal="80" zoomScaleSheetLayoutView="100" workbookViewId="0">
      <selection activeCell="B29" sqref="B29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1" width="12.28515625" style="1" customWidth="1"/>
    <col min="12" max="16384" width="8.85546875" style="1"/>
  </cols>
  <sheetData>
    <row r="2" spans="2:11" ht="15.75" thickBot="1" x14ac:dyDescent="0.3"/>
    <row r="3" spans="2:11" x14ac:dyDescent="0.25">
      <c r="B3" s="189" t="s">
        <v>179</v>
      </c>
      <c r="C3" s="190"/>
      <c r="D3" s="190"/>
      <c r="E3" s="190"/>
      <c r="F3" s="190"/>
      <c r="G3" s="190"/>
      <c r="H3" s="190"/>
      <c r="I3" s="190"/>
      <c r="J3" s="190"/>
      <c r="K3" s="191"/>
    </row>
    <row r="4" spans="2:11" x14ac:dyDescent="0.25">
      <c r="B4" s="192" t="s">
        <v>199</v>
      </c>
      <c r="C4" s="193"/>
      <c r="D4" s="193"/>
      <c r="E4" s="193"/>
      <c r="F4" s="193"/>
      <c r="G4" s="193"/>
      <c r="H4" s="193"/>
      <c r="I4" s="193"/>
      <c r="J4" s="193"/>
      <c r="K4" s="194"/>
    </row>
    <row r="5" spans="2:11" x14ac:dyDescent="0.25">
      <c r="B5" s="52"/>
      <c r="C5" s="193" t="s">
        <v>110</v>
      </c>
      <c r="D5" s="198"/>
      <c r="E5" s="198"/>
      <c r="F5" s="193" t="s">
        <v>177</v>
      </c>
      <c r="G5" s="198"/>
      <c r="H5" s="198"/>
      <c r="I5" s="193" t="s">
        <v>3</v>
      </c>
      <c r="J5" s="193"/>
      <c r="K5" s="194"/>
    </row>
    <row r="6" spans="2:11" x14ac:dyDescent="0.25">
      <c r="B6" s="143" t="s">
        <v>10</v>
      </c>
      <c r="C6" s="128" t="s">
        <v>4</v>
      </c>
      <c r="D6" s="128" t="s">
        <v>5</v>
      </c>
      <c r="E6" s="128" t="s">
        <v>5</v>
      </c>
      <c r="F6" s="128" t="s">
        <v>4</v>
      </c>
      <c r="G6" s="128" t="s">
        <v>5</v>
      </c>
      <c r="H6" s="128" t="s">
        <v>5</v>
      </c>
      <c r="I6" s="41" t="s">
        <v>4</v>
      </c>
      <c r="J6" s="41" t="s">
        <v>5</v>
      </c>
      <c r="K6" s="42" t="s">
        <v>5</v>
      </c>
    </row>
    <row r="7" spans="2:11" x14ac:dyDescent="0.25">
      <c r="B7" s="43" t="s">
        <v>37</v>
      </c>
      <c r="C7" s="172">
        <v>0</v>
      </c>
      <c r="D7" s="165">
        <f t="shared" ref="D7:D18" si="0">IFERROR(C7/C$19,0)</f>
        <v>0</v>
      </c>
      <c r="E7" s="165">
        <f t="shared" ref="E7:E18" si="1">IFERROR(C7/C$30,0)</f>
        <v>0</v>
      </c>
      <c r="F7" s="130">
        <v>0</v>
      </c>
      <c r="G7" s="165">
        <f t="shared" ref="G7:G18" si="2">IFERROR(F7/F$19,0)</f>
        <v>0</v>
      </c>
      <c r="H7" s="165">
        <f t="shared" ref="H7:H18" si="3">IFERROR(F7/F$30,0)</f>
        <v>0</v>
      </c>
      <c r="I7" s="44">
        <f>SUM(C7,F7)</f>
        <v>0</v>
      </c>
      <c r="J7" s="45">
        <f t="shared" ref="J7:J18" si="4">IFERROR(I7/I$19,0)</f>
        <v>0</v>
      </c>
      <c r="K7" s="47">
        <f t="shared" ref="K7:K18" si="5">IFERROR(I7/I$30,0)</f>
        <v>0</v>
      </c>
    </row>
    <row r="8" spans="2:11" x14ac:dyDescent="0.25">
      <c r="B8" s="145" t="s">
        <v>99</v>
      </c>
      <c r="C8" s="130">
        <v>0</v>
      </c>
      <c r="D8" s="165">
        <f t="shared" si="0"/>
        <v>0</v>
      </c>
      <c r="E8" s="165">
        <f t="shared" si="1"/>
        <v>0</v>
      </c>
      <c r="F8" s="130">
        <v>0</v>
      </c>
      <c r="G8" s="165">
        <f t="shared" si="2"/>
        <v>0</v>
      </c>
      <c r="H8" s="165">
        <f t="shared" si="3"/>
        <v>0</v>
      </c>
      <c r="I8" s="44">
        <f t="shared" ref="I8:I18" si="6">SUM(C8,F8)</f>
        <v>0</v>
      </c>
      <c r="J8" s="45">
        <f t="shared" si="4"/>
        <v>0</v>
      </c>
      <c r="K8" s="47">
        <f t="shared" si="5"/>
        <v>0</v>
      </c>
    </row>
    <row r="9" spans="2:11" x14ac:dyDescent="0.25">
      <c r="B9" s="43" t="s">
        <v>50</v>
      </c>
      <c r="C9" s="130">
        <v>0</v>
      </c>
      <c r="D9" s="165">
        <f t="shared" si="0"/>
        <v>0</v>
      </c>
      <c r="E9" s="165">
        <f t="shared" si="1"/>
        <v>0</v>
      </c>
      <c r="F9" s="130">
        <v>0</v>
      </c>
      <c r="G9" s="165">
        <f t="shared" si="2"/>
        <v>0</v>
      </c>
      <c r="H9" s="165">
        <f t="shared" si="3"/>
        <v>0</v>
      </c>
      <c r="I9" s="44">
        <f t="shared" si="6"/>
        <v>0</v>
      </c>
      <c r="J9" s="45">
        <f t="shared" si="4"/>
        <v>0</v>
      </c>
      <c r="K9" s="47">
        <f t="shared" si="5"/>
        <v>0</v>
      </c>
    </row>
    <row r="10" spans="2:11" x14ac:dyDescent="0.25">
      <c r="B10" s="43" t="s">
        <v>11</v>
      </c>
      <c r="C10" s="130">
        <v>3.8194444444444398E-4</v>
      </c>
      <c r="D10" s="165">
        <f t="shared" si="0"/>
        <v>1</v>
      </c>
      <c r="E10" s="165">
        <f t="shared" si="1"/>
        <v>1</v>
      </c>
      <c r="F10" s="130">
        <v>0</v>
      </c>
      <c r="G10" s="165">
        <f t="shared" si="2"/>
        <v>0</v>
      </c>
      <c r="H10" s="165">
        <f t="shared" si="3"/>
        <v>0</v>
      </c>
      <c r="I10" s="44">
        <f t="shared" si="6"/>
        <v>3.8194444444444398E-4</v>
      </c>
      <c r="J10" s="45">
        <f t="shared" si="4"/>
        <v>1</v>
      </c>
      <c r="K10" s="47">
        <f t="shared" si="5"/>
        <v>1</v>
      </c>
    </row>
    <row r="11" spans="2:11" x14ac:dyDescent="0.25">
      <c r="B11" s="43" t="s">
        <v>12</v>
      </c>
      <c r="C11" s="130">
        <v>0</v>
      </c>
      <c r="D11" s="165">
        <f t="shared" si="0"/>
        <v>0</v>
      </c>
      <c r="E11" s="165">
        <f t="shared" si="1"/>
        <v>0</v>
      </c>
      <c r="F11" s="130">
        <v>0</v>
      </c>
      <c r="G11" s="165">
        <f t="shared" si="2"/>
        <v>0</v>
      </c>
      <c r="H11" s="165">
        <f t="shared" si="3"/>
        <v>0</v>
      </c>
      <c r="I11" s="44">
        <f t="shared" si="6"/>
        <v>0</v>
      </c>
      <c r="J11" s="45">
        <f t="shared" si="4"/>
        <v>0</v>
      </c>
      <c r="K11" s="47">
        <f t="shared" si="5"/>
        <v>0</v>
      </c>
    </row>
    <row r="12" spans="2:11" x14ac:dyDescent="0.25">
      <c r="B12" s="43" t="s">
        <v>163</v>
      </c>
      <c r="C12" s="130">
        <v>0</v>
      </c>
      <c r="D12" s="165">
        <f t="shared" si="0"/>
        <v>0</v>
      </c>
      <c r="E12" s="165">
        <f t="shared" si="1"/>
        <v>0</v>
      </c>
      <c r="F12" s="130">
        <v>0</v>
      </c>
      <c r="G12" s="165">
        <f t="shared" si="2"/>
        <v>0</v>
      </c>
      <c r="H12" s="165">
        <f t="shared" si="3"/>
        <v>0</v>
      </c>
      <c r="I12" s="44">
        <f t="shared" si="6"/>
        <v>0</v>
      </c>
      <c r="J12" s="45">
        <f t="shared" si="4"/>
        <v>0</v>
      </c>
      <c r="K12" s="47">
        <f t="shared" si="5"/>
        <v>0</v>
      </c>
    </row>
    <row r="13" spans="2:11" x14ac:dyDescent="0.25">
      <c r="B13" s="43" t="s">
        <v>106</v>
      </c>
      <c r="C13" s="130">
        <v>0</v>
      </c>
      <c r="D13" s="165">
        <f t="shared" si="0"/>
        <v>0</v>
      </c>
      <c r="E13" s="165">
        <f t="shared" si="1"/>
        <v>0</v>
      </c>
      <c r="F13" s="130">
        <v>0</v>
      </c>
      <c r="G13" s="165">
        <f t="shared" si="2"/>
        <v>0</v>
      </c>
      <c r="H13" s="165">
        <f t="shared" si="3"/>
        <v>0</v>
      </c>
      <c r="I13" s="44">
        <f t="shared" si="6"/>
        <v>0</v>
      </c>
      <c r="J13" s="45">
        <f t="shared" si="4"/>
        <v>0</v>
      </c>
      <c r="K13" s="47">
        <f t="shared" si="5"/>
        <v>0</v>
      </c>
    </row>
    <row r="14" spans="2:11" x14ac:dyDescent="0.25">
      <c r="B14" s="43" t="s">
        <v>107</v>
      </c>
      <c r="C14" s="130">
        <v>0</v>
      </c>
      <c r="D14" s="165">
        <f t="shared" si="0"/>
        <v>0</v>
      </c>
      <c r="E14" s="165">
        <f t="shared" si="1"/>
        <v>0</v>
      </c>
      <c r="F14" s="130">
        <v>0</v>
      </c>
      <c r="G14" s="165">
        <f t="shared" si="2"/>
        <v>0</v>
      </c>
      <c r="H14" s="165">
        <f t="shared" si="3"/>
        <v>0</v>
      </c>
      <c r="I14" s="44">
        <f t="shared" si="6"/>
        <v>0</v>
      </c>
      <c r="J14" s="45">
        <f t="shared" si="4"/>
        <v>0</v>
      </c>
      <c r="K14" s="47">
        <f t="shared" si="5"/>
        <v>0</v>
      </c>
    </row>
    <row r="15" spans="2:11" x14ac:dyDescent="0.25">
      <c r="B15" s="43" t="s">
        <v>198</v>
      </c>
      <c r="C15" s="130">
        <v>0</v>
      </c>
      <c r="D15" s="165">
        <f t="shared" si="0"/>
        <v>0</v>
      </c>
      <c r="E15" s="165">
        <f t="shared" si="1"/>
        <v>0</v>
      </c>
      <c r="F15" s="130">
        <v>0</v>
      </c>
      <c r="G15" s="165">
        <f t="shared" si="2"/>
        <v>0</v>
      </c>
      <c r="H15" s="165">
        <f t="shared" si="3"/>
        <v>0</v>
      </c>
      <c r="I15" s="44">
        <f t="shared" si="6"/>
        <v>0</v>
      </c>
      <c r="J15" s="45">
        <f t="shared" si="4"/>
        <v>0</v>
      </c>
      <c r="K15" s="47">
        <f t="shared" si="5"/>
        <v>0</v>
      </c>
    </row>
    <row r="16" spans="2:11" x14ac:dyDescent="0.25">
      <c r="B16" s="43" t="s">
        <v>185</v>
      </c>
      <c r="C16" s="130">
        <v>0</v>
      </c>
      <c r="D16" s="165">
        <f t="shared" si="0"/>
        <v>0</v>
      </c>
      <c r="E16" s="165">
        <f t="shared" si="1"/>
        <v>0</v>
      </c>
      <c r="F16" s="130">
        <v>0</v>
      </c>
      <c r="G16" s="165">
        <f t="shared" si="2"/>
        <v>0</v>
      </c>
      <c r="H16" s="165">
        <f t="shared" si="3"/>
        <v>0</v>
      </c>
      <c r="I16" s="44">
        <f t="shared" si="6"/>
        <v>0</v>
      </c>
      <c r="J16" s="45">
        <f t="shared" si="4"/>
        <v>0</v>
      </c>
      <c r="K16" s="47">
        <f t="shared" si="5"/>
        <v>0</v>
      </c>
    </row>
    <row r="17" spans="2:11" x14ac:dyDescent="0.25">
      <c r="B17" s="43" t="s">
        <v>164</v>
      </c>
      <c r="C17" s="130">
        <v>0</v>
      </c>
      <c r="D17" s="165">
        <f t="shared" si="0"/>
        <v>0</v>
      </c>
      <c r="E17" s="165">
        <f t="shared" si="1"/>
        <v>0</v>
      </c>
      <c r="F17" s="130">
        <v>0</v>
      </c>
      <c r="G17" s="165">
        <f t="shared" si="2"/>
        <v>0</v>
      </c>
      <c r="H17" s="165">
        <f t="shared" si="3"/>
        <v>0</v>
      </c>
      <c r="I17" s="44">
        <f t="shared" si="6"/>
        <v>0</v>
      </c>
      <c r="J17" s="45">
        <f t="shared" si="4"/>
        <v>0</v>
      </c>
      <c r="K17" s="47">
        <f t="shared" si="5"/>
        <v>0</v>
      </c>
    </row>
    <row r="18" spans="2:11" ht="15.75" thickBot="1" x14ac:dyDescent="0.3">
      <c r="B18" s="43" t="s">
        <v>13</v>
      </c>
      <c r="C18" s="130">
        <v>0</v>
      </c>
      <c r="D18" s="165">
        <f t="shared" si="0"/>
        <v>0</v>
      </c>
      <c r="E18" s="165">
        <f t="shared" si="1"/>
        <v>0</v>
      </c>
      <c r="F18" s="130">
        <v>0</v>
      </c>
      <c r="G18" s="165">
        <f t="shared" si="2"/>
        <v>0</v>
      </c>
      <c r="H18" s="165">
        <f t="shared" si="3"/>
        <v>0</v>
      </c>
      <c r="I18" s="44">
        <f t="shared" si="6"/>
        <v>0</v>
      </c>
      <c r="J18" s="45">
        <f t="shared" si="4"/>
        <v>0</v>
      </c>
      <c r="K18" s="47">
        <f t="shared" si="5"/>
        <v>0</v>
      </c>
    </row>
    <row r="19" spans="2:11" ht="16.5" thickTop="1" thickBot="1" x14ac:dyDescent="0.3">
      <c r="B19" s="60" t="s">
        <v>3</v>
      </c>
      <c r="C19" s="131">
        <f>SUM(C7:C18)</f>
        <v>3.8194444444444398E-4</v>
      </c>
      <c r="D19" s="166">
        <f>IFERROR(SUM(D7:D18),0)</f>
        <v>1</v>
      </c>
      <c r="E19" s="166">
        <f>IFERROR(SUM(E7:E18),0)</f>
        <v>1</v>
      </c>
      <c r="F19" s="131">
        <f>SUM(F7:F18)</f>
        <v>0</v>
      </c>
      <c r="G19" s="166">
        <f>IFERROR(SUM(G7:G18),0)</f>
        <v>0</v>
      </c>
      <c r="H19" s="166">
        <f>IFERROR(SUM(H7:H18),0)</f>
        <v>0</v>
      </c>
      <c r="I19" s="61">
        <f>SUM(I7:I18)</f>
        <v>3.8194444444444398E-4</v>
      </c>
      <c r="J19" s="62">
        <f>IFERROR(SUM(J7:J18),0)</f>
        <v>1</v>
      </c>
      <c r="K19" s="63">
        <f>IFERROR(SUM(K7:K18),0)</f>
        <v>1</v>
      </c>
    </row>
    <row r="20" spans="2:11" ht="15.75" thickTop="1" x14ac:dyDescent="0.25">
      <c r="B20" s="57"/>
      <c r="C20" s="58"/>
      <c r="D20" s="58"/>
      <c r="E20" s="58"/>
      <c r="F20" s="58"/>
      <c r="G20" s="58"/>
      <c r="H20" s="58"/>
      <c r="I20" s="58"/>
      <c r="J20" s="58"/>
      <c r="K20" s="68"/>
    </row>
    <row r="21" spans="2:11" x14ac:dyDescent="0.25">
      <c r="B21" s="40" t="s">
        <v>14</v>
      </c>
      <c r="C21" s="128" t="s">
        <v>4</v>
      </c>
      <c r="D21" s="128"/>
      <c r="E21" s="128" t="s">
        <v>5</v>
      </c>
      <c r="F21" s="128" t="s">
        <v>4</v>
      </c>
      <c r="G21" s="128"/>
      <c r="H21" s="128" t="s">
        <v>5</v>
      </c>
      <c r="I21" s="41" t="s">
        <v>4</v>
      </c>
      <c r="J21" s="48"/>
      <c r="K21" s="49" t="s">
        <v>5</v>
      </c>
    </row>
    <row r="22" spans="2:11" x14ac:dyDescent="0.25">
      <c r="B22" s="50" t="s">
        <v>15</v>
      </c>
      <c r="C22" s="132">
        <v>0</v>
      </c>
      <c r="D22" s="151"/>
      <c r="E22" s="167">
        <f>IFERROR(C22/C$30,0)</f>
        <v>0</v>
      </c>
      <c r="F22" s="132">
        <v>0</v>
      </c>
      <c r="G22" s="151"/>
      <c r="H22" s="167">
        <f>IFERROR(F22/F$30,0)</f>
        <v>0</v>
      </c>
      <c r="I22" s="44">
        <f t="shared" ref="I22:I27" si="7">SUM(C22,F22)</f>
        <v>0</v>
      </c>
      <c r="J22" s="51"/>
      <c r="K22" s="47">
        <f>IFERROR(I22/I$30,0)</f>
        <v>0</v>
      </c>
    </row>
    <row r="23" spans="2:11" x14ac:dyDescent="0.25">
      <c r="B23" s="50" t="s">
        <v>16</v>
      </c>
      <c r="C23" s="132">
        <v>0</v>
      </c>
      <c r="D23" s="151"/>
      <c r="E23" s="167">
        <f t="shared" ref="E23:E27" si="8">IFERROR(C23/C$30,0)</f>
        <v>0</v>
      </c>
      <c r="F23" s="132">
        <v>0</v>
      </c>
      <c r="G23" s="151"/>
      <c r="H23" s="167">
        <f t="shared" ref="H23:H27" si="9">IFERROR(F23/F$30,0)</f>
        <v>0</v>
      </c>
      <c r="I23" s="44">
        <f t="shared" si="7"/>
        <v>0</v>
      </c>
      <c r="J23" s="51"/>
      <c r="K23" s="47">
        <f t="shared" ref="K23:K27" si="10">IFERROR(I23/I$30,0)</f>
        <v>0</v>
      </c>
    </row>
    <row r="24" spans="2:11" x14ac:dyDescent="0.25">
      <c r="B24" s="50" t="s">
        <v>17</v>
      </c>
      <c r="C24" s="132">
        <v>0</v>
      </c>
      <c r="D24" s="151"/>
      <c r="E24" s="167">
        <f t="shared" si="8"/>
        <v>0</v>
      </c>
      <c r="F24" s="132">
        <v>0</v>
      </c>
      <c r="G24" s="151"/>
      <c r="H24" s="167">
        <f t="shared" si="9"/>
        <v>0</v>
      </c>
      <c r="I24" s="44">
        <f t="shared" si="7"/>
        <v>0</v>
      </c>
      <c r="J24" s="51"/>
      <c r="K24" s="47">
        <f t="shared" si="10"/>
        <v>0</v>
      </c>
    </row>
    <row r="25" spans="2:11" x14ac:dyDescent="0.25">
      <c r="B25" s="50" t="s">
        <v>18</v>
      </c>
      <c r="C25" s="132">
        <v>0</v>
      </c>
      <c r="D25" s="151"/>
      <c r="E25" s="167">
        <f t="shared" si="8"/>
        <v>0</v>
      </c>
      <c r="F25" s="132">
        <v>0</v>
      </c>
      <c r="G25" s="151"/>
      <c r="H25" s="167">
        <f t="shared" si="9"/>
        <v>0</v>
      </c>
      <c r="I25" s="44">
        <f t="shared" si="7"/>
        <v>0</v>
      </c>
      <c r="J25" s="51"/>
      <c r="K25" s="47">
        <f t="shared" si="10"/>
        <v>0</v>
      </c>
    </row>
    <row r="26" spans="2:11" x14ac:dyDescent="0.25">
      <c r="B26" s="50" t="s">
        <v>19</v>
      </c>
      <c r="C26" s="132">
        <v>0</v>
      </c>
      <c r="D26" s="151"/>
      <c r="E26" s="167">
        <f t="shared" si="8"/>
        <v>0</v>
      </c>
      <c r="F26" s="132">
        <v>0</v>
      </c>
      <c r="G26" s="151"/>
      <c r="H26" s="167">
        <f t="shared" si="9"/>
        <v>0</v>
      </c>
      <c r="I26" s="44">
        <f t="shared" si="7"/>
        <v>0</v>
      </c>
      <c r="J26" s="51"/>
      <c r="K26" s="47">
        <f t="shared" si="10"/>
        <v>0</v>
      </c>
    </row>
    <row r="27" spans="2:11" ht="15.75" thickBot="1" x14ac:dyDescent="0.3">
      <c r="B27" s="55" t="s">
        <v>20</v>
      </c>
      <c r="C27" s="136">
        <v>0</v>
      </c>
      <c r="D27" s="152"/>
      <c r="E27" s="167">
        <f t="shared" si="8"/>
        <v>0</v>
      </c>
      <c r="F27" s="136">
        <v>0</v>
      </c>
      <c r="G27" s="152"/>
      <c r="H27" s="167">
        <f t="shared" si="9"/>
        <v>0</v>
      </c>
      <c r="I27" s="44">
        <f t="shared" si="7"/>
        <v>0</v>
      </c>
      <c r="J27" s="56"/>
      <c r="K27" s="47">
        <f t="shared" si="10"/>
        <v>0</v>
      </c>
    </row>
    <row r="28" spans="2:11" ht="16.5" thickTop="1" thickBot="1" x14ac:dyDescent="0.3">
      <c r="B28" s="60" t="s">
        <v>3</v>
      </c>
      <c r="C28" s="131">
        <f>SUM(C22:C27)</f>
        <v>0</v>
      </c>
      <c r="D28" s="150"/>
      <c r="E28" s="166">
        <f>IFERROR(SUM(E22:E27),0)</f>
        <v>0</v>
      </c>
      <c r="F28" s="131">
        <f>SUM(F22:F27)</f>
        <v>0</v>
      </c>
      <c r="G28" s="150"/>
      <c r="H28" s="166">
        <f>IFERROR(SUM(H22:H27),0)</f>
        <v>0</v>
      </c>
      <c r="I28" s="61">
        <f>SUM(I22:I27)</f>
        <v>0</v>
      </c>
      <c r="J28" s="62"/>
      <c r="K28" s="63">
        <f>IFERROR(SUM(K22:K27),0)</f>
        <v>0</v>
      </c>
    </row>
    <row r="29" spans="2:11" ht="16.5" thickTop="1" thickBot="1" x14ac:dyDescent="0.3">
      <c r="B29" s="59"/>
      <c r="C29" s="154"/>
      <c r="D29" s="153"/>
      <c r="E29" s="168"/>
      <c r="F29" s="154"/>
      <c r="G29" s="153"/>
      <c r="H29" s="168"/>
      <c r="I29" s="153"/>
      <c r="J29" s="153"/>
      <c r="K29" s="163"/>
    </row>
    <row r="30" spans="2:11" ht="16.5" thickTop="1" thickBot="1" x14ac:dyDescent="0.3">
      <c r="B30" s="60" t="s">
        <v>6</v>
      </c>
      <c r="C30" s="131">
        <f>SUM(C19,C28)</f>
        <v>3.8194444444444398E-4</v>
      </c>
      <c r="D30" s="150"/>
      <c r="E30" s="166">
        <f>IFERROR(SUM(E19,E28),0)</f>
        <v>1</v>
      </c>
      <c r="F30" s="131">
        <f>SUM(F19,F28)</f>
        <v>0</v>
      </c>
      <c r="G30" s="150"/>
      <c r="H30" s="166">
        <f>IFERROR(SUM(H19,H28),0)</f>
        <v>0</v>
      </c>
      <c r="I30" s="61">
        <f>SUM(I19,I28)</f>
        <v>3.8194444444444398E-4</v>
      </c>
      <c r="J30" s="64"/>
      <c r="K30" s="66">
        <f>IFERROR(SUM(K19,K28),0)</f>
        <v>1</v>
      </c>
    </row>
    <row r="31" spans="2:11" ht="66" customHeight="1" thickTop="1" thickBot="1" x14ac:dyDescent="0.3">
      <c r="B31" s="186" t="s">
        <v>205</v>
      </c>
      <c r="C31" s="187"/>
      <c r="D31" s="187"/>
      <c r="E31" s="187"/>
      <c r="F31" s="187"/>
      <c r="G31" s="187"/>
      <c r="H31" s="187"/>
      <c r="I31" s="187"/>
      <c r="J31" s="187"/>
      <c r="K31" s="188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9"/>
  <dimension ref="B2:K31"/>
  <sheetViews>
    <sheetView showGridLines="0" showZeros="0" view="pageBreakPreview" zoomScaleNormal="80" zoomScaleSheetLayoutView="100" workbookViewId="0">
      <selection activeCell="B29" sqref="B29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1" width="12.28515625" style="1" customWidth="1"/>
    <col min="12" max="16384" width="8.85546875" style="1"/>
  </cols>
  <sheetData>
    <row r="2" spans="2:11" ht="15.75" thickBot="1" x14ac:dyDescent="0.3"/>
    <row r="3" spans="2:11" x14ac:dyDescent="0.25">
      <c r="B3" s="189" t="s">
        <v>180</v>
      </c>
      <c r="C3" s="190"/>
      <c r="D3" s="190"/>
      <c r="E3" s="190"/>
      <c r="F3" s="190"/>
      <c r="G3" s="190"/>
      <c r="H3" s="190"/>
      <c r="I3" s="190"/>
      <c r="J3" s="190"/>
      <c r="K3" s="191"/>
    </row>
    <row r="4" spans="2:11" x14ac:dyDescent="0.25">
      <c r="B4" s="192" t="s">
        <v>199</v>
      </c>
      <c r="C4" s="193"/>
      <c r="D4" s="193"/>
      <c r="E4" s="193"/>
      <c r="F4" s="193"/>
      <c r="G4" s="193"/>
      <c r="H4" s="193"/>
      <c r="I4" s="193"/>
      <c r="J4" s="193"/>
      <c r="K4" s="194"/>
    </row>
    <row r="5" spans="2:11" x14ac:dyDescent="0.25">
      <c r="B5" s="52"/>
      <c r="C5" s="193" t="s">
        <v>111</v>
      </c>
      <c r="D5" s="198"/>
      <c r="E5" s="198"/>
      <c r="F5" s="193" t="s">
        <v>177</v>
      </c>
      <c r="G5" s="198"/>
      <c r="H5" s="198"/>
      <c r="I5" s="193" t="s">
        <v>3</v>
      </c>
      <c r="J5" s="193"/>
      <c r="K5" s="194"/>
    </row>
    <row r="6" spans="2:11" x14ac:dyDescent="0.25">
      <c r="B6" s="143" t="s">
        <v>10</v>
      </c>
      <c r="C6" s="128" t="s">
        <v>4</v>
      </c>
      <c r="D6" s="128" t="s">
        <v>5</v>
      </c>
      <c r="E6" s="128" t="s">
        <v>5</v>
      </c>
      <c r="F6" s="128" t="s">
        <v>4</v>
      </c>
      <c r="G6" s="128" t="s">
        <v>5</v>
      </c>
      <c r="H6" s="128" t="s">
        <v>5</v>
      </c>
      <c r="I6" s="41" t="s">
        <v>4</v>
      </c>
      <c r="J6" s="41" t="s">
        <v>5</v>
      </c>
      <c r="K6" s="42" t="s">
        <v>5</v>
      </c>
    </row>
    <row r="7" spans="2:11" x14ac:dyDescent="0.25">
      <c r="B7" s="43" t="s">
        <v>37</v>
      </c>
      <c r="C7" s="130">
        <v>0</v>
      </c>
      <c r="D7" s="165">
        <f t="shared" ref="D7:D18" si="0">IFERROR(C7/C$19,0)</f>
        <v>0</v>
      </c>
      <c r="E7" s="165">
        <f t="shared" ref="E7:E18" si="1">IFERROR(C7/C$30,0)</f>
        <v>0</v>
      </c>
      <c r="F7" s="130">
        <v>0</v>
      </c>
      <c r="G7" s="165">
        <f t="shared" ref="G7:G18" si="2">IFERROR(F7/F$19,0)</f>
        <v>0</v>
      </c>
      <c r="H7" s="165">
        <f t="shared" ref="H7:H18" si="3">IFERROR(F7/F$30,0)</f>
        <v>0</v>
      </c>
      <c r="I7" s="44">
        <f>SUM(C7,F7)</f>
        <v>0</v>
      </c>
      <c r="J7" s="45">
        <f t="shared" ref="J7:J18" si="4">IFERROR(I7/I$19,0)</f>
        <v>0</v>
      </c>
      <c r="K7" s="47">
        <f t="shared" ref="K7:K18" si="5">IFERROR(I7/I$30,0)</f>
        <v>0</v>
      </c>
    </row>
    <row r="8" spans="2:11" x14ac:dyDescent="0.25">
      <c r="B8" s="145" t="s">
        <v>99</v>
      </c>
      <c r="C8" s="130">
        <v>0</v>
      </c>
      <c r="D8" s="165">
        <f t="shared" si="0"/>
        <v>0</v>
      </c>
      <c r="E8" s="165">
        <f t="shared" si="1"/>
        <v>0</v>
      </c>
      <c r="F8" s="130">
        <v>0</v>
      </c>
      <c r="G8" s="165">
        <f t="shared" si="2"/>
        <v>0</v>
      </c>
      <c r="H8" s="165">
        <f t="shared" si="3"/>
        <v>0</v>
      </c>
      <c r="I8" s="44">
        <f t="shared" ref="I8:I18" si="6">SUM(C8,F8)</f>
        <v>0</v>
      </c>
      <c r="J8" s="45">
        <f t="shared" si="4"/>
        <v>0</v>
      </c>
      <c r="K8" s="47">
        <f t="shared" si="5"/>
        <v>0</v>
      </c>
    </row>
    <row r="9" spans="2:11" x14ac:dyDescent="0.25">
      <c r="B9" s="43" t="s">
        <v>50</v>
      </c>
      <c r="C9" s="130">
        <v>0</v>
      </c>
      <c r="D9" s="165">
        <f t="shared" si="0"/>
        <v>0</v>
      </c>
      <c r="E9" s="165">
        <f t="shared" si="1"/>
        <v>0</v>
      </c>
      <c r="F9" s="130">
        <v>0</v>
      </c>
      <c r="G9" s="165">
        <f t="shared" si="2"/>
        <v>0</v>
      </c>
      <c r="H9" s="165">
        <f t="shared" si="3"/>
        <v>0</v>
      </c>
      <c r="I9" s="44">
        <f t="shared" si="6"/>
        <v>0</v>
      </c>
      <c r="J9" s="45">
        <f t="shared" si="4"/>
        <v>0</v>
      </c>
      <c r="K9" s="47">
        <f t="shared" si="5"/>
        <v>0</v>
      </c>
    </row>
    <row r="10" spans="2:11" x14ac:dyDescent="0.25">
      <c r="B10" s="43" t="s">
        <v>11</v>
      </c>
      <c r="C10" s="130">
        <v>0</v>
      </c>
      <c r="D10" s="165">
        <f t="shared" si="0"/>
        <v>0</v>
      </c>
      <c r="E10" s="165">
        <f t="shared" si="1"/>
        <v>0</v>
      </c>
      <c r="F10" s="130">
        <v>0</v>
      </c>
      <c r="G10" s="165">
        <f t="shared" si="2"/>
        <v>0</v>
      </c>
      <c r="H10" s="165">
        <f t="shared" si="3"/>
        <v>0</v>
      </c>
      <c r="I10" s="44">
        <f t="shared" si="6"/>
        <v>0</v>
      </c>
      <c r="J10" s="45">
        <f t="shared" si="4"/>
        <v>0</v>
      </c>
      <c r="K10" s="47">
        <f t="shared" si="5"/>
        <v>0</v>
      </c>
    </row>
    <row r="11" spans="2:11" x14ac:dyDescent="0.25">
      <c r="B11" s="43" t="s">
        <v>12</v>
      </c>
      <c r="C11" s="130">
        <v>0</v>
      </c>
      <c r="D11" s="165">
        <f t="shared" si="0"/>
        <v>0</v>
      </c>
      <c r="E11" s="165">
        <f t="shared" si="1"/>
        <v>0</v>
      </c>
      <c r="F11" s="130">
        <v>0</v>
      </c>
      <c r="G11" s="165">
        <f t="shared" si="2"/>
        <v>0</v>
      </c>
      <c r="H11" s="165">
        <f t="shared" si="3"/>
        <v>0</v>
      </c>
      <c r="I11" s="44">
        <f t="shared" si="6"/>
        <v>0</v>
      </c>
      <c r="J11" s="45">
        <f t="shared" si="4"/>
        <v>0</v>
      </c>
      <c r="K11" s="47">
        <f t="shared" si="5"/>
        <v>0</v>
      </c>
    </row>
    <row r="12" spans="2:11" x14ac:dyDescent="0.25">
      <c r="B12" s="43" t="s">
        <v>163</v>
      </c>
      <c r="C12" s="130">
        <v>0</v>
      </c>
      <c r="D12" s="165">
        <f t="shared" si="0"/>
        <v>0</v>
      </c>
      <c r="E12" s="165">
        <f t="shared" si="1"/>
        <v>0</v>
      </c>
      <c r="F12" s="130">
        <v>0</v>
      </c>
      <c r="G12" s="165">
        <f t="shared" si="2"/>
        <v>0</v>
      </c>
      <c r="H12" s="165">
        <f t="shared" si="3"/>
        <v>0</v>
      </c>
      <c r="I12" s="44">
        <f t="shared" si="6"/>
        <v>0</v>
      </c>
      <c r="J12" s="45">
        <f t="shared" si="4"/>
        <v>0</v>
      </c>
      <c r="K12" s="47">
        <f t="shared" si="5"/>
        <v>0</v>
      </c>
    </row>
    <row r="13" spans="2:11" x14ac:dyDescent="0.25">
      <c r="B13" s="43" t="s">
        <v>106</v>
      </c>
      <c r="C13" s="130">
        <v>0</v>
      </c>
      <c r="D13" s="165">
        <f t="shared" si="0"/>
        <v>0</v>
      </c>
      <c r="E13" s="165">
        <f t="shared" si="1"/>
        <v>0</v>
      </c>
      <c r="F13" s="130">
        <v>0</v>
      </c>
      <c r="G13" s="165">
        <f t="shared" si="2"/>
        <v>0</v>
      </c>
      <c r="H13" s="165">
        <f t="shared" si="3"/>
        <v>0</v>
      </c>
      <c r="I13" s="44">
        <f t="shared" si="6"/>
        <v>0</v>
      </c>
      <c r="J13" s="45">
        <f t="shared" si="4"/>
        <v>0</v>
      </c>
      <c r="K13" s="47">
        <f t="shared" si="5"/>
        <v>0</v>
      </c>
    </row>
    <row r="14" spans="2:11" x14ac:dyDescent="0.25">
      <c r="B14" s="43" t="s">
        <v>107</v>
      </c>
      <c r="C14" s="130">
        <v>0</v>
      </c>
      <c r="D14" s="165">
        <f t="shared" si="0"/>
        <v>0</v>
      </c>
      <c r="E14" s="165">
        <f t="shared" si="1"/>
        <v>0</v>
      </c>
      <c r="F14" s="130">
        <v>0</v>
      </c>
      <c r="G14" s="165">
        <f t="shared" si="2"/>
        <v>0</v>
      </c>
      <c r="H14" s="165">
        <f t="shared" si="3"/>
        <v>0</v>
      </c>
      <c r="I14" s="44">
        <f t="shared" si="6"/>
        <v>0</v>
      </c>
      <c r="J14" s="45">
        <f t="shared" si="4"/>
        <v>0</v>
      </c>
      <c r="K14" s="47">
        <f t="shared" si="5"/>
        <v>0</v>
      </c>
    </row>
    <row r="15" spans="2:11" x14ac:dyDescent="0.25">
      <c r="B15" s="43" t="s">
        <v>198</v>
      </c>
      <c r="C15" s="130">
        <v>0</v>
      </c>
      <c r="D15" s="165">
        <f t="shared" si="0"/>
        <v>0</v>
      </c>
      <c r="E15" s="165">
        <f t="shared" si="1"/>
        <v>0</v>
      </c>
      <c r="F15" s="130">
        <v>0</v>
      </c>
      <c r="G15" s="165">
        <f t="shared" si="2"/>
        <v>0</v>
      </c>
      <c r="H15" s="165">
        <f t="shared" si="3"/>
        <v>0</v>
      </c>
      <c r="I15" s="44">
        <f t="shared" si="6"/>
        <v>0</v>
      </c>
      <c r="J15" s="45">
        <f t="shared" si="4"/>
        <v>0</v>
      </c>
      <c r="K15" s="47">
        <f t="shared" si="5"/>
        <v>0</v>
      </c>
    </row>
    <row r="16" spans="2:11" x14ac:dyDescent="0.25">
      <c r="B16" s="43" t="s">
        <v>185</v>
      </c>
      <c r="C16" s="130">
        <v>0</v>
      </c>
      <c r="D16" s="165">
        <f t="shared" si="0"/>
        <v>0</v>
      </c>
      <c r="E16" s="165">
        <f t="shared" si="1"/>
        <v>0</v>
      </c>
      <c r="F16" s="130">
        <v>0</v>
      </c>
      <c r="G16" s="165">
        <f t="shared" si="2"/>
        <v>0</v>
      </c>
      <c r="H16" s="165">
        <f t="shared" si="3"/>
        <v>0</v>
      </c>
      <c r="I16" s="44">
        <f t="shared" si="6"/>
        <v>0</v>
      </c>
      <c r="J16" s="45">
        <f t="shared" si="4"/>
        <v>0</v>
      </c>
      <c r="K16" s="47">
        <f t="shared" si="5"/>
        <v>0</v>
      </c>
    </row>
    <row r="17" spans="2:11" x14ac:dyDescent="0.25">
      <c r="B17" s="43" t="s">
        <v>164</v>
      </c>
      <c r="C17" s="130">
        <v>0</v>
      </c>
      <c r="D17" s="165">
        <f t="shared" si="0"/>
        <v>0</v>
      </c>
      <c r="E17" s="165">
        <f t="shared" si="1"/>
        <v>0</v>
      </c>
      <c r="F17" s="130">
        <v>0</v>
      </c>
      <c r="G17" s="165">
        <f t="shared" si="2"/>
        <v>0</v>
      </c>
      <c r="H17" s="165">
        <f t="shared" si="3"/>
        <v>0</v>
      </c>
      <c r="I17" s="44">
        <f t="shared" si="6"/>
        <v>0</v>
      </c>
      <c r="J17" s="45">
        <f t="shared" si="4"/>
        <v>0</v>
      </c>
      <c r="K17" s="47">
        <f t="shared" si="5"/>
        <v>0</v>
      </c>
    </row>
    <row r="18" spans="2:11" ht="15.75" thickBot="1" x14ac:dyDescent="0.3">
      <c r="B18" s="43" t="s">
        <v>13</v>
      </c>
      <c r="C18" s="130">
        <v>0</v>
      </c>
      <c r="D18" s="165">
        <f t="shared" si="0"/>
        <v>0</v>
      </c>
      <c r="E18" s="165">
        <f t="shared" si="1"/>
        <v>0</v>
      </c>
      <c r="F18" s="130">
        <v>0</v>
      </c>
      <c r="G18" s="165">
        <f t="shared" si="2"/>
        <v>0</v>
      </c>
      <c r="H18" s="165">
        <f t="shared" si="3"/>
        <v>0</v>
      </c>
      <c r="I18" s="44">
        <f t="shared" si="6"/>
        <v>0</v>
      </c>
      <c r="J18" s="45">
        <f t="shared" si="4"/>
        <v>0</v>
      </c>
      <c r="K18" s="47">
        <f t="shared" si="5"/>
        <v>0</v>
      </c>
    </row>
    <row r="19" spans="2:11" ht="16.5" thickTop="1" thickBot="1" x14ac:dyDescent="0.3">
      <c r="B19" s="60" t="s">
        <v>3</v>
      </c>
      <c r="C19" s="131">
        <f>SUM(C7:C18)</f>
        <v>0</v>
      </c>
      <c r="D19" s="166">
        <f>IFERROR(SUM(D7:D18),0)</f>
        <v>0</v>
      </c>
      <c r="E19" s="166">
        <f>IFERROR(SUM(E7:E18),0)</f>
        <v>0</v>
      </c>
      <c r="F19" s="131">
        <f>SUM(F7:F18)</f>
        <v>0</v>
      </c>
      <c r="G19" s="166">
        <f>IFERROR(SUM(G7:G18),0)</f>
        <v>0</v>
      </c>
      <c r="H19" s="166">
        <f>IFERROR(SUM(H7:H18),0)</f>
        <v>0</v>
      </c>
      <c r="I19" s="61">
        <f>SUM(I7:I18)</f>
        <v>0</v>
      </c>
      <c r="J19" s="62">
        <f>IFERROR(SUM(J7:J18),0)</f>
        <v>0</v>
      </c>
      <c r="K19" s="63">
        <f>IFERROR(SUM(K7:K18),0)</f>
        <v>0</v>
      </c>
    </row>
    <row r="20" spans="2:11" ht="15.75" thickTop="1" x14ac:dyDescent="0.25">
      <c r="B20" s="57"/>
      <c r="C20" s="58"/>
      <c r="D20" s="58"/>
      <c r="E20" s="58"/>
      <c r="F20" s="58"/>
      <c r="G20" s="58"/>
      <c r="H20" s="58"/>
      <c r="I20" s="58"/>
      <c r="J20" s="58"/>
      <c r="K20" s="68"/>
    </row>
    <row r="21" spans="2:11" x14ac:dyDescent="0.25">
      <c r="B21" s="40" t="s">
        <v>14</v>
      </c>
      <c r="C21" s="128" t="s">
        <v>4</v>
      </c>
      <c r="D21" s="128"/>
      <c r="E21" s="128" t="s">
        <v>5</v>
      </c>
      <c r="F21" s="128" t="s">
        <v>4</v>
      </c>
      <c r="G21" s="128"/>
      <c r="H21" s="128" t="s">
        <v>5</v>
      </c>
      <c r="I21" s="41" t="s">
        <v>4</v>
      </c>
      <c r="J21" s="48"/>
      <c r="K21" s="49" t="s">
        <v>5</v>
      </c>
    </row>
    <row r="22" spans="2:11" x14ac:dyDescent="0.25">
      <c r="B22" s="50" t="s">
        <v>15</v>
      </c>
      <c r="C22" s="132">
        <v>0</v>
      </c>
      <c r="D22" s="151"/>
      <c r="E22" s="167">
        <f>IFERROR(C22/C$30,0)</f>
        <v>0</v>
      </c>
      <c r="F22" s="132">
        <v>0</v>
      </c>
      <c r="G22" s="151"/>
      <c r="H22" s="167">
        <f>IFERROR(F22/F$30,0)</f>
        <v>0</v>
      </c>
      <c r="I22" s="44">
        <f t="shared" ref="I22:I27" si="7">SUM(C22,F22)</f>
        <v>0</v>
      </c>
      <c r="J22" s="51"/>
      <c r="K22" s="47">
        <f>IFERROR(I22/I$30,0)</f>
        <v>0</v>
      </c>
    </row>
    <row r="23" spans="2:11" x14ac:dyDescent="0.25">
      <c r="B23" s="50" t="s">
        <v>16</v>
      </c>
      <c r="C23" s="132">
        <v>0</v>
      </c>
      <c r="D23" s="151"/>
      <c r="E23" s="167">
        <f t="shared" ref="E23:E27" si="8">IFERROR(C23/C$30,0)</f>
        <v>0</v>
      </c>
      <c r="F23" s="132">
        <v>0</v>
      </c>
      <c r="G23" s="151"/>
      <c r="H23" s="167">
        <f t="shared" ref="H23:H27" si="9">IFERROR(F23/F$30,0)</f>
        <v>0</v>
      </c>
      <c r="I23" s="44">
        <f t="shared" si="7"/>
        <v>0</v>
      </c>
      <c r="J23" s="51"/>
      <c r="K23" s="47">
        <f t="shared" ref="K23:K27" si="10">IFERROR(I23/I$30,0)</f>
        <v>0</v>
      </c>
    </row>
    <row r="24" spans="2:11" x14ac:dyDescent="0.25">
      <c r="B24" s="50" t="s">
        <v>17</v>
      </c>
      <c r="C24" s="132">
        <v>0</v>
      </c>
      <c r="D24" s="151"/>
      <c r="E24" s="167">
        <f t="shared" si="8"/>
        <v>0</v>
      </c>
      <c r="F24" s="132">
        <v>0</v>
      </c>
      <c r="G24" s="151"/>
      <c r="H24" s="167">
        <f t="shared" si="9"/>
        <v>0</v>
      </c>
      <c r="I24" s="44">
        <f t="shared" si="7"/>
        <v>0</v>
      </c>
      <c r="J24" s="51"/>
      <c r="K24" s="47">
        <f t="shared" si="10"/>
        <v>0</v>
      </c>
    </row>
    <row r="25" spans="2:11" x14ac:dyDescent="0.25">
      <c r="B25" s="50" t="s">
        <v>18</v>
      </c>
      <c r="C25" s="132">
        <v>0</v>
      </c>
      <c r="D25" s="151"/>
      <c r="E25" s="167">
        <f t="shared" si="8"/>
        <v>0</v>
      </c>
      <c r="F25" s="132">
        <v>0</v>
      </c>
      <c r="G25" s="151"/>
      <c r="H25" s="167">
        <f t="shared" si="9"/>
        <v>0</v>
      </c>
      <c r="I25" s="44">
        <f t="shared" si="7"/>
        <v>0</v>
      </c>
      <c r="J25" s="51"/>
      <c r="K25" s="47">
        <f t="shared" si="10"/>
        <v>0</v>
      </c>
    </row>
    <row r="26" spans="2:11" x14ac:dyDescent="0.25">
      <c r="B26" s="50" t="s">
        <v>19</v>
      </c>
      <c r="C26" s="132">
        <v>0</v>
      </c>
      <c r="D26" s="151"/>
      <c r="E26" s="167">
        <f t="shared" si="8"/>
        <v>0</v>
      </c>
      <c r="F26" s="132">
        <v>0</v>
      </c>
      <c r="G26" s="151"/>
      <c r="H26" s="167">
        <f t="shared" si="9"/>
        <v>0</v>
      </c>
      <c r="I26" s="44">
        <f t="shared" si="7"/>
        <v>0</v>
      </c>
      <c r="J26" s="51"/>
      <c r="K26" s="47">
        <f t="shared" si="10"/>
        <v>0</v>
      </c>
    </row>
    <row r="27" spans="2:11" ht="15.75" thickBot="1" x14ac:dyDescent="0.3">
      <c r="B27" s="55" t="s">
        <v>20</v>
      </c>
      <c r="C27" s="136">
        <v>0</v>
      </c>
      <c r="D27" s="152"/>
      <c r="E27" s="167">
        <f t="shared" si="8"/>
        <v>0</v>
      </c>
      <c r="F27" s="136">
        <v>0</v>
      </c>
      <c r="G27" s="152"/>
      <c r="H27" s="167">
        <f t="shared" si="9"/>
        <v>0</v>
      </c>
      <c r="I27" s="44">
        <f t="shared" si="7"/>
        <v>0</v>
      </c>
      <c r="J27" s="56"/>
      <c r="K27" s="47">
        <f t="shared" si="10"/>
        <v>0</v>
      </c>
    </row>
    <row r="28" spans="2:11" ht="16.5" thickTop="1" thickBot="1" x14ac:dyDescent="0.3">
      <c r="B28" s="60" t="s">
        <v>3</v>
      </c>
      <c r="C28" s="131">
        <f>SUM(C22:C27)</f>
        <v>0</v>
      </c>
      <c r="D28" s="150"/>
      <c r="E28" s="166">
        <f>IFERROR(SUM(E22:E27),0)</f>
        <v>0</v>
      </c>
      <c r="F28" s="131">
        <f>SUM(F22:F27)</f>
        <v>0</v>
      </c>
      <c r="G28" s="150"/>
      <c r="H28" s="166">
        <f>IFERROR(SUM(H22:H27),0)</f>
        <v>0</v>
      </c>
      <c r="I28" s="61">
        <f>SUM(I22:I27)</f>
        <v>0</v>
      </c>
      <c r="J28" s="62"/>
      <c r="K28" s="63">
        <f>IFERROR(SUM(K22:K27),0)</f>
        <v>0</v>
      </c>
    </row>
    <row r="29" spans="2:11" ht="16.5" thickTop="1" thickBot="1" x14ac:dyDescent="0.3">
      <c r="B29" s="59"/>
      <c r="C29" s="154"/>
      <c r="D29" s="153"/>
      <c r="E29" s="168"/>
      <c r="F29" s="154"/>
      <c r="G29" s="153"/>
      <c r="H29" s="168"/>
      <c r="I29" s="153"/>
      <c r="J29" s="153"/>
      <c r="K29" s="163"/>
    </row>
    <row r="30" spans="2:11" ht="16.5" thickTop="1" thickBot="1" x14ac:dyDescent="0.3">
      <c r="B30" s="60" t="s">
        <v>6</v>
      </c>
      <c r="C30" s="131">
        <f>SUM(C19,C28)</f>
        <v>0</v>
      </c>
      <c r="D30" s="150"/>
      <c r="E30" s="166">
        <f>IFERROR(SUM(E19,E28),0)</f>
        <v>0</v>
      </c>
      <c r="F30" s="131">
        <f>SUM(F19,F28)</f>
        <v>0</v>
      </c>
      <c r="G30" s="150"/>
      <c r="H30" s="166">
        <f>IFERROR(SUM(H19,H28),0)</f>
        <v>0</v>
      </c>
      <c r="I30" s="61">
        <f>SUM(I19,I28)</f>
        <v>0</v>
      </c>
      <c r="J30" s="64"/>
      <c r="K30" s="66">
        <f>IFERROR(SUM(K19,K28),0)</f>
        <v>0</v>
      </c>
    </row>
    <row r="31" spans="2:11" ht="66" customHeight="1" thickTop="1" thickBot="1" x14ac:dyDescent="0.3">
      <c r="B31" s="186" t="s">
        <v>181</v>
      </c>
      <c r="C31" s="187"/>
      <c r="D31" s="187"/>
      <c r="E31" s="187"/>
      <c r="F31" s="187"/>
      <c r="G31" s="187"/>
      <c r="H31" s="187"/>
      <c r="I31" s="187"/>
      <c r="J31" s="187"/>
      <c r="K31" s="188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"/>
  <dimension ref="B1:N41"/>
  <sheetViews>
    <sheetView showGridLines="0" showZeros="0" view="pageBreakPreview" topLeftCell="A5" zoomScaleNormal="100" zoomScaleSheetLayoutView="100" workbookViewId="0">
      <selection activeCell="B29" sqref="B29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4" width="8.28515625" style="1" customWidth="1"/>
    <col min="15" max="16384" width="8.85546875" style="1"/>
  </cols>
  <sheetData>
    <row r="1" spans="2:14" s="5" customFormat="1" x14ac:dyDescent="0.25"/>
    <row r="2" spans="2:14" s="5" customFormat="1" ht="15.75" thickBot="1" x14ac:dyDescent="0.3"/>
    <row r="3" spans="2:14" s="5" customFormat="1" x14ac:dyDescent="0.25">
      <c r="B3" s="178" t="s">
        <v>30</v>
      </c>
      <c r="C3" s="179"/>
      <c r="D3" s="179"/>
      <c r="E3" s="179"/>
      <c r="F3" s="179"/>
      <c r="G3" s="179"/>
      <c r="H3" s="179"/>
      <c r="I3" s="179"/>
      <c r="J3" s="179"/>
      <c r="K3" s="179"/>
      <c r="L3" s="179"/>
      <c r="M3" s="179"/>
      <c r="N3" s="180"/>
    </row>
    <row r="4" spans="2:14" s="5" customFormat="1" ht="15.75" thickBot="1" x14ac:dyDescent="0.3">
      <c r="B4" s="181" t="s">
        <v>199</v>
      </c>
      <c r="C4" s="182"/>
      <c r="D4" s="182"/>
      <c r="E4" s="182"/>
      <c r="F4" s="182"/>
      <c r="G4" s="182"/>
      <c r="H4" s="182"/>
      <c r="I4" s="182"/>
      <c r="J4" s="182"/>
      <c r="K4" s="182"/>
      <c r="L4" s="182"/>
      <c r="M4" s="182"/>
      <c r="N4" s="183"/>
    </row>
    <row r="5" spans="2:14" s="5" customFormat="1" x14ac:dyDescent="0.25">
      <c r="B5" s="39"/>
      <c r="C5" s="184" t="s">
        <v>0</v>
      </c>
      <c r="D5" s="184"/>
      <c r="E5" s="184"/>
      <c r="F5" s="184" t="s">
        <v>1</v>
      </c>
      <c r="G5" s="184"/>
      <c r="H5" s="184"/>
      <c r="I5" s="184" t="s">
        <v>2</v>
      </c>
      <c r="J5" s="184"/>
      <c r="K5" s="184"/>
      <c r="L5" s="184" t="s">
        <v>3</v>
      </c>
      <c r="M5" s="184"/>
      <c r="N5" s="185"/>
    </row>
    <row r="6" spans="2:14" s="5" customFormat="1" x14ac:dyDescent="0.25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8" t="s">
        <v>5</v>
      </c>
      <c r="L6" s="8" t="s">
        <v>4</v>
      </c>
      <c r="M6" s="8" t="s">
        <v>5</v>
      </c>
      <c r="N6" s="9" t="s">
        <v>5</v>
      </c>
    </row>
    <row r="7" spans="2:14" s="5" customFormat="1" x14ac:dyDescent="0.25">
      <c r="B7" s="10" t="s">
        <v>37</v>
      </c>
      <c r="C7" s="11">
        <v>6.8993055555555599E-2</v>
      </c>
      <c r="D7" s="12">
        <f t="shared" ref="D7:D18" si="0">IFERROR(C7/C$19,0)</f>
        <v>0.19624045298920215</v>
      </c>
      <c r="E7" s="12">
        <f t="shared" ref="E7:E18" si="1">IFERROR(C7/C$30,0)</f>
        <v>6.1321482578773664E-2</v>
      </c>
      <c r="F7" s="11">
        <v>8.8425925925925894E-3</v>
      </c>
      <c r="G7" s="12">
        <f t="shared" ref="G7:G18" si="2">IFERROR(F7/F$19,0)</f>
        <v>0.12790892348903388</v>
      </c>
      <c r="H7" s="12">
        <f t="shared" ref="H7:H18" si="3">IFERROR(F7/F$30,0)</f>
        <v>2.9870586855377867E-2</v>
      </c>
      <c r="I7" s="11">
        <v>2.4803240740740699E-2</v>
      </c>
      <c r="J7" s="12">
        <f t="shared" ref="J7:J18" si="4">IFERROR(I7/I$19,0)</f>
        <v>0.20177007814706679</v>
      </c>
      <c r="K7" s="12">
        <f t="shared" ref="K7:K18" si="5">IFERROR(I7/I$30,0)</f>
        <v>7.3204891712782549E-2</v>
      </c>
      <c r="L7" s="13">
        <f>SUM(C7,F7,I7)</f>
        <v>0.10263888888888889</v>
      </c>
      <c r="M7" s="12">
        <f t="shared" ref="M7:M18" si="6">IFERROR(L7/L$19,0)</f>
        <v>0.18880136257185434</v>
      </c>
      <c r="N7" s="14">
        <f t="shared" ref="N7:N18" si="7">IFERROR(L7/L$30,0)</f>
        <v>5.8319084571879551E-2</v>
      </c>
    </row>
    <row r="8" spans="2:14" s="5" customFormat="1" x14ac:dyDescent="0.25">
      <c r="B8" s="148" t="s">
        <v>99</v>
      </c>
      <c r="C8" s="11">
        <v>5.7013888888888899E-2</v>
      </c>
      <c r="D8" s="12">
        <f t="shared" si="0"/>
        <v>0.16216750065841459</v>
      </c>
      <c r="E8" s="12">
        <f t="shared" si="1"/>
        <v>5.0674320278986565E-2</v>
      </c>
      <c r="F8" s="11">
        <v>7.5578703703703702E-3</v>
      </c>
      <c r="G8" s="12">
        <f t="shared" si="2"/>
        <v>0.10932529717060098</v>
      </c>
      <c r="H8" s="12">
        <f t="shared" si="3"/>
        <v>2.5530750283457793E-2</v>
      </c>
      <c r="I8" s="11">
        <v>2.0057870370370399E-2</v>
      </c>
      <c r="J8" s="12">
        <f t="shared" si="4"/>
        <v>0.16316731004613524</v>
      </c>
      <c r="K8" s="12">
        <f t="shared" si="5"/>
        <v>5.91992894718864E-2</v>
      </c>
      <c r="L8" s="13">
        <f t="shared" ref="L8:L16" si="8">SUM(C8,F8,I8)</f>
        <v>8.4629629629629666E-2</v>
      </c>
      <c r="M8" s="12">
        <f t="shared" si="6"/>
        <v>0.15567383436235899</v>
      </c>
      <c r="N8" s="14">
        <f t="shared" si="7"/>
        <v>4.8086281730895748E-2</v>
      </c>
    </row>
    <row r="9" spans="2:14" s="5" customFormat="1" x14ac:dyDescent="0.25">
      <c r="B9" s="10" t="s">
        <v>50</v>
      </c>
      <c r="C9" s="11">
        <v>4.1481481481481501E-2</v>
      </c>
      <c r="D9" s="12">
        <f t="shared" si="0"/>
        <v>0.11798788517250468</v>
      </c>
      <c r="E9" s="12">
        <f t="shared" si="1"/>
        <v>3.6869014185929333E-2</v>
      </c>
      <c r="F9" s="11">
        <v>4.6990740740740699E-3</v>
      </c>
      <c r="G9" s="12">
        <f t="shared" si="2"/>
        <v>6.7972543110664557E-2</v>
      </c>
      <c r="H9" s="12">
        <f t="shared" si="3"/>
        <v>1.5873636470266239E-2</v>
      </c>
      <c r="I9" s="11">
        <v>1.8437499999999999E-2</v>
      </c>
      <c r="J9" s="12">
        <f t="shared" si="4"/>
        <v>0.14998587703606062</v>
      </c>
      <c r="K9" s="12">
        <f t="shared" si="5"/>
        <v>5.4416888706702186E-2</v>
      </c>
      <c r="L9" s="13">
        <f t="shared" si="8"/>
        <v>6.4618055555555567E-2</v>
      </c>
      <c r="M9" s="12">
        <f t="shared" si="6"/>
        <v>0.11886310410900575</v>
      </c>
      <c r="N9" s="14">
        <f t="shared" si="7"/>
        <v>3.6715770090753677E-2</v>
      </c>
    </row>
    <row r="10" spans="2:14" s="5" customFormat="1" x14ac:dyDescent="0.25">
      <c r="B10" s="10" t="s">
        <v>11</v>
      </c>
      <c r="C10" s="11">
        <v>9.9583333333333302E-2</v>
      </c>
      <c r="D10" s="12">
        <f t="shared" si="0"/>
        <v>0.28324993415854616</v>
      </c>
      <c r="E10" s="12">
        <f t="shared" si="1"/>
        <v>8.8510323118229844E-2</v>
      </c>
      <c r="F10" s="11">
        <v>9.9537037037037007E-3</v>
      </c>
      <c r="G10" s="12">
        <f t="shared" si="2"/>
        <v>0.14398124895362452</v>
      </c>
      <c r="H10" s="12">
        <f t="shared" si="3"/>
        <v>3.3623959025687128E-2</v>
      </c>
      <c r="I10" s="11">
        <v>3.5254629629629601E-2</v>
      </c>
      <c r="J10" s="12">
        <f t="shared" si="4"/>
        <v>0.28679032106204666</v>
      </c>
      <c r="K10" s="12">
        <f t="shared" si="5"/>
        <v>0.10405137664822017</v>
      </c>
      <c r="L10" s="13">
        <f t="shared" si="8"/>
        <v>0.1447916666666666</v>
      </c>
      <c r="M10" s="12">
        <f t="shared" si="6"/>
        <v>0.26634021715988909</v>
      </c>
      <c r="N10" s="14">
        <f t="shared" si="7"/>
        <v>8.2270156517164281E-2</v>
      </c>
    </row>
    <row r="11" spans="2:14" s="5" customFormat="1" x14ac:dyDescent="0.25">
      <c r="B11" s="10" t="s">
        <v>12</v>
      </c>
      <c r="C11" s="11">
        <v>2.1099537037037E-2</v>
      </c>
      <c r="D11" s="12">
        <f t="shared" si="0"/>
        <v>6.0014485119831346E-2</v>
      </c>
      <c r="E11" s="12">
        <f t="shared" si="1"/>
        <v>1.8753407606291583E-2</v>
      </c>
      <c r="F11" s="11">
        <v>1.86342592592593E-3</v>
      </c>
      <c r="G11" s="12">
        <f t="shared" si="2"/>
        <v>2.6954629164573959E-2</v>
      </c>
      <c r="H11" s="12">
        <f t="shared" si="3"/>
        <v>6.2947179106228384E-3</v>
      </c>
      <c r="I11" s="11">
        <v>1.0104166666666701E-2</v>
      </c>
      <c r="J11" s="12">
        <f t="shared" si="4"/>
        <v>8.2195650127106945E-2</v>
      </c>
      <c r="K11" s="12">
        <f t="shared" si="5"/>
        <v>2.9821684771469664E-2</v>
      </c>
      <c r="L11" s="13">
        <f t="shared" si="8"/>
        <v>3.3067129629629634E-2</v>
      </c>
      <c r="M11" s="12">
        <f t="shared" si="6"/>
        <v>6.0826059186714923E-2</v>
      </c>
      <c r="N11" s="14">
        <f t="shared" si="7"/>
        <v>1.878863606471131E-2</v>
      </c>
    </row>
    <row r="12" spans="2:14" s="5" customFormat="1" x14ac:dyDescent="0.25">
      <c r="B12" s="10" t="s">
        <v>163</v>
      </c>
      <c r="C12" s="11">
        <v>1.08680555555556E-2</v>
      </c>
      <c r="D12" s="12">
        <f t="shared" si="0"/>
        <v>3.0912562549381219E-2</v>
      </c>
      <c r="E12" s="12">
        <f t="shared" si="1"/>
        <v>9.6595994198068556E-3</v>
      </c>
      <c r="F12" s="11">
        <v>1.8518518518518501E-4</v>
      </c>
      <c r="G12" s="12">
        <f t="shared" si="2"/>
        <v>2.6787209107651056E-3</v>
      </c>
      <c r="H12" s="12">
        <f t="shared" si="3"/>
        <v>6.2556202838487645E-4</v>
      </c>
      <c r="I12" s="11">
        <v>3.54166666666667E-3</v>
      </c>
      <c r="J12" s="12">
        <f t="shared" si="4"/>
        <v>2.8810846436305458E-2</v>
      </c>
      <c r="K12" s="12">
        <f t="shared" si="5"/>
        <v>1.0452961672473877E-2</v>
      </c>
      <c r="L12" s="13">
        <f t="shared" si="8"/>
        <v>1.4594907407407456E-2</v>
      </c>
      <c r="M12" s="12">
        <f t="shared" si="6"/>
        <v>2.6846923568235127E-2</v>
      </c>
      <c r="N12" s="14">
        <f t="shared" si="7"/>
        <v>8.2927791661186693E-3</v>
      </c>
    </row>
    <row r="13" spans="2:14" s="5" customFormat="1" x14ac:dyDescent="0.25">
      <c r="B13" s="10" t="s">
        <v>106</v>
      </c>
      <c r="C13" s="11">
        <v>4.8032407407407399E-3</v>
      </c>
      <c r="D13" s="12">
        <f t="shared" si="0"/>
        <v>1.3662101659204635E-2</v>
      </c>
      <c r="E13" s="12">
        <f t="shared" si="1"/>
        <v>4.269152033247953E-3</v>
      </c>
      <c r="F13" s="11">
        <v>9.8379629629629598E-4</v>
      </c>
      <c r="G13" s="12">
        <f t="shared" si="2"/>
        <v>1.4230704838439632E-2</v>
      </c>
      <c r="H13" s="12">
        <f t="shared" si="3"/>
        <v>3.3232982757946581E-3</v>
      </c>
      <c r="I13" s="11">
        <v>8.6805555555555605E-4</v>
      </c>
      <c r="J13" s="12">
        <f t="shared" si="4"/>
        <v>7.0614819696827079E-3</v>
      </c>
      <c r="K13" s="12">
        <f t="shared" si="5"/>
        <v>2.5620004099200671E-3</v>
      </c>
      <c r="L13" s="13">
        <f>SUM(C13,F13,I13)</f>
        <v>6.6550925925925918E-3</v>
      </c>
      <c r="M13" s="12">
        <f t="shared" si="6"/>
        <v>1.2241856504151582E-2</v>
      </c>
      <c r="N13" s="14">
        <f t="shared" si="7"/>
        <v>3.7814020781270566E-3</v>
      </c>
    </row>
    <row r="14" spans="2:14" s="5" customFormat="1" x14ac:dyDescent="0.25">
      <c r="B14" s="10" t="s">
        <v>107</v>
      </c>
      <c r="C14" s="11">
        <v>1.0995370370370399E-3</v>
      </c>
      <c r="D14" s="12">
        <f t="shared" si="0"/>
        <v>3.1274690545167322E-3</v>
      </c>
      <c r="E14" s="12">
        <f t="shared" si="1"/>
        <v>9.7727576664712458E-4</v>
      </c>
      <c r="F14" s="11">
        <v>4.6296296296296298E-4</v>
      </c>
      <c r="G14" s="12">
        <f t="shared" si="2"/>
        <v>6.6968022769127705E-3</v>
      </c>
      <c r="H14" s="12">
        <f t="shared" si="3"/>
        <v>1.5639050709621925E-3</v>
      </c>
      <c r="I14" s="11">
        <v>1.07638888888889E-3</v>
      </c>
      <c r="J14" s="12">
        <f t="shared" si="4"/>
        <v>8.756237642406562E-3</v>
      </c>
      <c r="K14" s="12">
        <f t="shared" si="5"/>
        <v>3.1768805083008844E-3</v>
      </c>
      <c r="L14" s="13">
        <f t="shared" si="8"/>
        <v>2.6388888888888929E-3</v>
      </c>
      <c r="M14" s="12">
        <f t="shared" si="6"/>
        <v>4.8541622312114185E-3</v>
      </c>
      <c r="N14" s="14">
        <f t="shared" si="7"/>
        <v>1.4994081283703832E-3</v>
      </c>
    </row>
    <row r="15" spans="2:14" s="5" customFormat="1" x14ac:dyDescent="0.25">
      <c r="B15" s="10" t="s">
        <v>198</v>
      </c>
      <c r="C15" s="11">
        <v>4.2245370370370397E-3</v>
      </c>
      <c r="D15" s="12">
        <f t="shared" si="0"/>
        <v>1.2016065314722157E-2</v>
      </c>
      <c r="E15" s="12">
        <f t="shared" si="1"/>
        <v>3.7547963665915765E-3</v>
      </c>
      <c r="F15" s="15">
        <v>1.4814814814814801E-3</v>
      </c>
      <c r="G15" s="12">
        <f t="shared" si="2"/>
        <v>2.1429767286120845E-2</v>
      </c>
      <c r="H15" s="12">
        <f t="shared" si="3"/>
        <v>5.0044962270790116E-3</v>
      </c>
      <c r="I15" s="11">
        <v>1.65509259259259E-3</v>
      </c>
      <c r="J15" s="12">
        <f t="shared" si="4"/>
        <v>1.3463892288861667E-2</v>
      </c>
      <c r="K15" s="12">
        <f t="shared" si="5"/>
        <v>4.8848807815809175E-3</v>
      </c>
      <c r="L15" s="13">
        <f>SUM(C15,F15,I15)</f>
        <v>7.3611111111111099E-3</v>
      </c>
      <c r="M15" s="12">
        <f t="shared" si="6"/>
        <v>1.3540557802852881E-2</v>
      </c>
      <c r="N15" s="14">
        <f t="shared" si="7"/>
        <v>4.1825595159805358E-3</v>
      </c>
    </row>
    <row r="16" spans="2:14" s="5" customFormat="1" x14ac:dyDescent="0.25">
      <c r="B16" s="10" t="s">
        <v>185</v>
      </c>
      <c r="C16" s="11">
        <v>9.2592592592592588E-5</v>
      </c>
      <c r="D16" s="12">
        <f t="shared" si="0"/>
        <v>2.633658151171978E-4</v>
      </c>
      <c r="E16" s="12">
        <f t="shared" si="1"/>
        <v>8.2296906665020798E-5</v>
      </c>
      <c r="F16" s="11">
        <v>0</v>
      </c>
      <c r="G16" s="12">
        <f t="shared" si="2"/>
        <v>0</v>
      </c>
      <c r="H16" s="12">
        <f t="shared" si="3"/>
        <v>0</v>
      </c>
      <c r="I16" s="11">
        <v>0</v>
      </c>
      <c r="J16" s="12">
        <f t="shared" si="4"/>
        <v>0</v>
      </c>
      <c r="K16" s="12">
        <f t="shared" si="5"/>
        <v>0</v>
      </c>
      <c r="L16" s="13">
        <f t="shared" si="8"/>
        <v>9.2592592592592588E-5</v>
      </c>
      <c r="M16" s="12">
        <f t="shared" si="6"/>
        <v>1.7032148179689161E-4</v>
      </c>
      <c r="N16" s="14">
        <f t="shared" si="7"/>
        <v>5.2610811521767747E-5</v>
      </c>
    </row>
    <row r="17" spans="2:14" s="5" customFormat="1" x14ac:dyDescent="0.25">
      <c r="B17" s="10" t="s">
        <v>164</v>
      </c>
      <c r="C17" s="11">
        <v>0</v>
      </c>
      <c r="D17" s="12">
        <f t="shared" si="0"/>
        <v>0</v>
      </c>
      <c r="E17" s="12">
        <f t="shared" si="1"/>
        <v>0</v>
      </c>
      <c r="F17" s="11">
        <v>0</v>
      </c>
      <c r="G17" s="12">
        <f t="shared" si="2"/>
        <v>0</v>
      </c>
      <c r="H17" s="12">
        <f t="shared" si="3"/>
        <v>0</v>
      </c>
      <c r="I17" s="11">
        <v>0</v>
      </c>
      <c r="J17" s="12">
        <f t="shared" si="4"/>
        <v>0</v>
      </c>
      <c r="K17" s="12">
        <f t="shared" si="5"/>
        <v>0</v>
      </c>
      <c r="L17" s="13">
        <f>SUM(C17,F17,I17)</f>
        <v>0</v>
      </c>
      <c r="M17" s="12">
        <f t="shared" si="6"/>
        <v>0</v>
      </c>
      <c r="N17" s="14">
        <f t="shared" si="7"/>
        <v>0</v>
      </c>
    </row>
    <row r="18" spans="2:14" s="5" customFormat="1" ht="15.75" thickBot="1" x14ac:dyDescent="0.3">
      <c r="B18" s="10" t="s">
        <v>13</v>
      </c>
      <c r="C18" s="11">
        <v>4.2314814814814798E-2</v>
      </c>
      <c r="D18" s="12">
        <f t="shared" si="0"/>
        <v>0.12035817750855936</v>
      </c>
      <c r="E18" s="12">
        <f t="shared" si="1"/>
        <v>3.7609686345914488E-2</v>
      </c>
      <c r="F18" s="11">
        <v>3.3101851851851903E-2</v>
      </c>
      <c r="G18" s="12">
        <f t="shared" si="2"/>
        <v>0.47882136279926385</v>
      </c>
      <c r="H18" s="12">
        <f t="shared" si="3"/>
        <v>0.11181921257379694</v>
      </c>
      <c r="I18" s="11">
        <v>7.1296296296296299E-3</v>
      </c>
      <c r="J18" s="12">
        <f t="shared" si="4"/>
        <v>5.7998305244327281E-2</v>
      </c>
      <c r="K18" s="12">
        <f t="shared" si="5"/>
        <v>2.1042563366810138E-2</v>
      </c>
      <c r="L18" s="13">
        <f>SUM(C18,F18,I18)</f>
        <v>8.2546296296296326E-2</v>
      </c>
      <c r="M18" s="12">
        <f t="shared" si="6"/>
        <v>0.15184160102192892</v>
      </c>
      <c r="N18" s="14">
        <f t="shared" si="7"/>
        <v>4.6902538471655965E-2</v>
      </c>
    </row>
    <row r="19" spans="2:14" s="5" customFormat="1" ht="16.5" thickTop="1" thickBot="1" x14ac:dyDescent="0.3">
      <c r="B19" s="31" t="s">
        <v>3</v>
      </c>
      <c r="C19" s="32">
        <f>SUM(C7:C18)</f>
        <v>0.35157407407407404</v>
      </c>
      <c r="D19" s="33">
        <f>IFERROR(SUM(D7:D18),0)</f>
        <v>1.0000000000000004</v>
      </c>
      <c r="E19" s="33">
        <f>IFERROR(SUM(E7:E18),0)</f>
        <v>0.31248135460708404</v>
      </c>
      <c r="F19" s="32">
        <f>SUM(F7:F18)</f>
        <v>6.9131944444444482E-2</v>
      </c>
      <c r="G19" s="33">
        <f>IFERROR(SUM(G7:G18),0)</f>
        <v>1.0000000000000002</v>
      </c>
      <c r="H19" s="33">
        <f>IFERROR(SUM(H7:H18),0)</f>
        <v>0.23353012472142953</v>
      </c>
      <c r="I19" s="32">
        <f>SUM(I7:I18)</f>
        <v>0.12292824074074074</v>
      </c>
      <c r="J19" s="33">
        <f>IFERROR(SUM(J7:J18),0)</f>
        <v>1</v>
      </c>
      <c r="K19" s="33">
        <f>IFERROR(SUM(K7:K18),0)</f>
        <v>0.36281341805014689</v>
      </c>
      <c r="L19" s="32">
        <f>SUM(L7:L18)</f>
        <v>0.54363425925925934</v>
      </c>
      <c r="M19" s="33">
        <f>IFERROR(SUM(M7:M18),0)</f>
        <v>0.99999999999999989</v>
      </c>
      <c r="N19" s="34">
        <f>IFERROR(SUM(N7:N18),0)</f>
        <v>0.30889122714717893</v>
      </c>
    </row>
    <row r="20" spans="2:14" s="5" customFormat="1" ht="15.75" thickTop="1" x14ac:dyDescent="0.25">
      <c r="B20" s="25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7"/>
    </row>
    <row r="21" spans="2:14" s="5" customFormat="1" x14ac:dyDescent="0.25">
      <c r="B21" s="7" t="s">
        <v>14</v>
      </c>
      <c r="C21" s="8" t="s">
        <v>57</v>
      </c>
      <c r="D21" s="16" t="s">
        <v>5</v>
      </c>
      <c r="E21" s="16" t="s">
        <v>5</v>
      </c>
      <c r="F21" s="8" t="s">
        <v>57</v>
      </c>
      <c r="G21" s="16" t="s">
        <v>5</v>
      </c>
      <c r="H21" s="16" t="s">
        <v>5</v>
      </c>
      <c r="I21" s="8" t="s">
        <v>57</v>
      </c>
      <c r="J21" s="16" t="s">
        <v>5</v>
      </c>
      <c r="K21" s="16" t="s">
        <v>5</v>
      </c>
      <c r="L21" s="16" t="s">
        <v>57</v>
      </c>
      <c r="M21" s="16" t="s">
        <v>5</v>
      </c>
      <c r="N21" s="17" t="s">
        <v>5</v>
      </c>
    </row>
    <row r="22" spans="2:14" s="5" customFormat="1" x14ac:dyDescent="0.25">
      <c r="B22" s="18" t="s">
        <v>15</v>
      </c>
      <c r="C22" s="11">
        <v>0.131909722222222</v>
      </c>
      <c r="D22" s="19"/>
      <c r="E22" s="12">
        <f>IFERROR(C22/C$30,0)</f>
        <v>0.11724223065765506</v>
      </c>
      <c r="F22" s="11">
        <v>3.4930555555555597E-2</v>
      </c>
      <c r="G22" s="19"/>
      <c r="H22" s="12">
        <f>IFERROR(F22/F$30,0)</f>
        <v>0.11799663760409757</v>
      </c>
      <c r="I22" s="11">
        <v>3.6249999999999998E-2</v>
      </c>
      <c r="J22" s="19"/>
      <c r="K22" s="12">
        <f>IFERROR(I22/I$30,0)</f>
        <v>0.10698913711826193</v>
      </c>
      <c r="L22" s="13">
        <f>SUM(C22,F22,I22)</f>
        <v>0.20309027777777761</v>
      </c>
      <c r="M22" s="19"/>
      <c r="N22" s="14">
        <f>IFERROR(L22/L$30,0)</f>
        <v>0.11539523872155724</v>
      </c>
    </row>
    <row r="23" spans="2:14" s="5" customFormat="1" x14ac:dyDescent="0.25">
      <c r="B23" s="18" t="s">
        <v>16</v>
      </c>
      <c r="C23" s="11">
        <v>4.7569444444444404E-3</v>
      </c>
      <c r="D23" s="19"/>
      <c r="E23" s="12">
        <f t="shared" ref="E23:E27" si="9">IFERROR(C23/C$30,0)</f>
        <v>4.2280035799154396E-3</v>
      </c>
      <c r="F23" s="11">
        <v>4.2824074074074102E-4</v>
      </c>
      <c r="G23" s="19"/>
      <c r="H23" s="12">
        <f t="shared" ref="H23:H27" si="10">IFERROR(F23/F$30,0)</f>
        <v>1.4466121906400291E-3</v>
      </c>
      <c r="I23" s="11">
        <v>1.4351851851851899E-3</v>
      </c>
      <c r="J23" s="19"/>
      <c r="K23" s="12">
        <f t="shared" ref="K23:K27" si="11">IFERROR(I23/I$30,0)</f>
        <v>4.2358406777345224E-3</v>
      </c>
      <c r="L23" s="13">
        <f t="shared" ref="L23:L27" si="12">SUM(C23,F23,I23)</f>
        <v>6.6203703703703719E-3</v>
      </c>
      <c r="M23" s="19"/>
      <c r="N23" s="14">
        <f t="shared" ref="N23:N27" si="13">IFERROR(L23/L$30,0)</f>
        <v>3.7616730238063953E-3</v>
      </c>
    </row>
    <row r="24" spans="2:14" s="5" customFormat="1" x14ac:dyDescent="0.25">
      <c r="B24" s="18" t="s">
        <v>17</v>
      </c>
      <c r="C24" s="11">
        <v>7.5231481481481503E-3</v>
      </c>
      <c r="D24" s="19"/>
      <c r="E24" s="12">
        <f t="shared" si="9"/>
        <v>6.6866236665329417E-3</v>
      </c>
      <c r="F24" s="11">
        <v>1.2847222222222201E-3</v>
      </c>
      <c r="G24" s="19"/>
      <c r="H24" s="12">
        <f t="shared" si="10"/>
        <v>4.339836571920077E-3</v>
      </c>
      <c r="I24" s="11">
        <v>1.3657407407407401E-3</v>
      </c>
      <c r="J24" s="19"/>
      <c r="K24" s="12">
        <f t="shared" si="11"/>
        <v>4.0308806449409007E-3</v>
      </c>
      <c r="L24" s="13">
        <f t="shared" si="12"/>
        <v>1.0173611111111111E-2</v>
      </c>
      <c r="M24" s="19"/>
      <c r="N24" s="14">
        <f t="shared" si="13"/>
        <v>5.7806129159542318E-3</v>
      </c>
    </row>
    <row r="25" spans="2:14" s="5" customFormat="1" x14ac:dyDescent="0.25">
      <c r="B25" s="18" t="s">
        <v>18</v>
      </c>
      <c r="C25" s="11">
        <v>0.32460648148148102</v>
      </c>
      <c r="D25" s="19"/>
      <c r="E25" s="12">
        <f t="shared" si="9"/>
        <v>0.28851238054089628</v>
      </c>
      <c r="F25" s="11">
        <v>9.2754629629629604E-2</v>
      </c>
      <c r="G25" s="19"/>
      <c r="H25" s="12">
        <f t="shared" si="10"/>
        <v>0.31332838096727517</v>
      </c>
      <c r="I25" s="11">
        <v>8.8668981481481501E-2</v>
      </c>
      <c r="J25" s="19"/>
      <c r="K25" s="12">
        <f t="shared" si="11"/>
        <v>0.26169980187196834</v>
      </c>
      <c r="L25" s="13">
        <f t="shared" si="12"/>
        <v>0.50603009259259213</v>
      </c>
      <c r="M25" s="19"/>
      <c r="N25" s="14">
        <f t="shared" si="13"/>
        <v>0.28752466131790072</v>
      </c>
    </row>
    <row r="26" spans="2:14" s="5" customFormat="1" x14ac:dyDescent="0.25">
      <c r="B26" s="18" t="s">
        <v>19</v>
      </c>
      <c r="C26" s="11">
        <v>0.29912037037036998</v>
      </c>
      <c r="D26" s="19"/>
      <c r="E26" s="12">
        <f t="shared" si="9"/>
        <v>0.26586015698134935</v>
      </c>
      <c r="F26" s="11">
        <v>9.6898148148148094E-2</v>
      </c>
      <c r="G26" s="19"/>
      <c r="H26" s="12">
        <f t="shared" si="10"/>
        <v>0.32732533135238673</v>
      </c>
      <c r="I26" s="11">
        <v>8.3518518518518506E-2</v>
      </c>
      <c r="J26" s="19"/>
      <c r="K26" s="12">
        <f t="shared" si="11"/>
        <v>0.24649859943977587</v>
      </c>
      <c r="L26" s="13">
        <f t="shared" si="12"/>
        <v>0.4795370370370366</v>
      </c>
      <c r="M26" s="19"/>
      <c r="N26" s="14">
        <f t="shared" si="13"/>
        <v>0.27247139287123495</v>
      </c>
    </row>
    <row r="27" spans="2:14" s="5" customFormat="1" ht="15.75" thickBot="1" x14ac:dyDescent="0.3">
      <c r="B27" s="23" t="s">
        <v>20</v>
      </c>
      <c r="C27" s="20">
        <v>5.6134259259259297E-3</v>
      </c>
      <c r="D27" s="24"/>
      <c r="E27" s="21">
        <f t="shared" si="9"/>
        <v>4.9892499665668893E-3</v>
      </c>
      <c r="F27" s="20">
        <v>6.01851851851852E-4</v>
      </c>
      <c r="G27" s="24"/>
      <c r="H27" s="21">
        <f t="shared" si="10"/>
        <v>2.0330765922508508E-3</v>
      </c>
      <c r="I27" s="20">
        <v>4.65277777777778E-3</v>
      </c>
      <c r="J27" s="24"/>
      <c r="K27" s="21">
        <f t="shared" si="11"/>
        <v>1.3732322197171559E-2</v>
      </c>
      <c r="L27" s="13">
        <f t="shared" si="12"/>
        <v>1.0868055555555561E-2</v>
      </c>
      <c r="M27" s="24"/>
      <c r="N27" s="22">
        <f t="shared" si="13"/>
        <v>6.1751940023674935E-3</v>
      </c>
    </row>
    <row r="28" spans="2:14" s="5" customFormat="1" ht="16.5" thickTop="1" thickBot="1" x14ac:dyDescent="0.3">
      <c r="B28" s="31" t="s">
        <v>3</v>
      </c>
      <c r="C28" s="32">
        <f>SUM(C22:C27)</f>
        <v>0.77353009259259153</v>
      </c>
      <c r="D28" s="33"/>
      <c r="E28" s="33">
        <f>IFERROR(SUM(E22:E27),0)</f>
        <v>0.68751864539291596</v>
      </c>
      <c r="F28" s="32">
        <f>SUM(F22:F27)</f>
        <v>0.2268981481481481</v>
      </c>
      <c r="G28" s="33"/>
      <c r="H28" s="33">
        <f>IFERROR(SUM(H22:H27),0)</f>
        <v>0.76646987527857047</v>
      </c>
      <c r="I28" s="32">
        <f>SUM(I22:I27)</f>
        <v>0.21589120370370374</v>
      </c>
      <c r="J28" s="33"/>
      <c r="K28" s="33">
        <f>IFERROR(SUM(K22:K27),0)</f>
        <v>0.63718658194985311</v>
      </c>
      <c r="L28" s="32">
        <f>SUM(L22:L27)</f>
        <v>1.2163194444444434</v>
      </c>
      <c r="M28" s="33"/>
      <c r="N28" s="34">
        <f>IFERROR(SUM(N22:N27),0)</f>
        <v>0.69110877285282113</v>
      </c>
    </row>
    <row r="29" spans="2:14" s="5" customFormat="1" ht="16.5" thickTop="1" thickBot="1" x14ac:dyDescent="0.3">
      <c r="B29" s="28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30"/>
    </row>
    <row r="30" spans="2:14" s="5" customFormat="1" ht="16.5" thickTop="1" thickBot="1" x14ac:dyDescent="0.3">
      <c r="B30" s="31" t="s">
        <v>6</v>
      </c>
      <c r="C30" s="32">
        <f>SUM(C19,C28)</f>
        <v>1.1251041666666657</v>
      </c>
      <c r="D30" s="35"/>
      <c r="E30" s="36">
        <f>IFERROR(SUM(E19,E28),0)</f>
        <v>1</v>
      </c>
      <c r="F30" s="32">
        <f>SUM(F19,F28)</f>
        <v>0.29603009259259261</v>
      </c>
      <c r="G30" s="35"/>
      <c r="H30" s="36">
        <f>IFERROR(SUM(H19,H28),0)</f>
        <v>1</v>
      </c>
      <c r="I30" s="32">
        <f>SUM(I19,I28)</f>
        <v>0.33881944444444445</v>
      </c>
      <c r="J30" s="35"/>
      <c r="K30" s="36">
        <f>IFERROR(SUM(K19,K28),0)</f>
        <v>1</v>
      </c>
      <c r="L30" s="37">
        <f>SUM(L19,L28)</f>
        <v>1.7599537037037027</v>
      </c>
      <c r="M30" s="35"/>
      <c r="N30" s="38">
        <f>IFERROR(SUM(N19,N28),0)</f>
        <v>1</v>
      </c>
    </row>
    <row r="31" spans="2:14" s="5" customFormat="1" ht="66" customHeight="1" thickTop="1" thickBot="1" x14ac:dyDescent="0.3">
      <c r="B31" s="175" t="s">
        <v>160</v>
      </c>
      <c r="C31" s="176"/>
      <c r="D31" s="176"/>
      <c r="E31" s="176"/>
      <c r="F31" s="176"/>
      <c r="G31" s="176"/>
      <c r="H31" s="176"/>
      <c r="I31" s="176"/>
      <c r="J31" s="176"/>
      <c r="K31" s="176"/>
      <c r="L31" s="176"/>
      <c r="M31" s="176"/>
      <c r="N31" s="177"/>
    </row>
    <row r="32" spans="2:14" s="5" customFormat="1" x14ac:dyDescent="0.25"/>
    <row r="33" s="5" customFormat="1" x14ac:dyDescent="0.25"/>
    <row r="34" s="5" customFormat="1" x14ac:dyDescent="0.25"/>
    <row r="35" s="5" customFormat="1" x14ac:dyDescent="0.25"/>
    <row r="36" s="5" customFormat="1" x14ac:dyDescent="0.25"/>
    <row r="37" s="5" customFormat="1" x14ac:dyDescent="0.25"/>
    <row r="38" s="5" customFormat="1" x14ac:dyDescent="0.25"/>
    <row r="39" s="5" customFormat="1" x14ac:dyDescent="0.25"/>
    <row r="40" s="5" customFormat="1" x14ac:dyDescent="0.25"/>
    <row r="41" s="5" customFormat="1" x14ac:dyDescent="0.25"/>
  </sheetData>
  <mergeCells count="7">
    <mergeCell ref="B31:N31"/>
    <mergeCell ref="B3:N3"/>
    <mergeCell ref="B4:N4"/>
    <mergeCell ref="C5:E5"/>
    <mergeCell ref="F5:H5"/>
    <mergeCell ref="I5:K5"/>
    <mergeCell ref="L5:N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orientation="landscape" r:id="rId1"/>
  <headerFooter>
    <oddFooter xml:space="preserve">&amp;R
</oddFooter>
  </headerFooter>
  <colBreaks count="1" manualBreakCount="1">
    <brk id="14" max="1048575" man="1"/>
  </colBreak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0"/>
  <dimension ref="B2:K61"/>
  <sheetViews>
    <sheetView showGridLines="0" showZeros="0" view="pageBreakPreview" zoomScaleNormal="70" zoomScaleSheetLayoutView="100" workbookViewId="0">
      <selection activeCell="B29" sqref="B29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1" width="12.28515625" style="1" customWidth="1"/>
    <col min="12" max="16384" width="8.85546875" style="1"/>
  </cols>
  <sheetData>
    <row r="2" spans="2:11" ht="15.75" thickBot="1" x14ac:dyDescent="0.3"/>
    <row r="3" spans="2:11" x14ac:dyDescent="0.25">
      <c r="B3" s="189" t="s">
        <v>182</v>
      </c>
      <c r="C3" s="190"/>
      <c r="D3" s="190"/>
      <c r="E3" s="190"/>
      <c r="F3" s="190"/>
      <c r="G3" s="190"/>
      <c r="H3" s="190"/>
      <c r="I3" s="190"/>
      <c r="J3" s="190"/>
      <c r="K3" s="191"/>
    </row>
    <row r="4" spans="2:11" x14ac:dyDescent="0.25">
      <c r="B4" s="192" t="s">
        <v>199</v>
      </c>
      <c r="C4" s="193"/>
      <c r="D4" s="193"/>
      <c r="E4" s="193"/>
      <c r="F4" s="193"/>
      <c r="G4" s="193"/>
      <c r="H4" s="193"/>
      <c r="I4" s="193"/>
      <c r="J4" s="193"/>
      <c r="K4" s="194"/>
    </row>
    <row r="5" spans="2:11" x14ac:dyDescent="0.25">
      <c r="B5" s="52"/>
      <c r="C5" s="193" t="s">
        <v>112</v>
      </c>
      <c r="D5" s="198"/>
      <c r="E5" s="198"/>
      <c r="F5" s="193" t="s">
        <v>177</v>
      </c>
      <c r="G5" s="193"/>
      <c r="H5" s="194"/>
      <c r="I5" s="193" t="s">
        <v>3</v>
      </c>
      <c r="J5" s="193"/>
      <c r="K5" s="194"/>
    </row>
    <row r="6" spans="2:11" x14ac:dyDescent="0.25">
      <c r="B6" s="143" t="s">
        <v>10</v>
      </c>
      <c r="C6" s="128" t="s">
        <v>4</v>
      </c>
      <c r="D6" s="128" t="s">
        <v>5</v>
      </c>
      <c r="E6" s="128" t="s">
        <v>5</v>
      </c>
      <c r="F6" s="128" t="s">
        <v>4</v>
      </c>
      <c r="G6" s="128" t="s">
        <v>5</v>
      </c>
      <c r="H6" s="128" t="s">
        <v>5</v>
      </c>
      <c r="I6" s="41" t="s">
        <v>4</v>
      </c>
      <c r="J6" s="41" t="s">
        <v>5</v>
      </c>
      <c r="K6" s="42" t="s">
        <v>5</v>
      </c>
    </row>
    <row r="7" spans="2:11" x14ac:dyDescent="0.25">
      <c r="B7" s="43" t="s">
        <v>37</v>
      </c>
      <c r="C7" s="130">
        <v>0</v>
      </c>
      <c r="D7" s="160">
        <f t="shared" ref="D7:D18" si="0">IFERROR(C7/C$19,0)</f>
        <v>0</v>
      </c>
      <c r="E7" s="160">
        <f t="shared" ref="E7:E18" si="1">IFERROR(C7/C$30,0)</f>
        <v>0</v>
      </c>
      <c r="F7" s="130">
        <v>0</v>
      </c>
      <c r="G7" s="160">
        <f t="shared" ref="G7:G18" si="2">IFERROR(F7/F$19,0)</f>
        <v>0</v>
      </c>
      <c r="H7" s="160">
        <f t="shared" ref="H7:H18" si="3">IFERROR(F7/F$30,0)</f>
        <v>0</v>
      </c>
      <c r="I7" s="44">
        <f>SUM(C7,F7)</f>
        <v>0</v>
      </c>
      <c r="J7" s="45">
        <f t="shared" ref="J7:J18" si="4">IFERROR(I7/I$19,0)</f>
        <v>0</v>
      </c>
      <c r="K7" s="47">
        <f t="shared" ref="K7:K18" si="5">IFERROR(I7/I$30,0)</f>
        <v>0</v>
      </c>
    </row>
    <row r="8" spans="2:11" x14ac:dyDescent="0.25">
      <c r="B8" s="145" t="s">
        <v>99</v>
      </c>
      <c r="C8" s="130">
        <v>0</v>
      </c>
      <c r="D8" s="160">
        <f t="shared" si="0"/>
        <v>0</v>
      </c>
      <c r="E8" s="160">
        <f t="shared" si="1"/>
        <v>0</v>
      </c>
      <c r="F8" s="130">
        <v>0</v>
      </c>
      <c r="G8" s="160">
        <f t="shared" si="2"/>
        <v>0</v>
      </c>
      <c r="H8" s="160">
        <f t="shared" si="3"/>
        <v>0</v>
      </c>
      <c r="I8" s="44">
        <f t="shared" ref="I8:I18" si="6">SUM(C8,F8)</f>
        <v>0</v>
      </c>
      <c r="J8" s="45">
        <f t="shared" si="4"/>
        <v>0</v>
      </c>
      <c r="K8" s="47">
        <f t="shared" si="5"/>
        <v>0</v>
      </c>
    </row>
    <row r="9" spans="2:11" x14ac:dyDescent="0.25">
      <c r="B9" s="43" t="s">
        <v>50</v>
      </c>
      <c r="C9" s="130">
        <v>0</v>
      </c>
      <c r="D9" s="160">
        <f t="shared" si="0"/>
        <v>0</v>
      </c>
      <c r="E9" s="160">
        <f t="shared" si="1"/>
        <v>0</v>
      </c>
      <c r="F9" s="130">
        <v>0</v>
      </c>
      <c r="G9" s="160">
        <f t="shared" si="2"/>
        <v>0</v>
      </c>
      <c r="H9" s="160">
        <f t="shared" si="3"/>
        <v>0</v>
      </c>
      <c r="I9" s="44">
        <f t="shared" si="6"/>
        <v>0</v>
      </c>
      <c r="J9" s="45">
        <f t="shared" si="4"/>
        <v>0</v>
      </c>
      <c r="K9" s="47">
        <f t="shared" si="5"/>
        <v>0</v>
      </c>
    </row>
    <row r="10" spans="2:11" x14ac:dyDescent="0.25">
      <c r="B10" s="43" t="s">
        <v>11</v>
      </c>
      <c r="C10" s="130">
        <v>0</v>
      </c>
      <c r="D10" s="160">
        <f t="shared" si="0"/>
        <v>0</v>
      </c>
      <c r="E10" s="160">
        <f t="shared" si="1"/>
        <v>0</v>
      </c>
      <c r="F10" s="130">
        <v>0</v>
      </c>
      <c r="G10" s="160">
        <f t="shared" si="2"/>
        <v>0</v>
      </c>
      <c r="H10" s="160">
        <f t="shared" si="3"/>
        <v>0</v>
      </c>
      <c r="I10" s="44">
        <f t="shared" si="6"/>
        <v>0</v>
      </c>
      <c r="J10" s="45">
        <f t="shared" si="4"/>
        <v>0</v>
      </c>
      <c r="K10" s="47">
        <f t="shared" si="5"/>
        <v>0</v>
      </c>
    </row>
    <row r="11" spans="2:11" x14ac:dyDescent="0.25">
      <c r="B11" s="43" t="s">
        <v>12</v>
      </c>
      <c r="C11" s="130">
        <v>0</v>
      </c>
      <c r="D11" s="160">
        <f t="shared" si="0"/>
        <v>0</v>
      </c>
      <c r="E11" s="160">
        <f t="shared" si="1"/>
        <v>0</v>
      </c>
      <c r="F11" s="130">
        <v>0</v>
      </c>
      <c r="G11" s="160">
        <f t="shared" si="2"/>
        <v>0</v>
      </c>
      <c r="H11" s="160">
        <f t="shared" si="3"/>
        <v>0</v>
      </c>
      <c r="I11" s="44">
        <f t="shared" si="6"/>
        <v>0</v>
      </c>
      <c r="J11" s="45">
        <f t="shared" si="4"/>
        <v>0</v>
      </c>
      <c r="K11" s="47">
        <f t="shared" si="5"/>
        <v>0</v>
      </c>
    </row>
    <row r="12" spans="2:11" x14ac:dyDescent="0.25">
      <c r="B12" s="43" t="s">
        <v>163</v>
      </c>
      <c r="C12" s="130">
        <v>0</v>
      </c>
      <c r="D12" s="160">
        <f t="shared" si="0"/>
        <v>0</v>
      </c>
      <c r="E12" s="160">
        <f t="shared" si="1"/>
        <v>0</v>
      </c>
      <c r="F12" s="130">
        <v>0</v>
      </c>
      <c r="G12" s="160">
        <f t="shared" si="2"/>
        <v>0</v>
      </c>
      <c r="H12" s="160">
        <f t="shared" si="3"/>
        <v>0</v>
      </c>
      <c r="I12" s="44">
        <f t="shared" si="6"/>
        <v>0</v>
      </c>
      <c r="J12" s="45">
        <f t="shared" si="4"/>
        <v>0</v>
      </c>
      <c r="K12" s="47">
        <f t="shared" si="5"/>
        <v>0</v>
      </c>
    </row>
    <row r="13" spans="2:11" x14ac:dyDescent="0.25">
      <c r="B13" s="43" t="s">
        <v>106</v>
      </c>
      <c r="C13" s="130">
        <v>0</v>
      </c>
      <c r="D13" s="160">
        <f t="shared" si="0"/>
        <v>0</v>
      </c>
      <c r="E13" s="160">
        <f t="shared" si="1"/>
        <v>0</v>
      </c>
      <c r="F13" s="130">
        <v>0</v>
      </c>
      <c r="G13" s="160">
        <f t="shared" si="2"/>
        <v>0</v>
      </c>
      <c r="H13" s="160">
        <f t="shared" si="3"/>
        <v>0</v>
      </c>
      <c r="I13" s="44">
        <f t="shared" si="6"/>
        <v>0</v>
      </c>
      <c r="J13" s="45">
        <f t="shared" si="4"/>
        <v>0</v>
      </c>
      <c r="K13" s="47">
        <f t="shared" si="5"/>
        <v>0</v>
      </c>
    </row>
    <row r="14" spans="2:11" x14ac:dyDescent="0.25">
      <c r="B14" s="43" t="s">
        <v>107</v>
      </c>
      <c r="C14" s="130">
        <v>0</v>
      </c>
      <c r="D14" s="160">
        <f t="shared" si="0"/>
        <v>0</v>
      </c>
      <c r="E14" s="160">
        <f t="shared" si="1"/>
        <v>0</v>
      </c>
      <c r="F14" s="130">
        <v>0</v>
      </c>
      <c r="G14" s="160">
        <f t="shared" si="2"/>
        <v>0</v>
      </c>
      <c r="H14" s="160">
        <f t="shared" si="3"/>
        <v>0</v>
      </c>
      <c r="I14" s="44">
        <f t="shared" si="6"/>
        <v>0</v>
      </c>
      <c r="J14" s="45">
        <f t="shared" si="4"/>
        <v>0</v>
      </c>
      <c r="K14" s="47">
        <f t="shared" si="5"/>
        <v>0</v>
      </c>
    </row>
    <row r="15" spans="2:11" x14ac:dyDescent="0.25">
      <c r="B15" s="43" t="s">
        <v>198</v>
      </c>
      <c r="C15" s="130">
        <v>0</v>
      </c>
      <c r="D15" s="160">
        <f t="shared" si="0"/>
        <v>0</v>
      </c>
      <c r="E15" s="160">
        <f t="shared" si="1"/>
        <v>0</v>
      </c>
      <c r="F15" s="130">
        <v>0</v>
      </c>
      <c r="G15" s="160">
        <f t="shared" si="2"/>
        <v>0</v>
      </c>
      <c r="H15" s="160">
        <f t="shared" si="3"/>
        <v>0</v>
      </c>
      <c r="I15" s="44">
        <f t="shared" si="6"/>
        <v>0</v>
      </c>
      <c r="J15" s="45">
        <f t="shared" si="4"/>
        <v>0</v>
      </c>
      <c r="K15" s="47">
        <f t="shared" si="5"/>
        <v>0</v>
      </c>
    </row>
    <row r="16" spans="2:11" x14ac:dyDescent="0.25">
      <c r="B16" s="43" t="s">
        <v>185</v>
      </c>
      <c r="C16" s="130">
        <v>0</v>
      </c>
      <c r="D16" s="160">
        <f t="shared" si="0"/>
        <v>0</v>
      </c>
      <c r="E16" s="160">
        <f t="shared" si="1"/>
        <v>0</v>
      </c>
      <c r="F16" s="130">
        <v>0</v>
      </c>
      <c r="G16" s="160">
        <f t="shared" si="2"/>
        <v>0</v>
      </c>
      <c r="H16" s="160">
        <f t="shared" si="3"/>
        <v>0</v>
      </c>
      <c r="I16" s="44">
        <f t="shared" si="6"/>
        <v>0</v>
      </c>
      <c r="J16" s="45">
        <f t="shared" si="4"/>
        <v>0</v>
      </c>
      <c r="K16" s="47">
        <f t="shared" si="5"/>
        <v>0</v>
      </c>
    </row>
    <row r="17" spans="2:11" x14ac:dyDescent="0.25">
      <c r="B17" s="43" t="s">
        <v>164</v>
      </c>
      <c r="C17" s="130">
        <v>0</v>
      </c>
      <c r="D17" s="160">
        <f t="shared" si="0"/>
        <v>0</v>
      </c>
      <c r="E17" s="160">
        <f t="shared" si="1"/>
        <v>0</v>
      </c>
      <c r="F17" s="130">
        <v>0</v>
      </c>
      <c r="G17" s="160">
        <f t="shared" si="2"/>
        <v>0</v>
      </c>
      <c r="H17" s="160">
        <f t="shared" si="3"/>
        <v>0</v>
      </c>
      <c r="I17" s="44">
        <f t="shared" si="6"/>
        <v>0</v>
      </c>
      <c r="J17" s="45">
        <f t="shared" si="4"/>
        <v>0</v>
      </c>
      <c r="K17" s="47">
        <f t="shared" si="5"/>
        <v>0</v>
      </c>
    </row>
    <row r="18" spans="2:11" ht="15.75" thickBot="1" x14ac:dyDescent="0.3">
      <c r="B18" s="43" t="s">
        <v>13</v>
      </c>
      <c r="C18" s="130">
        <v>0</v>
      </c>
      <c r="D18" s="160">
        <f t="shared" si="0"/>
        <v>0</v>
      </c>
      <c r="E18" s="160">
        <f t="shared" si="1"/>
        <v>0</v>
      </c>
      <c r="F18" s="130">
        <v>0</v>
      </c>
      <c r="G18" s="160">
        <f t="shared" si="2"/>
        <v>0</v>
      </c>
      <c r="H18" s="160">
        <f t="shared" si="3"/>
        <v>0</v>
      </c>
      <c r="I18" s="44">
        <f t="shared" si="6"/>
        <v>0</v>
      </c>
      <c r="J18" s="45">
        <f t="shared" si="4"/>
        <v>0</v>
      </c>
      <c r="K18" s="47">
        <f t="shared" si="5"/>
        <v>0</v>
      </c>
    </row>
    <row r="19" spans="2:11" ht="16.5" thickTop="1" thickBot="1" x14ac:dyDescent="0.3">
      <c r="B19" s="60" t="s">
        <v>3</v>
      </c>
      <c r="C19" s="131">
        <f>SUM(C7:C18)</f>
        <v>0</v>
      </c>
      <c r="D19" s="62">
        <f>IFERROR(SUM(D7:D18),0)</f>
        <v>0</v>
      </c>
      <c r="E19" s="62">
        <f>IFERROR(SUM(E7:E18),0)</f>
        <v>0</v>
      </c>
      <c r="F19" s="131">
        <f>SUM(F7:F18)</f>
        <v>0</v>
      </c>
      <c r="G19" s="62">
        <f>IFERROR(SUM(G7:G18),0)</f>
        <v>0</v>
      </c>
      <c r="H19" s="62">
        <f>IFERROR(SUM(H7:H18),0)</f>
        <v>0</v>
      </c>
      <c r="I19" s="61">
        <f>SUM(I7:I18)</f>
        <v>0</v>
      </c>
      <c r="J19" s="62">
        <f>IFERROR(SUM(J7:J18),0)</f>
        <v>0</v>
      </c>
      <c r="K19" s="63">
        <f>IFERROR(SUM(K7:K18),0)</f>
        <v>0</v>
      </c>
    </row>
    <row r="20" spans="2:11" ht="15.75" thickTop="1" x14ac:dyDescent="0.25">
      <c r="B20" s="57"/>
      <c r="C20" s="58"/>
      <c r="D20" s="58"/>
      <c r="E20" s="58"/>
      <c r="F20" s="58"/>
      <c r="G20" s="58"/>
      <c r="H20" s="58"/>
      <c r="I20" s="58"/>
      <c r="J20" s="58"/>
      <c r="K20" s="68"/>
    </row>
    <row r="21" spans="2:11" x14ac:dyDescent="0.25">
      <c r="B21" s="40" t="s">
        <v>14</v>
      </c>
      <c r="C21" s="128" t="s">
        <v>4</v>
      </c>
      <c r="D21" s="128"/>
      <c r="E21" s="128" t="s">
        <v>5</v>
      </c>
      <c r="F21" s="128" t="s">
        <v>4</v>
      </c>
      <c r="G21" s="128"/>
      <c r="H21" s="128" t="s">
        <v>5</v>
      </c>
      <c r="I21" s="41" t="s">
        <v>4</v>
      </c>
      <c r="J21" s="48"/>
      <c r="K21" s="49" t="s">
        <v>5</v>
      </c>
    </row>
    <row r="22" spans="2:11" x14ac:dyDescent="0.25">
      <c r="B22" s="50" t="s">
        <v>15</v>
      </c>
      <c r="C22" s="132">
        <v>0</v>
      </c>
      <c r="D22" s="151"/>
      <c r="E22" s="161">
        <f>IFERROR(C22/C$30,0)</f>
        <v>0</v>
      </c>
      <c r="F22" s="132">
        <v>0</v>
      </c>
      <c r="G22" s="151"/>
      <c r="H22" s="161">
        <f>IFERROR(F22/F$30,0)</f>
        <v>0</v>
      </c>
      <c r="I22" s="44">
        <f t="shared" ref="I22:I27" si="7">SUM(C22,F22)</f>
        <v>0</v>
      </c>
      <c r="J22" s="51"/>
      <c r="K22" s="47">
        <f>IFERROR(I22/I$30,0)</f>
        <v>0</v>
      </c>
    </row>
    <row r="23" spans="2:11" x14ac:dyDescent="0.25">
      <c r="B23" s="50" t="s">
        <v>16</v>
      </c>
      <c r="C23" s="132">
        <v>0</v>
      </c>
      <c r="D23" s="151"/>
      <c r="E23" s="161">
        <f t="shared" ref="E23:E27" si="8">IFERROR(C23/C$30,0)</f>
        <v>0</v>
      </c>
      <c r="F23" s="132">
        <v>0</v>
      </c>
      <c r="G23" s="151"/>
      <c r="H23" s="161">
        <f t="shared" ref="H23:H27" si="9">IFERROR(F23/F$30,0)</f>
        <v>0</v>
      </c>
      <c r="I23" s="44">
        <f t="shared" si="7"/>
        <v>0</v>
      </c>
      <c r="J23" s="51"/>
      <c r="K23" s="47">
        <f t="shared" ref="K23:K27" si="10">IFERROR(I23/I$30,0)</f>
        <v>0</v>
      </c>
    </row>
    <row r="24" spans="2:11" x14ac:dyDescent="0.25">
      <c r="B24" s="50" t="s">
        <v>17</v>
      </c>
      <c r="C24" s="132">
        <v>0</v>
      </c>
      <c r="D24" s="151"/>
      <c r="E24" s="161">
        <f t="shared" si="8"/>
        <v>0</v>
      </c>
      <c r="F24" s="132">
        <v>0</v>
      </c>
      <c r="G24" s="151"/>
      <c r="H24" s="161">
        <f t="shared" si="9"/>
        <v>0</v>
      </c>
      <c r="I24" s="44">
        <f t="shared" si="7"/>
        <v>0</v>
      </c>
      <c r="J24" s="51"/>
      <c r="K24" s="47">
        <f t="shared" si="10"/>
        <v>0</v>
      </c>
    </row>
    <row r="25" spans="2:11" x14ac:dyDescent="0.25">
      <c r="B25" s="50" t="s">
        <v>18</v>
      </c>
      <c r="C25" s="132">
        <v>0</v>
      </c>
      <c r="D25" s="151"/>
      <c r="E25" s="161">
        <f t="shared" si="8"/>
        <v>0</v>
      </c>
      <c r="F25" s="132">
        <v>0</v>
      </c>
      <c r="G25" s="151"/>
      <c r="H25" s="161">
        <f t="shared" si="9"/>
        <v>0</v>
      </c>
      <c r="I25" s="44">
        <f t="shared" si="7"/>
        <v>0</v>
      </c>
      <c r="J25" s="51"/>
      <c r="K25" s="47">
        <f t="shared" si="10"/>
        <v>0</v>
      </c>
    </row>
    <row r="26" spans="2:11" x14ac:dyDescent="0.25">
      <c r="B26" s="50" t="s">
        <v>19</v>
      </c>
      <c r="C26" s="132">
        <v>0</v>
      </c>
      <c r="D26" s="151"/>
      <c r="E26" s="161">
        <f t="shared" si="8"/>
        <v>0</v>
      </c>
      <c r="F26" s="132">
        <v>0</v>
      </c>
      <c r="G26" s="151"/>
      <c r="H26" s="161">
        <f t="shared" si="9"/>
        <v>0</v>
      </c>
      <c r="I26" s="44">
        <f t="shared" si="7"/>
        <v>0</v>
      </c>
      <c r="J26" s="51"/>
      <c r="K26" s="47">
        <f t="shared" si="10"/>
        <v>0</v>
      </c>
    </row>
    <row r="27" spans="2:11" ht="15.75" thickBot="1" x14ac:dyDescent="0.3">
      <c r="B27" s="55" t="s">
        <v>20</v>
      </c>
      <c r="C27" s="136">
        <v>0</v>
      </c>
      <c r="D27" s="152"/>
      <c r="E27" s="161">
        <f t="shared" si="8"/>
        <v>0</v>
      </c>
      <c r="F27" s="136">
        <v>0</v>
      </c>
      <c r="G27" s="152"/>
      <c r="H27" s="161">
        <f t="shared" si="9"/>
        <v>0</v>
      </c>
      <c r="I27" s="44">
        <f t="shared" si="7"/>
        <v>0</v>
      </c>
      <c r="J27" s="56"/>
      <c r="K27" s="47">
        <f t="shared" si="10"/>
        <v>0</v>
      </c>
    </row>
    <row r="28" spans="2:11" ht="16.5" thickTop="1" thickBot="1" x14ac:dyDescent="0.3">
      <c r="B28" s="60" t="s">
        <v>3</v>
      </c>
      <c r="C28" s="131">
        <f>SUM(C22:C27)</f>
        <v>0</v>
      </c>
      <c r="D28" s="150"/>
      <c r="E28" s="62">
        <f>IFERROR(SUM(E22:E27),0)</f>
        <v>0</v>
      </c>
      <c r="F28" s="131">
        <f>SUM(F22:F27)</f>
        <v>0</v>
      </c>
      <c r="G28" s="150"/>
      <c r="H28" s="62">
        <f>IFERROR(SUM(H22:H27),0)</f>
        <v>0</v>
      </c>
      <c r="I28" s="61">
        <f>SUM(I22:I27)</f>
        <v>0</v>
      </c>
      <c r="J28" s="62"/>
      <c r="K28" s="63">
        <f>IFERROR(SUM(K22:K27),0)</f>
        <v>0</v>
      </c>
    </row>
    <row r="29" spans="2:11" ht="16.5" thickTop="1" thickBot="1" x14ac:dyDescent="0.3">
      <c r="B29" s="59"/>
      <c r="C29" s="154"/>
      <c r="D29" s="153"/>
      <c r="E29" s="162"/>
      <c r="F29" s="154"/>
      <c r="G29" s="153"/>
      <c r="H29" s="162"/>
      <c r="I29" s="153"/>
      <c r="J29" s="153"/>
      <c r="K29" s="163"/>
    </row>
    <row r="30" spans="2:11" ht="16.5" thickTop="1" thickBot="1" x14ac:dyDescent="0.3">
      <c r="B30" s="60" t="s">
        <v>6</v>
      </c>
      <c r="C30" s="131">
        <f>SUM(C19,C28)</f>
        <v>0</v>
      </c>
      <c r="D30" s="150"/>
      <c r="E30" s="62">
        <f>IFERROR(SUM(E19,E28),0)</f>
        <v>0</v>
      </c>
      <c r="F30" s="131">
        <f>SUM(F19,F28)</f>
        <v>0</v>
      </c>
      <c r="G30" s="150"/>
      <c r="H30" s="62">
        <f>IFERROR(SUM(H19,H28),0)</f>
        <v>0</v>
      </c>
      <c r="I30" s="61">
        <f>SUM(I19,I28)</f>
        <v>0</v>
      </c>
      <c r="J30" s="64"/>
      <c r="K30" s="66">
        <f>IFERROR(SUM(K19,K28),0)</f>
        <v>0</v>
      </c>
    </row>
    <row r="31" spans="2:11" ht="66" customHeight="1" thickTop="1" thickBot="1" x14ac:dyDescent="0.3">
      <c r="B31" s="186" t="s">
        <v>206</v>
      </c>
      <c r="C31" s="187"/>
      <c r="D31" s="187"/>
      <c r="E31" s="187"/>
      <c r="F31" s="187"/>
      <c r="G31" s="187"/>
      <c r="H31" s="187"/>
      <c r="I31" s="187"/>
      <c r="J31" s="187"/>
      <c r="K31" s="188"/>
    </row>
    <row r="61" ht="16.5" customHeight="1" x14ac:dyDescent="0.25"/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1"/>
  <dimension ref="B2:K31"/>
  <sheetViews>
    <sheetView showGridLines="0" showZeros="0" view="pageBreakPreview" zoomScaleNormal="100" zoomScaleSheetLayoutView="100" workbookViewId="0">
      <selection activeCell="B29" sqref="B29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1" width="12.28515625" style="1" customWidth="1"/>
    <col min="12" max="16384" width="8.85546875" style="1"/>
  </cols>
  <sheetData>
    <row r="2" spans="2:11" ht="15.75" thickBot="1" x14ac:dyDescent="0.3"/>
    <row r="3" spans="2:11" x14ac:dyDescent="0.25">
      <c r="B3" s="189" t="s">
        <v>145</v>
      </c>
      <c r="C3" s="190"/>
      <c r="D3" s="190"/>
      <c r="E3" s="190"/>
      <c r="F3" s="190"/>
      <c r="G3" s="190"/>
      <c r="H3" s="190"/>
      <c r="I3" s="190"/>
      <c r="J3" s="190"/>
      <c r="K3" s="191"/>
    </row>
    <row r="4" spans="2:11" x14ac:dyDescent="0.25">
      <c r="B4" s="192" t="s">
        <v>199</v>
      </c>
      <c r="C4" s="193"/>
      <c r="D4" s="193"/>
      <c r="E4" s="193"/>
      <c r="F4" s="193"/>
      <c r="G4" s="193"/>
      <c r="H4" s="193"/>
      <c r="I4" s="193"/>
      <c r="J4" s="193"/>
      <c r="K4" s="194"/>
    </row>
    <row r="5" spans="2:11" x14ac:dyDescent="0.25">
      <c r="B5" s="52"/>
      <c r="C5" s="193" t="s">
        <v>113</v>
      </c>
      <c r="D5" s="198"/>
      <c r="E5" s="198"/>
      <c r="F5" s="193" t="s">
        <v>21</v>
      </c>
      <c r="G5" s="193"/>
      <c r="H5" s="194"/>
      <c r="I5" s="193" t="s">
        <v>3</v>
      </c>
      <c r="J5" s="193"/>
      <c r="K5" s="194"/>
    </row>
    <row r="6" spans="2:11" x14ac:dyDescent="0.25">
      <c r="B6" s="143" t="s">
        <v>10</v>
      </c>
      <c r="C6" s="128" t="s">
        <v>4</v>
      </c>
      <c r="D6" s="128" t="s">
        <v>5</v>
      </c>
      <c r="E6" s="128" t="s">
        <v>5</v>
      </c>
      <c r="F6" s="128" t="s">
        <v>4</v>
      </c>
      <c r="G6" s="128" t="s">
        <v>5</v>
      </c>
      <c r="H6" s="128" t="s">
        <v>5</v>
      </c>
      <c r="I6" s="41" t="s">
        <v>4</v>
      </c>
      <c r="J6" s="41" t="s">
        <v>5</v>
      </c>
      <c r="K6" s="42" t="s">
        <v>5</v>
      </c>
    </row>
    <row r="7" spans="2:11" x14ac:dyDescent="0.25">
      <c r="B7" s="43" t="s">
        <v>37</v>
      </c>
      <c r="C7" s="130">
        <v>0</v>
      </c>
      <c r="D7" s="160">
        <f t="shared" ref="D7:D18" si="0">IFERROR(C7/C$19,0)</f>
        <v>0</v>
      </c>
      <c r="E7" s="160">
        <f t="shared" ref="E7:E18" si="1">IFERROR(C7/C$30,0)</f>
        <v>0</v>
      </c>
      <c r="F7" s="130">
        <v>0</v>
      </c>
      <c r="G7" s="158">
        <f t="shared" ref="G7:G18" si="2">IFERROR(F7/F$19,0)</f>
        <v>0</v>
      </c>
      <c r="H7" s="158">
        <f t="shared" ref="H7:H18" si="3">IFERROR(F7/F$30,0)</f>
        <v>0</v>
      </c>
      <c r="I7" s="44">
        <f>SUM(C7,F7)</f>
        <v>0</v>
      </c>
      <c r="J7" s="45">
        <f t="shared" ref="J7:J18" si="4">IFERROR(I7/I$19,0)</f>
        <v>0</v>
      </c>
      <c r="K7" s="47">
        <f t="shared" ref="K7:K18" si="5">IFERROR(I7/I$30,0)</f>
        <v>0</v>
      </c>
    </row>
    <row r="8" spans="2:11" x14ac:dyDescent="0.25">
      <c r="B8" s="145" t="s">
        <v>99</v>
      </c>
      <c r="C8" s="130">
        <v>0</v>
      </c>
      <c r="D8" s="160">
        <f t="shared" si="0"/>
        <v>0</v>
      </c>
      <c r="E8" s="160">
        <f t="shared" si="1"/>
        <v>0</v>
      </c>
      <c r="F8" s="130">
        <v>0</v>
      </c>
      <c r="G8" s="158">
        <f t="shared" si="2"/>
        <v>0</v>
      </c>
      <c r="H8" s="158">
        <f t="shared" si="3"/>
        <v>0</v>
      </c>
      <c r="I8" s="44">
        <f t="shared" ref="I8:I18" si="6">SUM(C8,F8)</f>
        <v>0</v>
      </c>
      <c r="J8" s="45">
        <f t="shared" si="4"/>
        <v>0</v>
      </c>
      <c r="K8" s="47">
        <f t="shared" si="5"/>
        <v>0</v>
      </c>
    </row>
    <row r="9" spans="2:11" x14ac:dyDescent="0.25">
      <c r="B9" s="43" t="s">
        <v>50</v>
      </c>
      <c r="C9" s="130">
        <v>0</v>
      </c>
      <c r="D9" s="160">
        <f t="shared" si="0"/>
        <v>0</v>
      </c>
      <c r="E9" s="160">
        <f t="shared" si="1"/>
        <v>0</v>
      </c>
      <c r="F9" s="130">
        <v>0</v>
      </c>
      <c r="G9" s="158">
        <f t="shared" si="2"/>
        <v>0</v>
      </c>
      <c r="H9" s="158">
        <f t="shared" si="3"/>
        <v>0</v>
      </c>
      <c r="I9" s="44">
        <f t="shared" si="6"/>
        <v>0</v>
      </c>
      <c r="J9" s="45">
        <f t="shared" si="4"/>
        <v>0</v>
      </c>
      <c r="K9" s="47">
        <f t="shared" si="5"/>
        <v>0</v>
      </c>
    </row>
    <row r="10" spans="2:11" x14ac:dyDescent="0.25">
      <c r="B10" s="43" t="s">
        <v>11</v>
      </c>
      <c r="C10" s="130">
        <v>0</v>
      </c>
      <c r="D10" s="160">
        <f t="shared" si="0"/>
        <v>0</v>
      </c>
      <c r="E10" s="160">
        <f t="shared" si="1"/>
        <v>0</v>
      </c>
      <c r="F10" s="130">
        <v>0</v>
      </c>
      <c r="G10" s="158">
        <f t="shared" si="2"/>
        <v>0</v>
      </c>
      <c r="H10" s="158">
        <f t="shared" si="3"/>
        <v>0</v>
      </c>
      <c r="I10" s="44">
        <f t="shared" si="6"/>
        <v>0</v>
      </c>
      <c r="J10" s="45">
        <f t="shared" si="4"/>
        <v>0</v>
      </c>
      <c r="K10" s="47">
        <f t="shared" si="5"/>
        <v>0</v>
      </c>
    </row>
    <row r="11" spans="2:11" x14ac:dyDescent="0.25">
      <c r="B11" s="43" t="s">
        <v>12</v>
      </c>
      <c r="C11" s="130">
        <v>0</v>
      </c>
      <c r="D11" s="160">
        <f t="shared" si="0"/>
        <v>0</v>
      </c>
      <c r="E11" s="160">
        <f t="shared" si="1"/>
        <v>0</v>
      </c>
      <c r="F11" s="130">
        <v>0</v>
      </c>
      <c r="G11" s="158">
        <f t="shared" si="2"/>
        <v>0</v>
      </c>
      <c r="H11" s="158">
        <f t="shared" si="3"/>
        <v>0</v>
      </c>
      <c r="I11" s="44">
        <f t="shared" si="6"/>
        <v>0</v>
      </c>
      <c r="J11" s="45">
        <f t="shared" si="4"/>
        <v>0</v>
      </c>
      <c r="K11" s="47">
        <f t="shared" si="5"/>
        <v>0</v>
      </c>
    </row>
    <row r="12" spans="2:11" x14ac:dyDescent="0.25">
      <c r="B12" s="43" t="s">
        <v>163</v>
      </c>
      <c r="C12" s="130">
        <v>0</v>
      </c>
      <c r="D12" s="160">
        <f t="shared" si="0"/>
        <v>0</v>
      </c>
      <c r="E12" s="160">
        <f t="shared" si="1"/>
        <v>0</v>
      </c>
      <c r="F12" s="130">
        <v>0</v>
      </c>
      <c r="G12" s="158">
        <f t="shared" si="2"/>
        <v>0</v>
      </c>
      <c r="H12" s="158">
        <f t="shared" si="3"/>
        <v>0</v>
      </c>
      <c r="I12" s="44">
        <f t="shared" si="6"/>
        <v>0</v>
      </c>
      <c r="J12" s="45">
        <f t="shared" si="4"/>
        <v>0</v>
      </c>
      <c r="K12" s="47">
        <f t="shared" si="5"/>
        <v>0</v>
      </c>
    </row>
    <row r="13" spans="2:11" x14ac:dyDescent="0.25">
      <c r="B13" s="43" t="s">
        <v>106</v>
      </c>
      <c r="C13" s="130">
        <v>0</v>
      </c>
      <c r="D13" s="160">
        <f t="shared" si="0"/>
        <v>0</v>
      </c>
      <c r="E13" s="160">
        <f t="shared" si="1"/>
        <v>0</v>
      </c>
      <c r="F13" s="130">
        <v>0</v>
      </c>
      <c r="G13" s="158">
        <f t="shared" si="2"/>
        <v>0</v>
      </c>
      <c r="H13" s="158">
        <f t="shared" si="3"/>
        <v>0</v>
      </c>
      <c r="I13" s="44">
        <f t="shared" si="6"/>
        <v>0</v>
      </c>
      <c r="J13" s="45">
        <f t="shared" si="4"/>
        <v>0</v>
      </c>
      <c r="K13" s="47">
        <f t="shared" si="5"/>
        <v>0</v>
      </c>
    </row>
    <row r="14" spans="2:11" x14ac:dyDescent="0.25">
      <c r="B14" s="43" t="s">
        <v>107</v>
      </c>
      <c r="C14" s="130">
        <v>0</v>
      </c>
      <c r="D14" s="160">
        <f t="shared" si="0"/>
        <v>0</v>
      </c>
      <c r="E14" s="160">
        <f t="shared" si="1"/>
        <v>0</v>
      </c>
      <c r="F14" s="130">
        <v>0</v>
      </c>
      <c r="G14" s="158">
        <f t="shared" si="2"/>
        <v>0</v>
      </c>
      <c r="H14" s="158">
        <f t="shared" si="3"/>
        <v>0</v>
      </c>
      <c r="I14" s="44">
        <f t="shared" si="6"/>
        <v>0</v>
      </c>
      <c r="J14" s="45">
        <f t="shared" si="4"/>
        <v>0</v>
      </c>
      <c r="K14" s="47">
        <f t="shared" si="5"/>
        <v>0</v>
      </c>
    </row>
    <row r="15" spans="2:11" x14ac:dyDescent="0.25">
      <c r="B15" s="43" t="s">
        <v>198</v>
      </c>
      <c r="C15" s="130">
        <v>0</v>
      </c>
      <c r="D15" s="160">
        <f t="shared" si="0"/>
        <v>0</v>
      </c>
      <c r="E15" s="160">
        <f t="shared" si="1"/>
        <v>0</v>
      </c>
      <c r="F15" s="130">
        <v>0</v>
      </c>
      <c r="G15" s="158">
        <f t="shared" si="2"/>
        <v>0</v>
      </c>
      <c r="H15" s="158">
        <f t="shared" si="3"/>
        <v>0</v>
      </c>
      <c r="I15" s="44">
        <f t="shared" si="6"/>
        <v>0</v>
      </c>
      <c r="J15" s="45">
        <f t="shared" si="4"/>
        <v>0</v>
      </c>
      <c r="K15" s="47">
        <f t="shared" si="5"/>
        <v>0</v>
      </c>
    </row>
    <row r="16" spans="2:11" x14ac:dyDescent="0.25">
      <c r="B16" s="43" t="s">
        <v>185</v>
      </c>
      <c r="C16" s="130">
        <v>0</v>
      </c>
      <c r="D16" s="160">
        <f t="shared" si="0"/>
        <v>0</v>
      </c>
      <c r="E16" s="160">
        <f t="shared" si="1"/>
        <v>0</v>
      </c>
      <c r="F16" s="130">
        <v>0</v>
      </c>
      <c r="G16" s="158">
        <f t="shared" si="2"/>
        <v>0</v>
      </c>
      <c r="H16" s="158">
        <f t="shared" si="3"/>
        <v>0</v>
      </c>
      <c r="I16" s="44">
        <f t="shared" si="6"/>
        <v>0</v>
      </c>
      <c r="J16" s="45">
        <f t="shared" si="4"/>
        <v>0</v>
      </c>
      <c r="K16" s="47">
        <f t="shared" si="5"/>
        <v>0</v>
      </c>
    </row>
    <row r="17" spans="2:11" x14ac:dyDescent="0.25">
      <c r="B17" s="43" t="s">
        <v>164</v>
      </c>
      <c r="C17" s="130">
        <v>0</v>
      </c>
      <c r="D17" s="160">
        <f t="shared" si="0"/>
        <v>0</v>
      </c>
      <c r="E17" s="160">
        <f t="shared" si="1"/>
        <v>0</v>
      </c>
      <c r="F17" s="130">
        <v>0</v>
      </c>
      <c r="G17" s="158">
        <f t="shared" si="2"/>
        <v>0</v>
      </c>
      <c r="H17" s="158">
        <f t="shared" si="3"/>
        <v>0</v>
      </c>
      <c r="I17" s="44">
        <f t="shared" si="6"/>
        <v>0</v>
      </c>
      <c r="J17" s="45">
        <f t="shared" si="4"/>
        <v>0</v>
      </c>
      <c r="K17" s="47">
        <f t="shared" si="5"/>
        <v>0</v>
      </c>
    </row>
    <row r="18" spans="2:11" ht="15.75" thickBot="1" x14ac:dyDescent="0.3">
      <c r="B18" s="43" t="s">
        <v>13</v>
      </c>
      <c r="C18" s="130">
        <v>0</v>
      </c>
      <c r="D18" s="160">
        <f t="shared" si="0"/>
        <v>0</v>
      </c>
      <c r="E18" s="160">
        <f t="shared" si="1"/>
        <v>0</v>
      </c>
      <c r="F18" s="130">
        <v>0</v>
      </c>
      <c r="G18" s="158">
        <f t="shared" si="2"/>
        <v>0</v>
      </c>
      <c r="H18" s="158">
        <f t="shared" si="3"/>
        <v>0</v>
      </c>
      <c r="I18" s="44">
        <f t="shared" si="6"/>
        <v>0</v>
      </c>
      <c r="J18" s="45">
        <f t="shared" si="4"/>
        <v>0</v>
      </c>
      <c r="K18" s="47">
        <f t="shared" si="5"/>
        <v>0</v>
      </c>
    </row>
    <row r="19" spans="2:11" ht="16.5" thickTop="1" thickBot="1" x14ac:dyDescent="0.3">
      <c r="B19" s="60" t="s">
        <v>3</v>
      </c>
      <c r="C19" s="131">
        <f>SUM(C7:C18)</f>
        <v>0</v>
      </c>
      <c r="D19" s="62">
        <f>IFERROR(SUM(D7:D18),0)</f>
        <v>0</v>
      </c>
      <c r="E19" s="62">
        <f>IFERROR(SUM(E7:E18),0)</f>
        <v>0</v>
      </c>
      <c r="F19" s="131">
        <f>SUM(F7:F18)</f>
        <v>0</v>
      </c>
      <c r="G19" s="150">
        <f>IFERROR(SUM(G7:G18),0)</f>
        <v>0</v>
      </c>
      <c r="H19" s="150">
        <f>IFERROR(SUM(H7:H18),0)</f>
        <v>0</v>
      </c>
      <c r="I19" s="61">
        <f>SUM(I7:I18)</f>
        <v>0</v>
      </c>
      <c r="J19" s="62">
        <f>IFERROR(SUM(J7:J18),0)</f>
        <v>0</v>
      </c>
      <c r="K19" s="63">
        <f>IFERROR(SUM(K7:K18),0)</f>
        <v>0</v>
      </c>
    </row>
    <row r="20" spans="2:11" ht="15.75" thickTop="1" x14ac:dyDescent="0.25">
      <c r="B20" s="57"/>
      <c r="C20" s="58"/>
      <c r="D20" s="58"/>
      <c r="E20" s="58"/>
      <c r="F20" s="58"/>
      <c r="G20" s="58"/>
      <c r="H20" s="58"/>
      <c r="I20" s="58"/>
      <c r="J20" s="58"/>
      <c r="K20" s="68"/>
    </row>
    <row r="21" spans="2:11" x14ac:dyDescent="0.25">
      <c r="B21" s="40" t="s">
        <v>14</v>
      </c>
      <c r="C21" s="128" t="s">
        <v>4</v>
      </c>
      <c r="D21" s="128"/>
      <c r="E21" s="128" t="s">
        <v>5</v>
      </c>
      <c r="F21" s="128" t="s">
        <v>4</v>
      </c>
      <c r="G21" s="128"/>
      <c r="H21" s="128" t="s">
        <v>5</v>
      </c>
      <c r="I21" s="41" t="s">
        <v>4</v>
      </c>
      <c r="J21" s="48"/>
      <c r="K21" s="49" t="s">
        <v>5</v>
      </c>
    </row>
    <row r="22" spans="2:11" x14ac:dyDescent="0.25">
      <c r="B22" s="50" t="s">
        <v>15</v>
      </c>
      <c r="C22" s="132">
        <v>0</v>
      </c>
      <c r="D22" s="151"/>
      <c r="E22" s="161">
        <f>IFERROR(C22/C$30,0)</f>
        <v>0</v>
      </c>
      <c r="F22" s="132">
        <v>0</v>
      </c>
      <c r="G22" s="151"/>
      <c r="H22" s="161">
        <f>IFERROR(F22/F$30,0)</f>
        <v>0</v>
      </c>
      <c r="I22" s="44">
        <f t="shared" ref="I22:I27" si="7">SUM(C22,F22)</f>
        <v>0</v>
      </c>
      <c r="J22" s="51"/>
      <c r="K22" s="47">
        <f>IFERROR(I22/I$30,0)</f>
        <v>0</v>
      </c>
    </row>
    <row r="23" spans="2:11" x14ac:dyDescent="0.25">
      <c r="B23" s="50" t="s">
        <v>16</v>
      </c>
      <c r="C23" s="132">
        <v>0</v>
      </c>
      <c r="D23" s="151"/>
      <c r="E23" s="161">
        <f t="shared" ref="E23:E27" si="8">IFERROR(C23/C$30,0)</f>
        <v>0</v>
      </c>
      <c r="F23" s="132">
        <v>0</v>
      </c>
      <c r="G23" s="151"/>
      <c r="H23" s="161">
        <f t="shared" ref="H23:H27" si="9">IFERROR(F23/F$30,0)</f>
        <v>0</v>
      </c>
      <c r="I23" s="44">
        <f t="shared" si="7"/>
        <v>0</v>
      </c>
      <c r="J23" s="51"/>
      <c r="K23" s="47">
        <f t="shared" ref="K23:K27" si="10">IFERROR(I23/I$30,0)</f>
        <v>0</v>
      </c>
    </row>
    <row r="24" spans="2:11" x14ac:dyDescent="0.25">
      <c r="B24" s="50" t="s">
        <v>17</v>
      </c>
      <c r="C24" s="132">
        <v>0</v>
      </c>
      <c r="D24" s="151"/>
      <c r="E24" s="161">
        <f t="shared" si="8"/>
        <v>0</v>
      </c>
      <c r="F24" s="132">
        <v>0</v>
      </c>
      <c r="G24" s="151"/>
      <c r="H24" s="161">
        <f t="shared" si="9"/>
        <v>0</v>
      </c>
      <c r="I24" s="44">
        <f t="shared" si="7"/>
        <v>0</v>
      </c>
      <c r="J24" s="51"/>
      <c r="K24" s="47">
        <f t="shared" si="10"/>
        <v>0</v>
      </c>
    </row>
    <row r="25" spans="2:11" x14ac:dyDescent="0.25">
      <c r="B25" s="50" t="s">
        <v>18</v>
      </c>
      <c r="C25" s="132">
        <v>0</v>
      </c>
      <c r="D25" s="151"/>
      <c r="E25" s="161">
        <f t="shared" si="8"/>
        <v>0</v>
      </c>
      <c r="F25" s="132">
        <v>0</v>
      </c>
      <c r="G25" s="151"/>
      <c r="H25" s="161">
        <f t="shared" si="9"/>
        <v>0</v>
      </c>
      <c r="I25" s="44">
        <f t="shared" si="7"/>
        <v>0</v>
      </c>
      <c r="J25" s="51"/>
      <c r="K25" s="47">
        <f t="shared" si="10"/>
        <v>0</v>
      </c>
    </row>
    <row r="26" spans="2:11" x14ac:dyDescent="0.25">
      <c r="B26" s="50" t="s">
        <v>19</v>
      </c>
      <c r="C26" s="132">
        <v>0</v>
      </c>
      <c r="D26" s="151"/>
      <c r="E26" s="161">
        <f t="shared" si="8"/>
        <v>0</v>
      </c>
      <c r="F26" s="132">
        <v>0</v>
      </c>
      <c r="G26" s="151"/>
      <c r="H26" s="161">
        <f t="shared" si="9"/>
        <v>0</v>
      </c>
      <c r="I26" s="44">
        <f t="shared" si="7"/>
        <v>0</v>
      </c>
      <c r="J26" s="51"/>
      <c r="K26" s="47">
        <f t="shared" si="10"/>
        <v>0</v>
      </c>
    </row>
    <row r="27" spans="2:11" ht="15.75" thickBot="1" x14ac:dyDescent="0.3">
      <c r="B27" s="55" t="s">
        <v>20</v>
      </c>
      <c r="C27" s="136">
        <v>0</v>
      </c>
      <c r="D27" s="152"/>
      <c r="E27" s="161">
        <f t="shared" si="8"/>
        <v>0</v>
      </c>
      <c r="F27" s="136">
        <v>0</v>
      </c>
      <c r="G27" s="152"/>
      <c r="H27" s="161">
        <f t="shared" si="9"/>
        <v>0</v>
      </c>
      <c r="I27" s="44">
        <f t="shared" si="7"/>
        <v>0</v>
      </c>
      <c r="J27" s="56"/>
      <c r="K27" s="47">
        <f t="shared" si="10"/>
        <v>0</v>
      </c>
    </row>
    <row r="28" spans="2:11" ht="16.5" thickTop="1" thickBot="1" x14ac:dyDescent="0.3">
      <c r="B28" s="60" t="s">
        <v>3</v>
      </c>
      <c r="C28" s="131">
        <f>SUM(C22:C27)</f>
        <v>0</v>
      </c>
      <c r="D28" s="150"/>
      <c r="E28" s="62">
        <f>IFERROR(SUM(E22:E27),0)</f>
        <v>0</v>
      </c>
      <c r="F28" s="131">
        <f>SUM(F22:F27)</f>
        <v>0</v>
      </c>
      <c r="G28" s="150"/>
      <c r="H28" s="62">
        <f>IFERROR(SUM(H22:H27),0)</f>
        <v>0</v>
      </c>
      <c r="I28" s="61">
        <f>SUM(I22:I27)</f>
        <v>0</v>
      </c>
      <c r="J28" s="62"/>
      <c r="K28" s="63">
        <f>IFERROR(SUM(K22:K27),0)</f>
        <v>0</v>
      </c>
    </row>
    <row r="29" spans="2:11" ht="16.5" thickTop="1" thickBot="1" x14ac:dyDescent="0.3">
      <c r="B29" s="59"/>
      <c r="C29" s="149"/>
      <c r="D29" s="29"/>
      <c r="E29" s="164"/>
      <c r="F29" s="149"/>
      <c r="G29" s="29"/>
      <c r="H29" s="164"/>
      <c r="I29" s="29"/>
      <c r="J29" s="29"/>
      <c r="K29" s="69"/>
    </row>
    <row r="30" spans="2:11" ht="16.5" thickTop="1" thickBot="1" x14ac:dyDescent="0.3">
      <c r="B30" s="60" t="s">
        <v>6</v>
      </c>
      <c r="C30" s="131">
        <f>SUM(C19,C28)</f>
        <v>0</v>
      </c>
      <c r="D30" s="150"/>
      <c r="E30" s="62">
        <f>IFERROR(SUM(E19,E28),0)</f>
        <v>0</v>
      </c>
      <c r="F30" s="131">
        <f>SUM(F19,F28)</f>
        <v>0</v>
      </c>
      <c r="G30" s="150"/>
      <c r="H30" s="62">
        <f>IFERROR(SUM(H19,H28),0)</f>
        <v>0</v>
      </c>
      <c r="I30" s="61">
        <f>SUM(I19,I28)</f>
        <v>0</v>
      </c>
      <c r="J30" s="64"/>
      <c r="K30" s="66">
        <f>IFERROR(SUM(K19,K28),0)</f>
        <v>0</v>
      </c>
    </row>
    <row r="31" spans="2:11" ht="66" customHeight="1" thickTop="1" thickBot="1" x14ac:dyDescent="0.3">
      <c r="B31" s="186" t="s">
        <v>49</v>
      </c>
      <c r="C31" s="187"/>
      <c r="D31" s="187"/>
      <c r="E31" s="187"/>
      <c r="F31" s="187"/>
      <c r="G31" s="187"/>
      <c r="H31" s="187"/>
      <c r="I31" s="187"/>
      <c r="J31" s="187"/>
      <c r="K31" s="188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2"/>
  <dimension ref="B2:K31"/>
  <sheetViews>
    <sheetView showGridLines="0" showZeros="0" view="pageBreakPreview" zoomScaleNormal="100" zoomScaleSheetLayoutView="100" workbookViewId="0">
      <selection activeCell="B29" sqref="B29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1" width="12.28515625" style="1" customWidth="1"/>
    <col min="12" max="16384" width="8.85546875" style="1"/>
  </cols>
  <sheetData>
    <row r="2" spans="2:11" ht="15.75" thickBot="1" x14ac:dyDescent="0.3"/>
    <row r="3" spans="2:11" x14ac:dyDescent="0.25">
      <c r="B3" s="189" t="s">
        <v>146</v>
      </c>
      <c r="C3" s="190"/>
      <c r="D3" s="190"/>
      <c r="E3" s="190"/>
      <c r="F3" s="190"/>
      <c r="G3" s="190"/>
      <c r="H3" s="190"/>
      <c r="I3" s="190"/>
      <c r="J3" s="190"/>
      <c r="K3" s="191"/>
    </row>
    <row r="4" spans="2:11" x14ac:dyDescent="0.25">
      <c r="B4" s="192" t="s">
        <v>199</v>
      </c>
      <c r="C4" s="193"/>
      <c r="D4" s="193"/>
      <c r="E4" s="193"/>
      <c r="F4" s="193"/>
      <c r="G4" s="193"/>
      <c r="H4" s="193"/>
      <c r="I4" s="193"/>
      <c r="J4" s="193"/>
      <c r="K4" s="194"/>
    </row>
    <row r="5" spans="2:11" x14ac:dyDescent="0.25">
      <c r="B5" s="52"/>
      <c r="C5" s="193" t="s">
        <v>114</v>
      </c>
      <c r="D5" s="198"/>
      <c r="E5" s="198"/>
      <c r="F5" s="193" t="s">
        <v>23</v>
      </c>
      <c r="G5" s="193"/>
      <c r="H5" s="194"/>
      <c r="I5" s="193" t="s">
        <v>3</v>
      </c>
      <c r="J5" s="193"/>
      <c r="K5" s="194"/>
    </row>
    <row r="6" spans="2:11" x14ac:dyDescent="0.25">
      <c r="B6" s="143" t="s">
        <v>10</v>
      </c>
      <c r="C6" s="128" t="s">
        <v>4</v>
      </c>
      <c r="D6" s="128" t="s">
        <v>5</v>
      </c>
      <c r="E6" s="128" t="s">
        <v>5</v>
      </c>
      <c r="F6" s="128" t="s">
        <v>4</v>
      </c>
      <c r="G6" s="128" t="s">
        <v>5</v>
      </c>
      <c r="H6" s="128" t="s">
        <v>5</v>
      </c>
      <c r="I6" s="41" t="s">
        <v>4</v>
      </c>
      <c r="J6" s="41" t="s">
        <v>5</v>
      </c>
      <c r="K6" s="42" t="s">
        <v>5</v>
      </c>
    </row>
    <row r="7" spans="2:11" x14ac:dyDescent="0.25">
      <c r="B7" s="43" t="s">
        <v>37</v>
      </c>
      <c r="C7" s="130">
        <v>0</v>
      </c>
      <c r="D7" s="160">
        <f t="shared" ref="D7:D18" si="0">IFERROR(C7/C$19,0)</f>
        <v>0</v>
      </c>
      <c r="E7" s="160">
        <f t="shared" ref="E7:E18" si="1">IFERROR(C7/C$30,0)</f>
        <v>0</v>
      </c>
      <c r="F7" s="130">
        <v>0</v>
      </c>
      <c r="G7" s="160">
        <f t="shared" ref="G7:G18" si="2">IFERROR(F7/F$19,0)</f>
        <v>0</v>
      </c>
      <c r="H7" s="160">
        <f t="shared" ref="H7:H18" si="3">IFERROR(F7/F$30,0)</f>
        <v>0</v>
      </c>
      <c r="I7" s="44">
        <f>SUM(C7,F7)</f>
        <v>0</v>
      </c>
      <c r="J7" s="45">
        <f t="shared" ref="J7:J18" si="4">IFERROR(I7/I$19,0)</f>
        <v>0</v>
      </c>
      <c r="K7" s="47">
        <f t="shared" ref="K7:K18" si="5">IFERROR(I7/I$30,0)</f>
        <v>0</v>
      </c>
    </row>
    <row r="8" spans="2:11" x14ac:dyDescent="0.25">
      <c r="B8" s="145" t="s">
        <v>99</v>
      </c>
      <c r="C8" s="130">
        <v>0</v>
      </c>
      <c r="D8" s="160">
        <f t="shared" si="0"/>
        <v>0</v>
      </c>
      <c r="E8" s="160">
        <f t="shared" si="1"/>
        <v>0</v>
      </c>
      <c r="F8" s="130">
        <v>0</v>
      </c>
      <c r="G8" s="160">
        <f t="shared" si="2"/>
        <v>0</v>
      </c>
      <c r="H8" s="160">
        <f t="shared" si="3"/>
        <v>0</v>
      </c>
      <c r="I8" s="44">
        <f t="shared" ref="I8:I18" si="6">SUM(C8,F8)</f>
        <v>0</v>
      </c>
      <c r="J8" s="45">
        <f t="shared" si="4"/>
        <v>0</v>
      </c>
      <c r="K8" s="47">
        <f t="shared" si="5"/>
        <v>0</v>
      </c>
    </row>
    <row r="9" spans="2:11" x14ac:dyDescent="0.25">
      <c r="B9" s="43" t="s">
        <v>50</v>
      </c>
      <c r="C9" s="130">
        <v>0</v>
      </c>
      <c r="D9" s="160">
        <f t="shared" si="0"/>
        <v>0</v>
      </c>
      <c r="E9" s="160">
        <f t="shared" si="1"/>
        <v>0</v>
      </c>
      <c r="F9" s="130">
        <v>0</v>
      </c>
      <c r="G9" s="160">
        <f t="shared" si="2"/>
        <v>0</v>
      </c>
      <c r="H9" s="160">
        <f t="shared" si="3"/>
        <v>0</v>
      </c>
      <c r="I9" s="44">
        <f t="shared" si="6"/>
        <v>0</v>
      </c>
      <c r="J9" s="45">
        <f t="shared" si="4"/>
        <v>0</v>
      </c>
      <c r="K9" s="47">
        <f t="shared" si="5"/>
        <v>0</v>
      </c>
    </row>
    <row r="10" spans="2:11" x14ac:dyDescent="0.25">
      <c r="B10" s="43" t="s">
        <v>11</v>
      </c>
      <c r="C10" s="130">
        <v>0</v>
      </c>
      <c r="D10" s="160">
        <f t="shared" si="0"/>
        <v>0</v>
      </c>
      <c r="E10" s="160">
        <f t="shared" si="1"/>
        <v>0</v>
      </c>
      <c r="F10" s="130">
        <v>0</v>
      </c>
      <c r="G10" s="160">
        <f t="shared" si="2"/>
        <v>0</v>
      </c>
      <c r="H10" s="160">
        <f t="shared" si="3"/>
        <v>0</v>
      </c>
      <c r="I10" s="44">
        <f t="shared" si="6"/>
        <v>0</v>
      </c>
      <c r="J10" s="45">
        <f t="shared" si="4"/>
        <v>0</v>
      </c>
      <c r="K10" s="47">
        <f t="shared" si="5"/>
        <v>0</v>
      </c>
    </row>
    <row r="11" spans="2:11" x14ac:dyDescent="0.25">
      <c r="B11" s="43" t="s">
        <v>12</v>
      </c>
      <c r="C11" s="130">
        <v>0</v>
      </c>
      <c r="D11" s="160">
        <f t="shared" si="0"/>
        <v>0</v>
      </c>
      <c r="E11" s="160">
        <f t="shared" si="1"/>
        <v>0</v>
      </c>
      <c r="F11" s="130">
        <v>0</v>
      </c>
      <c r="G11" s="160">
        <f t="shared" si="2"/>
        <v>0</v>
      </c>
      <c r="H11" s="160">
        <f t="shared" si="3"/>
        <v>0</v>
      </c>
      <c r="I11" s="44">
        <f t="shared" si="6"/>
        <v>0</v>
      </c>
      <c r="J11" s="45">
        <f t="shared" si="4"/>
        <v>0</v>
      </c>
      <c r="K11" s="47">
        <f t="shared" si="5"/>
        <v>0</v>
      </c>
    </row>
    <row r="12" spans="2:11" x14ac:dyDescent="0.25">
      <c r="B12" s="43" t="s">
        <v>163</v>
      </c>
      <c r="C12" s="130">
        <v>0</v>
      </c>
      <c r="D12" s="160">
        <f t="shared" si="0"/>
        <v>0</v>
      </c>
      <c r="E12" s="160">
        <f t="shared" si="1"/>
        <v>0</v>
      </c>
      <c r="F12" s="130">
        <v>0</v>
      </c>
      <c r="G12" s="160">
        <f t="shared" si="2"/>
        <v>0</v>
      </c>
      <c r="H12" s="160">
        <f t="shared" si="3"/>
        <v>0</v>
      </c>
      <c r="I12" s="44">
        <f t="shared" si="6"/>
        <v>0</v>
      </c>
      <c r="J12" s="45">
        <f t="shared" si="4"/>
        <v>0</v>
      </c>
      <c r="K12" s="47">
        <f t="shared" si="5"/>
        <v>0</v>
      </c>
    </row>
    <row r="13" spans="2:11" x14ac:dyDescent="0.25">
      <c r="B13" s="43" t="s">
        <v>106</v>
      </c>
      <c r="C13" s="130">
        <v>0</v>
      </c>
      <c r="D13" s="160">
        <f t="shared" si="0"/>
        <v>0</v>
      </c>
      <c r="E13" s="160">
        <f t="shared" si="1"/>
        <v>0</v>
      </c>
      <c r="F13" s="130">
        <v>0</v>
      </c>
      <c r="G13" s="160">
        <f t="shared" si="2"/>
        <v>0</v>
      </c>
      <c r="H13" s="160">
        <f t="shared" si="3"/>
        <v>0</v>
      </c>
      <c r="I13" s="44">
        <f t="shared" si="6"/>
        <v>0</v>
      </c>
      <c r="J13" s="45">
        <f t="shared" si="4"/>
        <v>0</v>
      </c>
      <c r="K13" s="47">
        <f t="shared" si="5"/>
        <v>0</v>
      </c>
    </row>
    <row r="14" spans="2:11" x14ac:dyDescent="0.25">
      <c r="B14" s="43" t="s">
        <v>107</v>
      </c>
      <c r="C14" s="130">
        <v>0</v>
      </c>
      <c r="D14" s="160">
        <f t="shared" si="0"/>
        <v>0</v>
      </c>
      <c r="E14" s="160">
        <f t="shared" si="1"/>
        <v>0</v>
      </c>
      <c r="F14" s="130">
        <v>0</v>
      </c>
      <c r="G14" s="160">
        <f t="shared" si="2"/>
        <v>0</v>
      </c>
      <c r="H14" s="160">
        <f t="shared" si="3"/>
        <v>0</v>
      </c>
      <c r="I14" s="44">
        <f t="shared" si="6"/>
        <v>0</v>
      </c>
      <c r="J14" s="45">
        <f t="shared" si="4"/>
        <v>0</v>
      </c>
      <c r="K14" s="47">
        <f t="shared" si="5"/>
        <v>0</v>
      </c>
    </row>
    <row r="15" spans="2:11" x14ac:dyDescent="0.25">
      <c r="B15" s="43" t="s">
        <v>198</v>
      </c>
      <c r="C15" s="130">
        <v>0</v>
      </c>
      <c r="D15" s="160">
        <f t="shared" si="0"/>
        <v>0</v>
      </c>
      <c r="E15" s="160">
        <f t="shared" si="1"/>
        <v>0</v>
      </c>
      <c r="F15" s="130">
        <v>0</v>
      </c>
      <c r="G15" s="160">
        <f t="shared" si="2"/>
        <v>0</v>
      </c>
      <c r="H15" s="160">
        <f t="shared" si="3"/>
        <v>0</v>
      </c>
      <c r="I15" s="44">
        <f t="shared" si="6"/>
        <v>0</v>
      </c>
      <c r="J15" s="45">
        <f t="shared" si="4"/>
        <v>0</v>
      </c>
      <c r="K15" s="47">
        <f t="shared" si="5"/>
        <v>0</v>
      </c>
    </row>
    <row r="16" spans="2:11" x14ac:dyDescent="0.25">
      <c r="B16" s="43" t="s">
        <v>185</v>
      </c>
      <c r="C16" s="130">
        <v>0</v>
      </c>
      <c r="D16" s="160">
        <f t="shared" si="0"/>
        <v>0</v>
      </c>
      <c r="E16" s="160">
        <f t="shared" si="1"/>
        <v>0</v>
      </c>
      <c r="F16" s="130">
        <v>0</v>
      </c>
      <c r="G16" s="160">
        <f t="shared" si="2"/>
        <v>0</v>
      </c>
      <c r="H16" s="160">
        <f t="shared" si="3"/>
        <v>0</v>
      </c>
      <c r="I16" s="44">
        <f t="shared" si="6"/>
        <v>0</v>
      </c>
      <c r="J16" s="45">
        <f t="shared" si="4"/>
        <v>0</v>
      </c>
      <c r="K16" s="47">
        <f t="shared" si="5"/>
        <v>0</v>
      </c>
    </row>
    <row r="17" spans="2:11" x14ac:dyDescent="0.25">
      <c r="B17" s="43" t="s">
        <v>164</v>
      </c>
      <c r="C17" s="130">
        <v>0</v>
      </c>
      <c r="D17" s="160">
        <f t="shared" si="0"/>
        <v>0</v>
      </c>
      <c r="E17" s="160">
        <f t="shared" si="1"/>
        <v>0</v>
      </c>
      <c r="F17" s="130">
        <v>0</v>
      </c>
      <c r="G17" s="160">
        <f t="shared" si="2"/>
        <v>0</v>
      </c>
      <c r="H17" s="160">
        <f t="shared" si="3"/>
        <v>0</v>
      </c>
      <c r="I17" s="44">
        <f t="shared" si="6"/>
        <v>0</v>
      </c>
      <c r="J17" s="45">
        <f t="shared" si="4"/>
        <v>0</v>
      </c>
      <c r="K17" s="47">
        <f t="shared" si="5"/>
        <v>0</v>
      </c>
    </row>
    <row r="18" spans="2:11" ht="15.75" thickBot="1" x14ac:dyDescent="0.3">
      <c r="B18" s="43" t="s">
        <v>13</v>
      </c>
      <c r="C18" s="130">
        <v>0</v>
      </c>
      <c r="D18" s="160">
        <f t="shared" si="0"/>
        <v>0</v>
      </c>
      <c r="E18" s="160">
        <f t="shared" si="1"/>
        <v>0</v>
      </c>
      <c r="F18" s="130">
        <v>0</v>
      </c>
      <c r="G18" s="160">
        <f t="shared" si="2"/>
        <v>0</v>
      </c>
      <c r="H18" s="160">
        <f t="shared" si="3"/>
        <v>0</v>
      </c>
      <c r="I18" s="44">
        <f t="shared" si="6"/>
        <v>0</v>
      </c>
      <c r="J18" s="45">
        <f t="shared" si="4"/>
        <v>0</v>
      </c>
      <c r="K18" s="47">
        <f t="shared" si="5"/>
        <v>0</v>
      </c>
    </row>
    <row r="19" spans="2:11" ht="16.5" thickTop="1" thickBot="1" x14ac:dyDescent="0.3">
      <c r="B19" s="60" t="s">
        <v>3</v>
      </c>
      <c r="C19" s="131">
        <f>SUM(C7:C18)</f>
        <v>0</v>
      </c>
      <c r="D19" s="62">
        <f>IFERROR(SUM(D7:D18),0)</f>
        <v>0</v>
      </c>
      <c r="E19" s="62">
        <f>IFERROR(SUM(E7:E18),0)</f>
        <v>0</v>
      </c>
      <c r="F19" s="131">
        <f>SUM(F7:F18)</f>
        <v>0</v>
      </c>
      <c r="G19" s="62">
        <f>IFERROR(SUM(G7:G18),0)</f>
        <v>0</v>
      </c>
      <c r="H19" s="62">
        <f>IFERROR(SUM(H7:H18),0)</f>
        <v>0</v>
      </c>
      <c r="I19" s="61">
        <f>SUM(I7:I18)</f>
        <v>0</v>
      </c>
      <c r="J19" s="62">
        <f>IFERROR(SUM(J7:J18),0)</f>
        <v>0</v>
      </c>
      <c r="K19" s="63">
        <f>IFERROR(SUM(K7:K18),0)</f>
        <v>0</v>
      </c>
    </row>
    <row r="20" spans="2:11" ht="15.75" thickTop="1" x14ac:dyDescent="0.25">
      <c r="B20" s="57"/>
      <c r="C20" s="58"/>
      <c r="D20" s="58"/>
      <c r="E20" s="58"/>
      <c r="F20" s="58"/>
      <c r="G20" s="58"/>
      <c r="H20" s="58"/>
      <c r="I20" s="58"/>
      <c r="J20" s="58"/>
      <c r="K20" s="68"/>
    </row>
    <row r="21" spans="2:11" x14ac:dyDescent="0.25">
      <c r="B21" s="40" t="s">
        <v>14</v>
      </c>
      <c r="C21" s="128" t="s">
        <v>4</v>
      </c>
      <c r="D21" s="128"/>
      <c r="E21" s="128" t="s">
        <v>5</v>
      </c>
      <c r="F21" s="128" t="s">
        <v>4</v>
      </c>
      <c r="G21" s="128"/>
      <c r="H21" s="128" t="s">
        <v>5</v>
      </c>
      <c r="I21" s="41" t="s">
        <v>4</v>
      </c>
      <c r="J21" s="48"/>
      <c r="K21" s="49" t="s">
        <v>5</v>
      </c>
    </row>
    <row r="22" spans="2:11" x14ac:dyDescent="0.25">
      <c r="B22" s="50" t="s">
        <v>15</v>
      </c>
      <c r="C22" s="132">
        <v>0</v>
      </c>
      <c r="D22" s="151"/>
      <c r="E22" s="161">
        <f>IFERROR(C22/C$30,0)</f>
        <v>0</v>
      </c>
      <c r="F22" s="132">
        <v>0</v>
      </c>
      <c r="G22" s="151"/>
      <c r="H22" s="161">
        <f>IFERROR(F22/F$30,0)</f>
        <v>0</v>
      </c>
      <c r="I22" s="44">
        <f t="shared" ref="I22:I27" si="7">SUM(C22,F22)</f>
        <v>0</v>
      </c>
      <c r="J22" s="51"/>
      <c r="K22" s="47">
        <f>IFERROR(I22/I$30,0)</f>
        <v>0</v>
      </c>
    </row>
    <row r="23" spans="2:11" x14ac:dyDescent="0.25">
      <c r="B23" s="50" t="s">
        <v>16</v>
      </c>
      <c r="C23" s="132">
        <v>0</v>
      </c>
      <c r="D23" s="151"/>
      <c r="E23" s="161">
        <f t="shared" ref="E23:E27" si="8">IFERROR(C23/C$30,0)</f>
        <v>0</v>
      </c>
      <c r="F23" s="132">
        <v>0</v>
      </c>
      <c r="G23" s="151"/>
      <c r="H23" s="161">
        <f t="shared" ref="H23:H27" si="9">IFERROR(F23/F$30,0)</f>
        <v>0</v>
      </c>
      <c r="I23" s="44">
        <f t="shared" si="7"/>
        <v>0</v>
      </c>
      <c r="J23" s="51"/>
      <c r="K23" s="47">
        <f t="shared" ref="K23:K27" si="10">IFERROR(I23/I$30,0)</f>
        <v>0</v>
      </c>
    </row>
    <row r="24" spans="2:11" x14ac:dyDescent="0.25">
      <c r="B24" s="50" t="s">
        <v>17</v>
      </c>
      <c r="C24" s="132">
        <v>0</v>
      </c>
      <c r="D24" s="151"/>
      <c r="E24" s="161">
        <f t="shared" si="8"/>
        <v>0</v>
      </c>
      <c r="F24" s="132">
        <v>0</v>
      </c>
      <c r="G24" s="151"/>
      <c r="H24" s="161">
        <f t="shared" si="9"/>
        <v>0</v>
      </c>
      <c r="I24" s="44">
        <f t="shared" si="7"/>
        <v>0</v>
      </c>
      <c r="J24" s="51"/>
      <c r="K24" s="47">
        <f t="shared" si="10"/>
        <v>0</v>
      </c>
    </row>
    <row r="25" spans="2:11" x14ac:dyDescent="0.25">
      <c r="B25" s="50" t="s">
        <v>18</v>
      </c>
      <c r="C25" s="132">
        <v>0</v>
      </c>
      <c r="D25" s="151"/>
      <c r="E25" s="161">
        <f t="shared" si="8"/>
        <v>0</v>
      </c>
      <c r="F25" s="132">
        <v>0</v>
      </c>
      <c r="G25" s="151"/>
      <c r="H25" s="161">
        <f t="shared" si="9"/>
        <v>0</v>
      </c>
      <c r="I25" s="44">
        <f t="shared" si="7"/>
        <v>0</v>
      </c>
      <c r="J25" s="51"/>
      <c r="K25" s="47">
        <f t="shared" si="10"/>
        <v>0</v>
      </c>
    </row>
    <row r="26" spans="2:11" x14ac:dyDescent="0.25">
      <c r="B26" s="50" t="s">
        <v>19</v>
      </c>
      <c r="C26" s="132">
        <v>0</v>
      </c>
      <c r="D26" s="151"/>
      <c r="E26" s="161">
        <f t="shared" si="8"/>
        <v>0</v>
      </c>
      <c r="F26" s="132">
        <v>0</v>
      </c>
      <c r="G26" s="151"/>
      <c r="H26" s="161">
        <f t="shared" si="9"/>
        <v>0</v>
      </c>
      <c r="I26" s="44">
        <f t="shared" si="7"/>
        <v>0</v>
      </c>
      <c r="J26" s="51"/>
      <c r="K26" s="47">
        <f t="shared" si="10"/>
        <v>0</v>
      </c>
    </row>
    <row r="27" spans="2:11" ht="15.75" thickBot="1" x14ac:dyDescent="0.3">
      <c r="B27" s="55" t="s">
        <v>20</v>
      </c>
      <c r="C27" s="136">
        <v>0</v>
      </c>
      <c r="D27" s="152"/>
      <c r="E27" s="161">
        <f t="shared" si="8"/>
        <v>0</v>
      </c>
      <c r="F27" s="136">
        <v>0</v>
      </c>
      <c r="G27" s="152"/>
      <c r="H27" s="161">
        <f t="shared" si="9"/>
        <v>0</v>
      </c>
      <c r="I27" s="44">
        <f t="shared" si="7"/>
        <v>0</v>
      </c>
      <c r="J27" s="56"/>
      <c r="K27" s="47">
        <f t="shared" si="10"/>
        <v>0</v>
      </c>
    </row>
    <row r="28" spans="2:11" ht="16.5" thickTop="1" thickBot="1" x14ac:dyDescent="0.3">
      <c r="B28" s="60" t="s">
        <v>3</v>
      </c>
      <c r="C28" s="131">
        <f>SUM(C22:C27)</f>
        <v>0</v>
      </c>
      <c r="D28" s="150"/>
      <c r="E28" s="62">
        <f>IFERROR(SUM(E22:E27),0)</f>
        <v>0</v>
      </c>
      <c r="F28" s="131">
        <f>SUM(F22:F27)</f>
        <v>0</v>
      </c>
      <c r="G28" s="150"/>
      <c r="H28" s="62">
        <f>IFERROR(SUM(H22:H27),0)</f>
        <v>0</v>
      </c>
      <c r="I28" s="61">
        <f>SUM(I22:I27)</f>
        <v>0</v>
      </c>
      <c r="J28" s="62"/>
      <c r="K28" s="63">
        <f>IFERROR(SUM(K22:K27),0)</f>
        <v>0</v>
      </c>
    </row>
    <row r="29" spans="2:11" ht="16.5" thickTop="1" thickBot="1" x14ac:dyDescent="0.3">
      <c r="B29" s="59"/>
      <c r="C29" s="154"/>
      <c r="D29" s="153"/>
      <c r="E29" s="162"/>
      <c r="F29" s="154"/>
      <c r="G29" s="153"/>
      <c r="H29" s="162"/>
      <c r="I29" s="153"/>
      <c r="J29" s="153"/>
      <c r="K29" s="163"/>
    </row>
    <row r="30" spans="2:11" ht="16.5" thickTop="1" thickBot="1" x14ac:dyDescent="0.3">
      <c r="B30" s="60" t="s">
        <v>6</v>
      </c>
      <c r="C30" s="131">
        <f>SUM(C19,C28)</f>
        <v>0</v>
      </c>
      <c r="D30" s="150"/>
      <c r="E30" s="62">
        <f>IFERROR(SUM(E19,E28),0)</f>
        <v>0</v>
      </c>
      <c r="F30" s="131">
        <f>SUM(F19,F28)</f>
        <v>0</v>
      </c>
      <c r="G30" s="150"/>
      <c r="H30" s="62">
        <f>IFERROR(SUM(H19,H28),0)</f>
        <v>0</v>
      </c>
      <c r="I30" s="61">
        <f>SUM(I19,I28)</f>
        <v>0</v>
      </c>
      <c r="J30" s="64"/>
      <c r="K30" s="66">
        <f>IFERROR(SUM(K19,K28),0)</f>
        <v>0</v>
      </c>
    </row>
    <row r="31" spans="2:11" ht="66" customHeight="1" thickTop="1" thickBot="1" x14ac:dyDescent="0.3">
      <c r="B31" s="186" t="s">
        <v>55</v>
      </c>
      <c r="C31" s="187"/>
      <c r="D31" s="187"/>
      <c r="E31" s="187"/>
      <c r="F31" s="187"/>
      <c r="G31" s="187"/>
      <c r="H31" s="187"/>
      <c r="I31" s="187"/>
      <c r="J31" s="187"/>
      <c r="K31" s="188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3"/>
  <dimension ref="B2:K31"/>
  <sheetViews>
    <sheetView showGridLines="0" showZeros="0" view="pageBreakPreview" zoomScaleNormal="100" zoomScaleSheetLayoutView="100" workbookViewId="0">
      <selection activeCell="B29" sqref="B29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1" width="12.28515625" style="1" customWidth="1"/>
    <col min="12" max="16384" width="8.85546875" style="1"/>
  </cols>
  <sheetData>
    <row r="2" spans="2:11" ht="15.75" thickBot="1" x14ac:dyDescent="0.3"/>
    <row r="3" spans="2:11" x14ac:dyDescent="0.25">
      <c r="B3" s="189" t="s">
        <v>147</v>
      </c>
      <c r="C3" s="190"/>
      <c r="D3" s="190"/>
      <c r="E3" s="190"/>
      <c r="F3" s="190"/>
      <c r="G3" s="190"/>
      <c r="H3" s="190"/>
      <c r="I3" s="190"/>
      <c r="J3" s="190"/>
      <c r="K3" s="191"/>
    </row>
    <row r="4" spans="2:11" x14ac:dyDescent="0.25">
      <c r="B4" s="192" t="s">
        <v>199</v>
      </c>
      <c r="C4" s="193"/>
      <c r="D4" s="193"/>
      <c r="E4" s="193"/>
      <c r="F4" s="193"/>
      <c r="G4" s="193"/>
      <c r="H4" s="193"/>
      <c r="I4" s="193"/>
      <c r="J4" s="193"/>
      <c r="K4" s="194"/>
    </row>
    <row r="5" spans="2:11" x14ac:dyDescent="0.25">
      <c r="B5" s="52"/>
      <c r="C5" s="193" t="s">
        <v>115</v>
      </c>
      <c r="D5" s="198"/>
      <c r="E5" s="198"/>
      <c r="F5" s="193" t="s">
        <v>24</v>
      </c>
      <c r="G5" s="193"/>
      <c r="H5" s="194"/>
      <c r="I5" s="193" t="s">
        <v>3</v>
      </c>
      <c r="J5" s="193"/>
      <c r="K5" s="194"/>
    </row>
    <row r="6" spans="2:11" x14ac:dyDescent="0.25">
      <c r="B6" s="143" t="s">
        <v>10</v>
      </c>
      <c r="C6" s="128" t="s">
        <v>4</v>
      </c>
      <c r="D6" s="128" t="s">
        <v>5</v>
      </c>
      <c r="E6" s="128" t="s">
        <v>5</v>
      </c>
      <c r="F6" s="128" t="s">
        <v>4</v>
      </c>
      <c r="G6" s="128" t="s">
        <v>5</v>
      </c>
      <c r="H6" s="128" t="s">
        <v>5</v>
      </c>
      <c r="I6" s="41" t="s">
        <v>4</v>
      </c>
      <c r="J6" s="41" t="s">
        <v>5</v>
      </c>
      <c r="K6" s="42" t="s">
        <v>5</v>
      </c>
    </row>
    <row r="7" spans="2:11" x14ac:dyDescent="0.25">
      <c r="B7" s="43" t="s">
        <v>37</v>
      </c>
      <c r="C7" s="130">
        <v>0</v>
      </c>
      <c r="D7" s="158">
        <f t="shared" ref="D7:D18" si="0">IFERROR(C7/C$19,0)</f>
        <v>0</v>
      </c>
      <c r="E7" s="158">
        <f t="shared" ref="E7:E18" si="1">IFERROR(C7/C$30,0)</f>
        <v>0</v>
      </c>
      <c r="F7" s="130">
        <v>6.1689814814814802E-3</v>
      </c>
      <c r="G7" s="165">
        <f t="shared" ref="G7:G18" si="2">IFERROR(F7/F$19,0)</f>
        <v>4.436860068259383E-2</v>
      </c>
      <c r="H7" s="165">
        <f t="shared" ref="H7:H18" si="3">IFERROR(F7/F$30,0)</f>
        <v>3.2158802944370693E-2</v>
      </c>
      <c r="I7" s="44">
        <f>SUM(C7,F7)</f>
        <v>6.1689814814814802E-3</v>
      </c>
      <c r="J7" s="45">
        <f t="shared" ref="J7:J18" si="4">IFERROR(I7/I$19,0)</f>
        <v>4.436860068259383E-2</v>
      </c>
      <c r="K7" s="47">
        <f t="shared" ref="K7:K18" si="5">IFERROR(I7/I$30,0)</f>
        <v>3.2087171151646492E-2</v>
      </c>
    </row>
    <row r="8" spans="2:11" x14ac:dyDescent="0.25">
      <c r="B8" s="145" t="s">
        <v>99</v>
      </c>
      <c r="C8" s="130">
        <v>0</v>
      </c>
      <c r="D8" s="158">
        <f t="shared" si="0"/>
        <v>0</v>
      </c>
      <c r="E8" s="158">
        <f t="shared" si="1"/>
        <v>0</v>
      </c>
      <c r="F8" s="130">
        <v>2.5717592592592601E-2</v>
      </c>
      <c r="G8" s="165">
        <f t="shared" si="2"/>
        <v>0.18496628652293348</v>
      </c>
      <c r="H8" s="165">
        <f t="shared" si="3"/>
        <v>0.13406540364426212</v>
      </c>
      <c r="I8" s="44">
        <f t="shared" ref="I8:I18" si="6">SUM(C8,F8)</f>
        <v>2.5717592592592601E-2</v>
      </c>
      <c r="J8" s="45">
        <f t="shared" si="4"/>
        <v>0.18496628652293348</v>
      </c>
      <c r="K8" s="47">
        <f t="shared" si="5"/>
        <v>0.13376678104870268</v>
      </c>
    </row>
    <row r="9" spans="2:11" x14ac:dyDescent="0.25">
      <c r="B9" s="43" t="s">
        <v>50</v>
      </c>
      <c r="C9" s="130">
        <v>0</v>
      </c>
      <c r="D9" s="158">
        <f t="shared" si="0"/>
        <v>0</v>
      </c>
      <c r="E9" s="158">
        <f t="shared" si="1"/>
        <v>0</v>
      </c>
      <c r="F9" s="130">
        <v>4.4212962962962999E-3</v>
      </c>
      <c r="G9" s="165">
        <f t="shared" si="2"/>
        <v>3.179888454174646E-2</v>
      </c>
      <c r="H9" s="165">
        <f t="shared" si="3"/>
        <v>2.3048147701218793E-2</v>
      </c>
      <c r="I9" s="44">
        <f t="shared" si="6"/>
        <v>4.4212962962962999E-3</v>
      </c>
      <c r="J9" s="45">
        <f t="shared" si="4"/>
        <v>3.179888454174646E-2</v>
      </c>
      <c r="K9" s="47">
        <f t="shared" si="5"/>
        <v>2.2996809343206324E-2</v>
      </c>
    </row>
    <row r="10" spans="2:11" x14ac:dyDescent="0.25">
      <c r="B10" s="43" t="s">
        <v>11</v>
      </c>
      <c r="C10" s="130">
        <v>0</v>
      </c>
      <c r="D10" s="158">
        <f t="shared" si="0"/>
        <v>0</v>
      </c>
      <c r="E10" s="158">
        <f t="shared" si="1"/>
        <v>0</v>
      </c>
      <c r="F10" s="130">
        <v>4.1886574074074097E-2</v>
      </c>
      <c r="G10" s="165">
        <f t="shared" si="2"/>
        <v>0.30125697161408482</v>
      </c>
      <c r="H10" s="165">
        <f t="shared" si="3"/>
        <v>0.2183540485097141</v>
      </c>
      <c r="I10" s="44">
        <f t="shared" si="6"/>
        <v>4.1886574074074097E-2</v>
      </c>
      <c r="J10" s="45">
        <f t="shared" si="4"/>
        <v>0.30125697161408482</v>
      </c>
      <c r="K10" s="47">
        <f t="shared" si="5"/>
        <v>0.21786767804466928</v>
      </c>
    </row>
    <row r="11" spans="2:11" x14ac:dyDescent="0.25">
      <c r="B11" s="43" t="s">
        <v>12</v>
      </c>
      <c r="C11" s="130">
        <v>0</v>
      </c>
      <c r="D11" s="158">
        <f t="shared" si="0"/>
        <v>0</v>
      </c>
      <c r="E11" s="158">
        <f t="shared" si="1"/>
        <v>0</v>
      </c>
      <c r="F11" s="130">
        <v>5.5324074074074104E-3</v>
      </c>
      <c r="G11" s="165">
        <f t="shared" si="2"/>
        <v>3.9790227253808381E-2</v>
      </c>
      <c r="H11" s="165">
        <f t="shared" si="3"/>
        <v>2.8840352359116701E-2</v>
      </c>
      <c r="I11" s="44">
        <f t="shared" si="6"/>
        <v>5.5324074074074104E-3</v>
      </c>
      <c r="J11" s="45">
        <f t="shared" si="4"/>
        <v>3.9790227253808381E-2</v>
      </c>
      <c r="K11" s="47">
        <f t="shared" si="5"/>
        <v>2.8776112214797436E-2</v>
      </c>
    </row>
    <row r="12" spans="2:11" x14ac:dyDescent="0.25">
      <c r="B12" s="43" t="s">
        <v>163</v>
      </c>
      <c r="C12" s="130">
        <v>0</v>
      </c>
      <c r="D12" s="158">
        <f t="shared" si="0"/>
        <v>0</v>
      </c>
      <c r="E12" s="158">
        <f t="shared" si="1"/>
        <v>0</v>
      </c>
      <c r="F12" s="130">
        <v>1.8958333333333299E-2</v>
      </c>
      <c r="G12" s="165">
        <f t="shared" si="2"/>
        <v>0.13635228502455643</v>
      </c>
      <c r="H12" s="165">
        <f t="shared" si="3"/>
        <v>9.8829491975382947E-2</v>
      </c>
      <c r="I12" s="44">
        <f t="shared" si="6"/>
        <v>1.8958333333333299E-2</v>
      </c>
      <c r="J12" s="45">
        <f t="shared" si="4"/>
        <v>0.13635228502455643</v>
      </c>
      <c r="K12" s="47">
        <f t="shared" si="5"/>
        <v>9.86093552465232E-2</v>
      </c>
    </row>
    <row r="13" spans="2:11" x14ac:dyDescent="0.25">
      <c r="B13" s="43" t="s">
        <v>106</v>
      </c>
      <c r="C13" s="130">
        <v>0</v>
      </c>
      <c r="D13" s="158">
        <f t="shared" si="0"/>
        <v>0</v>
      </c>
      <c r="E13" s="158">
        <f t="shared" si="1"/>
        <v>0</v>
      </c>
      <c r="F13" s="130">
        <v>2.0324074074074099E-2</v>
      </c>
      <c r="G13" s="165">
        <f t="shared" si="2"/>
        <v>0.14617497710813299</v>
      </c>
      <c r="H13" s="165">
        <f t="shared" si="3"/>
        <v>0.10594907686738277</v>
      </c>
      <c r="I13" s="44">
        <f t="shared" si="6"/>
        <v>2.0324074074074099E-2</v>
      </c>
      <c r="J13" s="45">
        <f t="shared" si="4"/>
        <v>0.14617497710813299</v>
      </c>
      <c r="K13" s="47">
        <f t="shared" si="5"/>
        <v>0.10571308169285425</v>
      </c>
    </row>
    <row r="14" spans="2:11" x14ac:dyDescent="0.25">
      <c r="B14" s="43" t="s">
        <v>107</v>
      </c>
      <c r="C14" s="130">
        <v>0</v>
      </c>
      <c r="D14" s="158">
        <f t="shared" si="0"/>
        <v>0</v>
      </c>
      <c r="E14" s="158">
        <f t="shared" si="1"/>
        <v>0</v>
      </c>
      <c r="F14" s="130">
        <v>0</v>
      </c>
      <c r="G14" s="165">
        <f t="shared" si="2"/>
        <v>0</v>
      </c>
      <c r="H14" s="165">
        <f t="shared" si="3"/>
        <v>0</v>
      </c>
      <c r="I14" s="44">
        <f t="shared" si="6"/>
        <v>0</v>
      </c>
      <c r="J14" s="45">
        <f t="shared" si="4"/>
        <v>0</v>
      </c>
      <c r="K14" s="47">
        <f t="shared" si="5"/>
        <v>0</v>
      </c>
    </row>
    <row r="15" spans="2:11" x14ac:dyDescent="0.25">
      <c r="B15" s="43" t="s">
        <v>198</v>
      </c>
      <c r="C15" s="130">
        <v>0</v>
      </c>
      <c r="D15" s="158">
        <f t="shared" si="0"/>
        <v>0</v>
      </c>
      <c r="E15" s="158">
        <f t="shared" si="1"/>
        <v>0</v>
      </c>
      <c r="F15" s="130">
        <v>4.8611111111111099E-4</v>
      </c>
      <c r="G15" s="165">
        <f t="shared" si="2"/>
        <v>3.4962124365270934E-3</v>
      </c>
      <c r="H15" s="165">
        <f t="shared" si="3"/>
        <v>2.5340895378303356E-3</v>
      </c>
      <c r="I15" s="44">
        <f t="shared" si="6"/>
        <v>4.8611111111111099E-4</v>
      </c>
      <c r="J15" s="45">
        <f t="shared" si="4"/>
        <v>3.4962124365270934E-3</v>
      </c>
      <c r="K15" s="47">
        <f t="shared" si="5"/>
        <v>2.5284450063211114E-3</v>
      </c>
    </row>
    <row r="16" spans="2:11" x14ac:dyDescent="0.25">
      <c r="B16" s="43" t="s">
        <v>185</v>
      </c>
      <c r="C16" s="130">
        <v>0</v>
      </c>
      <c r="D16" s="158">
        <f t="shared" si="0"/>
        <v>0</v>
      </c>
      <c r="E16" s="158">
        <f t="shared" si="1"/>
        <v>0</v>
      </c>
      <c r="F16" s="130">
        <v>0</v>
      </c>
      <c r="G16" s="165">
        <f t="shared" si="2"/>
        <v>0</v>
      </c>
      <c r="H16" s="165">
        <f t="shared" si="3"/>
        <v>0</v>
      </c>
      <c r="I16" s="44">
        <f t="shared" si="6"/>
        <v>0</v>
      </c>
      <c r="J16" s="45">
        <f t="shared" si="4"/>
        <v>0</v>
      </c>
      <c r="K16" s="47">
        <f t="shared" si="5"/>
        <v>0</v>
      </c>
    </row>
    <row r="17" spans="2:11" x14ac:dyDescent="0.25">
      <c r="B17" s="43" t="s">
        <v>164</v>
      </c>
      <c r="C17" s="130">
        <v>0</v>
      </c>
      <c r="D17" s="158">
        <f t="shared" si="0"/>
        <v>0</v>
      </c>
      <c r="E17" s="158">
        <f t="shared" si="1"/>
        <v>0</v>
      </c>
      <c r="F17" s="130">
        <v>0</v>
      </c>
      <c r="G17" s="165">
        <f t="shared" si="2"/>
        <v>0</v>
      </c>
      <c r="H17" s="165">
        <f t="shared" si="3"/>
        <v>0</v>
      </c>
      <c r="I17" s="44">
        <f t="shared" si="6"/>
        <v>0</v>
      </c>
      <c r="J17" s="45">
        <f t="shared" si="4"/>
        <v>0</v>
      </c>
      <c r="K17" s="47">
        <f t="shared" si="5"/>
        <v>0</v>
      </c>
    </row>
    <row r="18" spans="2:11" ht="15.75" thickBot="1" x14ac:dyDescent="0.3">
      <c r="B18" s="43" t="s">
        <v>13</v>
      </c>
      <c r="C18" s="130">
        <v>0</v>
      </c>
      <c r="D18" s="158">
        <f t="shared" si="0"/>
        <v>0</v>
      </c>
      <c r="E18" s="158">
        <f t="shared" si="1"/>
        <v>0</v>
      </c>
      <c r="F18" s="130">
        <v>1.5543981481481501E-2</v>
      </c>
      <c r="G18" s="165">
        <f t="shared" si="2"/>
        <v>0.11179555481561651</v>
      </c>
      <c r="H18" s="165">
        <f t="shared" si="3"/>
        <v>8.1030529745384425E-2</v>
      </c>
      <c r="I18" s="44">
        <f t="shared" si="6"/>
        <v>1.5543981481481501E-2</v>
      </c>
      <c r="J18" s="45">
        <f t="shared" si="4"/>
        <v>0.11179555481561651</v>
      </c>
      <c r="K18" s="47">
        <f t="shared" si="5"/>
        <v>8.0850039130696619E-2</v>
      </c>
    </row>
    <row r="19" spans="2:11" ht="16.5" thickTop="1" thickBot="1" x14ac:dyDescent="0.3">
      <c r="B19" s="60" t="s">
        <v>3</v>
      </c>
      <c r="C19" s="131">
        <f>SUM(C7:C18)</f>
        <v>0</v>
      </c>
      <c r="D19" s="150">
        <f>IFERROR(SUM(D7:D18),0)</f>
        <v>0</v>
      </c>
      <c r="E19" s="150">
        <f>IFERROR(SUM(E7:E18),0)</f>
        <v>0</v>
      </c>
      <c r="F19" s="131">
        <f>SUM(F7:F18)</f>
        <v>0.1390393518518519</v>
      </c>
      <c r="G19" s="166">
        <f>IFERROR(SUM(G7:G18),0)</f>
        <v>1</v>
      </c>
      <c r="H19" s="166">
        <f>IFERROR(SUM(H7:H18),0)</f>
        <v>0.72480994328466275</v>
      </c>
      <c r="I19" s="61">
        <f>SUM(I7:I18)</f>
        <v>0.1390393518518519</v>
      </c>
      <c r="J19" s="62">
        <f>IFERROR(SUM(J7:J18),0)</f>
        <v>1</v>
      </c>
      <c r="K19" s="63">
        <f>IFERROR(SUM(K7:K18),0)</f>
        <v>0.72319547287941743</v>
      </c>
    </row>
    <row r="20" spans="2:11" ht="15.75" thickTop="1" x14ac:dyDescent="0.25">
      <c r="B20" s="57"/>
      <c r="C20" s="58"/>
      <c r="D20" s="58"/>
      <c r="E20" s="58"/>
      <c r="F20" s="58"/>
      <c r="G20" s="58"/>
      <c r="H20" s="58"/>
      <c r="I20" s="58"/>
      <c r="J20" s="58"/>
      <c r="K20" s="68"/>
    </row>
    <row r="21" spans="2:11" x14ac:dyDescent="0.25">
      <c r="B21" s="40" t="s">
        <v>14</v>
      </c>
      <c r="C21" s="128" t="s">
        <v>4</v>
      </c>
      <c r="D21" s="128"/>
      <c r="E21" s="128" t="s">
        <v>5</v>
      </c>
      <c r="F21" s="128" t="s">
        <v>4</v>
      </c>
      <c r="G21" s="128"/>
      <c r="H21" s="128" t="s">
        <v>5</v>
      </c>
      <c r="I21" s="41" t="s">
        <v>4</v>
      </c>
      <c r="J21" s="48"/>
      <c r="K21" s="49" t="s">
        <v>5</v>
      </c>
    </row>
    <row r="22" spans="2:11" x14ac:dyDescent="0.25">
      <c r="B22" s="50" t="s">
        <v>15</v>
      </c>
      <c r="C22" s="132">
        <v>4.2824074074074102E-4</v>
      </c>
      <c r="D22" s="151"/>
      <c r="E22" s="167">
        <f>IFERROR(C22/C$30,0)</f>
        <v>1</v>
      </c>
      <c r="F22" s="132">
        <v>6.8287037037037003E-4</v>
      </c>
      <c r="G22" s="151"/>
      <c r="H22" s="167">
        <f>IFERROR(F22/F$30,0)</f>
        <v>3.5597924459997566E-3</v>
      </c>
      <c r="I22" s="44">
        <f t="shared" ref="I22:I27" si="7">SUM(C22,F22)</f>
        <v>1.1111111111111111E-3</v>
      </c>
      <c r="J22" s="51"/>
      <c r="K22" s="47">
        <f>IFERROR(I22/I$30,0)</f>
        <v>5.7793028715911136E-3</v>
      </c>
    </row>
    <row r="23" spans="2:11" x14ac:dyDescent="0.25">
      <c r="B23" s="50" t="s">
        <v>16</v>
      </c>
      <c r="C23" s="132">
        <v>0</v>
      </c>
      <c r="D23" s="151"/>
      <c r="E23" s="167">
        <f t="shared" ref="E23:E27" si="8">IFERROR(C23/C$30,0)</f>
        <v>0</v>
      </c>
      <c r="F23" s="132">
        <v>5.09259259259259E-4</v>
      </c>
      <c r="G23" s="151"/>
      <c r="H23" s="167">
        <f t="shared" ref="H23:H27" si="9">IFERROR(F23/F$30,0)</f>
        <v>2.6547604682032083E-3</v>
      </c>
      <c r="I23" s="44">
        <f t="shared" si="7"/>
        <v>5.09259259259259E-4</v>
      </c>
      <c r="J23" s="51"/>
      <c r="K23" s="47">
        <f t="shared" ref="K23:K27" si="10">IFERROR(I23/I$30,0)</f>
        <v>2.648847149479259E-3</v>
      </c>
    </row>
    <row r="24" spans="2:11" x14ac:dyDescent="0.25">
      <c r="B24" s="50" t="s">
        <v>17</v>
      </c>
      <c r="C24" s="132">
        <v>0</v>
      </c>
      <c r="D24" s="151"/>
      <c r="E24" s="167">
        <f t="shared" si="8"/>
        <v>0</v>
      </c>
      <c r="F24" s="132">
        <v>0</v>
      </c>
      <c r="G24" s="151"/>
      <c r="H24" s="167">
        <f t="shared" si="9"/>
        <v>0</v>
      </c>
      <c r="I24" s="44">
        <f t="shared" si="7"/>
        <v>0</v>
      </c>
      <c r="J24" s="51"/>
      <c r="K24" s="47">
        <f t="shared" si="10"/>
        <v>0</v>
      </c>
    </row>
    <row r="25" spans="2:11" x14ac:dyDescent="0.25">
      <c r="B25" s="50" t="s">
        <v>18</v>
      </c>
      <c r="C25" s="132">
        <v>0</v>
      </c>
      <c r="D25" s="151"/>
      <c r="E25" s="167">
        <f t="shared" si="8"/>
        <v>0</v>
      </c>
      <c r="F25" s="132">
        <v>1.3136574074074101E-2</v>
      </c>
      <c r="G25" s="151"/>
      <c r="H25" s="167">
        <f t="shared" si="9"/>
        <v>6.8480752986605664E-2</v>
      </c>
      <c r="I25" s="44">
        <f t="shared" si="7"/>
        <v>1.3136574074074101E-2</v>
      </c>
      <c r="J25" s="51"/>
      <c r="K25" s="47">
        <f t="shared" si="10"/>
        <v>6.8328216242249246E-2</v>
      </c>
    </row>
    <row r="26" spans="2:11" x14ac:dyDescent="0.25">
      <c r="B26" s="50" t="s">
        <v>19</v>
      </c>
      <c r="C26" s="132">
        <v>0</v>
      </c>
      <c r="D26" s="151"/>
      <c r="E26" s="167">
        <f t="shared" si="8"/>
        <v>0</v>
      </c>
      <c r="F26" s="132">
        <v>3.8460648148148098E-2</v>
      </c>
      <c r="G26" s="151"/>
      <c r="H26" s="167">
        <f t="shared" si="9"/>
        <v>0.2004947508145285</v>
      </c>
      <c r="I26" s="44">
        <f t="shared" si="7"/>
        <v>3.8460648148148098E-2</v>
      </c>
      <c r="J26" s="51"/>
      <c r="K26" s="47">
        <f t="shared" si="10"/>
        <v>0.20004816085726299</v>
      </c>
    </row>
    <row r="27" spans="2:11" ht="15.75" thickBot="1" x14ac:dyDescent="0.3">
      <c r="B27" s="55" t="s">
        <v>20</v>
      </c>
      <c r="C27" s="136">
        <v>0</v>
      </c>
      <c r="D27" s="152"/>
      <c r="E27" s="167">
        <f t="shared" si="8"/>
        <v>0</v>
      </c>
      <c r="F27" s="136">
        <v>0</v>
      </c>
      <c r="G27" s="152"/>
      <c r="H27" s="167">
        <f t="shared" si="9"/>
        <v>0</v>
      </c>
      <c r="I27" s="44">
        <f t="shared" si="7"/>
        <v>0</v>
      </c>
      <c r="J27" s="56"/>
      <c r="K27" s="47">
        <f t="shared" si="10"/>
        <v>0</v>
      </c>
    </row>
    <row r="28" spans="2:11" ht="16.5" thickTop="1" thickBot="1" x14ac:dyDescent="0.3">
      <c r="B28" s="60" t="s">
        <v>3</v>
      </c>
      <c r="C28" s="131">
        <f>SUM(C22:C27)</f>
        <v>4.2824074074074102E-4</v>
      </c>
      <c r="D28" s="150"/>
      <c r="E28" s="166">
        <f>IFERROR(SUM(E22:E27),0)</f>
        <v>1</v>
      </c>
      <c r="F28" s="131">
        <f>SUM(F22:F27)</f>
        <v>5.2789351851851823E-2</v>
      </c>
      <c r="G28" s="150"/>
      <c r="H28" s="166">
        <f>IFERROR(SUM(H22:H27),0)</f>
        <v>0.27519005671533714</v>
      </c>
      <c r="I28" s="61">
        <f>SUM(I22:I27)</f>
        <v>5.3217592592592566E-2</v>
      </c>
      <c r="J28" s="62"/>
      <c r="K28" s="63">
        <f>IFERROR(SUM(K22:K27),0)</f>
        <v>0.27680452712058262</v>
      </c>
    </row>
    <row r="29" spans="2:11" ht="16.5" thickTop="1" thickBot="1" x14ac:dyDescent="0.3">
      <c r="B29" s="59"/>
      <c r="C29" s="154"/>
      <c r="D29" s="153"/>
      <c r="E29" s="168"/>
      <c r="F29" s="154"/>
      <c r="G29" s="153"/>
      <c r="H29" s="168"/>
      <c r="I29" s="153"/>
      <c r="J29" s="153"/>
      <c r="K29" s="163"/>
    </row>
    <row r="30" spans="2:11" ht="16.5" thickTop="1" thickBot="1" x14ac:dyDescent="0.3">
      <c r="B30" s="60" t="s">
        <v>6</v>
      </c>
      <c r="C30" s="131">
        <f>SUM(C19,C28)</f>
        <v>4.2824074074074102E-4</v>
      </c>
      <c r="D30" s="150"/>
      <c r="E30" s="166">
        <f>IFERROR(SUM(E19,E28),0)</f>
        <v>1</v>
      </c>
      <c r="F30" s="131">
        <f>SUM(F19,F28)</f>
        <v>0.19182870370370372</v>
      </c>
      <c r="G30" s="150"/>
      <c r="H30" s="166">
        <f>IFERROR(SUM(H19,H28),0)</f>
        <v>0.99999999999999989</v>
      </c>
      <c r="I30" s="61">
        <f>SUM(I19,I28)</f>
        <v>0.19225694444444447</v>
      </c>
      <c r="J30" s="64"/>
      <c r="K30" s="66">
        <f>IFERROR(SUM(K19,K28),0)</f>
        <v>1</v>
      </c>
    </row>
    <row r="31" spans="2:11" ht="66" customHeight="1" thickTop="1" thickBot="1" x14ac:dyDescent="0.3">
      <c r="B31" s="186" t="s">
        <v>207</v>
      </c>
      <c r="C31" s="187"/>
      <c r="D31" s="187"/>
      <c r="E31" s="187"/>
      <c r="F31" s="187"/>
      <c r="G31" s="187"/>
      <c r="H31" s="187"/>
      <c r="I31" s="187"/>
      <c r="J31" s="187"/>
      <c r="K31" s="188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4"/>
  <dimension ref="B2:K31"/>
  <sheetViews>
    <sheetView showGridLines="0" showZeros="0" view="pageBreakPreview" zoomScaleNormal="80" zoomScaleSheetLayoutView="100" zoomScalePageLayoutView="90" workbookViewId="0">
      <selection activeCell="B29" sqref="B29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1" width="12.28515625" style="1" customWidth="1"/>
    <col min="12" max="16384" width="8.85546875" style="1"/>
  </cols>
  <sheetData>
    <row r="2" spans="2:11" ht="15.75" thickBot="1" x14ac:dyDescent="0.3"/>
    <row r="3" spans="2:11" x14ac:dyDescent="0.25">
      <c r="B3" s="189" t="s">
        <v>148</v>
      </c>
      <c r="C3" s="190"/>
      <c r="D3" s="190"/>
      <c r="E3" s="190"/>
      <c r="F3" s="190"/>
      <c r="G3" s="190"/>
      <c r="H3" s="190"/>
      <c r="I3" s="190"/>
      <c r="J3" s="190"/>
      <c r="K3" s="191"/>
    </row>
    <row r="4" spans="2:11" x14ac:dyDescent="0.25">
      <c r="B4" s="192" t="s">
        <v>199</v>
      </c>
      <c r="C4" s="193"/>
      <c r="D4" s="193"/>
      <c r="E4" s="193"/>
      <c r="F4" s="193"/>
      <c r="G4" s="193"/>
      <c r="H4" s="193"/>
      <c r="I4" s="193"/>
      <c r="J4" s="193"/>
      <c r="K4" s="194"/>
    </row>
    <row r="5" spans="2:11" x14ac:dyDescent="0.25">
      <c r="B5" s="52"/>
      <c r="C5" s="193" t="s">
        <v>116</v>
      </c>
      <c r="D5" s="198"/>
      <c r="E5" s="198"/>
      <c r="F5" s="193" t="s">
        <v>117</v>
      </c>
      <c r="G5" s="193"/>
      <c r="H5" s="194"/>
      <c r="I5" s="193" t="s">
        <v>3</v>
      </c>
      <c r="J5" s="193"/>
      <c r="K5" s="194"/>
    </row>
    <row r="6" spans="2:11" x14ac:dyDescent="0.25">
      <c r="B6" s="143" t="s">
        <v>10</v>
      </c>
      <c r="C6" s="128" t="s">
        <v>4</v>
      </c>
      <c r="D6" s="128" t="s">
        <v>5</v>
      </c>
      <c r="E6" s="128" t="s">
        <v>5</v>
      </c>
      <c r="F6" s="128" t="s">
        <v>4</v>
      </c>
      <c r="G6" s="128" t="s">
        <v>5</v>
      </c>
      <c r="H6" s="128" t="s">
        <v>5</v>
      </c>
      <c r="I6" s="41" t="s">
        <v>4</v>
      </c>
      <c r="J6" s="41" t="s">
        <v>5</v>
      </c>
      <c r="K6" s="42" t="s">
        <v>5</v>
      </c>
    </row>
    <row r="7" spans="2:11" x14ac:dyDescent="0.25">
      <c r="B7" s="43" t="s">
        <v>37</v>
      </c>
      <c r="C7" s="130">
        <v>0</v>
      </c>
      <c r="D7" s="165">
        <f t="shared" ref="D7:D18" si="0">IFERROR(C7/C$19,0)</f>
        <v>0</v>
      </c>
      <c r="E7" s="165">
        <f t="shared" ref="E7:E18" si="1">IFERROR(C7/C$30,0)</f>
        <v>0</v>
      </c>
      <c r="F7" s="130">
        <v>0</v>
      </c>
      <c r="G7" s="165">
        <f t="shared" ref="G7:G18" si="2">IFERROR(F7/F$19,0)</f>
        <v>0</v>
      </c>
      <c r="H7" s="165">
        <f t="shared" ref="H7:H18" si="3">IFERROR(F7/F$30,0)</f>
        <v>0</v>
      </c>
      <c r="I7" s="44">
        <f>SUM(C7,F7)</f>
        <v>0</v>
      </c>
      <c r="J7" s="45">
        <f t="shared" ref="J7:J18" si="4">IFERROR(I7/I$19,0)</f>
        <v>0</v>
      </c>
      <c r="K7" s="47">
        <f t="shared" ref="K7:K18" si="5">IFERROR(I7/I$30,0)</f>
        <v>0</v>
      </c>
    </row>
    <row r="8" spans="2:11" x14ac:dyDescent="0.25">
      <c r="B8" s="145" t="s">
        <v>99</v>
      </c>
      <c r="C8" s="130">
        <v>0</v>
      </c>
      <c r="D8" s="165">
        <f t="shared" si="0"/>
        <v>0</v>
      </c>
      <c r="E8" s="165">
        <f t="shared" si="1"/>
        <v>0</v>
      </c>
      <c r="F8" s="130">
        <v>0</v>
      </c>
      <c r="G8" s="165">
        <f t="shared" si="2"/>
        <v>0</v>
      </c>
      <c r="H8" s="165">
        <f t="shared" si="3"/>
        <v>0</v>
      </c>
      <c r="I8" s="44">
        <f t="shared" ref="I8:I18" si="6">SUM(C8,F8)</f>
        <v>0</v>
      </c>
      <c r="J8" s="45">
        <f t="shared" si="4"/>
        <v>0</v>
      </c>
      <c r="K8" s="47">
        <f t="shared" si="5"/>
        <v>0</v>
      </c>
    </row>
    <row r="9" spans="2:11" x14ac:dyDescent="0.25">
      <c r="B9" s="43" t="s">
        <v>50</v>
      </c>
      <c r="C9" s="130">
        <v>0</v>
      </c>
      <c r="D9" s="165">
        <f t="shared" si="0"/>
        <v>0</v>
      </c>
      <c r="E9" s="165">
        <f t="shared" si="1"/>
        <v>0</v>
      </c>
      <c r="F9" s="130">
        <v>0</v>
      </c>
      <c r="G9" s="165">
        <f t="shared" si="2"/>
        <v>0</v>
      </c>
      <c r="H9" s="165">
        <f t="shared" si="3"/>
        <v>0</v>
      </c>
      <c r="I9" s="44">
        <f t="shared" si="6"/>
        <v>0</v>
      </c>
      <c r="J9" s="45">
        <f t="shared" si="4"/>
        <v>0</v>
      </c>
      <c r="K9" s="47">
        <f t="shared" si="5"/>
        <v>0</v>
      </c>
    </row>
    <row r="10" spans="2:11" x14ac:dyDescent="0.25">
      <c r="B10" s="43" t="s">
        <v>11</v>
      </c>
      <c r="C10" s="130">
        <v>0</v>
      </c>
      <c r="D10" s="165">
        <f t="shared" si="0"/>
        <v>0</v>
      </c>
      <c r="E10" s="165">
        <f t="shared" si="1"/>
        <v>0</v>
      </c>
      <c r="F10" s="130">
        <v>0</v>
      </c>
      <c r="G10" s="165">
        <f t="shared" si="2"/>
        <v>0</v>
      </c>
      <c r="H10" s="165">
        <f t="shared" si="3"/>
        <v>0</v>
      </c>
      <c r="I10" s="44">
        <f t="shared" si="6"/>
        <v>0</v>
      </c>
      <c r="J10" s="45">
        <f t="shared" si="4"/>
        <v>0</v>
      </c>
      <c r="K10" s="47">
        <f t="shared" si="5"/>
        <v>0</v>
      </c>
    </row>
    <row r="11" spans="2:11" x14ac:dyDescent="0.25">
      <c r="B11" s="43" t="s">
        <v>12</v>
      </c>
      <c r="C11" s="130">
        <v>0</v>
      </c>
      <c r="D11" s="165">
        <f t="shared" si="0"/>
        <v>0</v>
      </c>
      <c r="E11" s="165">
        <f t="shared" si="1"/>
        <v>0</v>
      </c>
      <c r="F11" s="130">
        <v>0</v>
      </c>
      <c r="G11" s="165">
        <f t="shared" si="2"/>
        <v>0</v>
      </c>
      <c r="H11" s="165">
        <f t="shared" si="3"/>
        <v>0</v>
      </c>
      <c r="I11" s="44">
        <f t="shared" si="6"/>
        <v>0</v>
      </c>
      <c r="J11" s="45">
        <f t="shared" si="4"/>
        <v>0</v>
      </c>
      <c r="K11" s="47">
        <f t="shared" si="5"/>
        <v>0</v>
      </c>
    </row>
    <row r="12" spans="2:11" x14ac:dyDescent="0.25">
      <c r="B12" s="43" t="s">
        <v>163</v>
      </c>
      <c r="C12" s="130">
        <v>0</v>
      </c>
      <c r="D12" s="165">
        <f t="shared" si="0"/>
        <v>0</v>
      </c>
      <c r="E12" s="165">
        <f t="shared" si="1"/>
        <v>0</v>
      </c>
      <c r="F12" s="130">
        <v>0</v>
      </c>
      <c r="G12" s="165">
        <f t="shared" si="2"/>
        <v>0</v>
      </c>
      <c r="H12" s="165">
        <f t="shared" si="3"/>
        <v>0</v>
      </c>
      <c r="I12" s="44">
        <f t="shared" si="6"/>
        <v>0</v>
      </c>
      <c r="J12" s="45">
        <f t="shared" si="4"/>
        <v>0</v>
      </c>
      <c r="K12" s="47">
        <f t="shared" si="5"/>
        <v>0</v>
      </c>
    </row>
    <row r="13" spans="2:11" x14ac:dyDescent="0.25">
      <c r="B13" s="43" t="s">
        <v>106</v>
      </c>
      <c r="C13" s="130">
        <v>0</v>
      </c>
      <c r="D13" s="165">
        <f t="shared" si="0"/>
        <v>0</v>
      </c>
      <c r="E13" s="165">
        <f t="shared" si="1"/>
        <v>0</v>
      </c>
      <c r="F13" s="130">
        <v>0</v>
      </c>
      <c r="G13" s="165">
        <f t="shared" si="2"/>
        <v>0</v>
      </c>
      <c r="H13" s="165">
        <f t="shared" si="3"/>
        <v>0</v>
      </c>
      <c r="I13" s="44">
        <f t="shared" si="6"/>
        <v>0</v>
      </c>
      <c r="J13" s="45">
        <f t="shared" si="4"/>
        <v>0</v>
      </c>
      <c r="K13" s="47">
        <f t="shared" si="5"/>
        <v>0</v>
      </c>
    </row>
    <row r="14" spans="2:11" x14ac:dyDescent="0.25">
      <c r="B14" s="43" t="s">
        <v>107</v>
      </c>
      <c r="C14" s="130">
        <v>0</v>
      </c>
      <c r="D14" s="165">
        <f t="shared" si="0"/>
        <v>0</v>
      </c>
      <c r="E14" s="165">
        <f t="shared" si="1"/>
        <v>0</v>
      </c>
      <c r="F14" s="130">
        <v>0</v>
      </c>
      <c r="G14" s="165">
        <f t="shared" si="2"/>
        <v>0</v>
      </c>
      <c r="H14" s="165">
        <f t="shared" si="3"/>
        <v>0</v>
      </c>
      <c r="I14" s="44">
        <f t="shared" si="6"/>
        <v>0</v>
      </c>
      <c r="J14" s="45">
        <f t="shared" si="4"/>
        <v>0</v>
      </c>
      <c r="K14" s="47">
        <f t="shared" si="5"/>
        <v>0</v>
      </c>
    </row>
    <row r="15" spans="2:11" x14ac:dyDescent="0.25">
      <c r="B15" s="43" t="s">
        <v>198</v>
      </c>
      <c r="C15" s="130">
        <v>0</v>
      </c>
      <c r="D15" s="165">
        <f t="shared" si="0"/>
        <v>0</v>
      </c>
      <c r="E15" s="165">
        <f t="shared" si="1"/>
        <v>0</v>
      </c>
      <c r="F15" s="130">
        <v>0</v>
      </c>
      <c r="G15" s="165">
        <f t="shared" si="2"/>
        <v>0</v>
      </c>
      <c r="H15" s="165">
        <f t="shared" si="3"/>
        <v>0</v>
      </c>
      <c r="I15" s="44">
        <f t="shared" si="6"/>
        <v>0</v>
      </c>
      <c r="J15" s="45">
        <f t="shared" si="4"/>
        <v>0</v>
      </c>
      <c r="K15" s="47">
        <f t="shared" si="5"/>
        <v>0</v>
      </c>
    </row>
    <row r="16" spans="2:11" x14ac:dyDescent="0.25">
      <c r="B16" s="43" t="s">
        <v>185</v>
      </c>
      <c r="C16" s="130">
        <v>0</v>
      </c>
      <c r="D16" s="165">
        <f t="shared" si="0"/>
        <v>0</v>
      </c>
      <c r="E16" s="165">
        <f t="shared" si="1"/>
        <v>0</v>
      </c>
      <c r="F16" s="130">
        <v>0</v>
      </c>
      <c r="G16" s="165">
        <f t="shared" si="2"/>
        <v>0</v>
      </c>
      <c r="H16" s="165">
        <f t="shared" si="3"/>
        <v>0</v>
      </c>
      <c r="I16" s="44">
        <f t="shared" si="6"/>
        <v>0</v>
      </c>
      <c r="J16" s="45">
        <f t="shared" si="4"/>
        <v>0</v>
      </c>
      <c r="K16" s="47">
        <f t="shared" si="5"/>
        <v>0</v>
      </c>
    </row>
    <row r="17" spans="2:11" x14ac:dyDescent="0.25">
      <c r="B17" s="43" t="s">
        <v>164</v>
      </c>
      <c r="C17" s="130">
        <v>0</v>
      </c>
      <c r="D17" s="165">
        <f t="shared" si="0"/>
        <v>0</v>
      </c>
      <c r="E17" s="165">
        <f t="shared" si="1"/>
        <v>0</v>
      </c>
      <c r="F17" s="130">
        <v>0</v>
      </c>
      <c r="G17" s="165">
        <f t="shared" si="2"/>
        <v>0</v>
      </c>
      <c r="H17" s="165">
        <f t="shared" si="3"/>
        <v>0</v>
      </c>
      <c r="I17" s="44">
        <f t="shared" si="6"/>
        <v>0</v>
      </c>
      <c r="J17" s="45">
        <f t="shared" si="4"/>
        <v>0</v>
      </c>
      <c r="K17" s="47">
        <f t="shared" si="5"/>
        <v>0</v>
      </c>
    </row>
    <row r="18" spans="2:11" ht="15.75" thickBot="1" x14ac:dyDescent="0.3">
      <c r="B18" s="43" t="s">
        <v>13</v>
      </c>
      <c r="C18" s="130">
        <v>0</v>
      </c>
      <c r="D18" s="165">
        <f t="shared" si="0"/>
        <v>0</v>
      </c>
      <c r="E18" s="165">
        <f t="shared" si="1"/>
        <v>0</v>
      </c>
      <c r="F18" s="130">
        <v>0</v>
      </c>
      <c r="G18" s="165">
        <f t="shared" si="2"/>
        <v>0</v>
      </c>
      <c r="H18" s="165">
        <f t="shared" si="3"/>
        <v>0</v>
      </c>
      <c r="I18" s="44">
        <f t="shared" si="6"/>
        <v>0</v>
      </c>
      <c r="J18" s="45">
        <f t="shared" si="4"/>
        <v>0</v>
      </c>
      <c r="K18" s="47">
        <f t="shared" si="5"/>
        <v>0</v>
      </c>
    </row>
    <row r="19" spans="2:11" ht="16.5" thickTop="1" thickBot="1" x14ac:dyDescent="0.3">
      <c r="B19" s="60" t="s">
        <v>3</v>
      </c>
      <c r="C19" s="131">
        <f>SUM(C7:C18)</f>
        <v>0</v>
      </c>
      <c r="D19" s="166">
        <f>IFERROR(SUM(D7:D18),0)</f>
        <v>0</v>
      </c>
      <c r="E19" s="166">
        <f>IFERROR(SUM(E7:E18),0)</f>
        <v>0</v>
      </c>
      <c r="F19" s="131">
        <f>SUM(F7:F18)</f>
        <v>0</v>
      </c>
      <c r="G19" s="166">
        <f>IFERROR(SUM(G7:G18),0)</f>
        <v>0</v>
      </c>
      <c r="H19" s="166">
        <f>IFERROR(SUM(H7:H18),0)</f>
        <v>0</v>
      </c>
      <c r="I19" s="61">
        <f>SUM(I7:I18)</f>
        <v>0</v>
      </c>
      <c r="J19" s="62">
        <f>IFERROR(SUM(J7:J18),0)</f>
        <v>0</v>
      </c>
      <c r="K19" s="63">
        <f>IFERROR(SUM(K7:K18),0)</f>
        <v>0</v>
      </c>
    </row>
    <row r="20" spans="2:11" ht="15.75" thickTop="1" x14ac:dyDescent="0.25">
      <c r="B20" s="57"/>
      <c r="C20" s="58"/>
      <c r="D20" s="58"/>
      <c r="E20" s="58"/>
      <c r="F20" s="58"/>
      <c r="G20" s="58"/>
      <c r="H20" s="58"/>
      <c r="I20" s="58"/>
      <c r="J20" s="58"/>
      <c r="K20" s="68"/>
    </row>
    <row r="21" spans="2:11" x14ac:dyDescent="0.25">
      <c r="B21" s="40" t="s">
        <v>14</v>
      </c>
      <c r="C21" s="128" t="s">
        <v>4</v>
      </c>
      <c r="D21" s="128"/>
      <c r="E21" s="169" t="s">
        <v>5</v>
      </c>
      <c r="F21" s="128" t="s">
        <v>4</v>
      </c>
      <c r="G21" s="128"/>
      <c r="H21" s="169" t="s">
        <v>5</v>
      </c>
      <c r="I21" s="41" t="s">
        <v>4</v>
      </c>
      <c r="J21" s="48"/>
      <c r="K21" s="49" t="s">
        <v>5</v>
      </c>
    </row>
    <row r="22" spans="2:11" x14ac:dyDescent="0.25">
      <c r="B22" s="50" t="s">
        <v>15</v>
      </c>
      <c r="C22" s="132">
        <v>0</v>
      </c>
      <c r="D22" s="151"/>
      <c r="E22" s="167">
        <f>IFERROR(C22/C$30,0)</f>
        <v>0</v>
      </c>
      <c r="F22" s="132">
        <v>0</v>
      </c>
      <c r="G22" s="151"/>
      <c r="H22" s="167">
        <f>IFERROR(F22/F$30,0)</f>
        <v>0</v>
      </c>
      <c r="I22" s="44">
        <f t="shared" ref="I22:I27" si="7">SUM(C22,F22)</f>
        <v>0</v>
      </c>
      <c r="J22" s="51"/>
      <c r="K22" s="47">
        <f>IFERROR(I22/I$30,0)</f>
        <v>0</v>
      </c>
    </row>
    <row r="23" spans="2:11" x14ac:dyDescent="0.25">
      <c r="B23" s="50" t="s">
        <v>16</v>
      </c>
      <c r="C23" s="132">
        <v>0</v>
      </c>
      <c r="D23" s="151"/>
      <c r="E23" s="167">
        <f t="shared" ref="E23:E27" si="8">IFERROR(C23/C$30,0)</f>
        <v>0</v>
      </c>
      <c r="F23" s="132">
        <v>0</v>
      </c>
      <c r="G23" s="151"/>
      <c r="H23" s="167">
        <f t="shared" ref="H23:H27" si="9">IFERROR(F23/F$30,0)</f>
        <v>0</v>
      </c>
      <c r="I23" s="44">
        <f t="shared" si="7"/>
        <v>0</v>
      </c>
      <c r="J23" s="51"/>
      <c r="K23" s="47">
        <f t="shared" ref="K23:K27" si="10">IFERROR(I23/I$30,0)</f>
        <v>0</v>
      </c>
    </row>
    <row r="24" spans="2:11" x14ac:dyDescent="0.25">
      <c r="B24" s="50" t="s">
        <v>17</v>
      </c>
      <c r="C24" s="132">
        <v>0</v>
      </c>
      <c r="D24" s="151"/>
      <c r="E24" s="167">
        <f t="shared" si="8"/>
        <v>0</v>
      </c>
      <c r="F24" s="132">
        <v>0</v>
      </c>
      <c r="G24" s="151"/>
      <c r="H24" s="167">
        <f t="shared" si="9"/>
        <v>0</v>
      </c>
      <c r="I24" s="44">
        <f t="shared" si="7"/>
        <v>0</v>
      </c>
      <c r="J24" s="51"/>
      <c r="K24" s="47">
        <f t="shared" si="10"/>
        <v>0</v>
      </c>
    </row>
    <row r="25" spans="2:11" x14ac:dyDescent="0.25">
      <c r="B25" s="50" t="s">
        <v>18</v>
      </c>
      <c r="C25" s="132">
        <v>0</v>
      </c>
      <c r="D25" s="151"/>
      <c r="E25" s="167">
        <f t="shared" si="8"/>
        <v>0</v>
      </c>
      <c r="F25" s="132">
        <v>0</v>
      </c>
      <c r="G25" s="151"/>
      <c r="H25" s="167">
        <f t="shared" si="9"/>
        <v>0</v>
      </c>
      <c r="I25" s="44">
        <f t="shared" si="7"/>
        <v>0</v>
      </c>
      <c r="J25" s="51"/>
      <c r="K25" s="47">
        <f t="shared" si="10"/>
        <v>0</v>
      </c>
    </row>
    <row r="26" spans="2:11" x14ac:dyDescent="0.25">
      <c r="B26" s="50" t="s">
        <v>19</v>
      </c>
      <c r="C26" s="132">
        <v>5.2662037037037E-3</v>
      </c>
      <c r="D26" s="151"/>
      <c r="E26" s="167">
        <f t="shared" si="8"/>
        <v>1</v>
      </c>
      <c r="F26" s="132">
        <v>0</v>
      </c>
      <c r="G26" s="151"/>
      <c r="H26" s="167">
        <f t="shared" si="9"/>
        <v>0</v>
      </c>
      <c r="I26" s="44">
        <f t="shared" si="7"/>
        <v>5.2662037037037E-3</v>
      </c>
      <c r="J26" s="51"/>
      <c r="K26" s="47">
        <f t="shared" si="10"/>
        <v>1</v>
      </c>
    </row>
    <row r="27" spans="2:11" ht="15.75" thickBot="1" x14ac:dyDescent="0.3">
      <c r="B27" s="55" t="s">
        <v>20</v>
      </c>
      <c r="C27" s="136">
        <v>0</v>
      </c>
      <c r="D27" s="152"/>
      <c r="E27" s="167">
        <f t="shared" si="8"/>
        <v>0</v>
      </c>
      <c r="F27" s="136">
        <v>0</v>
      </c>
      <c r="G27" s="152"/>
      <c r="H27" s="167">
        <f t="shared" si="9"/>
        <v>0</v>
      </c>
      <c r="I27" s="44">
        <f t="shared" si="7"/>
        <v>0</v>
      </c>
      <c r="J27" s="56"/>
      <c r="K27" s="47">
        <f t="shared" si="10"/>
        <v>0</v>
      </c>
    </row>
    <row r="28" spans="2:11" ht="16.5" thickTop="1" thickBot="1" x14ac:dyDescent="0.3">
      <c r="B28" s="60" t="s">
        <v>3</v>
      </c>
      <c r="C28" s="131">
        <f>SUM(C22:C27)</f>
        <v>5.2662037037037E-3</v>
      </c>
      <c r="D28" s="150"/>
      <c r="E28" s="166">
        <f>IFERROR(SUM(E22:E27),0)</f>
        <v>1</v>
      </c>
      <c r="F28" s="131">
        <f>SUM(F22:F27)</f>
        <v>0</v>
      </c>
      <c r="G28" s="150"/>
      <c r="H28" s="166">
        <f>IFERROR(SUM(H22:H27),0)</f>
        <v>0</v>
      </c>
      <c r="I28" s="61">
        <f>SUM(I22:I27)</f>
        <v>5.2662037037037E-3</v>
      </c>
      <c r="J28" s="62"/>
      <c r="K28" s="63">
        <f>IFERROR(SUM(K22:K27),0)</f>
        <v>1</v>
      </c>
    </row>
    <row r="29" spans="2:11" ht="16.5" thickTop="1" thickBot="1" x14ac:dyDescent="0.3">
      <c r="B29" s="59"/>
      <c r="C29" s="154"/>
      <c r="D29" s="153"/>
      <c r="E29" s="168"/>
      <c r="F29" s="154"/>
      <c r="G29" s="153"/>
      <c r="H29" s="168"/>
      <c r="I29" s="153"/>
      <c r="J29" s="153"/>
      <c r="K29" s="163"/>
    </row>
    <row r="30" spans="2:11" ht="16.5" thickTop="1" thickBot="1" x14ac:dyDescent="0.3">
      <c r="B30" s="60" t="s">
        <v>6</v>
      </c>
      <c r="C30" s="131">
        <f>SUM(C19,C28)</f>
        <v>5.2662037037037E-3</v>
      </c>
      <c r="D30" s="150"/>
      <c r="E30" s="166">
        <f>IFERROR(SUM(E19,E28),0)</f>
        <v>1</v>
      </c>
      <c r="F30" s="131">
        <f>SUM(F19,F28)</f>
        <v>0</v>
      </c>
      <c r="G30" s="150"/>
      <c r="H30" s="166">
        <f>IFERROR(SUM(H19,H28),0)</f>
        <v>0</v>
      </c>
      <c r="I30" s="61">
        <f>SUM(I19,I28)</f>
        <v>5.2662037037037E-3</v>
      </c>
      <c r="J30" s="64"/>
      <c r="K30" s="66">
        <f>IFERROR(SUM(K19,K28),0)</f>
        <v>1</v>
      </c>
    </row>
    <row r="31" spans="2:11" ht="66" customHeight="1" thickTop="1" thickBot="1" x14ac:dyDescent="0.3">
      <c r="B31" s="186" t="s">
        <v>208</v>
      </c>
      <c r="C31" s="187"/>
      <c r="D31" s="187"/>
      <c r="E31" s="187"/>
      <c r="F31" s="187"/>
      <c r="G31" s="187"/>
      <c r="H31" s="187"/>
      <c r="I31" s="187"/>
      <c r="J31" s="187"/>
      <c r="K31" s="188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5"/>
  <dimension ref="B2:K31"/>
  <sheetViews>
    <sheetView showGridLines="0" showZeros="0" view="pageBreakPreview" zoomScaleNormal="80" zoomScaleSheetLayoutView="100" zoomScalePageLayoutView="80" workbookViewId="0">
      <selection activeCell="B29" sqref="B29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1" width="12.28515625" style="1" customWidth="1"/>
    <col min="12" max="16384" width="8.85546875" style="1"/>
  </cols>
  <sheetData>
    <row r="2" spans="2:11" ht="15.75" thickBot="1" x14ac:dyDescent="0.3"/>
    <row r="3" spans="2:11" x14ac:dyDescent="0.25">
      <c r="B3" s="189" t="s">
        <v>149</v>
      </c>
      <c r="C3" s="190"/>
      <c r="D3" s="190"/>
      <c r="E3" s="190"/>
      <c r="F3" s="190"/>
      <c r="G3" s="190"/>
      <c r="H3" s="190"/>
      <c r="I3" s="190"/>
      <c r="J3" s="190"/>
      <c r="K3" s="191"/>
    </row>
    <row r="4" spans="2:11" x14ac:dyDescent="0.25">
      <c r="B4" s="192" t="s">
        <v>199</v>
      </c>
      <c r="C4" s="193"/>
      <c r="D4" s="193"/>
      <c r="E4" s="193"/>
      <c r="F4" s="193"/>
      <c r="G4" s="193"/>
      <c r="H4" s="193"/>
      <c r="I4" s="193"/>
      <c r="J4" s="193"/>
      <c r="K4" s="194"/>
    </row>
    <row r="5" spans="2:11" x14ac:dyDescent="0.25">
      <c r="B5" s="52"/>
      <c r="C5" s="193" t="s">
        <v>118</v>
      </c>
      <c r="D5" s="198"/>
      <c r="E5" s="198"/>
      <c r="F5" s="193" t="s">
        <v>22</v>
      </c>
      <c r="G5" s="193"/>
      <c r="H5" s="194"/>
      <c r="I5" s="193" t="s">
        <v>3</v>
      </c>
      <c r="J5" s="193"/>
      <c r="K5" s="194"/>
    </row>
    <row r="6" spans="2:11" x14ac:dyDescent="0.25">
      <c r="B6" s="143" t="s">
        <v>10</v>
      </c>
      <c r="C6" s="128" t="s">
        <v>4</v>
      </c>
      <c r="D6" s="128" t="s">
        <v>5</v>
      </c>
      <c r="E6" s="128" t="s">
        <v>5</v>
      </c>
      <c r="F6" s="128" t="s">
        <v>4</v>
      </c>
      <c r="G6" s="128" t="s">
        <v>5</v>
      </c>
      <c r="H6" s="128" t="s">
        <v>5</v>
      </c>
      <c r="I6" s="41" t="s">
        <v>4</v>
      </c>
      <c r="J6" s="41" t="s">
        <v>5</v>
      </c>
      <c r="K6" s="42" t="s">
        <v>5</v>
      </c>
    </row>
    <row r="7" spans="2:11" x14ac:dyDescent="0.25">
      <c r="B7" s="43" t="s">
        <v>37</v>
      </c>
      <c r="C7" s="130">
        <v>0</v>
      </c>
      <c r="D7" s="165">
        <f t="shared" ref="D7:D18" si="0">IFERROR(C7/C$19,0)</f>
        <v>0</v>
      </c>
      <c r="E7" s="165">
        <f t="shared" ref="E7:E18" si="1">IFERROR(C7/C$30,0)</f>
        <v>0</v>
      </c>
      <c r="F7" s="130">
        <v>5.10416666666667E-3</v>
      </c>
      <c r="G7" s="165">
        <f t="shared" ref="G7:G18" si="2">IFERROR(F7/F$19,0)</f>
        <v>0.10878145041933911</v>
      </c>
      <c r="H7" s="165">
        <f t="shared" ref="H7:H18" si="3">IFERROR(F7/F$30,0)</f>
        <v>0.10878145041933911</v>
      </c>
      <c r="I7" s="44">
        <f>SUM(C7,F7)</f>
        <v>5.10416666666667E-3</v>
      </c>
      <c r="J7" s="45">
        <f t="shared" ref="J7:J18" si="4">IFERROR(I7/I$19,0)</f>
        <v>0.10878145041933911</v>
      </c>
      <c r="K7" s="47">
        <f t="shared" ref="K7:K18" si="5">IFERROR(I7/I$30,0)</f>
        <v>0.10878145041933911</v>
      </c>
    </row>
    <row r="8" spans="2:11" x14ac:dyDescent="0.25">
      <c r="B8" s="145" t="s">
        <v>99</v>
      </c>
      <c r="C8" s="130">
        <v>0</v>
      </c>
      <c r="D8" s="165">
        <f t="shared" si="0"/>
        <v>0</v>
      </c>
      <c r="E8" s="165">
        <f t="shared" si="1"/>
        <v>0</v>
      </c>
      <c r="F8" s="130">
        <v>5.5092592592592598E-3</v>
      </c>
      <c r="G8" s="165">
        <f t="shared" si="2"/>
        <v>0.11741489886531833</v>
      </c>
      <c r="H8" s="165">
        <f t="shared" si="3"/>
        <v>0.11741489886531833</v>
      </c>
      <c r="I8" s="44">
        <f t="shared" ref="I8:I18" si="6">SUM(C8,F8)</f>
        <v>5.5092592592592598E-3</v>
      </c>
      <c r="J8" s="45">
        <f t="shared" si="4"/>
        <v>0.11741489886531833</v>
      </c>
      <c r="K8" s="47">
        <f t="shared" si="5"/>
        <v>0.11741489886531833</v>
      </c>
    </row>
    <row r="9" spans="2:11" x14ac:dyDescent="0.25">
      <c r="B9" s="43" t="s">
        <v>50</v>
      </c>
      <c r="C9" s="130">
        <v>0</v>
      </c>
      <c r="D9" s="165">
        <f t="shared" si="0"/>
        <v>0</v>
      </c>
      <c r="E9" s="165">
        <f t="shared" si="1"/>
        <v>0</v>
      </c>
      <c r="F9" s="130">
        <v>9.9421296296296306E-3</v>
      </c>
      <c r="G9" s="165">
        <f t="shared" si="2"/>
        <v>0.21188949185989173</v>
      </c>
      <c r="H9" s="165">
        <f t="shared" si="3"/>
        <v>0.21188949185989173</v>
      </c>
      <c r="I9" s="44">
        <f t="shared" si="6"/>
        <v>9.9421296296296306E-3</v>
      </c>
      <c r="J9" s="45">
        <f t="shared" si="4"/>
        <v>0.21188949185989173</v>
      </c>
      <c r="K9" s="47">
        <f t="shared" si="5"/>
        <v>0.21188949185989173</v>
      </c>
    </row>
    <row r="10" spans="2:11" x14ac:dyDescent="0.25">
      <c r="B10" s="43" t="s">
        <v>11</v>
      </c>
      <c r="C10" s="130">
        <v>0</v>
      </c>
      <c r="D10" s="165">
        <f t="shared" si="0"/>
        <v>0</v>
      </c>
      <c r="E10" s="165">
        <f t="shared" si="1"/>
        <v>0</v>
      </c>
      <c r="F10" s="130">
        <v>0</v>
      </c>
      <c r="G10" s="165">
        <f t="shared" si="2"/>
        <v>0</v>
      </c>
      <c r="H10" s="165">
        <f t="shared" si="3"/>
        <v>0</v>
      </c>
      <c r="I10" s="44">
        <f t="shared" si="6"/>
        <v>0</v>
      </c>
      <c r="J10" s="45">
        <f t="shared" si="4"/>
        <v>0</v>
      </c>
      <c r="K10" s="47">
        <f t="shared" si="5"/>
        <v>0</v>
      </c>
    </row>
    <row r="11" spans="2:11" x14ac:dyDescent="0.25">
      <c r="B11" s="43" t="s">
        <v>12</v>
      </c>
      <c r="C11" s="130">
        <v>0</v>
      </c>
      <c r="D11" s="165">
        <f t="shared" si="0"/>
        <v>0</v>
      </c>
      <c r="E11" s="165">
        <f t="shared" si="1"/>
        <v>0</v>
      </c>
      <c r="F11" s="130">
        <v>5.2546296296296299E-3</v>
      </c>
      <c r="G11" s="165">
        <f t="shared" si="2"/>
        <v>0.11198815984213135</v>
      </c>
      <c r="H11" s="165">
        <f t="shared" si="3"/>
        <v>0.11198815984213135</v>
      </c>
      <c r="I11" s="44">
        <f t="shared" si="6"/>
        <v>5.2546296296296299E-3</v>
      </c>
      <c r="J11" s="45">
        <f t="shared" si="4"/>
        <v>0.11198815984213135</v>
      </c>
      <c r="K11" s="47">
        <f t="shared" si="5"/>
        <v>0.11198815984213135</v>
      </c>
    </row>
    <row r="12" spans="2:11" x14ac:dyDescent="0.25">
      <c r="B12" s="43" t="s">
        <v>163</v>
      </c>
      <c r="C12" s="130">
        <v>0</v>
      </c>
      <c r="D12" s="165">
        <f t="shared" si="0"/>
        <v>0</v>
      </c>
      <c r="E12" s="165">
        <f t="shared" si="1"/>
        <v>0</v>
      </c>
      <c r="F12" s="130">
        <v>6.4004629629629602E-3</v>
      </c>
      <c r="G12" s="165">
        <f t="shared" si="2"/>
        <v>0.13640848544647272</v>
      </c>
      <c r="H12" s="165">
        <f t="shared" si="3"/>
        <v>0.13640848544647272</v>
      </c>
      <c r="I12" s="44">
        <f t="shared" si="6"/>
        <v>6.4004629629629602E-3</v>
      </c>
      <c r="J12" s="45">
        <f t="shared" si="4"/>
        <v>0.13640848544647272</v>
      </c>
      <c r="K12" s="47">
        <f t="shared" si="5"/>
        <v>0.13640848544647272</v>
      </c>
    </row>
    <row r="13" spans="2:11" x14ac:dyDescent="0.25">
      <c r="B13" s="43" t="s">
        <v>106</v>
      </c>
      <c r="C13" s="130">
        <v>0</v>
      </c>
      <c r="D13" s="165">
        <f t="shared" si="0"/>
        <v>0</v>
      </c>
      <c r="E13" s="165">
        <f t="shared" si="1"/>
        <v>0</v>
      </c>
      <c r="F13" s="130">
        <v>0</v>
      </c>
      <c r="G13" s="165">
        <f t="shared" si="2"/>
        <v>0</v>
      </c>
      <c r="H13" s="165">
        <f t="shared" si="3"/>
        <v>0</v>
      </c>
      <c r="I13" s="44">
        <f t="shared" si="6"/>
        <v>0</v>
      </c>
      <c r="J13" s="45">
        <f t="shared" si="4"/>
        <v>0</v>
      </c>
      <c r="K13" s="47">
        <f t="shared" si="5"/>
        <v>0</v>
      </c>
    </row>
    <row r="14" spans="2:11" x14ac:dyDescent="0.25">
      <c r="B14" s="43" t="s">
        <v>107</v>
      </c>
      <c r="C14" s="130">
        <v>0</v>
      </c>
      <c r="D14" s="165">
        <f t="shared" si="0"/>
        <v>0</v>
      </c>
      <c r="E14" s="165">
        <f t="shared" si="1"/>
        <v>0</v>
      </c>
      <c r="F14" s="130">
        <v>0</v>
      </c>
      <c r="G14" s="165">
        <f t="shared" si="2"/>
        <v>0</v>
      </c>
      <c r="H14" s="165">
        <f t="shared" si="3"/>
        <v>0</v>
      </c>
      <c r="I14" s="44">
        <f t="shared" si="6"/>
        <v>0</v>
      </c>
      <c r="J14" s="45">
        <f t="shared" si="4"/>
        <v>0</v>
      </c>
      <c r="K14" s="47">
        <f t="shared" si="5"/>
        <v>0</v>
      </c>
    </row>
    <row r="15" spans="2:11" x14ac:dyDescent="0.25">
      <c r="B15" s="43" t="s">
        <v>198</v>
      </c>
      <c r="C15" s="130">
        <v>0</v>
      </c>
      <c r="D15" s="165">
        <f t="shared" si="0"/>
        <v>0</v>
      </c>
      <c r="E15" s="165">
        <f t="shared" si="1"/>
        <v>0</v>
      </c>
      <c r="F15" s="130">
        <v>0</v>
      </c>
      <c r="G15" s="165">
        <f t="shared" si="2"/>
        <v>0</v>
      </c>
      <c r="H15" s="165">
        <f t="shared" si="3"/>
        <v>0</v>
      </c>
      <c r="I15" s="44">
        <f t="shared" si="6"/>
        <v>0</v>
      </c>
      <c r="J15" s="45">
        <f t="shared" si="4"/>
        <v>0</v>
      </c>
      <c r="K15" s="47">
        <f t="shared" si="5"/>
        <v>0</v>
      </c>
    </row>
    <row r="16" spans="2:11" x14ac:dyDescent="0.25">
      <c r="B16" s="43" t="s">
        <v>185</v>
      </c>
      <c r="C16" s="130">
        <v>0</v>
      </c>
      <c r="D16" s="165">
        <f t="shared" si="0"/>
        <v>0</v>
      </c>
      <c r="E16" s="165">
        <f t="shared" si="1"/>
        <v>0</v>
      </c>
      <c r="F16" s="130">
        <v>0</v>
      </c>
      <c r="G16" s="165">
        <f t="shared" si="2"/>
        <v>0</v>
      </c>
      <c r="H16" s="165">
        <f t="shared" si="3"/>
        <v>0</v>
      </c>
      <c r="I16" s="44">
        <f t="shared" si="6"/>
        <v>0</v>
      </c>
      <c r="J16" s="45">
        <f t="shared" si="4"/>
        <v>0</v>
      </c>
      <c r="K16" s="47">
        <f t="shared" si="5"/>
        <v>0</v>
      </c>
    </row>
    <row r="17" spans="2:11" x14ac:dyDescent="0.25">
      <c r="B17" s="43" t="s">
        <v>164</v>
      </c>
      <c r="C17" s="130">
        <v>0</v>
      </c>
      <c r="D17" s="165">
        <f t="shared" si="0"/>
        <v>0</v>
      </c>
      <c r="E17" s="165">
        <f t="shared" si="1"/>
        <v>0</v>
      </c>
      <c r="F17" s="130">
        <v>0</v>
      </c>
      <c r="G17" s="165">
        <f t="shared" si="2"/>
        <v>0</v>
      </c>
      <c r="H17" s="165">
        <f t="shared" si="3"/>
        <v>0</v>
      </c>
      <c r="I17" s="44">
        <f t="shared" si="6"/>
        <v>0</v>
      </c>
      <c r="J17" s="45">
        <f t="shared" si="4"/>
        <v>0</v>
      </c>
      <c r="K17" s="47">
        <f t="shared" si="5"/>
        <v>0</v>
      </c>
    </row>
    <row r="18" spans="2:11" ht="15.75" thickBot="1" x14ac:dyDescent="0.3">
      <c r="B18" s="43" t="s">
        <v>13</v>
      </c>
      <c r="C18" s="130">
        <v>0</v>
      </c>
      <c r="D18" s="165">
        <f t="shared" si="0"/>
        <v>0</v>
      </c>
      <c r="E18" s="165">
        <f t="shared" si="1"/>
        <v>0</v>
      </c>
      <c r="F18" s="130">
        <v>1.4710648148148099E-2</v>
      </c>
      <c r="G18" s="165">
        <f t="shared" si="2"/>
        <v>0.31351751356684687</v>
      </c>
      <c r="H18" s="165">
        <f t="shared" si="3"/>
        <v>0.31351751356684687</v>
      </c>
      <c r="I18" s="44">
        <f t="shared" si="6"/>
        <v>1.4710648148148099E-2</v>
      </c>
      <c r="J18" s="45">
        <f t="shared" si="4"/>
        <v>0.31351751356684687</v>
      </c>
      <c r="K18" s="47">
        <f t="shared" si="5"/>
        <v>0.31351751356684687</v>
      </c>
    </row>
    <row r="19" spans="2:11" ht="16.5" thickTop="1" thickBot="1" x14ac:dyDescent="0.3">
      <c r="B19" s="60" t="s">
        <v>3</v>
      </c>
      <c r="C19" s="131">
        <f>SUM(C7:C18)</f>
        <v>0</v>
      </c>
      <c r="D19" s="166">
        <f>IFERROR(SUM(D7:D18),0)</f>
        <v>0</v>
      </c>
      <c r="E19" s="166">
        <f>IFERROR(SUM(E7:E18),0)</f>
        <v>0</v>
      </c>
      <c r="F19" s="131">
        <f>SUM(F7:F18)</f>
        <v>4.6921296296296246E-2</v>
      </c>
      <c r="G19" s="166">
        <f>IFERROR(SUM(G7:G18),0)</f>
        <v>1.0000000000000002</v>
      </c>
      <c r="H19" s="166">
        <f>IFERROR(SUM(H7:H18),0)</f>
        <v>1.0000000000000002</v>
      </c>
      <c r="I19" s="61">
        <f>SUM(I7:I18)</f>
        <v>4.6921296296296246E-2</v>
      </c>
      <c r="J19" s="62">
        <f>IFERROR(SUM(J7:J18),0)</f>
        <v>1.0000000000000002</v>
      </c>
      <c r="K19" s="63">
        <f>IFERROR(SUM(K7:K18),0)</f>
        <v>1.0000000000000002</v>
      </c>
    </row>
    <row r="20" spans="2:11" ht="15.75" thickTop="1" x14ac:dyDescent="0.25">
      <c r="B20" s="57"/>
      <c r="C20" s="58"/>
      <c r="D20" s="58"/>
      <c r="E20" s="58"/>
      <c r="F20" s="58"/>
      <c r="G20" s="58"/>
      <c r="H20" s="58"/>
      <c r="I20" s="58"/>
      <c r="J20" s="58"/>
      <c r="K20" s="68"/>
    </row>
    <row r="21" spans="2:11" x14ac:dyDescent="0.25">
      <c r="B21" s="40" t="s">
        <v>14</v>
      </c>
      <c r="C21" s="128" t="s">
        <v>4</v>
      </c>
      <c r="D21" s="128"/>
      <c r="E21" s="128" t="s">
        <v>5</v>
      </c>
      <c r="F21" s="128" t="s">
        <v>4</v>
      </c>
      <c r="G21" s="128"/>
      <c r="H21" s="128" t="s">
        <v>5</v>
      </c>
      <c r="I21" s="41" t="s">
        <v>4</v>
      </c>
      <c r="J21" s="48"/>
      <c r="K21" s="49" t="s">
        <v>5</v>
      </c>
    </row>
    <row r="22" spans="2:11" x14ac:dyDescent="0.25">
      <c r="B22" s="50" t="s">
        <v>15</v>
      </c>
      <c r="C22" s="132">
        <v>0</v>
      </c>
      <c r="D22" s="151"/>
      <c r="E22" s="167">
        <f>IFERROR(C22/C$30,0)</f>
        <v>0</v>
      </c>
      <c r="F22" s="132">
        <v>0</v>
      </c>
      <c r="G22" s="151"/>
      <c r="H22" s="167">
        <f>IFERROR(F22/F$30,0)</f>
        <v>0</v>
      </c>
      <c r="I22" s="44">
        <f t="shared" ref="I22:I27" si="7">SUM(C22,F22)</f>
        <v>0</v>
      </c>
      <c r="J22" s="51"/>
      <c r="K22" s="47">
        <f>IFERROR(I22/I$30,0)</f>
        <v>0</v>
      </c>
    </row>
    <row r="23" spans="2:11" x14ac:dyDescent="0.25">
      <c r="B23" s="50" t="s">
        <v>16</v>
      </c>
      <c r="C23" s="132">
        <v>0</v>
      </c>
      <c r="D23" s="151"/>
      <c r="E23" s="167">
        <f t="shared" ref="E23:E27" si="8">IFERROR(C23/C$30,0)</f>
        <v>0</v>
      </c>
      <c r="F23" s="132">
        <v>0</v>
      </c>
      <c r="G23" s="151"/>
      <c r="H23" s="167">
        <f t="shared" ref="H23:H27" si="9">IFERROR(F23/F$30,0)</f>
        <v>0</v>
      </c>
      <c r="I23" s="44">
        <f t="shared" si="7"/>
        <v>0</v>
      </c>
      <c r="J23" s="51"/>
      <c r="K23" s="47">
        <f t="shared" ref="K23:K27" si="10">IFERROR(I23/I$30,0)</f>
        <v>0</v>
      </c>
    </row>
    <row r="24" spans="2:11" x14ac:dyDescent="0.25">
      <c r="B24" s="50" t="s">
        <v>17</v>
      </c>
      <c r="C24" s="132">
        <v>0</v>
      </c>
      <c r="D24" s="151"/>
      <c r="E24" s="167">
        <f t="shared" si="8"/>
        <v>0</v>
      </c>
      <c r="F24" s="132">
        <v>0</v>
      </c>
      <c r="G24" s="151"/>
      <c r="H24" s="167">
        <f t="shared" si="9"/>
        <v>0</v>
      </c>
      <c r="I24" s="44">
        <f t="shared" si="7"/>
        <v>0</v>
      </c>
      <c r="J24" s="51"/>
      <c r="K24" s="47">
        <f t="shared" si="10"/>
        <v>0</v>
      </c>
    </row>
    <row r="25" spans="2:11" x14ac:dyDescent="0.25">
      <c r="B25" s="50" t="s">
        <v>18</v>
      </c>
      <c r="C25" s="132">
        <v>0</v>
      </c>
      <c r="D25" s="151"/>
      <c r="E25" s="167">
        <f t="shared" si="8"/>
        <v>0</v>
      </c>
      <c r="F25" s="132">
        <v>0</v>
      </c>
      <c r="G25" s="151"/>
      <c r="H25" s="167">
        <f t="shared" si="9"/>
        <v>0</v>
      </c>
      <c r="I25" s="44">
        <f t="shared" si="7"/>
        <v>0</v>
      </c>
      <c r="J25" s="51"/>
      <c r="K25" s="47">
        <f t="shared" si="10"/>
        <v>0</v>
      </c>
    </row>
    <row r="26" spans="2:11" x14ac:dyDescent="0.25">
      <c r="B26" s="50" t="s">
        <v>19</v>
      </c>
      <c r="C26" s="132">
        <v>0</v>
      </c>
      <c r="D26" s="151"/>
      <c r="E26" s="167">
        <f t="shared" si="8"/>
        <v>0</v>
      </c>
      <c r="F26" s="132">
        <v>0</v>
      </c>
      <c r="G26" s="151"/>
      <c r="H26" s="167">
        <f t="shared" si="9"/>
        <v>0</v>
      </c>
      <c r="I26" s="44">
        <f t="shared" si="7"/>
        <v>0</v>
      </c>
      <c r="J26" s="51"/>
      <c r="K26" s="47">
        <f t="shared" si="10"/>
        <v>0</v>
      </c>
    </row>
    <row r="27" spans="2:11" ht="15.75" thickBot="1" x14ac:dyDescent="0.3">
      <c r="B27" s="55" t="s">
        <v>20</v>
      </c>
      <c r="C27" s="136">
        <v>0</v>
      </c>
      <c r="D27" s="152"/>
      <c r="E27" s="167">
        <f t="shared" si="8"/>
        <v>0</v>
      </c>
      <c r="F27" s="136">
        <v>0</v>
      </c>
      <c r="G27" s="152"/>
      <c r="H27" s="167">
        <f t="shared" si="9"/>
        <v>0</v>
      </c>
      <c r="I27" s="44">
        <f t="shared" si="7"/>
        <v>0</v>
      </c>
      <c r="J27" s="56"/>
      <c r="K27" s="47">
        <f t="shared" si="10"/>
        <v>0</v>
      </c>
    </row>
    <row r="28" spans="2:11" ht="16.5" thickTop="1" thickBot="1" x14ac:dyDescent="0.3">
      <c r="B28" s="60" t="s">
        <v>3</v>
      </c>
      <c r="C28" s="131">
        <f>SUM(C22:C27)</f>
        <v>0</v>
      </c>
      <c r="D28" s="150"/>
      <c r="E28" s="166">
        <f>IFERROR(SUM(E22:E27),0)</f>
        <v>0</v>
      </c>
      <c r="F28" s="131">
        <f>SUM(F22:F27)</f>
        <v>0</v>
      </c>
      <c r="G28" s="150"/>
      <c r="H28" s="166">
        <f>IFERROR(SUM(H22:H27),0)</f>
        <v>0</v>
      </c>
      <c r="I28" s="61">
        <f>SUM(I22:I27)</f>
        <v>0</v>
      </c>
      <c r="J28" s="62"/>
      <c r="K28" s="63">
        <f>IFERROR(SUM(K22:K27),0)</f>
        <v>0</v>
      </c>
    </row>
    <row r="29" spans="2:11" ht="16.5" thickTop="1" thickBot="1" x14ac:dyDescent="0.3">
      <c r="B29" s="59"/>
      <c r="C29" s="154"/>
      <c r="D29" s="153"/>
      <c r="E29" s="168"/>
      <c r="F29" s="154"/>
      <c r="G29" s="153"/>
      <c r="H29" s="168"/>
      <c r="I29" s="153"/>
      <c r="J29" s="153"/>
      <c r="K29" s="163"/>
    </row>
    <row r="30" spans="2:11" ht="16.5" thickTop="1" thickBot="1" x14ac:dyDescent="0.3">
      <c r="B30" s="60" t="s">
        <v>6</v>
      </c>
      <c r="C30" s="131">
        <f>SUM(C19,C28)</f>
        <v>0</v>
      </c>
      <c r="D30" s="150"/>
      <c r="E30" s="166">
        <f>IFERROR(SUM(E19,E28),0)</f>
        <v>0</v>
      </c>
      <c r="F30" s="131">
        <f>SUM(F19,F28)</f>
        <v>4.6921296296296246E-2</v>
      </c>
      <c r="G30" s="150"/>
      <c r="H30" s="166">
        <f>IFERROR(SUM(H19,H28),0)</f>
        <v>1.0000000000000002</v>
      </c>
      <c r="I30" s="61">
        <f>SUM(I19,I28)</f>
        <v>4.6921296296296246E-2</v>
      </c>
      <c r="J30" s="64"/>
      <c r="K30" s="66">
        <f>IFERROR(SUM(K19,K28),0)</f>
        <v>1.0000000000000002</v>
      </c>
    </row>
    <row r="31" spans="2:11" ht="66" customHeight="1" thickTop="1" thickBot="1" x14ac:dyDescent="0.3">
      <c r="B31" s="186" t="s">
        <v>209</v>
      </c>
      <c r="C31" s="187"/>
      <c r="D31" s="187"/>
      <c r="E31" s="187"/>
      <c r="F31" s="187"/>
      <c r="G31" s="187"/>
      <c r="H31" s="187"/>
      <c r="I31" s="187"/>
      <c r="J31" s="187"/>
      <c r="K31" s="188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6"/>
  <dimension ref="B2:K31"/>
  <sheetViews>
    <sheetView showGridLines="0" showZeros="0" view="pageBreakPreview" zoomScaleNormal="70" zoomScaleSheetLayoutView="100" workbookViewId="0">
      <selection activeCell="B29" sqref="B29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1" width="12.28515625" style="1" customWidth="1"/>
    <col min="12" max="16384" width="8.85546875" style="1"/>
  </cols>
  <sheetData>
    <row r="2" spans="2:11" ht="15.75" thickBot="1" x14ac:dyDescent="0.3"/>
    <row r="3" spans="2:11" x14ac:dyDescent="0.25">
      <c r="B3" s="189" t="s">
        <v>150</v>
      </c>
      <c r="C3" s="190"/>
      <c r="D3" s="190"/>
      <c r="E3" s="190"/>
      <c r="F3" s="190"/>
      <c r="G3" s="190"/>
      <c r="H3" s="190"/>
      <c r="I3" s="190"/>
      <c r="J3" s="190"/>
      <c r="K3" s="191"/>
    </row>
    <row r="4" spans="2:11" x14ac:dyDescent="0.25">
      <c r="B4" s="192" t="s">
        <v>199</v>
      </c>
      <c r="C4" s="193"/>
      <c r="D4" s="193"/>
      <c r="E4" s="193"/>
      <c r="F4" s="193"/>
      <c r="G4" s="193"/>
      <c r="H4" s="193"/>
      <c r="I4" s="193"/>
      <c r="J4" s="193"/>
      <c r="K4" s="194"/>
    </row>
    <row r="5" spans="2:11" x14ac:dyDescent="0.25">
      <c r="B5" s="52"/>
      <c r="C5" s="193" t="s">
        <v>183</v>
      </c>
      <c r="D5" s="198"/>
      <c r="E5" s="198"/>
      <c r="F5" s="193" t="s">
        <v>184</v>
      </c>
      <c r="G5" s="193"/>
      <c r="H5" s="194"/>
      <c r="I5" s="193" t="s">
        <v>3</v>
      </c>
      <c r="J5" s="193"/>
      <c r="K5" s="194"/>
    </row>
    <row r="6" spans="2:11" x14ac:dyDescent="0.25">
      <c r="B6" s="143" t="s">
        <v>10</v>
      </c>
      <c r="C6" s="128" t="s">
        <v>4</v>
      </c>
      <c r="D6" s="128" t="s">
        <v>5</v>
      </c>
      <c r="E6" s="128" t="s">
        <v>5</v>
      </c>
      <c r="F6" s="128" t="s">
        <v>4</v>
      </c>
      <c r="G6" s="128" t="s">
        <v>5</v>
      </c>
      <c r="H6" s="128" t="s">
        <v>5</v>
      </c>
      <c r="I6" s="41" t="s">
        <v>4</v>
      </c>
      <c r="J6" s="41" t="s">
        <v>5</v>
      </c>
      <c r="K6" s="42" t="s">
        <v>5</v>
      </c>
    </row>
    <row r="7" spans="2:11" x14ac:dyDescent="0.25">
      <c r="B7" s="43" t="s">
        <v>37</v>
      </c>
      <c r="C7" s="130">
        <v>0</v>
      </c>
      <c r="D7" s="165">
        <f t="shared" ref="D7:D18" si="0">IFERROR(C7/C$19,0)</f>
        <v>0</v>
      </c>
      <c r="E7" s="165">
        <f t="shared" ref="E7:E18" si="1">IFERROR(C7/C$30,0)</f>
        <v>0</v>
      </c>
      <c r="F7" s="130">
        <v>0</v>
      </c>
      <c r="G7" s="165">
        <f t="shared" ref="G7:G18" si="2">IFERROR(F7/F$19,0)</f>
        <v>0</v>
      </c>
      <c r="H7" s="165">
        <f t="shared" ref="H7:H18" si="3">IFERROR(F7/F$30,0)</f>
        <v>0</v>
      </c>
      <c r="I7" s="44">
        <f>SUM(C7,F7)</f>
        <v>0</v>
      </c>
      <c r="J7" s="45">
        <f t="shared" ref="J7:J18" si="4">IFERROR(I7/I$19,0)</f>
        <v>0</v>
      </c>
      <c r="K7" s="47">
        <f t="shared" ref="K7:K18" si="5">IFERROR(I7/I$30,0)</f>
        <v>0</v>
      </c>
    </row>
    <row r="8" spans="2:11" x14ac:dyDescent="0.25">
      <c r="B8" s="145" t="s">
        <v>99</v>
      </c>
      <c r="C8" s="130">
        <v>0</v>
      </c>
      <c r="D8" s="165">
        <f t="shared" si="0"/>
        <v>0</v>
      </c>
      <c r="E8" s="165">
        <f t="shared" si="1"/>
        <v>0</v>
      </c>
      <c r="F8" s="130">
        <v>0</v>
      </c>
      <c r="G8" s="165">
        <f t="shared" si="2"/>
        <v>0</v>
      </c>
      <c r="H8" s="165">
        <f t="shared" si="3"/>
        <v>0</v>
      </c>
      <c r="I8" s="44">
        <f t="shared" ref="I8:I18" si="6">SUM(C8,F8)</f>
        <v>0</v>
      </c>
      <c r="J8" s="45">
        <f t="shared" si="4"/>
        <v>0</v>
      </c>
      <c r="K8" s="47">
        <f t="shared" si="5"/>
        <v>0</v>
      </c>
    </row>
    <row r="9" spans="2:11" x14ac:dyDescent="0.25">
      <c r="B9" s="43" t="s">
        <v>50</v>
      </c>
      <c r="C9" s="130">
        <v>0</v>
      </c>
      <c r="D9" s="165">
        <f t="shared" si="0"/>
        <v>0</v>
      </c>
      <c r="E9" s="165">
        <f t="shared" si="1"/>
        <v>0</v>
      </c>
      <c r="F9" s="130">
        <v>0</v>
      </c>
      <c r="G9" s="165">
        <f t="shared" si="2"/>
        <v>0</v>
      </c>
      <c r="H9" s="165">
        <f t="shared" si="3"/>
        <v>0</v>
      </c>
      <c r="I9" s="44">
        <f t="shared" si="6"/>
        <v>0</v>
      </c>
      <c r="J9" s="45">
        <f t="shared" si="4"/>
        <v>0</v>
      </c>
      <c r="K9" s="47">
        <f t="shared" si="5"/>
        <v>0</v>
      </c>
    </row>
    <row r="10" spans="2:11" x14ac:dyDescent="0.25">
      <c r="B10" s="43" t="s">
        <v>11</v>
      </c>
      <c r="C10" s="130">
        <v>0</v>
      </c>
      <c r="D10" s="165">
        <f t="shared" si="0"/>
        <v>0</v>
      </c>
      <c r="E10" s="165">
        <f t="shared" si="1"/>
        <v>0</v>
      </c>
      <c r="F10" s="130">
        <v>0</v>
      </c>
      <c r="G10" s="165">
        <f t="shared" si="2"/>
        <v>0</v>
      </c>
      <c r="H10" s="165">
        <f t="shared" si="3"/>
        <v>0</v>
      </c>
      <c r="I10" s="44">
        <f t="shared" si="6"/>
        <v>0</v>
      </c>
      <c r="J10" s="45">
        <f t="shared" si="4"/>
        <v>0</v>
      </c>
      <c r="K10" s="47">
        <f t="shared" si="5"/>
        <v>0</v>
      </c>
    </row>
    <row r="11" spans="2:11" x14ac:dyDescent="0.25">
      <c r="B11" s="43" t="s">
        <v>12</v>
      </c>
      <c r="C11" s="130">
        <v>0</v>
      </c>
      <c r="D11" s="165">
        <f t="shared" si="0"/>
        <v>0</v>
      </c>
      <c r="E11" s="165">
        <f t="shared" si="1"/>
        <v>0</v>
      </c>
      <c r="F11" s="130">
        <v>0</v>
      </c>
      <c r="G11" s="165">
        <f t="shared" si="2"/>
        <v>0</v>
      </c>
      <c r="H11" s="165">
        <f t="shared" si="3"/>
        <v>0</v>
      </c>
      <c r="I11" s="44">
        <f t="shared" si="6"/>
        <v>0</v>
      </c>
      <c r="J11" s="45">
        <f t="shared" si="4"/>
        <v>0</v>
      </c>
      <c r="K11" s="47">
        <f t="shared" si="5"/>
        <v>0</v>
      </c>
    </row>
    <row r="12" spans="2:11" x14ac:dyDescent="0.25">
      <c r="B12" s="43" t="s">
        <v>163</v>
      </c>
      <c r="C12" s="130">
        <v>0</v>
      </c>
      <c r="D12" s="165">
        <f t="shared" si="0"/>
        <v>0</v>
      </c>
      <c r="E12" s="165">
        <f t="shared" si="1"/>
        <v>0</v>
      </c>
      <c r="F12" s="130">
        <v>0</v>
      </c>
      <c r="G12" s="165">
        <f t="shared" si="2"/>
        <v>0</v>
      </c>
      <c r="H12" s="165">
        <f t="shared" si="3"/>
        <v>0</v>
      </c>
      <c r="I12" s="44">
        <f t="shared" si="6"/>
        <v>0</v>
      </c>
      <c r="J12" s="45">
        <f t="shared" si="4"/>
        <v>0</v>
      </c>
      <c r="K12" s="47">
        <f t="shared" si="5"/>
        <v>0</v>
      </c>
    </row>
    <row r="13" spans="2:11" x14ac:dyDescent="0.25">
      <c r="B13" s="43" t="s">
        <v>106</v>
      </c>
      <c r="C13" s="130">
        <v>0</v>
      </c>
      <c r="D13" s="165">
        <f t="shared" si="0"/>
        <v>0</v>
      </c>
      <c r="E13" s="165">
        <f t="shared" si="1"/>
        <v>0</v>
      </c>
      <c r="F13" s="130">
        <v>0</v>
      </c>
      <c r="G13" s="165">
        <f t="shared" si="2"/>
        <v>0</v>
      </c>
      <c r="H13" s="165">
        <f t="shared" si="3"/>
        <v>0</v>
      </c>
      <c r="I13" s="44">
        <f t="shared" si="6"/>
        <v>0</v>
      </c>
      <c r="J13" s="45">
        <f t="shared" si="4"/>
        <v>0</v>
      </c>
      <c r="K13" s="47">
        <f t="shared" si="5"/>
        <v>0</v>
      </c>
    </row>
    <row r="14" spans="2:11" x14ac:dyDescent="0.25">
      <c r="B14" s="43" t="s">
        <v>107</v>
      </c>
      <c r="C14" s="130">
        <v>0</v>
      </c>
      <c r="D14" s="165">
        <f t="shared" si="0"/>
        <v>0</v>
      </c>
      <c r="E14" s="165">
        <f t="shared" si="1"/>
        <v>0</v>
      </c>
      <c r="F14" s="130">
        <v>0</v>
      </c>
      <c r="G14" s="165">
        <f t="shared" si="2"/>
        <v>0</v>
      </c>
      <c r="H14" s="165">
        <f t="shared" si="3"/>
        <v>0</v>
      </c>
      <c r="I14" s="44">
        <f t="shared" si="6"/>
        <v>0</v>
      </c>
      <c r="J14" s="45">
        <f t="shared" si="4"/>
        <v>0</v>
      </c>
      <c r="K14" s="47">
        <f t="shared" si="5"/>
        <v>0</v>
      </c>
    </row>
    <row r="15" spans="2:11" x14ac:dyDescent="0.25">
      <c r="B15" s="43" t="s">
        <v>198</v>
      </c>
      <c r="C15" s="130">
        <v>0</v>
      </c>
      <c r="D15" s="165">
        <f t="shared" si="0"/>
        <v>0</v>
      </c>
      <c r="E15" s="165">
        <f t="shared" si="1"/>
        <v>0</v>
      </c>
      <c r="F15" s="130">
        <v>0</v>
      </c>
      <c r="G15" s="165">
        <f t="shared" si="2"/>
        <v>0</v>
      </c>
      <c r="H15" s="165">
        <f t="shared" si="3"/>
        <v>0</v>
      </c>
      <c r="I15" s="44">
        <f t="shared" si="6"/>
        <v>0</v>
      </c>
      <c r="J15" s="45">
        <f t="shared" si="4"/>
        <v>0</v>
      </c>
      <c r="K15" s="47">
        <f t="shared" si="5"/>
        <v>0</v>
      </c>
    </row>
    <row r="16" spans="2:11" x14ac:dyDescent="0.25">
      <c r="B16" s="43" t="s">
        <v>185</v>
      </c>
      <c r="C16" s="130">
        <v>0</v>
      </c>
      <c r="D16" s="165">
        <f t="shared" si="0"/>
        <v>0</v>
      </c>
      <c r="E16" s="165">
        <f t="shared" si="1"/>
        <v>0</v>
      </c>
      <c r="F16" s="130">
        <v>0</v>
      </c>
      <c r="G16" s="165">
        <f t="shared" si="2"/>
        <v>0</v>
      </c>
      <c r="H16" s="165">
        <f t="shared" si="3"/>
        <v>0</v>
      </c>
      <c r="I16" s="44">
        <f t="shared" si="6"/>
        <v>0</v>
      </c>
      <c r="J16" s="45">
        <f t="shared" si="4"/>
        <v>0</v>
      </c>
      <c r="K16" s="47">
        <f t="shared" si="5"/>
        <v>0</v>
      </c>
    </row>
    <row r="17" spans="2:11" x14ac:dyDescent="0.25">
      <c r="B17" s="43" t="s">
        <v>164</v>
      </c>
      <c r="C17" s="130">
        <v>0</v>
      </c>
      <c r="D17" s="165">
        <f t="shared" si="0"/>
        <v>0</v>
      </c>
      <c r="E17" s="165">
        <f t="shared" si="1"/>
        <v>0</v>
      </c>
      <c r="F17" s="130">
        <v>0</v>
      </c>
      <c r="G17" s="165">
        <f t="shared" si="2"/>
        <v>0</v>
      </c>
      <c r="H17" s="165">
        <f t="shared" si="3"/>
        <v>0</v>
      </c>
      <c r="I17" s="44">
        <f t="shared" si="6"/>
        <v>0</v>
      </c>
      <c r="J17" s="45">
        <f t="shared" si="4"/>
        <v>0</v>
      </c>
      <c r="K17" s="47">
        <f t="shared" si="5"/>
        <v>0</v>
      </c>
    </row>
    <row r="18" spans="2:11" ht="15.75" thickBot="1" x14ac:dyDescent="0.3">
      <c r="B18" s="43" t="s">
        <v>13</v>
      </c>
      <c r="C18" s="130">
        <v>0</v>
      </c>
      <c r="D18" s="165">
        <f t="shared" si="0"/>
        <v>0</v>
      </c>
      <c r="E18" s="165">
        <f t="shared" si="1"/>
        <v>0</v>
      </c>
      <c r="F18" s="130">
        <v>0</v>
      </c>
      <c r="G18" s="165">
        <f t="shared" si="2"/>
        <v>0</v>
      </c>
      <c r="H18" s="165">
        <f t="shared" si="3"/>
        <v>0</v>
      </c>
      <c r="I18" s="44">
        <f t="shared" si="6"/>
        <v>0</v>
      </c>
      <c r="J18" s="45">
        <f t="shared" si="4"/>
        <v>0</v>
      </c>
      <c r="K18" s="47">
        <f t="shared" si="5"/>
        <v>0</v>
      </c>
    </row>
    <row r="19" spans="2:11" ht="16.5" thickTop="1" thickBot="1" x14ac:dyDescent="0.3">
      <c r="B19" s="60" t="s">
        <v>3</v>
      </c>
      <c r="C19" s="131">
        <f>SUM(C7:C18)</f>
        <v>0</v>
      </c>
      <c r="D19" s="166">
        <f>IFERROR(SUM(D7:D18),0)</f>
        <v>0</v>
      </c>
      <c r="E19" s="166">
        <f>IFERROR(SUM(E7:E18),0)</f>
        <v>0</v>
      </c>
      <c r="F19" s="131">
        <f>SUM(F7:F18)</f>
        <v>0</v>
      </c>
      <c r="G19" s="166">
        <f>IFERROR(SUM(G7:G18),0)</f>
        <v>0</v>
      </c>
      <c r="H19" s="166">
        <f>IFERROR(SUM(H7:H18),0)</f>
        <v>0</v>
      </c>
      <c r="I19" s="61">
        <f>SUM(I7:I18)</f>
        <v>0</v>
      </c>
      <c r="J19" s="62">
        <f>IFERROR(SUM(J7:J18),0)</f>
        <v>0</v>
      </c>
      <c r="K19" s="63">
        <f>IFERROR(SUM(K7:K18),0)</f>
        <v>0</v>
      </c>
    </row>
    <row r="20" spans="2:11" ht="15.75" thickTop="1" x14ac:dyDescent="0.25">
      <c r="B20" s="57"/>
      <c r="C20" s="58"/>
      <c r="D20" s="58"/>
      <c r="E20" s="58"/>
      <c r="F20" s="58"/>
      <c r="G20" s="58"/>
      <c r="H20" s="58"/>
      <c r="I20" s="58"/>
      <c r="J20" s="58"/>
      <c r="K20" s="68"/>
    </row>
    <row r="21" spans="2:11" x14ac:dyDescent="0.25">
      <c r="B21" s="40" t="s">
        <v>14</v>
      </c>
      <c r="C21" s="128" t="s">
        <v>4</v>
      </c>
      <c r="D21" s="128"/>
      <c r="E21" s="128" t="s">
        <v>5</v>
      </c>
      <c r="F21" s="128" t="s">
        <v>4</v>
      </c>
      <c r="G21" s="128"/>
      <c r="H21" s="128" t="s">
        <v>5</v>
      </c>
      <c r="I21" s="41" t="s">
        <v>4</v>
      </c>
      <c r="J21" s="48"/>
      <c r="K21" s="49" t="s">
        <v>5</v>
      </c>
    </row>
    <row r="22" spans="2:11" x14ac:dyDescent="0.25">
      <c r="B22" s="50" t="s">
        <v>15</v>
      </c>
      <c r="C22" s="132">
        <v>0</v>
      </c>
      <c r="D22" s="151"/>
      <c r="E22" s="167">
        <f>IFERROR(C22/C$30,0)</f>
        <v>0</v>
      </c>
      <c r="F22" s="132">
        <v>0</v>
      </c>
      <c r="G22" s="151"/>
      <c r="H22" s="167">
        <f>IFERROR(F22/F$30,0)</f>
        <v>0</v>
      </c>
      <c r="I22" s="44">
        <f t="shared" ref="I22:I27" si="7">SUM(C22,F22)</f>
        <v>0</v>
      </c>
      <c r="J22" s="51"/>
      <c r="K22" s="47">
        <f>IFERROR(I22/I$30,0)</f>
        <v>0</v>
      </c>
    </row>
    <row r="23" spans="2:11" x14ac:dyDescent="0.25">
      <c r="B23" s="50" t="s">
        <v>16</v>
      </c>
      <c r="C23" s="132">
        <v>0</v>
      </c>
      <c r="D23" s="151"/>
      <c r="E23" s="167">
        <f t="shared" ref="E23:E27" si="8">IFERROR(C23/C$30,0)</f>
        <v>0</v>
      </c>
      <c r="F23" s="132">
        <v>0</v>
      </c>
      <c r="G23" s="151"/>
      <c r="H23" s="167">
        <f t="shared" ref="H23:H27" si="9">IFERROR(F23/F$30,0)</f>
        <v>0</v>
      </c>
      <c r="I23" s="44">
        <f t="shared" si="7"/>
        <v>0</v>
      </c>
      <c r="J23" s="51"/>
      <c r="K23" s="47">
        <f t="shared" ref="K23:K27" si="10">IFERROR(I23/I$30,0)</f>
        <v>0</v>
      </c>
    </row>
    <row r="24" spans="2:11" x14ac:dyDescent="0.25">
      <c r="B24" s="50" t="s">
        <v>17</v>
      </c>
      <c r="C24" s="132">
        <v>0</v>
      </c>
      <c r="D24" s="151"/>
      <c r="E24" s="167">
        <f t="shared" si="8"/>
        <v>0</v>
      </c>
      <c r="F24" s="132">
        <v>0</v>
      </c>
      <c r="G24" s="151"/>
      <c r="H24" s="167">
        <f t="shared" si="9"/>
        <v>0</v>
      </c>
      <c r="I24" s="44">
        <f t="shared" si="7"/>
        <v>0</v>
      </c>
      <c r="J24" s="51"/>
      <c r="K24" s="47">
        <f t="shared" si="10"/>
        <v>0</v>
      </c>
    </row>
    <row r="25" spans="2:11" x14ac:dyDescent="0.25">
      <c r="B25" s="50" t="s">
        <v>18</v>
      </c>
      <c r="C25" s="132">
        <v>0</v>
      </c>
      <c r="D25" s="151"/>
      <c r="E25" s="167">
        <f t="shared" si="8"/>
        <v>0</v>
      </c>
      <c r="F25" s="132">
        <v>0</v>
      </c>
      <c r="G25" s="151"/>
      <c r="H25" s="167">
        <f t="shared" si="9"/>
        <v>0</v>
      </c>
      <c r="I25" s="44">
        <f t="shared" si="7"/>
        <v>0</v>
      </c>
      <c r="J25" s="51"/>
      <c r="K25" s="47">
        <f t="shared" si="10"/>
        <v>0</v>
      </c>
    </row>
    <row r="26" spans="2:11" x14ac:dyDescent="0.25">
      <c r="B26" s="50" t="s">
        <v>19</v>
      </c>
      <c r="C26" s="132">
        <v>0</v>
      </c>
      <c r="D26" s="151"/>
      <c r="E26" s="167">
        <f t="shared" si="8"/>
        <v>0</v>
      </c>
      <c r="F26" s="132">
        <v>0</v>
      </c>
      <c r="G26" s="151"/>
      <c r="H26" s="167">
        <f t="shared" si="9"/>
        <v>0</v>
      </c>
      <c r="I26" s="44">
        <f t="shared" si="7"/>
        <v>0</v>
      </c>
      <c r="J26" s="51"/>
      <c r="K26" s="47">
        <f t="shared" si="10"/>
        <v>0</v>
      </c>
    </row>
    <row r="27" spans="2:11" ht="15.75" thickBot="1" x14ac:dyDescent="0.3">
      <c r="B27" s="55" t="s">
        <v>20</v>
      </c>
      <c r="C27" s="136">
        <v>0</v>
      </c>
      <c r="D27" s="152"/>
      <c r="E27" s="167">
        <f t="shared" si="8"/>
        <v>0</v>
      </c>
      <c r="F27" s="136">
        <v>0</v>
      </c>
      <c r="G27" s="152"/>
      <c r="H27" s="167">
        <f t="shared" si="9"/>
        <v>0</v>
      </c>
      <c r="I27" s="44">
        <f t="shared" si="7"/>
        <v>0</v>
      </c>
      <c r="J27" s="56"/>
      <c r="K27" s="47">
        <f t="shared" si="10"/>
        <v>0</v>
      </c>
    </row>
    <row r="28" spans="2:11" ht="16.5" thickTop="1" thickBot="1" x14ac:dyDescent="0.3">
      <c r="B28" s="60" t="s">
        <v>3</v>
      </c>
      <c r="C28" s="131">
        <f>SUM(C22:C27)</f>
        <v>0</v>
      </c>
      <c r="D28" s="150"/>
      <c r="E28" s="166">
        <f>IFERROR(SUM(E22:E27),0)</f>
        <v>0</v>
      </c>
      <c r="F28" s="131">
        <f>SUM(F22:F27)</f>
        <v>0</v>
      </c>
      <c r="G28" s="150"/>
      <c r="H28" s="166">
        <f>IFERROR(SUM(H22:H27),0)</f>
        <v>0</v>
      </c>
      <c r="I28" s="61">
        <f>SUM(I22:I27)</f>
        <v>0</v>
      </c>
      <c r="J28" s="62"/>
      <c r="K28" s="63">
        <f>IFERROR(SUM(K22:K27),0)</f>
        <v>0</v>
      </c>
    </row>
    <row r="29" spans="2:11" ht="16.5" thickTop="1" thickBot="1" x14ac:dyDescent="0.3">
      <c r="B29" s="59"/>
      <c r="C29" s="154"/>
      <c r="D29" s="153"/>
      <c r="E29" s="168"/>
      <c r="F29" s="154"/>
      <c r="G29" s="153"/>
      <c r="H29" s="168"/>
      <c r="I29" s="153"/>
      <c r="J29" s="153"/>
      <c r="K29" s="163"/>
    </row>
    <row r="30" spans="2:11" ht="16.5" thickTop="1" thickBot="1" x14ac:dyDescent="0.3">
      <c r="B30" s="60" t="s">
        <v>6</v>
      </c>
      <c r="C30" s="131">
        <f>SUM(C19,C28)</f>
        <v>0</v>
      </c>
      <c r="D30" s="150"/>
      <c r="E30" s="166">
        <f>IFERROR(SUM(E19,E28),0)</f>
        <v>0</v>
      </c>
      <c r="F30" s="131">
        <f>SUM(F19,F28)</f>
        <v>0</v>
      </c>
      <c r="G30" s="150"/>
      <c r="H30" s="166">
        <f>IFERROR(SUM(H19,H28),0)</f>
        <v>0</v>
      </c>
      <c r="I30" s="61">
        <f>SUM(I19,I28)</f>
        <v>0</v>
      </c>
      <c r="J30" s="64"/>
      <c r="K30" s="66">
        <f>IFERROR(SUM(K19,K28),0)</f>
        <v>0</v>
      </c>
    </row>
    <row r="31" spans="2:11" ht="66" customHeight="1" thickTop="1" thickBot="1" x14ac:dyDescent="0.3">
      <c r="B31" s="186" t="s">
        <v>46</v>
      </c>
      <c r="C31" s="187"/>
      <c r="D31" s="187"/>
      <c r="E31" s="187"/>
      <c r="F31" s="187"/>
      <c r="G31" s="187"/>
      <c r="H31" s="187"/>
      <c r="I31" s="187"/>
      <c r="J31" s="187"/>
      <c r="K31" s="188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7"/>
  <dimension ref="B2:K31"/>
  <sheetViews>
    <sheetView showGridLines="0" showZeros="0" view="pageBreakPreview" zoomScale="80" zoomScaleNormal="80" zoomScaleSheetLayoutView="80" zoomScalePageLayoutView="90" workbookViewId="0">
      <selection activeCell="B29" sqref="B29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1" width="12.28515625" style="1" customWidth="1"/>
    <col min="12" max="16384" width="8.85546875" style="1"/>
  </cols>
  <sheetData>
    <row r="2" spans="2:11" ht="15.75" thickBot="1" x14ac:dyDescent="0.3"/>
    <row r="3" spans="2:11" x14ac:dyDescent="0.25">
      <c r="B3" s="189" t="s">
        <v>151</v>
      </c>
      <c r="C3" s="190"/>
      <c r="D3" s="190"/>
      <c r="E3" s="190"/>
      <c r="F3" s="190"/>
      <c r="G3" s="190"/>
      <c r="H3" s="190"/>
      <c r="I3" s="190"/>
      <c r="J3" s="190"/>
      <c r="K3" s="191"/>
    </row>
    <row r="4" spans="2:11" x14ac:dyDescent="0.25">
      <c r="B4" s="192" t="s">
        <v>199</v>
      </c>
      <c r="C4" s="193"/>
      <c r="D4" s="193"/>
      <c r="E4" s="193"/>
      <c r="F4" s="193"/>
      <c r="G4" s="193"/>
      <c r="H4" s="193"/>
      <c r="I4" s="193"/>
      <c r="J4" s="193"/>
      <c r="K4" s="194"/>
    </row>
    <row r="5" spans="2:11" x14ac:dyDescent="0.25">
      <c r="B5" s="52"/>
      <c r="C5" s="193" t="s">
        <v>119</v>
      </c>
      <c r="D5" s="198"/>
      <c r="E5" s="198"/>
      <c r="F5" s="193" t="s">
        <v>120</v>
      </c>
      <c r="G5" s="193"/>
      <c r="H5" s="194"/>
      <c r="I5" s="193" t="s">
        <v>3</v>
      </c>
      <c r="J5" s="193"/>
      <c r="K5" s="194"/>
    </row>
    <row r="6" spans="2:11" x14ac:dyDescent="0.25">
      <c r="B6" s="143" t="s">
        <v>10</v>
      </c>
      <c r="C6" s="128" t="s">
        <v>4</v>
      </c>
      <c r="D6" s="128" t="s">
        <v>5</v>
      </c>
      <c r="E6" s="128" t="s">
        <v>5</v>
      </c>
      <c r="F6" s="128" t="s">
        <v>4</v>
      </c>
      <c r="G6" s="128" t="s">
        <v>5</v>
      </c>
      <c r="H6" s="128" t="s">
        <v>5</v>
      </c>
      <c r="I6" s="41" t="s">
        <v>4</v>
      </c>
      <c r="J6" s="41" t="s">
        <v>5</v>
      </c>
      <c r="K6" s="42" t="s">
        <v>5</v>
      </c>
    </row>
    <row r="7" spans="2:11" x14ac:dyDescent="0.25">
      <c r="B7" s="43" t="s">
        <v>37</v>
      </c>
      <c r="C7" s="130">
        <v>0</v>
      </c>
      <c r="D7" s="165">
        <f t="shared" ref="D7:D18" si="0">IFERROR(C7/C$19,0)</f>
        <v>0</v>
      </c>
      <c r="E7" s="165">
        <f t="shared" ref="E7:E18" si="1">IFERROR(C7/C$30,0)</f>
        <v>0</v>
      </c>
      <c r="F7" s="130">
        <v>0</v>
      </c>
      <c r="G7" s="165">
        <f t="shared" ref="G7:G18" si="2">IFERROR(F7/F$19,0)</f>
        <v>0</v>
      </c>
      <c r="H7" s="165">
        <f t="shared" ref="H7:H18" si="3">IFERROR(F7/F$30,0)</f>
        <v>0</v>
      </c>
      <c r="I7" s="44">
        <f>SUM(C7,F7)</f>
        <v>0</v>
      </c>
      <c r="J7" s="45">
        <f t="shared" ref="J7:J18" si="4">IFERROR(I7/I$19,0)</f>
        <v>0</v>
      </c>
      <c r="K7" s="47">
        <f t="shared" ref="K7:K18" si="5">IFERROR(I7/I$30,0)</f>
        <v>0</v>
      </c>
    </row>
    <row r="8" spans="2:11" x14ac:dyDescent="0.25">
      <c r="B8" s="145" t="s">
        <v>99</v>
      </c>
      <c r="C8" s="130">
        <v>0</v>
      </c>
      <c r="D8" s="165">
        <f t="shared" si="0"/>
        <v>0</v>
      </c>
      <c r="E8" s="165">
        <f t="shared" si="1"/>
        <v>0</v>
      </c>
      <c r="F8" s="130">
        <v>0</v>
      </c>
      <c r="G8" s="165">
        <f t="shared" si="2"/>
        <v>0</v>
      </c>
      <c r="H8" s="165">
        <f t="shared" si="3"/>
        <v>0</v>
      </c>
      <c r="I8" s="44">
        <f t="shared" ref="I8:I18" si="6">SUM(C8,F8)</f>
        <v>0</v>
      </c>
      <c r="J8" s="45">
        <f t="shared" si="4"/>
        <v>0</v>
      </c>
      <c r="K8" s="47">
        <f t="shared" si="5"/>
        <v>0</v>
      </c>
    </row>
    <row r="9" spans="2:11" x14ac:dyDescent="0.25">
      <c r="B9" s="43" t="s">
        <v>50</v>
      </c>
      <c r="C9" s="130">
        <v>0</v>
      </c>
      <c r="D9" s="165">
        <f t="shared" si="0"/>
        <v>0</v>
      </c>
      <c r="E9" s="165">
        <f t="shared" si="1"/>
        <v>0</v>
      </c>
      <c r="F9" s="130">
        <v>0</v>
      </c>
      <c r="G9" s="165">
        <f t="shared" si="2"/>
        <v>0</v>
      </c>
      <c r="H9" s="165">
        <f t="shared" si="3"/>
        <v>0</v>
      </c>
      <c r="I9" s="44">
        <f t="shared" si="6"/>
        <v>0</v>
      </c>
      <c r="J9" s="45">
        <f t="shared" si="4"/>
        <v>0</v>
      </c>
      <c r="K9" s="47">
        <f t="shared" si="5"/>
        <v>0</v>
      </c>
    </row>
    <row r="10" spans="2:11" x14ac:dyDescent="0.25">
      <c r="B10" s="43" t="s">
        <v>11</v>
      </c>
      <c r="C10" s="130">
        <v>0</v>
      </c>
      <c r="D10" s="165">
        <f t="shared" si="0"/>
        <v>0</v>
      </c>
      <c r="E10" s="165">
        <f t="shared" si="1"/>
        <v>0</v>
      </c>
      <c r="F10" s="130">
        <v>0</v>
      </c>
      <c r="G10" s="165">
        <f t="shared" si="2"/>
        <v>0</v>
      </c>
      <c r="H10" s="165">
        <f t="shared" si="3"/>
        <v>0</v>
      </c>
      <c r="I10" s="44">
        <f t="shared" si="6"/>
        <v>0</v>
      </c>
      <c r="J10" s="45">
        <f t="shared" si="4"/>
        <v>0</v>
      </c>
      <c r="K10" s="47">
        <f t="shared" si="5"/>
        <v>0</v>
      </c>
    </row>
    <row r="11" spans="2:11" x14ac:dyDescent="0.25">
      <c r="B11" s="43" t="s">
        <v>12</v>
      </c>
      <c r="C11" s="130">
        <v>0</v>
      </c>
      <c r="D11" s="165">
        <f t="shared" si="0"/>
        <v>0</v>
      </c>
      <c r="E11" s="165">
        <f t="shared" si="1"/>
        <v>0</v>
      </c>
      <c r="F11" s="130">
        <v>0</v>
      </c>
      <c r="G11" s="165">
        <f t="shared" si="2"/>
        <v>0</v>
      </c>
      <c r="H11" s="165">
        <f t="shared" si="3"/>
        <v>0</v>
      </c>
      <c r="I11" s="44">
        <f t="shared" si="6"/>
        <v>0</v>
      </c>
      <c r="J11" s="45">
        <f t="shared" si="4"/>
        <v>0</v>
      </c>
      <c r="K11" s="47">
        <f t="shared" si="5"/>
        <v>0</v>
      </c>
    </row>
    <row r="12" spans="2:11" x14ac:dyDescent="0.25">
      <c r="B12" s="43" t="s">
        <v>163</v>
      </c>
      <c r="C12" s="130">
        <v>0</v>
      </c>
      <c r="D12" s="165">
        <f t="shared" si="0"/>
        <v>0</v>
      </c>
      <c r="E12" s="165">
        <f t="shared" si="1"/>
        <v>0</v>
      </c>
      <c r="F12" s="130">
        <v>0</v>
      </c>
      <c r="G12" s="165">
        <f t="shared" si="2"/>
        <v>0</v>
      </c>
      <c r="H12" s="165">
        <f t="shared" si="3"/>
        <v>0</v>
      </c>
      <c r="I12" s="44">
        <f t="shared" si="6"/>
        <v>0</v>
      </c>
      <c r="J12" s="45">
        <f t="shared" si="4"/>
        <v>0</v>
      </c>
      <c r="K12" s="47">
        <f t="shared" si="5"/>
        <v>0</v>
      </c>
    </row>
    <row r="13" spans="2:11" x14ac:dyDescent="0.25">
      <c r="B13" s="43" t="s">
        <v>106</v>
      </c>
      <c r="C13" s="130">
        <v>0</v>
      </c>
      <c r="D13" s="165">
        <f t="shared" si="0"/>
        <v>0</v>
      </c>
      <c r="E13" s="165">
        <f t="shared" si="1"/>
        <v>0</v>
      </c>
      <c r="F13" s="130">
        <v>0</v>
      </c>
      <c r="G13" s="165">
        <f t="shared" si="2"/>
        <v>0</v>
      </c>
      <c r="H13" s="165">
        <f t="shared" si="3"/>
        <v>0</v>
      </c>
      <c r="I13" s="44">
        <f t="shared" si="6"/>
        <v>0</v>
      </c>
      <c r="J13" s="45">
        <f t="shared" si="4"/>
        <v>0</v>
      </c>
      <c r="K13" s="47">
        <f t="shared" si="5"/>
        <v>0</v>
      </c>
    </row>
    <row r="14" spans="2:11" x14ac:dyDescent="0.25">
      <c r="B14" s="43" t="s">
        <v>107</v>
      </c>
      <c r="C14" s="130">
        <v>0</v>
      </c>
      <c r="D14" s="165">
        <f t="shared" si="0"/>
        <v>0</v>
      </c>
      <c r="E14" s="165">
        <f t="shared" si="1"/>
        <v>0</v>
      </c>
      <c r="F14" s="130">
        <v>0</v>
      </c>
      <c r="G14" s="165">
        <f t="shared" si="2"/>
        <v>0</v>
      </c>
      <c r="H14" s="165">
        <f t="shared" si="3"/>
        <v>0</v>
      </c>
      <c r="I14" s="44">
        <f t="shared" si="6"/>
        <v>0</v>
      </c>
      <c r="J14" s="45">
        <f t="shared" si="4"/>
        <v>0</v>
      </c>
      <c r="K14" s="47">
        <f t="shared" si="5"/>
        <v>0</v>
      </c>
    </row>
    <row r="15" spans="2:11" x14ac:dyDescent="0.25">
      <c r="B15" s="43" t="s">
        <v>198</v>
      </c>
      <c r="C15" s="130">
        <v>0</v>
      </c>
      <c r="D15" s="165">
        <f t="shared" si="0"/>
        <v>0</v>
      </c>
      <c r="E15" s="165">
        <f t="shared" si="1"/>
        <v>0</v>
      </c>
      <c r="F15" s="130">
        <v>0</v>
      </c>
      <c r="G15" s="165">
        <f t="shared" si="2"/>
        <v>0</v>
      </c>
      <c r="H15" s="165">
        <f t="shared" si="3"/>
        <v>0</v>
      </c>
      <c r="I15" s="44">
        <f t="shared" si="6"/>
        <v>0</v>
      </c>
      <c r="J15" s="45">
        <f t="shared" si="4"/>
        <v>0</v>
      </c>
      <c r="K15" s="47">
        <f t="shared" si="5"/>
        <v>0</v>
      </c>
    </row>
    <row r="16" spans="2:11" x14ac:dyDescent="0.25">
      <c r="B16" s="43" t="s">
        <v>185</v>
      </c>
      <c r="C16" s="130">
        <v>0</v>
      </c>
      <c r="D16" s="165">
        <f t="shared" si="0"/>
        <v>0</v>
      </c>
      <c r="E16" s="165">
        <f t="shared" si="1"/>
        <v>0</v>
      </c>
      <c r="F16" s="130">
        <v>0</v>
      </c>
      <c r="G16" s="165">
        <f t="shared" si="2"/>
        <v>0</v>
      </c>
      <c r="H16" s="165">
        <f t="shared" si="3"/>
        <v>0</v>
      </c>
      <c r="I16" s="44">
        <f t="shared" si="6"/>
        <v>0</v>
      </c>
      <c r="J16" s="45">
        <f t="shared" si="4"/>
        <v>0</v>
      </c>
      <c r="K16" s="47">
        <f t="shared" si="5"/>
        <v>0</v>
      </c>
    </row>
    <row r="17" spans="2:11" x14ac:dyDescent="0.25">
      <c r="B17" s="43" t="s">
        <v>164</v>
      </c>
      <c r="C17" s="130">
        <v>0</v>
      </c>
      <c r="D17" s="165">
        <f t="shared" si="0"/>
        <v>0</v>
      </c>
      <c r="E17" s="165">
        <f t="shared" si="1"/>
        <v>0</v>
      </c>
      <c r="F17" s="130">
        <v>0</v>
      </c>
      <c r="G17" s="165">
        <f t="shared" si="2"/>
        <v>0</v>
      </c>
      <c r="H17" s="165">
        <f t="shared" si="3"/>
        <v>0</v>
      </c>
      <c r="I17" s="44">
        <f t="shared" si="6"/>
        <v>0</v>
      </c>
      <c r="J17" s="45">
        <f t="shared" si="4"/>
        <v>0</v>
      </c>
      <c r="K17" s="47">
        <f t="shared" si="5"/>
        <v>0</v>
      </c>
    </row>
    <row r="18" spans="2:11" ht="15.75" thickBot="1" x14ac:dyDescent="0.3">
      <c r="B18" s="43" t="s">
        <v>13</v>
      </c>
      <c r="C18" s="130">
        <v>0</v>
      </c>
      <c r="D18" s="165">
        <f t="shared" si="0"/>
        <v>0</v>
      </c>
      <c r="E18" s="165">
        <f t="shared" si="1"/>
        <v>0</v>
      </c>
      <c r="F18" s="130">
        <v>0</v>
      </c>
      <c r="G18" s="165">
        <f t="shared" si="2"/>
        <v>0</v>
      </c>
      <c r="H18" s="165">
        <f t="shared" si="3"/>
        <v>0</v>
      </c>
      <c r="I18" s="44">
        <f t="shared" si="6"/>
        <v>0</v>
      </c>
      <c r="J18" s="45">
        <f t="shared" si="4"/>
        <v>0</v>
      </c>
      <c r="K18" s="47">
        <f t="shared" si="5"/>
        <v>0</v>
      </c>
    </row>
    <row r="19" spans="2:11" ht="16.5" thickTop="1" thickBot="1" x14ac:dyDescent="0.3">
      <c r="B19" s="60" t="s">
        <v>3</v>
      </c>
      <c r="C19" s="131">
        <f>SUM(C7:C18)</f>
        <v>0</v>
      </c>
      <c r="D19" s="166">
        <f>IFERROR(SUM(D7:D18),0)</f>
        <v>0</v>
      </c>
      <c r="E19" s="166">
        <f>IFERROR(SUM(E7:E18),0)</f>
        <v>0</v>
      </c>
      <c r="F19" s="131">
        <f>SUM(F7:F18)</f>
        <v>0</v>
      </c>
      <c r="G19" s="166">
        <f>IFERROR(SUM(G7:G18),0)</f>
        <v>0</v>
      </c>
      <c r="H19" s="166">
        <f>IFERROR(SUM(H7:H18),0)</f>
        <v>0</v>
      </c>
      <c r="I19" s="61">
        <f>SUM(I7:I18)</f>
        <v>0</v>
      </c>
      <c r="J19" s="62">
        <f>IFERROR(SUM(J7:J18),0)</f>
        <v>0</v>
      </c>
      <c r="K19" s="63">
        <f>IFERROR(SUM(K7:K18),0)</f>
        <v>0</v>
      </c>
    </row>
    <row r="20" spans="2:11" ht="15.75" thickTop="1" x14ac:dyDescent="0.25">
      <c r="B20" s="57"/>
      <c r="C20" s="58"/>
      <c r="D20" s="58"/>
      <c r="E20" s="58"/>
      <c r="F20" s="58"/>
      <c r="G20" s="58"/>
      <c r="H20" s="58"/>
      <c r="I20" s="58"/>
      <c r="J20" s="58"/>
      <c r="K20" s="68"/>
    </row>
    <row r="21" spans="2:11" x14ac:dyDescent="0.25">
      <c r="B21" s="40" t="s">
        <v>14</v>
      </c>
      <c r="C21" s="128" t="s">
        <v>4</v>
      </c>
      <c r="D21" s="128"/>
      <c r="E21" s="128" t="s">
        <v>5</v>
      </c>
      <c r="F21" s="128" t="s">
        <v>4</v>
      </c>
      <c r="G21" s="128"/>
      <c r="H21" s="128" t="s">
        <v>5</v>
      </c>
      <c r="I21" s="41" t="s">
        <v>4</v>
      </c>
      <c r="J21" s="48"/>
      <c r="K21" s="49" t="s">
        <v>5</v>
      </c>
    </row>
    <row r="22" spans="2:11" x14ac:dyDescent="0.25">
      <c r="B22" s="50" t="s">
        <v>15</v>
      </c>
      <c r="C22" s="132">
        <v>0</v>
      </c>
      <c r="D22" s="151"/>
      <c r="E22" s="167">
        <f>IFERROR(C22/C$30,0)</f>
        <v>0</v>
      </c>
      <c r="F22" s="132">
        <v>0</v>
      </c>
      <c r="G22" s="151"/>
      <c r="H22" s="167">
        <f>IFERROR(F22/F$30,0)</f>
        <v>0</v>
      </c>
      <c r="I22" s="44">
        <f t="shared" ref="I22:I27" si="7">SUM(C22,F22)</f>
        <v>0</v>
      </c>
      <c r="J22" s="51"/>
      <c r="K22" s="47">
        <f>IFERROR(I22/I$30,0)</f>
        <v>0</v>
      </c>
    </row>
    <row r="23" spans="2:11" x14ac:dyDescent="0.25">
      <c r="B23" s="50" t="s">
        <v>16</v>
      </c>
      <c r="C23" s="132">
        <v>0</v>
      </c>
      <c r="D23" s="151"/>
      <c r="E23" s="167">
        <f t="shared" ref="E23:E27" si="8">IFERROR(C23/C$30,0)</f>
        <v>0</v>
      </c>
      <c r="F23" s="132">
        <v>0</v>
      </c>
      <c r="G23" s="151"/>
      <c r="H23" s="167">
        <f t="shared" ref="H23:H27" si="9">IFERROR(F23/F$30,0)</f>
        <v>0</v>
      </c>
      <c r="I23" s="44">
        <f t="shared" si="7"/>
        <v>0</v>
      </c>
      <c r="J23" s="51"/>
      <c r="K23" s="47">
        <f t="shared" ref="K23:K27" si="10">IFERROR(I23/I$30,0)</f>
        <v>0</v>
      </c>
    </row>
    <row r="24" spans="2:11" x14ac:dyDescent="0.25">
      <c r="B24" s="50" t="s">
        <v>17</v>
      </c>
      <c r="C24" s="132">
        <v>0</v>
      </c>
      <c r="D24" s="151"/>
      <c r="E24" s="167">
        <f t="shared" si="8"/>
        <v>0</v>
      </c>
      <c r="F24" s="132">
        <v>0</v>
      </c>
      <c r="G24" s="151"/>
      <c r="H24" s="167">
        <f t="shared" si="9"/>
        <v>0</v>
      </c>
      <c r="I24" s="44">
        <f t="shared" si="7"/>
        <v>0</v>
      </c>
      <c r="J24" s="51"/>
      <c r="K24" s="47">
        <f t="shared" si="10"/>
        <v>0</v>
      </c>
    </row>
    <row r="25" spans="2:11" x14ac:dyDescent="0.25">
      <c r="B25" s="50" t="s">
        <v>18</v>
      </c>
      <c r="C25" s="132">
        <v>0</v>
      </c>
      <c r="D25" s="151"/>
      <c r="E25" s="167">
        <f t="shared" si="8"/>
        <v>0</v>
      </c>
      <c r="F25" s="132">
        <v>0</v>
      </c>
      <c r="G25" s="151"/>
      <c r="H25" s="167">
        <f t="shared" si="9"/>
        <v>0</v>
      </c>
      <c r="I25" s="44">
        <f t="shared" si="7"/>
        <v>0</v>
      </c>
      <c r="J25" s="51"/>
      <c r="K25" s="47">
        <f t="shared" si="10"/>
        <v>0</v>
      </c>
    </row>
    <row r="26" spans="2:11" x14ac:dyDescent="0.25">
      <c r="B26" s="50" t="s">
        <v>19</v>
      </c>
      <c r="C26" s="132">
        <v>0</v>
      </c>
      <c r="D26" s="151"/>
      <c r="E26" s="167">
        <f t="shared" si="8"/>
        <v>0</v>
      </c>
      <c r="F26" s="132">
        <v>0</v>
      </c>
      <c r="G26" s="151"/>
      <c r="H26" s="167">
        <f t="shared" si="9"/>
        <v>0</v>
      </c>
      <c r="I26" s="44">
        <f t="shared" si="7"/>
        <v>0</v>
      </c>
      <c r="J26" s="51"/>
      <c r="K26" s="47">
        <f t="shared" si="10"/>
        <v>0</v>
      </c>
    </row>
    <row r="27" spans="2:11" ht="15.75" thickBot="1" x14ac:dyDescent="0.3">
      <c r="B27" s="55" t="s">
        <v>20</v>
      </c>
      <c r="C27" s="136">
        <v>0</v>
      </c>
      <c r="D27" s="152"/>
      <c r="E27" s="167">
        <f t="shared" si="8"/>
        <v>0</v>
      </c>
      <c r="F27" s="136">
        <v>0</v>
      </c>
      <c r="G27" s="152"/>
      <c r="H27" s="167">
        <f t="shared" si="9"/>
        <v>0</v>
      </c>
      <c r="I27" s="44">
        <f t="shared" si="7"/>
        <v>0</v>
      </c>
      <c r="J27" s="56"/>
      <c r="K27" s="47">
        <f t="shared" si="10"/>
        <v>0</v>
      </c>
    </row>
    <row r="28" spans="2:11" ht="16.5" thickTop="1" thickBot="1" x14ac:dyDescent="0.3">
      <c r="B28" s="60" t="s">
        <v>3</v>
      </c>
      <c r="C28" s="131">
        <f>SUM(C22:C27)</f>
        <v>0</v>
      </c>
      <c r="D28" s="150"/>
      <c r="E28" s="166">
        <f>IFERROR(SUM(E22:E27),0)</f>
        <v>0</v>
      </c>
      <c r="F28" s="131">
        <f>SUM(F22:F27)</f>
        <v>0</v>
      </c>
      <c r="G28" s="150"/>
      <c r="H28" s="166">
        <f>IFERROR(SUM(H22:H27),0)</f>
        <v>0</v>
      </c>
      <c r="I28" s="61">
        <f>SUM(I22:I27)</f>
        <v>0</v>
      </c>
      <c r="J28" s="62"/>
      <c r="K28" s="63">
        <f>IFERROR(SUM(K22:K27),0)</f>
        <v>0</v>
      </c>
    </row>
    <row r="29" spans="2:11" ht="16.5" thickTop="1" thickBot="1" x14ac:dyDescent="0.3">
      <c r="B29" s="59"/>
      <c r="C29" s="154"/>
      <c r="D29" s="153"/>
      <c r="E29" s="168"/>
      <c r="F29" s="154"/>
      <c r="G29" s="153"/>
      <c r="H29" s="168"/>
      <c r="I29" s="153"/>
      <c r="J29" s="153"/>
      <c r="K29" s="163"/>
    </row>
    <row r="30" spans="2:11" ht="16.5" thickTop="1" thickBot="1" x14ac:dyDescent="0.3">
      <c r="B30" s="60" t="s">
        <v>6</v>
      </c>
      <c r="C30" s="131">
        <f>SUM(C19,C28)</f>
        <v>0</v>
      </c>
      <c r="D30" s="150"/>
      <c r="E30" s="166">
        <f>IFERROR(SUM(E19,E28),0)</f>
        <v>0</v>
      </c>
      <c r="F30" s="131">
        <f>SUM(F19,F28)</f>
        <v>0</v>
      </c>
      <c r="G30" s="150"/>
      <c r="H30" s="166">
        <f>IFERROR(SUM(H19,H28),0)</f>
        <v>0</v>
      </c>
      <c r="I30" s="61">
        <f>SUM(I19,I28)</f>
        <v>0</v>
      </c>
      <c r="J30" s="64"/>
      <c r="K30" s="66">
        <f>IFERROR(SUM(K19,K28),0)</f>
        <v>0</v>
      </c>
    </row>
    <row r="31" spans="2:11" ht="65.25" customHeight="1" thickTop="1" thickBot="1" x14ac:dyDescent="0.3">
      <c r="B31" s="186" t="s">
        <v>56</v>
      </c>
      <c r="C31" s="187"/>
      <c r="D31" s="187"/>
      <c r="E31" s="187"/>
      <c r="F31" s="187"/>
      <c r="G31" s="187"/>
      <c r="H31" s="187"/>
      <c r="I31" s="187"/>
      <c r="J31" s="187"/>
      <c r="K31" s="188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74"/>
  <dimension ref="B2:K32"/>
  <sheetViews>
    <sheetView showGridLines="0" showZeros="0" view="pageBreakPreview" zoomScaleNormal="60" zoomScaleSheetLayoutView="100" workbookViewId="0">
      <selection activeCell="B29" sqref="B29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1" width="11.7109375" style="1" customWidth="1"/>
    <col min="12" max="16384" width="8.85546875" style="1"/>
  </cols>
  <sheetData>
    <row r="2" spans="2:11" ht="15.75" thickBot="1" x14ac:dyDescent="0.3"/>
    <row r="3" spans="2:11" x14ac:dyDescent="0.25">
      <c r="B3" s="189" t="s">
        <v>121</v>
      </c>
      <c r="C3" s="190"/>
      <c r="D3" s="190"/>
      <c r="E3" s="190"/>
      <c r="F3" s="190"/>
      <c r="G3" s="190"/>
      <c r="H3" s="190"/>
      <c r="I3" s="190"/>
      <c r="J3" s="190"/>
      <c r="K3" s="191"/>
    </row>
    <row r="4" spans="2:11" x14ac:dyDescent="0.25">
      <c r="B4" s="192" t="s">
        <v>199</v>
      </c>
      <c r="C4" s="193"/>
      <c r="D4" s="193"/>
      <c r="E4" s="193"/>
      <c r="F4" s="193"/>
      <c r="G4" s="193"/>
      <c r="H4" s="193"/>
      <c r="I4" s="193"/>
      <c r="J4" s="193"/>
      <c r="K4" s="194"/>
    </row>
    <row r="5" spans="2:11" x14ac:dyDescent="0.25">
      <c r="B5" s="52"/>
      <c r="C5" s="173" t="s">
        <v>122</v>
      </c>
      <c r="D5" s="173" t="s">
        <v>123</v>
      </c>
      <c r="E5" s="173" t="s">
        <v>124</v>
      </c>
      <c r="F5" s="173" t="s">
        <v>125</v>
      </c>
      <c r="G5" s="173" t="s">
        <v>126</v>
      </c>
      <c r="H5" s="174" t="s">
        <v>127</v>
      </c>
      <c r="I5" s="173" t="s">
        <v>128</v>
      </c>
      <c r="J5" s="173" t="s">
        <v>129</v>
      </c>
      <c r="K5" s="174" t="s">
        <v>3</v>
      </c>
    </row>
    <row r="6" spans="2:11" x14ac:dyDescent="0.25">
      <c r="B6" s="143" t="s">
        <v>10</v>
      </c>
      <c r="C6" s="128" t="s">
        <v>4</v>
      </c>
      <c r="D6" s="128" t="s">
        <v>4</v>
      </c>
      <c r="E6" s="128" t="s">
        <v>4</v>
      </c>
      <c r="F6" s="128" t="s">
        <v>4</v>
      </c>
      <c r="G6" s="128" t="s">
        <v>4</v>
      </c>
      <c r="H6" s="128" t="s">
        <v>4</v>
      </c>
      <c r="I6" s="41" t="s">
        <v>4</v>
      </c>
      <c r="J6" s="41" t="s">
        <v>4</v>
      </c>
      <c r="K6" s="42" t="s">
        <v>4</v>
      </c>
    </row>
    <row r="7" spans="2:11" x14ac:dyDescent="0.25">
      <c r="B7" s="43" t="s">
        <v>37</v>
      </c>
      <c r="C7" s="130">
        <v>8.2407407407407412E-3</v>
      </c>
      <c r="D7" s="130">
        <v>6.5046296296296302E-3</v>
      </c>
      <c r="E7" s="130">
        <v>5.1527777777777756E-2</v>
      </c>
      <c r="F7" s="130">
        <v>1.9039351851851856E-2</v>
      </c>
      <c r="G7" s="130">
        <v>9.3402777777777772E-3</v>
      </c>
      <c r="H7" s="130"/>
      <c r="I7" s="133">
        <v>9.2013888888888892E-3</v>
      </c>
      <c r="J7" s="144">
        <v>0</v>
      </c>
      <c r="K7" s="135">
        <f>SUM(C7:J7)</f>
        <v>0.10385416666666665</v>
      </c>
    </row>
    <row r="8" spans="2:11" x14ac:dyDescent="0.25">
      <c r="B8" s="145" t="s">
        <v>99</v>
      </c>
      <c r="C8" s="130">
        <v>1.4027777777777776E-2</v>
      </c>
      <c r="D8" s="130">
        <v>3.7233796296296306E-2</v>
      </c>
      <c r="E8" s="130">
        <v>6.9791666666666639E-3</v>
      </c>
      <c r="F8" s="130">
        <v>1.712962962962963E-2</v>
      </c>
      <c r="G8" s="130">
        <v>2.0312500000000001E-2</v>
      </c>
      <c r="H8" s="130">
        <v>1.0995370370370369E-2</v>
      </c>
      <c r="I8" s="133">
        <v>5.1273148148148154E-3</v>
      </c>
      <c r="J8" s="144">
        <v>0</v>
      </c>
      <c r="K8" s="135">
        <f t="shared" ref="K8:K18" si="0">SUM(C8:J8)</f>
        <v>0.11180555555555556</v>
      </c>
    </row>
    <row r="9" spans="2:11" x14ac:dyDescent="0.25">
      <c r="B9" s="145" t="s">
        <v>50</v>
      </c>
      <c r="C9" s="130">
        <v>1.3599537037037038E-2</v>
      </c>
      <c r="D9" s="130">
        <v>1.523148148148148E-2</v>
      </c>
      <c r="E9" s="130">
        <v>2.2465277777777772E-2</v>
      </c>
      <c r="F9" s="130">
        <v>1.5532407407407404E-2</v>
      </c>
      <c r="G9" s="130">
        <v>8.2870370370370372E-3</v>
      </c>
      <c r="H9" s="130">
        <v>6.1226851851851841E-3</v>
      </c>
      <c r="I9" s="133">
        <v>1.4363425925925927E-2</v>
      </c>
      <c r="J9" s="144">
        <v>0</v>
      </c>
      <c r="K9" s="135">
        <f t="shared" si="0"/>
        <v>9.5601851851851855E-2</v>
      </c>
    </row>
    <row r="10" spans="2:11" x14ac:dyDescent="0.25">
      <c r="B10" s="145" t="s">
        <v>11</v>
      </c>
      <c r="C10" s="130">
        <v>2.0138888888888894E-2</v>
      </c>
      <c r="D10" s="130">
        <v>8.1238425925925895E-2</v>
      </c>
      <c r="E10" s="130">
        <v>4.9143518518518427E-2</v>
      </c>
      <c r="F10" s="130">
        <v>1.6006944444444445E-2</v>
      </c>
      <c r="G10" s="130">
        <v>5.2245370370370373E-2</v>
      </c>
      <c r="H10" s="130">
        <v>1.6689814814814814E-2</v>
      </c>
      <c r="I10" s="133">
        <v>2.5740740740740745E-2</v>
      </c>
      <c r="J10" s="144">
        <v>0</v>
      </c>
      <c r="K10" s="135">
        <f t="shared" si="0"/>
        <v>0.2612037037037036</v>
      </c>
    </row>
    <row r="11" spans="2:11" x14ac:dyDescent="0.25">
      <c r="B11" s="43" t="s">
        <v>12</v>
      </c>
      <c r="C11" s="130">
        <v>4.8148148148148152E-3</v>
      </c>
      <c r="D11" s="130">
        <v>7.7893518518518529E-3</v>
      </c>
      <c r="E11" s="130">
        <v>6.0648148148148137E-3</v>
      </c>
      <c r="F11" s="130">
        <v>5.6828703703703711E-3</v>
      </c>
      <c r="G11" s="130">
        <v>4.8842592592592583E-3</v>
      </c>
      <c r="H11" s="130">
        <v>2.5578703703703705E-3</v>
      </c>
      <c r="I11" s="133">
        <v>3.3912037037037036E-3</v>
      </c>
      <c r="J11" s="144">
        <v>0</v>
      </c>
      <c r="K11" s="135">
        <f t="shared" si="0"/>
        <v>3.5185185185185187E-2</v>
      </c>
    </row>
    <row r="12" spans="2:11" x14ac:dyDescent="0.25">
      <c r="B12" s="43" t="s">
        <v>163</v>
      </c>
      <c r="C12" s="130">
        <v>1.7361111111111112E-4</v>
      </c>
      <c r="D12" s="130"/>
      <c r="E12" s="130">
        <v>7.2800925925925915E-3</v>
      </c>
      <c r="F12" s="130">
        <v>2.7083333333333334E-3</v>
      </c>
      <c r="G12" s="130">
        <v>1.7430555555555557E-2</v>
      </c>
      <c r="H12" s="130"/>
      <c r="I12" s="133">
        <v>8.4837962962962948E-3</v>
      </c>
      <c r="J12" s="144">
        <v>0</v>
      </c>
      <c r="K12" s="135">
        <f t="shared" si="0"/>
        <v>3.6076388888888887E-2</v>
      </c>
    </row>
    <row r="13" spans="2:11" x14ac:dyDescent="0.25">
      <c r="B13" s="43" t="s">
        <v>106</v>
      </c>
      <c r="C13" s="130"/>
      <c r="D13" s="130">
        <v>2.4305555555555556E-3</v>
      </c>
      <c r="E13" s="130">
        <v>4.9652777777777785E-3</v>
      </c>
      <c r="F13" s="130">
        <v>1.2164351851851853E-2</v>
      </c>
      <c r="G13" s="130"/>
      <c r="H13" s="130"/>
      <c r="I13" s="133"/>
      <c r="J13" s="144">
        <v>0</v>
      </c>
      <c r="K13" s="135">
        <f t="shared" si="0"/>
        <v>1.9560185185185187E-2</v>
      </c>
    </row>
    <row r="14" spans="2:11" x14ac:dyDescent="0.25">
      <c r="B14" s="43" t="s">
        <v>107</v>
      </c>
      <c r="C14" s="130"/>
      <c r="D14" s="130"/>
      <c r="E14" s="130">
        <v>5.5671296296296285E-3</v>
      </c>
      <c r="F14" s="130"/>
      <c r="G14" s="130"/>
      <c r="H14" s="130"/>
      <c r="I14" s="133"/>
      <c r="J14" s="144">
        <v>0</v>
      </c>
      <c r="K14" s="135">
        <f t="shared" si="0"/>
        <v>5.5671296296296285E-3</v>
      </c>
    </row>
    <row r="15" spans="2:11" x14ac:dyDescent="0.25">
      <c r="B15" s="43" t="s">
        <v>198</v>
      </c>
      <c r="C15" s="130">
        <v>6.9444444444444444E-5</v>
      </c>
      <c r="D15" s="130">
        <v>1.0891203703703702E-2</v>
      </c>
      <c r="E15" s="130">
        <v>4.7685185185185183E-3</v>
      </c>
      <c r="F15" s="130">
        <v>3.6226851851851849E-3</v>
      </c>
      <c r="G15" s="130"/>
      <c r="H15" s="130"/>
      <c r="I15" s="133"/>
      <c r="J15" s="144">
        <v>0</v>
      </c>
      <c r="K15" s="135">
        <f t="shared" si="0"/>
        <v>1.9351851851851849E-2</v>
      </c>
    </row>
    <row r="16" spans="2:11" x14ac:dyDescent="0.25">
      <c r="B16" s="43" t="s">
        <v>185</v>
      </c>
      <c r="C16" s="130"/>
      <c r="D16" s="130"/>
      <c r="E16" s="130"/>
      <c r="F16" s="130">
        <v>2.9976851851851853E-3</v>
      </c>
      <c r="G16" s="130"/>
      <c r="H16" s="130"/>
      <c r="I16" s="133"/>
      <c r="J16" s="144">
        <v>0</v>
      </c>
      <c r="K16" s="135">
        <f t="shared" si="0"/>
        <v>2.9976851851851853E-3</v>
      </c>
    </row>
    <row r="17" spans="2:11" x14ac:dyDescent="0.25">
      <c r="B17" s="43" t="s">
        <v>164</v>
      </c>
      <c r="C17" s="130"/>
      <c r="D17" s="130"/>
      <c r="E17" s="130"/>
      <c r="F17" s="130"/>
      <c r="G17" s="130"/>
      <c r="H17" s="130"/>
      <c r="I17" s="133"/>
      <c r="J17" s="144">
        <v>0</v>
      </c>
      <c r="K17" s="135">
        <f t="shared" si="0"/>
        <v>0</v>
      </c>
    </row>
    <row r="18" spans="2:11" ht="15.75" thickBot="1" x14ac:dyDescent="0.3">
      <c r="B18" s="43" t="s">
        <v>13</v>
      </c>
      <c r="C18" s="130">
        <v>7.6157407407407415E-3</v>
      </c>
      <c r="D18" s="130">
        <v>3.9548611111111125E-2</v>
      </c>
      <c r="E18" s="130">
        <v>2.2407407407407407E-2</v>
      </c>
      <c r="F18" s="130">
        <v>2.2893518518518514E-2</v>
      </c>
      <c r="G18" s="130">
        <v>1.5856481481481482E-2</v>
      </c>
      <c r="H18" s="130">
        <v>6.145833333333333E-3</v>
      </c>
      <c r="I18" s="133"/>
      <c r="J18" s="144">
        <v>0</v>
      </c>
      <c r="K18" s="135">
        <f t="shared" si="0"/>
        <v>0.11446759259259262</v>
      </c>
    </row>
    <row r="19" spans="2:11" ht="16.5" thickTop="1" thickBot="1" x14ac:dyDescent="0.3">
      <c r="B19" s="60" t="s">
        <v>3</v>
      </c>
      <c r="C19" s="131">
        <f t="shared" ref="C19:K19" si="1">SUM(C7:C18)</f>
        <v>6.868055555555555E-2</v>
      </c>
      <c r="D19" s="131">
        <f t="shared" si="1"/>
        <v>0.20086805555555556</v>
      </c>
      <c r="E19" s="131">
        <f t="shared" si="1"/>
        <v>0.18116898148148133</v>
      </c>
      <c r="F19" s="131">
        <f t="shared" si="1"/>
        <v>0.11777777777777779</v>
      </c>
      <c r="G19" s="131">
        <f t="shared" si="1"/>
        <v>0.12835648148148149</v>
      </c>
      <c r="H19" s="131">
        <f t="shared" si="1"/>
        <v>4.2511574074074063E-2</v>
      </c>
      <c r="I19" s="131">
        <f t="shared" si="1"/>
        <v>6.6307870370370364E-2</v>
      </c>
      <c r="J19" s="131">
        <f t="shared" si="1"/>
        <v>0</v>
      </c>
      <c r="K19" s="140">
        <f t="shared" si="1"/>
        <v>0.80567129629629619</v>
      </c>
    </row>
    <row r="20" spans="2:11" ht="15.75" thickTop="1" x14ac:dyDescent="0.25">
      <c r="B20" s="57"/>
      <c r="C20" s="58"/>
      <c r="D20" s="58"/>
      <c r="E20" s="58"/>
      <c r="F20" s="58"/>
      <c r="G20" s="58"/>
      <c r="H20" s="58"/>
      <c r="I20" s="58"/>
      <c r="J20" s="58"/>
      <c r="K20" s="68"/>
    </row>
    <row r="21" spans="2:11" x14ac:dyDescent="0.25">
      <c r="B21" s="40" t="s">
        <v>14</v>
      </c>
      <c r="C21" s="128" t="s">
        <v>4</v>
      </c>
      <c r="D21" s="128" t="s">
        <v>4</v>
      </c>
      <c r="E21" s="128" t="s">
        <v>4</v>
      </c>
      <c r="F21" s="128" t="s">
        <v>4</v>
      </c>
      <c r="G21" s="128" t="s">
        <v>4</v>
      </c>
      <c r="H21" s="128" t="s">
        <v>4</v>
      </c>
      <c r="I21" s="41" t="s">
        <v>4</v>
      </c>
      <c r="J21" s="41" t="s">
        <v>4</v>
      </c>
      <c r="K21" s="42" t="s">
        <v>4</v>
      </c>
    </row>
    <row r="22" spans="2:11" x14ac:dyDescent="0.25">
      <c r="B22" s="50" t="s">
        <v>15</v>
      </c>
      <c r="C22" s="132"/>
      <c r="D22" s="132">
        <v>6.5856481481481486E-3</v>
      </c>
      <c r="E22" s="132"/>
      <c r="F22" s="132"/>
      <c r="G22" s="132">
        <v>1.9178240740740739E-2</v>
      </c>
      <c r="H22" s="132"/>
      <c r="I22" s="133"/>
      <c r="J22" s="134">
        <v>0</v>
      </c>
      <c r="K22" s="135">
        <f>SUM(C22:J22)</f>
        <v>2.5763888888888888E-2</v>
      </c>
    </row>
    <row r="23" spans="2:11" x14ac:dyDescent="0.25">
      <c r="B23" s="50" t="s">
        <v>16</v>
      </c>
      <c r="C23" s="132"/>
      <c r="D23" s="132"/>
      <c r="E23" s="132">
        <v>1.678240740740741E-3</v>
      </c>
      <c r="F23" s="132"/>
      <c r="G23" s="132"/>
      <c r="H23" s="132"/>
      <c r="I23" s="133"/>
      <c r="J23" s="134">
        <v>0</v>
      </c>
      <c r="K23" s="135">
        <f t="shared" ref="K23:K27" si="2">SUM(C23:J23)</f>
        <v>1.678240740740741E-3</v>
      </c>
    </row>
    <row r="24" spans="2:11" x14ac:dyDescent="0.25">
      <c r="B24" s="50" t="s">
        <v>17</v>
      </c>
      <c r="C24" s="132"/>
      <c r="D24" s="132">
        <v>4.43287037037037E-3</v>
      </c>
      <c r="E24" s="132">
        <v>8.1018518518518516E-5</v>
      </c>
      <c r="F24" s="132"/>
      <c r="G24" s="132"/>
      <c r="H24" s="132"/>
      <c r="I24" s="133"/>
      <c r="J24" s="134">
        <v>0</v>
      </c>
      <c r="K24" s="135">
        <f t="shared" si="2"/>
        <v>4.5138888888888885E-3</v>
      </c>
    </row>
    <row r="25" spans="2:11" x14ac:dyDescent="0.25">
      <c r="B25" s="50" t="s">
        <v>18</v>
      </c>
      <c r="C25" s="132">
        <v>2.6041666666666665E-3</v>
      </c>
      <c r="D25" s="132">
        <v>1.3981481481481482E-2</v>
      </c>
      <c r="E25" s="132">
        <v>5.4745370370370356E-3</v>
      </c>
      <c r="F25" s="132"/>
      <c r="G25" s="132">
        <v>3.5856481481481489E-2</v>
      </c>
      <c r="H25" s="132"/>
      <c r="I25" s="133"/>
      <c r="J25" s="134">
        <v>0</v>
      </c>
      <c r="K25" s="135">
        <f t="shared" si="2"/>
        <v>5.7916666666666672E-2</v>
      </c>
    </row>
    <row r="26" spans="2:11" x14ac:dyDescent="0.25">
      <c r="B26" s="50" t="s">
        <v>19</v>
      </c>
      <c r="C26" s="132">
        <v>4.623842592592594E-2</v>
      </c>
      <c r="D26" s="132">
        <v>6.2349537037037023E-2</v>
      </c>
      <c r="E26" s="132">
        <v>2.5729166666666647E-2</v>
      </c>
      <c r="F26" s="132">
        <v>4.8344907407407413E-2</v>
      </c>
      <c r="G26" s="132">
        <v>8.2430555555555549E-2</v>
      </c>
      <c r="H26" s="132">
        <v>8.4953703703703701E-3</v>
      </c>
      <c r="I26" s="133">
        <v>9.4212962962962974E-3</v>
      </c>
      <c r="J26" s="134">
        <v>0</v>
      </c>
      <c r="K26" s="135">
        <f t="shared" si="2"/>
        <v>0.28300925925925918</v>
      </c>
    </row>
    <row r="27" spans="2:11" ht="15.75" thickBot="1" x14ac:dyDescent="0.3">
      <c r="B27" s="55" t="s">
        <v>20</v>
      </c>
      <c r="C27" s="136">
        <v>7.4768518518518526E-3</v>
      </c>
      <c r="D27" s="136"/>
      <c r="E27" s="136"/>
      <c r="F27" s="136"/>
      <c r="G27" s="136"/>
      <c r="H27" s="136"/>
      <c r="I27" s="137"/>
      <c r="J27" s="138">
        <v>0</v>
      </c>
      <c r="K27" s="139">
        <f t="shared" si="2"/>
        <v>7.4768518518518526E-3</v>
      </c>
    </row>
    <row r="28" spans="2:11" ht="16.5" thickTop="1" thickBot="1" x14ac:dyDescent="0.3">
      <c r="B28" s="60" t="s">
        <v>3</v>
      </c>
      <c r="C28" s="131">
        <f>SUM(C22:C27)</f>
        <v>5.6319444444444457E-2</v>
      </c>
      <c r="D28" s="131">
        <f t="shared" ref="D28:K28" si="3">SUM(D22:D27)</f>
        <v>8.7349537037037017E-2</v>
      </c>
      <c r="E28" s="131">
        <f t="shared" si="3"/>
        <v>3.2962962962962944E-2</v>
      </c>
      <c r="F28" s="131">
        <f t="shared" si="3"/>
        <v>4.8344907407407413E-2</v>
      </c>
      <c r="G28" s="131">
        <f t="shared" si="3"/>
        <v>0.13746527777777778</v>
      </c>
      <c r="H28" s="131">
        <f t="shared" si="3"/>
        <v>8.4953703703703701E-3</v>
      </c>
      <c r="I28" s="131">
        <f t="shared" si="3"/>
        <v>9.4212962962962974E-3</v>
      </c>
      <c r="J28" s="131">
        <f t="shared" si="3"/>
        <v>0</v>
      </c>
      <c r="K28" s="140">
        <f t="shared" si="3"/>
        <v>0.38035879629629621</v>
      </c>
    </row>
    <row r="29" spans="2:11" ht="16.5" thickTop="1" thickBot="1" x14ac:dyDescent="0.3">
      <c r="B29" s="59"/>
      <c r="C29" s="29"/>
      <c r="D29" s="29"/>
      <c r="E29" s="29"/>
      <c r="F29" s="29"/>
      <c r="G29" s="29"/>
      <c r="H29" s="29"/>
      <c r="I29" s="29"/>
      <c r="J29" s="29"/>
      <c r="K29" s="69"/>
    </row>
    <row r="30" spans="2:11" ht="16.5" thickTop="1" thickBot="1" x14ac:dyDescent="0.3">
      <c r="B30" s="60" t="s">
        <v>6</v>
      </c>
      <c r="C30" s="131">
        <f t="shared" ref="C30:K30" si="4">SUM(C19,C28)</f>
        <v>0.125</v>
      </c>
      <c r="D30" s="131">
        <f t="shared" si="4"/>
        <v>0.28821759259259261</v>
      </c>
      <c r="E30" s="131">
        <f t="shared" si="4"/>
        <v>0.21413194444444428</v>
      </c>
      <c r="F30" s="131">
        <f t="shared" si="4"/>
        <v>0.16612268518518519</v>
      </c>
      <c r="G30" s="131">
        <f t="shared" si="4"/>
        <v>0.26582175925925927</v>
      </c>
      <c r="H30" s="131">
        <f t="shared" si="4"/>
        <v>5.1006944444444431E-2</v>
      </c>
      <c r="I30" s="131">
        <f t="shared" si="4"/>
        <v>7.5729166666666667E-2</v>
      </c>
      <c r="J30" s="141">
        <f>SUM(J19,J28)</f>
        <v>0</v>
      </c>
      <c r="K30" s="142">
        <f t="shared" si="4"/>
        <v>1.1860300925925924</v>
      </c>
    </row>
    <row r="31" spans="2:11" ht="16.5" thickTop="1" thickBot="1" x14ac:dyDescent="0.3">
      <c r="B31" s="186"/>
      <c r="C31" s="187"/>
      <c r="D31" s="187"/>
      <c r="E31" s="187"/>
      <c r="F31" s="187"/>
      <c r="G31" s="187"/>
      <c r="H31" s="187"/>
      <c r="I31" s="187"/>
      <c r="J31" s="187"/>
      <c r="K31" s="188"/>
    </row>
    <row r="32" spans="2:11" ht="66" customHeight="1" thickBot="1" x14ac:dyDescent="0.3">
      <c r="B32" s="199" t="s">
        <v>162</v>
      </c>
      <c r="C32" s="200"/>
      <c r="D32" s="200"/>
      <c r="E32" s="200"/>
      <c r="F32" s="200"/>
      <c r="G32" s="200"/>
      <c r="H32" s="200"/>
      <c r="I32" s="200"/>
      <c r="J32" s="200"/>
      <c r="K32" s="201"/>
    </row>
  </sheetData>
  <mergeCells count="4">
    <mergeCell ref="B3:K3"/>
    <mergeCell ref="B4:K4"/>
    <mergeCell ref="B32:K32"/>
    <mergeCell ref="B31:K3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orientation="landscape" r:id="rId1"/>
  <rowBreaks count="1" manualBreakCount="1">
    <brk id="32" max="16383" man="1"/>
  </rowBreaks>
  <colBreaks count="1" manualBreakCount="1">
    <brk id="11" max="1048575" man="1"/>
  </colBreaks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83"/>
  <dimension ref="B2:K32"/>
  <sheetViews>
    <sheetView showGridLines="0" showZeros="0" view="pageBreakPreview" zoomScaleNormal="60" zoomScaleSheetLayoutView="100" workbookViewId="0">
      <selection activeCell="B29" sqref="B29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1" width="11.7109375" style="1" customWidth="1"/>
    <col min="12" max="16384" width="8.85546875" style="1"/>
  </cols>
  <sheetData>
    <row r="2" spans="2:11" ht="15.75" thickBot="1" x14ac:dyDescent="0.3"/>
    <row r="3" spans="2:11" x14ac:dyDescent="0.25">
      <c r="B3" s="189" t="s">
        <v>130</v>
      </c>
      <c r="C3" s="190"/>
      <c r="D3" s="190"/>
      <c r="E3" s="190"/>
      <c r="F3" s="190"/>
      <c r="G3" s="190"/>
      <c r="H3" s="190"/>
      <c r="I3" s="190"/>
      <c r="J3" s="190"/>
      <c r="K3" s="191"/>
    </row>
    <row r="4" spans="2:11" x14ac:dyDescent="0.25">
      <c r="B4" s="192" t="s">
        <v>199</v>
      </c>
      <c r="C4" s="193"/>
      <c r="D4" s="193"/>
      <c r="E4" s="193"/>
      <c r="F4" s="193"/>
      <c r="G4" s="193"/>
      <c r="H4" s="193"/>
      <c r="I4" s="193"/>
      <c r="J4" s="193"/>
      <c r="K4" s="194"/>
    </row>
    <row r="5" spans="2:11" x14ac:dyDescent="0.25">
      <c r="B5" s="52"/>
      <c r="C5" s="173" t="s">
        <v>122</v>
      </c>
      <c r="D5" s="173" t="s">
        <v>123</v>
      </c>
      <c r="E5" s="173" t="s">
        <v>124</v>
      </c>
      <c r="F5" s="173" t="s">
        <v>125</v>
      </c>
      <c r="G5" s="173" t="s">
        <v>126</v>
      </c>
      <c r="H5" s="174" t="s">
        <v>127</v>
      </c>
      <c r="I5" s="173" t="s">
        <v>128</v>
      </c>
      <c r="J5" s="173" t="s">
        <v>129</v>
      </c>
      <c r="K5" s="174" t="s">
        <v>3</v>
      </c>
    </row>
    <row r="6" spans="2:11" x14ac:dyDescent="0.25">
      <c r="B6" s="143" t="s">
        <v>10</v>
      </c>
      <c r="C6" s="128" t="s">
        <v>4</v>
      </c>
      <c r="D6" s="128" t="s">
        <v>4</v>
      </c>
      <c r="E6" s="128" t="s">
        <v>4</v>
      </c>
      <c r="F6" s="128" t="s">
        <v>4</v>
      </c>
      <c r="G6" s="128" t="s">
        <v>4</v>
      </c>
      <c r="H6" s="128" t="s">
        <v>4</v>
      </c>
      <c r="I6" s="41" t="s">
        <v>4</v>
      </c>
      <c r="J6" s="41" t="s">
        <v>4</v>
      </c>
      <c r="K6" s="42" t="s">
        <v>4</v>
      </c>
    </row>
    <row r="7" spans="2:11" x14ac:dyDescent="0.25">
      <c r="B7" s="43" t="s">
        <v>37</v>
      </c>
      <c r="C7" s="130">
        <v>0</v>
      </c>
      <c r="D7" s="130"/>
      <c r="E7" s="130"/>
      <c r="F7" s="130">
        <v>0</v>
      </c>
      <c r="G7" s="130"/>
      <c r="H7" s="130">
        <v>0</v>
      </c>
      <c r="I7" s="133">
        <v>0</v>
      </c>
      <c r="J7" s="144">
        <v>0</v>
      </c>
      <c r="K7" s="135">
        <f>SUM(C7:J7)</f>
        <v>0</v>
      </c>
    </row>
    <row r="8" spans="2:11" x14ac:dyDescent="0.25">
      <c r="B8" s="145" t="s">
        <v>99</v>
      </c>
      <c r="C8" s="130">
        <v>0</v>
      </c>
      <c r="D8" s="130"/>
      <c r="E8" s="130"/>
      <c r="F8" s="130">
        <v>0</v>
      </c>
      <c r="G8" s="130"/>
      <c r="H8" s="130">
        <v>0</v>
      </c>
      <c r="I8" s="133">
        <v>0</v>
      </c>
      <c r="J8" s="144">
        <v>0</v>
      </c>
      <c r="K8" s="135">
        <f t="shared" ref="K8:K18" si="0">SUM(C8:J8)</f>
        <v>0</v>
      </c>
    </row>
    <row r="9" spans="2:11" x14ac:dyDescent="0.25">
      <c r="B9" s="145" t="s">
        <v>50</v>
      </c>
      <c r="C9" s="130">
        <v>0</v>
      </c>
      <c r="D9" s="130"/>
      <c r="E9" s="130"/>
      <c r="F9" s="130">
        <v>0</v>
      </c>
      <c r="G9" s="130"/>
      <c r="H9" s="130">
        <v>0</v>
      </c>
      <c r="I9" s="133">
        <v>0</v>
      </c>
      <c r="J9" s="144">
        <v>0</v>
      </c>
      <c r="K9" s="135">
        <f t="shared" si="0"/>
        <v>0</v>
      </c>
    </row>
    <row r="10" spans="2:11" x14ac:dyDescent="0.25">
      <c r="B10" s="145" t="s">
        <v>11</v>
      </c>
      <c r="C10" s="130">
        <v>0</v>
      </c>
      <c r="D10" s="130"/>
      <c r="E10" s="130"/>
      <c r="F10" s="130">
        <v>0</v>
      </c>
      <c r="G10" s="130">
        <v>1.2708333333333334E-2</v>
      </c>
      <c r="H10" s="130">
        <v>0</v>
      </c>
      <c r="I10" s="133">
        <v>9.0509259259259293E-3</v>
      </c>
      <c r="J10" s="144">
        <v>0</v>
      </c>
      <c r="K10" s="135">
        <f t="shared" si="0"/>
        <v>2.1759259259259263E-2</v>
      </c>
    </row>
    <row r="11" spans="2:11" x14ac:dyDescent="0.25">
      <c r="B11" s="43" t="s">
        <v>12</v>
      </c>
      <c r="C11" s="130">
        <v>0</v>
      </c>
      <c r="D11" s="130"/>
      <c r="E11" s="130">
        <v>3.8194444444444448E-3</v>
      </c>
      <c r="F11" s="130">
        <v>0</v>
      </c>
      <c r="G11" s="130">
        <v>2.5000000000000001E-3</v>
      </c>
      <c r="H11" s="130">
        <v>0</v>
      </c>
      <c r="I11" s="133">
        <v>0</v>
      </c>
      <c r="J11" s="144">
        <v>0</v>
      </c>
      <c r="K11" s="135">
        <f t="shared" si="0"/>
        <v>6.3194444444444452E-3</v>
      </c>
    </row>
    <row r="12" spans="2:11" x14ac:dyDescent="0.25">
      <c r="B12" s="43" t="s">
        <v>163</v>
      </c>
      <c r="C12" s="130">
        <v>0</v>
      </c>
      <c r="D12" s="130"/>
      <c r="E12" s="130"/>
      <c r="F12" s="130">
        <v>0</v>
      </c>
      <c r="G12" s="130"/>
      <c r="H12" s="130">
        <v>0</v>
      </c>
      <c r="I12" s="133">
        <v>0</v>
      </c>
      <c r="J12" s="144">
        <v>0</v>
      </c>
      <c r="K12" s="135">
        <f t="shared" si="0"/>
        <v>0</v>
      </c>
    </row>
    <row r="13" spans="2:11" x14ac:dyDescent="0.25">
      <c r="B13" s="43" t="s">
        <v>106</v>
      </c>
      <c r="C13" s="130">
        <v>0</v>
      </c>
      <c r="D13" s="130"/>
      <c r="E13" s="130"/>
      <c r="F13" s="130">
        <v>0</v>
      </c>
      <c r="G13" s="130"/>
      <c r="H13" s="130">
        <v>0</v>
      </c>
      <c r="I13" s="133">
        <v>0</v>
      </c>
      <c r="J13" s="144">
        <v>0</v>
      </c>
      <c r="K13" s="135">
        <f t="shared" si="0"/>
        <v>0</v>
      </c>
    </row>
    <row r="14" spans="2:11" x14ac:dyDescent="0.25">
      <c r="B14" s="43" t="s">
        <v>107</v>
      </c>
      <c r="C14" s="130">
        <v>0</v>
      </c>
      <c r="D14" s="130"/>
      <c r="E14" s="130"/>
      <c r="F14" s="130">
        <v>0</v>
      </c>
      <c r="G14" s="130"/>
      <c r="H14" s="130">
        <v>0</v>
      </c>
      <c r="I14" s="133">
        <v>0</v>
      </c>
      <c r="J14" s="144">
        <v>0</v>
      </c>
      <c r="K14" s="135">
        <f t="shared" si="0"/>
        <v>0</v>
      </c>
    </row>
    <row r="15" spans="2:11" x14ac:dyDescent="0.25">
      <c r="B15" s="43" t="s">
        <v>198</v>
      </c>
      <c r="C15" s="130">
        <v>0</v>
      </c>
      <c r="D15" s="130"/>
      <c r="E15" s="130"/>
      <c r="F15" s="130">
        <v>0</v>
      </c>
      <c r="G15" s="130"/>
      <c r="H15" s="130">
        <v>0</v>
      </c>
      <c r="I15" s="133">
        <v>0</v>
      </c>
      <c r="J15" s="144">
        <v>0</v>
      </c>
      <c r="K15" s="135">
        <f t="shared" si="0"/>
        <v>0</v>
      </c>
    </row>
    <row r="16" spans="2:11" x14ac:dyDescent="0.25">
      <c r="B16" s="43" t="s">
        <v>185</v>
      </c>
      <c r="C16" s="130">
        <v>0</v>
      </c>
      <c r="D16" s="130"/>
      <c r="E16" s="130"/>
      <c r="F16" s="130">
        <v>0</v>
      </c>
      <c r="G16" s="130"/>
      <c r="H16" s="130">
        <v>0</v>
      </c>
      <c r="I16" s="133">
        <v>0</v>
      </c>
      <c r="J16" s="144">
        <v>0</v>
      </c>
      <c r="K16" s="135">
        <f t="shared" si="0"/>
        <v>0</v>
      </c>
    </row>
    <row r="17" spans="2:11" x14ac:dyDescent="0.25">
      <c r="B17" s="43" t="s">
        <v>164</v>
      </c>
      <c r="C17" s="130">
        <v>0</v>
      </c>
      <c r="D17" s="130"/>
      <c r="E17" s="130"/>
      <c r="F17" s="130">
        <v>0</v>
      </c>
      <c r="G17" s="130"/>
      <c r="H17" s="130">
        <v>0</v>
      </c>
      <c r="I17" s="133">
        <v>0</v>
      </c>
      <c r="J17" s="144">
        <v>0</v>
      </c>
      <c r="K17" s="135">
        <f t="shared" si="0"/>
        <v>0</v>
      </c>
    </row>
    <row r="18" spans="2:11" ht="15.75" thickBot="1" x14ac:dyDescent="0.3">
      <c r="B18" s="43" t="s">
        <v>13</v>
      </c>
      <c r="C18" s="130">
        <v>0</v>
      </c>
      <c r="D18" s="130">
        <v>1.2268518518518518E-3</v>
      </c>
      <c r="E18" s="130"/>
      <c r="F18" s="130">
        <v>0</v>
      </c>
      <c r="G18" s="130">
        <v>5.1041666666666666E-3</v>
      </c>
      <c r="H18" s="130">
        <v>0</v>
      </c>
      <c r="I18" s="133">
        <v>0</v>
      </c>
      <c r="J18" s="144">
        <v>0</v>
      </c>
      <c r="K18" s="135">
        <f t="shared" si="0"/>
        <v>6.3310185185185188E-3</v>
      </c>
    </row>
    <row r="19" spans="2:11" ht="16.5" thickTop="1" thickBot="1" x14ac:dyDescent="0.3">
      <c r="B19" s="60" t="s">
        <v>3</v>
      </c>
      <c r="C19" s="131">
        <f t="shared" ref="C19:K19" si="1">SUM(C7:C18)</f>
        <v>0</v>
      </c>
      <c r="D19" s="131">
        <f t="shared" si="1"/>
        <v>1.2268518518518518E-3</v>
      </c>
      <c r="E19" s="131">
        <f t="shared" si="1"/>
        <v>3.8194444444444448E-3</v>
      </c>
      <c r="F19" s="131">
        <f t="shared" si="1"/>
        <v>0</v>
      </c>
      <c r="G19" s="131">
        <f t="shared" si="1"/>
        <v>2.0312500000000001E-2</v>
      </c>
      <c r="H19" s="131">
        <f t="shared" si="1"/>
        <v>0</v>
      </c>
      <c r="I19" s="131">
        <f t="shared" si="1"/>
        <v>9.0509259259259293E-3</v>
      </c>
      <c r="J19" s="131">
        <f t="shared" si="1"/>
        <v>0</v>
      </c>
      <c r="K19" s="140">
        <f t="shared" si="1"/>
        <v>3.440972222222223E-2</v>
      </c>
    </row>
    <row r="20" spans="2:11" ht="15.75" thickTop="1" x14ac:dyDescent="0.25">
      <c r="B20" s="57"/>
      <c r="C20" s="58"/>
      <c r="D20" s="58"/>
      <c r="E20" s="58"/>
      <c r="F20" s="58"/>
      <c r="G20" s="58"/>
      <c r="H20" s="58"/>
      <c r="I20" s="58"/>
      <c r="J20" s="58"/>
      <c r="K20" s="68"/>
    </row>
    <row r="21" spans="2:11" x14ac:dyDescent="0.25">
      <c r="B21" s="40" t="s">
        <v>14</v>
      </c>
      <c r="C21" s="128" t="s">
        <v>4</v>
      </c>
      <c r="D21" s="128" t="s">
        <v>4</v>
      </c>
      <c r="E21" s="128" t="s">
        <v>4</v>
      </c>
      <c r="F21" s="128" t="s">
        <v>4</v>
      </c>
      <c r="G21" s="128" t="s">
        <v>4</v>
      </c>
      <c r="H21" s="128" t="s">
        <v>4</v>
      </c>
      <c r="I21" s="41" t="s">
        <v>4</v>
      </c>
      <c r="J21" s="41" t="s">
        <v>4</v>
      </c>
      <c r="K21" s="42" t="s">
        <v>4</v>
      </c>
    </row>
    <row r="22" spans="2:11" x14ac:dyDescent="0.25">
      <c r="B22" s="50" t="s">
        <v>15</v>
      </c>
      <c r="C22" s="132">
        <v>0</v>
      </c>
      <c r="D22" s="132">
        <v>0</v>
      </c>
      <c r="E22" s="132"/>
      <c r="F22" s="132">
        <v>0</v>
      </c>
      <c r="G22" s="132">
        <v>6.2500000000000001E-4</v>
      </c>
      <c r="H22" s="132">
        <v>0</v>
      </c>
      <c r="I22" s="133">
        <v>0</v>
      </c>
      <c r="J22" s="134">
        <v>0</v>
      </c>
      <c r="K22" s="135">
        <f>SUM(C22:J22)</f>
        <v>6.2500000000000001E-4</v>
      </c>
    </row>
    <row r="23" spans="2:11" x14ac:dyDescent="0.25">
      <c r="B23" s="50" t="s">
        <v>16</v>
      </c>
      <c r="C23" s="132">
        <v>0</v>
      </c>
      <c r="D23" s="132">
        <v>0</v>
      </c>
      <c r="E23" s="132"/>
      <c r="F23" s="132">
        <v>0</v>
      </c>
      <c r="G23" s="132"/>
      <c r="H23" s="132">
        <v>0</v>
      </c>
      <c r="I23" s="133">
        <v>0</v>
      </c>
      <c r="J23" s="134">
        <v>0</v>
      </c>
      <c r="K23" s="135">
        <f t="shared" ref="K23:K27" si="2">SUM(C23:J23)</f>
        <v>0</v>
      </c>
    </row>
    <row r="24" spans="2:11" x14ac:dyDescent="0.25">
      <c r="B24" s="50" t="s">
        <v>17</v>
      </c>
      <c r="C24" s="132">
        <v>0</v>
      </c>
      <c r="D24" s="132">
        <v>0</v>
      </c>
      <c r="E24" s="132"/>
      <c r="F24" s="132">
        <v>0</v>
      </c>
      <c r="G24" s="132"/>
      <c r="H24" s="132">
        <v>0</v>
      </c>
      <c r="I24" s="133">
        <v>0</v>
      </c>
      <c r="J24" s="134">
        <v>0</v>
      </c>
      <c r="K24" s="135">
        <f t="shared" si="2"/>
        <v>0</v>
      </c>
    </row>
    <row r="25" spans="2:11" x14ac:dyDescent="0.25">
      <c r="B25" s="50" t="s">
        <v>18</v>
      </c>
      <c r="C25" s="132">
        <v>0</v>
      </c>
      <c r="D25" s="132">
        <v>0</v>
      </c>
      <c r="E25" s="132"/>
      <c r="F25" s="132">
        <v>0</v>
      </c>
      <c r="G25" s="132">
        <v>1.3773148148148147E-3</v>
      </c>
      <c r="H25" s="132">
        <v>0</v>
      </c>
      <c r="I25" s="133">
        <v>0</v>
      </c>
      <c r="J25" s="134">
        <v>0</v>
      </c>
      <c r="K25" s="135">
        <f t="shared" si="2"/>
        <v>1.3773148148148147E-3</v>
      </c>
    </row>
    <row r="26" spans="2:11" x14ac:dyDescent="0.25">
      <c r="B26" s="50" t="s">
        <v>19</v>
      </c>
      <c r="C26" s="132">
        <v>0</v>
      </c>
      <c r="D26" s="132">
        <v>0</v>
      </c>
      <c r="E26" s="132">
        <v>5.9606481481481481E-3</v>
      </c>
      <c r="F26" s="132">
        <v>0</v>
      </c>
      <c r="G26" s="132"/>
      <c r="H26" s="132">
        <v>0</v>
      </c>
      <c r="I26" s="133">
        <v>0</v>
      </c>
      <c r="J26" s="134">
        <v>0</v>
      </c>
      <c r="K26" s="135">
        <f t="shared" si="2"/>
        <v>5.9606481481481481E-3</v>
      </c>
    </row>
    <row r="27" spans="2:11" ht="15.75" thickBot="1" x14ac:dyDescent="0.3">
      <c r="B27" s="55" t="s">
        <v>20</v>
      </c>
      <c r="C27" s="136"/>
      <c r="D27" s="136"/>
      <c r="E27" s="136"/>
      <c r="F27" s="136"/>
      <c r="G27" s="136"/>
      <c r="H27" s="136"/>
      <c r="I27" s="137"/>
      <c r="J27" s="138"/>
      <c r="K27" s="139">
        <f t="shared" si="2"/>
        <v>0</v>
      </c>
    </row>
    <row r="28" spans="2:11" ht="16.5" thickTop="1" thickBot="1" x14ac:dyDescent="0.3">
      <c r="B28" s="60" t="s">
        <v>3</v>
      </c>
      <c r="C28" s="131">
        <f>SUM(C22:C27)</f>
        <v>0</v>
      </c>
      <c r="D28" s="131">
        <f t="shared" ref="D28:K28" si="3">SUM(D22:D27)</f>
        <v>0</v>
      </c>
      <c r="E28" s="131">
        <f t="shared" si="3"/>
        <v>5.9606481481481481E-3</v>
      </c>
      <c r="F28" s="131">
        <f t="shared" si="3"/>
        <v>0</v>
      </c>
      <c r="G28" s="131">
        <f t="shared" si="3"/>
        <v>2.0023148148148148E-3</v>
      </c>
      <c r="H28" s="131">
        <f t="shared" si="3"/>
        <v>0</v>
      </c>
      <c r="I28" s="131">
        <f t="shared" si="3"/>
        <v>0</v>
      </c>
      <c r="J28" s="131">
        <f t="shared" si="3"/>
        <v>0</v>
      </c>
      <c r="K28" s="140">
        <f t="shared" si="3"/>
        <v>7.9629629629629634E-3</v>
      </c>
    </row>
    <row r="29" spans="2:11" ht="16.5" thickTop="1" thickBot="1" x14ac:dyDescent="0.3">
      <c r="B29" s="59"/>
      <c r="C29" s="29"/>
      <c r="D29" s="29"/>
      <c r="E29" s="29"/>
      <c r="F29" s="29"/>
      <c r="G29" s="29"/>
      <c r="H29" s="29"/>
      <c r="I29" s="29"/>
      <c r="J29" s="29"/>
      <c r="K29" s="69"/>
    </row>
    <row r="30" spans="2:11" ht="16.5" thickTop="1" thickBot="1" x14ac:dyDescent="0.3">
      <c r="B30" s="60" t="s">
        <v>6</v>
      </c>
      <c r="C30" s="131">
        <f t="shared" ref="C30:K30" si="4">SUM(C19,C28)</f>
        <v>0</v>
      </c>
      <c r="D30" s="131">
        <f t="shared" si="4"/>
        <v>1.2268518518518518E-3</v>
      </c>
      <c r="E30" s="131">
        <f t="shared" si="4"/>
        <v>9.7800925925925937E-3</v>
      </c>
      <c r="F30" s="131">
        <f t="shared" si="4"/>
        <v>0</v>
      </c>
      <c r="G30" s="131">
        <f t="shared" si="4"/>
        <v>2.2314814814814815E-2</v>
      </c>
      <c r="H30" s="131">
        <f t="shared" si="4"/>
        <v>0</v>
      </c>
      <c r="I30" s="131">
        <f t="shared" si="4"/>
        <v>9.0509259259259293E-3</v>
      </c>
      <c r="J30" s="141">
        <f>SUM(J19,J28)</f>
        <v>0</v>
      </c>
      <c r="K30" s="142">
        <f t="shared" si="4"/>
        <v>4.2372685185185194E-2</v>
      </c>
    </row>
    <row r="31" spans="2:11" ht="16.5" thickTop="1" thickBot="1" x14ac:dyDescent="0.3">
      <c r="B31" s="186"/>
      <c r="C31" s="187"/>
      <c r="D31" s="187"/>
      <c r="E31" s="187"/>
      <c r="F31" s="187"/>
      <c r="G31" s="187"/>
      <c r="H31" s="187"/>
      <c r="I31" s="187"/>
      <c r="J31" s="187"/>
      <c r="K31" s="188"/>
    </row>
    <row r="32" spans="2:11" ht="66" customHeight="1" thickBot="1" x14ac:dyDescent="0.3">
      <c r="B32" s="199" t="s">
        <v>162</v>
      </c>
      <c r="C32" s="200"/>
      <c r="D32" s="200"/>
      <c r="E32" s="200"/>
      <c r="F32" s="200"/>
      <c r="G32" s="200"/>
      <c r="H32" s="200"/>
      <c r="I32" s="200"/>
      <c r="J32" s="200"/>
      <c r="K32" s="201"/>
    </row>
  </sheetData>
  <mergeCells count="4">
    <mergeCell ref="B32:K32"/>
    <mergeCell ref="B3:K3"/>
    <mergeCell ref="B4:K4"/>
    <mergeCell ref="B31:K3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orientation="landscape" r:id="rId1"/>
  <colBreaks count="1" manualBreakCount="1">
    <brk id="11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"/>
  <dimension ref="B1:K66"/>
  <sheetViews>
    <sheetView showGridLines="0" showZeros="0" view="pageBreakPreview" zoomScale="90" zoomScaleNormal="80" zoomScaleSheetLayoutView="90" workbookViewId="0">
      <selection activeCell="B29" sqref="B29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6" width="10.7109375" style="4" customWidth="1"/>
    <col min="7" max="7" width="10.7109375" style="1" customWidth="1"/>
    <col min="8" max="8" width="10.7109375" style="4" customWidth="1"/>
    <col min="9" max="11" width="10.7109375" style="1" customWidth="1"/>
    <col min="12" max="16384" width="8.85546875" style="1"/>
  </cols>
  <sheetData>
    <row r="1" spans="2:11" s="5" customFormat="1" x14ac:dyDescent="0.25">
      <c r="C1" s="6"/>
      <c r="D1" s="6"/>
      <c r="E1" s="6"/>
      <c r="F1" s="6"/>
      <c r="H1" s="6"/>
    </row>
    <row r="2" spans="2:11" s="5" customFormat="1" ht="15.75" thickBot="1" x14ac:dyDescent="0.3">
      <c r="C2" s="6"/>
      <c r="D2" s="6"/>
      <c r="E2" s="6"/>
      <c r="F2" s="6"/>
      <c r="H2" s="6"/>
    </row>
    <row r="3" spans="2:11" s="5" customFormat="1" x14ac:dyDescent="0.25">
      <c r="B3" s="178" t="s">
        <v>31</v>
      </c>
      <c r="C3" s="179"/>
      <c r="D3" s="179"/>
      <c r="E3" s="179"/>
      <c r="F3" s="179"/>
      <c r="G3" s="179"/>
      <c r="H3" s="179"/>
      <c r="I3" s="179"/>
      <c r="J3" s="179"/>
      <c r="K3" s="180"/>
    </row>
    <row r="4" spans="2:11" s="5" customFormat="1" ht="15.75" thickBot="1" x14ac:dyDescent="0.3">
      <c r="B4" s="181" t="s">
        <v>199</v>
      </c>
      <c r="C4" s="182"/>
      <c r="D4" s="182"/>
      <c r="E4" s="182"/>
      <c r="F4" s="182"/>
      <c r="G4" s="182"/>
      <c r="H4" s="182"/>
      <c r="I4" s="182"/>
      <c r="J4" s="182"/>
      <c r="K4" s="183"/>
    </row>
    <row r="5" spans="2:11" s="5" customFormat="1" x14ac:dyDescent="0.25">
      <c r="B5" s="39"/>
      <c r="C5" s="184" t="s">
        <v>25</v>
      </c>
      <c r="D5" s="184"/>
      <c r="E5" s="184"/>
      <c r="F5" s="184" t="s">
        <v>26</v>
      </c>
      <c r="G5" s="184"/>
      <c r="H5" s="184"/>
      <c r="I5" s="184" t="s">
        <v>27</v>
      </c>
      <c r="J5" s="184"/>
      <c r="K5" s="185"/>
    </row>
    <row r="6" spans="2:11" s="5" customFormat="1" x14ac:dyDescent="0.25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9" t="s">
        <v>5</v>
      </c>
    </row>
    <row r="7" spans="2:11" s="5" customFormat="1" x14ac:dyDescent="0.25">
      <c r="B7" s="10" t="s">
        <v>37</v>
      </c>
      <c r="C7" s="11">
        <v>2.8912037037037E-2</v>
      </c>
      <c r="D7" s="12">
        <f t="shared" ref="D7:D18" si="0">IFERROR(C7/C$19,0)</f>
        <v>0.3196826209367799</v>
      </c>
      <c r="E7" s="12">
        <f t="shared" ref="E7:E18" si="1">IFERROR(C7/C$30,0)</f>
        <v>5.1872001993479661E-2</v>
      </c>
      <c r="F7" s="11">
        <v>5.3125000000000004E-3</v>
      </c>
      <c r="G7" s="12">
        <f t="shared" ref="G7:G18" si="2">IFERROR(F7/F$19,0)</f>
        <v>9.4736842105263175E-2</v>
      </c>
      <c r="H7" s="12">
        <f t="shared" ref="H7:H18" si="3">IFERROR(F7/F$30,0)</f>
        <v>3.0913254310344827E-2</v>
      </c>
      <c r="I7" s="11">
        <v>3.4224537037036998E-2</v>
      </c>
      <c r="J7" s="12">
        <f t="shared" ref="J7:J18" si="4">IFERROR(I7/I$19,0)</f>
        <v>0.23358875108618354</v>
      </c>
      <c r="K7" s="14">
        <f t="shared" ref="K7:K18" si="5">IFERROR(I7/I$30,0)</f>
        <v>4.6932783112451353E-2</v>
      </c>
    </row>
    <row r="8" spans="2:11" s="5" customFormat="1" x14ac:dyDescent="0.25">
      <c r="B8" s="148" t="s">
        <v>99</v>
      </c>
      <c r="C8" s="11">
        <v>1.45717592592593E-2</v>
      </c>
      <c r="D8" s="12">
        <f t="shared" si="0"/>
        <v>0.16112106475556748</v>
      </c>
      <c r="E8" s="12">
        <f t="shared" si="1"/>
        <v>2.6143655128018879E-2</v>
      </c>
      <c r="F8" s="11">
        <v>2.0266203703703699E-2</v>
      </c>
      <c r="G8" s="12">
        <f t="shared" si="2"/>
        <v>0.36140350877192978</v>
      </c>
      <c r="H8" s="12">
        <f t="shared" si="3"/>
        <v>0.11792834051724134</v>
      </c>
      <c r="I8" s="11">
        <v>3.4837962962963001E-2</v>
      </c>
      <c r="J8" s="12">
        <f t="shared" si="4"/>
        <v>0.23777549569476294</v>
      </c>
      <c r="K8" s="14">
        <f t="shared" si="5"/>
        <v>4.7773986191572165E-2</v>
      </c>
    </row>
    <row r="9" spans="2:11" s="5" customFormat="1" x14ac:dyDescent="0.25">
      <c r="B9" s="10" t="s">
        <v>50</v>
      </c>
      <c r="C9" s="11">
        <v>8.4027777777777798E-3</v>
      </c>
      <c r="D9" s="12">
        <f t="shared" si="0"/>
        <v>9.2910161249040266E-2</v>
      </c>
      <c r="E9" s="12">
        <f t="shared" si="1"/>
        <v>1.5075689930851198E-2</v>
      </c>
      <c r="F9" s="11">
        <v>2.3611111111111098E-3</v>
      </c>
      <c r="G9" s="12">
        <f t="shared" si="2"/>
        <v>4.2105263157894715E-2</v>
      </c>
      <c r="H9" s="12">
        <f t="shared" si="3"/>
        <v>1.3739224137931026E-2</v>
      </c>
      <c r="I9" s="11">
        <v>1.0763888888888899E-2</v>
      </c>
      <c r="J9" s="12">
        <f t="shared" si="4"/>
        <v>7.3465518603365282E-2</v>
      </c>
      <c r="K9" s="14">
        <f t="shared" si="5"/>
        <v>1.4760733275136913E-2</v>
      </c>
    </row>
    <row r="10" spans="2:11" s="5" customFormat="1" x14ac:dyDescent="0.25">
      <c r="B10" s="10" t="s">
        <v>11</v>
      </c>
      <c r="C10" s="11">
        <v>2.2395833333333299E-2</v>
      </c>
      <c r="D10" s="12">
        <f t="shared" si="0"/>
        <v>0.24763245456872257</v>
      </c>
      <c r="E10" s="12">
        <f t="shared" si="1"/>
        <v>4.0181074402475231E-2</v>
      </c>
      <c r="F10" s="11">
        <v>1.8969907407407401E-2</v>
      </c>
      <c r="G10" s="12">
        <f t="shared" si="2"/>
        <v>0.33828689370485027</v>
      </c>
      <c r="H10" s="12">
        <f t="shared" si="3"/>
        <v>0.11038523706896547</v>
      </c>
      <c r="I10" s="11">
        <v>4.1365740740740703E-2</v>
      </c>
      <c r="J10" s="12">
        <f t="shared" si="4"/>
        <v>0.2823287779445452</v>
      </c>
      <c r="K10" s="14">
        <f t="shared" si="5"/>
        <v>5.6725656693913148E-2</v>
      </c>
    </row>
    <row r="11" spans="2:11" s="5" customFormat="1" x14ac:dyDescent="0.25">
      <c r="B11" s="10" t="s">
        <v>12</v>
      </c>
      <c r="C11" s="11">
        <v>1.57407407407407E-3</v>
      </c>
      <c r="D11" s="12">
        <f t="shared" si="0"/>
        <v>1.7404658305605288E-2</v>
      </c>
      <c r="E11" s="12">
        <f t="shared" si="1"/>
        <v>2.8240961853936049E-3</v>
      </c>
      <c r="F11" s="11">
        <v>3.9004629629629602E-3</v>
      </c>
      <c r="G11" s="12">
        <f t="shared" si="2"/>
        <v>6.955624355005155E-2</v>
      </c>
      <c r="H11" s="12">
        <f t="shared" si="3"/>
        <v>2.2696659482758601E-2</v>
      </c>
      <c r="I11" s="11">
        <v>5.4745370370370399E-3</v>
      </c>
      <c r="J11" s="12">
        <f t="shared" si="4"/>
        <v>3.7364720752034154E-2</v>
      </c>
      <c r="K11" s="14">
        <f t="shared" si="5"/>
        <v>7.5073406872470504E-3</v>
      </c>
    </row>
    <row r="12" spans="2:11" s="5" customFormat="1" x14ac:dyDescent="0.25">
      <c r="B12" s="10" t="s">
        <v>163</v>
      </c>
      <c r="C12" s="11">
        <v>1.2615740740740699E-3</v>
      </c>
      <c r="D12" s="12">
        <f t="shared" si="0"/>
        <v>1.3949321730227757E-2</v>
      </c>
      <c r="E12" s="12">
        <f t="shared" si="1"/>
        <v>2.263430030940461E-3</v>
      </c>
      <c r="F12" s="11">
        <v>0</v>
      </c>
      <c r="G12" s="12">
        <f t="shared" si="2"/>
        <v>0</v>
      </c>
      <c r="H12" s="12">
        <f t="shared" si="3"/>
        <v>0</v>
      </c>
      <c r="I12" s="11">
        <v>1.2615740740740699E-3</v>
      </c>
      <c r="J12" s="12">
        <f t="shared" si="4"/>
        <v>8.6104747610395507E-3</v>
      </c>
      <c r="K12" s="14">
        <f t="shared" si="5"/>
        <v>1.730021426870878E-3</v>
      </c>
    </row>
    <row r="13" spans="2:11" s="5" customFormat="1" x14ac:dyDescent="0.25">
      <c r="B13" s="10" t="s">
        <v>106</v>
      </c>
      <c r="C13" s="11">
        <v>9.2592592592592596E-4</v>
      </c>
      <c r="D13" s="12">
        <f t="shared" si="0"/>
        <v>1.0238034297414902E-2</v>
      </c>
      <c r="E13" s="12">
        <f t="shared" si="1"/>
        <v>1.6612330502315366E-3</v>
      </c>
      <c r="F13" s="11">
        <v>0</v>
      </c>
      <c r="G13" s="12">
        <f t="shared" si="2"/>
        <v>0</v>
      </c>
      <c r="H13" s="12">
        <f t="shared" si="3"/>
        <v>0</v>
      </c>
      <c r="I13" s="11">
        <v>9.2592592592592596E-4</v>
      </c>
      <c r="J13" s="12">
        <f t="shared" si="4"/>
        <v>6.3196145035152879E-3</v>
      </c>
      <c r="K13" s="14">
        <f t="shared" si="5"/>
        <v>1.2697404967859699E-3</v>
      </c>
    </row>
    <row r="14" spans="2:11" s="5" customFormat="1" x14ac:dyDescent="0.25">
      <c r="B14" s="10" t="s">
        <v>107</v>
      </c>
      <c r="C14" s="11">
        <v>0</v>
      </c>
      <c r="D14" s="12">
        <f t="shared" si="0"/>
        <v>0</v>
      </c>
      <c r="E14" s="12">
        <f t="shared" si="1"/>
        <v>0</v>
      </c>
      <c r="F14" s="11">
        <v>0</v>
      </c>
      <c r="G14" s="12">
        <f t="shared" si="2"/>
        <v>0</v>
      </c>
      <c r="H14" s="12">
        <f t="shared" si="3"/>
        <v>0</v>
      </c>
      <c r="I14" s="11">
        <v>0</v>
      </c>
      <c r="J14" s="12">
        <f t="shared" si="4"/>
        <v>0</v>
      </c>
      <c r="K14" s="14">
        <f t="shared" si="5"/>
        <v>0</v>
      </c>
    </row>
    <row r="15" spans="2:11" s="5" customFormat="1" x14ac:dyDescent="0.25">
      <c r="B15" s="10" t="s">
        <v>198</v>
      </c>
      <c r="C15" s="11">
        <v>2.26851851851852E-3</v>
      </c>
      <c r="D15" s="12">
        <f t="shared" si="0"/>
        <v>2.5083184028666525E-2</v>
      </c>
      <c r="E15" s="12">
        <f t="shared" si="1"/>
        <v>4.0700209730672671E-3</v>
      </c>
      <c r="F15" s="11">
        <v>3.0324074074074099E-3</v>
      </c>
      <c r="G15" s="12">
        <f t="shared" si="2"/>
        <v>5.4076367389060936E-2</v>
      </c>
      <c r="H15" s="12">
        <f t="shared" si="3"/>
        <v>1.7645474137931046E-2</v>
      </c>
      <c r="I15" s="11">
        <v>5.3009259259259303E-3</v>
      </c>
      <c r="J15" s="12">
        <f t="shared" si="4"/>
        <v>3.617979303262505E-2</v>
      </c>
      <c r="K15" s="14">
        <f t="shared" si="5"/>
        <v>7.2692643440996829E-3</v>
      </c>
    </row>
    <row r="16" spans="2:11" s="5" customFormat="1" x14ac:dyDescent="0.25">
      <c r="B16" s="10" t="s">
        <v>185</v>
      </c>
      <c r="C16" s="11">
        <v>0</v>
      </c>
      <c r="D16" s="12">
        <f t="shared" si="0"/>
        <v>0</v>
      </c>
      <c r="E16" s="12">
        <f t="shared" si="1"/>
        <v>0</v>
      </c>
      <c r="F16" s="11">
        <v>0</v>
      </c>
      <c r="G16" s="12">
        <f t="shared" si="2"/>
        <v>0</v>
      </c>
      <c r="H16" s="12">
        <f t="shared" si="3"/>
        <v>0</v>
      </c>
      <c r="I16" s="11">
        <v>0</v>
      </c>
      <c r="J16" s="12">
        <f t="shared" si="4"/>
        <v>0</v>
      </c>
      <c r="K16" s="14">
        <f t="shared" si="5"/>
        <v>0</v>
      </c>
    </row>
    <row r="17" spans="2:11" s="5" customFormat="1" x14ac:dyDescent="0.25">
      <c r="B17" s="10" t="s">
        <v>164</v>
      </c>
      <c r="C17" s="11">
        <v>0</v>
      </c>
      <c r="D17" s="12">
        <f t="shared" si="0"/>
        <v>0</v>
      </c>
      <c r="E17" s="12">
        <f t="shared" si="1"/>
        <v>0</v>
      </c>
      <c r="F17" s="11">
        <v>0</v>
      </c>
      <c r="G17" s="12">
        <f t="shared" si="2"/>
        <v>0</v>
      </c>
      <c r="H17" s="12">
        <f t="shared" si="3"/>
        <v>0</v>
      </c>
      <c r="I17" s="11">
        <v>0</v>
      </c>
      <c r="J17" s="12">
        <f t="shared" si="4"/>
        <v>0</v>
      </c>
      <c r="K17" s="14">
        <f t="shared" si="5"/>
        <v>0</v>
      </c>
    </row>
    <row r="18" spans="2:11" s="5" customFormat="1" ht="15.75" thickBot="1" x14ac:dyDescent="0.3">
      <c r="B18" s="10" t="s">
        <v>13</v>
      </c>
      <c r="C18" s="11">
        <v>1.0127314814814801E-2</v>
      </c>
      <c r="D18" s="12">
        <f t="shared" si="0"/>
        <v>0.11197850012797533</v>
      </c>
      <c r="E18" s="12">
        <f t="shared" si="1"/>
        <v>1.8169736486907406E-2</v>
      </c>
      <c r="F18" s="11">
        <v>2.2337962962963001E-3</v>
      </c>
      <c r="G18" s="12">
        <f t="shared" si="2"/>
        <v>3.9834881320949506E-2</v>
      </c>
      <c r="H18" s="12">
        <f t="shared" si="3"/>
        <v>1.2998383620689676E-2</v>
      </c>
      <c r="I18" s="11">
        <v>1.2361111111111101E-2</v>
      </c>
      <c r="J18" s="12">
        <f t="shared" si="4"/>
        <v>8.4366853621929014E-2</v>
      </c>
      <c r="K18" s="14">
        <f t="shared" si="5"/>
        <v>1.695103563209268E-2</v>
      </c>
    </row>
    <row r="19" spans="2:11" s="5" customFormat="1" ht="16.5" thickTop="1" thickBot="1" x14ac:dyDescent="0.3">
      <c r="B19" s="31" t="s">
        <v>3</v>
      </c>
      <c r="C19" s="32">
        <f>SUM(C7:C18)</f>
        <v>9.0439814814814765E-2</v>
      </c>
      <c r="D19" s="33">
        <f>IFERROR(SUM(D7:D18),0)</f>
        <v>1</v>
      </c>
      <c r="E19" s="33">
        <f>IFERROR(SUM(E7:E18),0)</f>
        <v>0.16226093818136522</v>
      </c>
      <c r="F19" s="32">
        <f>SUM(F7:F18)</f>
        <v>5.6076388888888884E-2</v>
      </c>
      <c r="G19" s="33">
        <f>IFERROR(SUM(G7:G18),0)</f>
        <v>0.99999999999999989</v>
      </c>
      <c r="H19" s="33">
        <f>IFERROR(SUM(H7:H18),0)</f>
        <v>0.32630657327586199</v>
      </c>
      <c r="I19" s="32">
        <f>SUM(I7:I18)</f>
        <v>0.14651620370370366</v>
      </c>
      <c r="J19" s="33">
        <f>IFERROR(SUM(J7:J18),0)</f>
        <v>0.99999999999999989</v>
      </c>
      <c r="K19" s="34">
        <f>IFERROR(SUM(K7:K18),0)</f>
        <v>0.20092056186016985</v>
      </c>
    </row>
    <row r="20" spans="2:11" s="5" customFormat="1" ht="15.75" thickTop="1" x14ac:dyDescent="0.25">
      <c r="B20" s="25"/>
      <c r="C20" s="26"/>
      <c r="D20" s="26"/>
      <c r="E20" s="26"/>
      <c r="F20" s="26"/>
      <c r="G20" s="26"/>
      <c r="H20" s="26"/>
      <c r="I20" s="26"/>
      <c r="J20" s="26"/>
      <c r="K20" s="27"/>
    </row>
    <row r="21" spans="2:11" s="5" customFormat="1" x14ac:dyDescent="0.25">
      <c r="B21" s="7" t="s">
        <v>14</v>
      </c>
      <c r="C21" s="8" t="s">
        <v>57</v>
      </c>
      <c r="D21" s="16" t="s">
        <v>5</v>
      </c>
      <c r="E21" s="16" t="s">
        <v>5</v>
      </c>
      <c r="F21" s="8" t="s">
        <v>57</v>
      </c>
      <c r="G21" s="16" t="s">
        <v>5</v>
      </c>
      <c r="H21" s="16" t="s">
        <v>5</v>
      </c>
      <c r="I21" s="8" t="s">
        <v>57</v>
      </c>
      <c r="J21" s="16" t="s">
        <v>5</v>
      </c>
      <c r="K21" s="17" t="s">
        <v>5</v>
      </c>
    </row>
    <row r="22" spans="2:11" s="5" customFormat="1" x14ac:dyDescent="0.25">
      <c r="B22" s="18" t="s">
        <v>15</v>
      </c>
      <c r="C22" s="11">
        <v>3.8657407407407397E-2</v>
      </c>
      <c r="D22" s="19"/>
      <c r="E22" s="12">
        <f>IFERROR(C22/C$30,0)</f>
        <v>6.9356479847166627E-2</v>
      </c>
      <c r="F22" s="11">
        <v>1.4849537037037E-2</v>
      </c>
      <c r="G22" s="19"/>
      <c r="H22" s="12">
        <f>IFERROR(F22/F$30,0)</f>
        <v>8.6408943965517016E-2</v>
      </c>
      <c r="I22" s="11">
        <v>5.3506944444444399E-2</v>
      </c>
      <c r="J22" s="19"/>
      <c r="K22" s="14">
        <f>IFERROR(I22/I$30,0)</f>
        <v>7.3375128958019162E-2</v>
      </c>
    </row>
    <row r="23" spans="2:11" s="5" customFormat="1" x14ac:dyDescent="0.25">
      <c r="B23" s="18" t="s">
        <v>16</v>
      </c>
      <c r="C23" s="11">
        <v>1.2731481481481499E-4</v>
      </c>
      <c r="D23" s="19"/>
      <c r="E23" s="12">
        <f t="shared" ref="E23:E27" si="6">IFERROR(C23/C$30,0)</f>
        <v>2.2841954440683658E-4</v>
      </c>
      <c r="F23" s="11">
        <v>0</v>
      </c>
      <c r="G23" s="19"/>
      <c r="H23" s="12">
        <f t="shared" ref="H23:H27" si="7">IFERROR(F23/F$30,0)</f>
        <v>0</v>
      </c>
      <c r="I23" s="11">
        <v>1.2731481481481499E-4</v>
      </c>
      <c r="J23" s="19"/>
      <c r="K23" s="14">
        <f t="shared" ref="K23:K27" si="8">IFERROR(I23/I$30,0)</f>
        <v>1.745893183080711E-4</v>
      </c>
    </row>
    <row r="24" spans="2:11" s="5" customFormat="1" x14ac:dyDescent="0.25">
      <c r="B24" s="18" t="s">
        <v>17</v>
      </c>
      <c r="C24" s="11">
        <v>2.89351851851852E-4</v>
      </c>
      <c r="D24" s="19"/>
      <c r="E24" s="12">
        <f t="shared" si="6"/>
        <v>5.1913532819735546E-4</v>
      </c>
      <c r="F24" s="11">
        <v>0</v>
      </c>
      <c r="G24" s="19"/>
      <c r="H24" s="12">
        <f t="shared" si="7"/>
        <v>0</v>
      </c>
      <c r="I24" s="11">
        <v>2.89351851851852E-4</v>
      </c>
      <c r="J24" s="19"/>
      <c r="K24" s="14">
        <f t="shared" si="8"/>
        <v>3.9679390524561577E-4</v>
      </c>
    </row>
    <row r="25" spans="2:11" s="5" customFormat="1" x14ac:dyDescent="0.25">
      <c r="B25" s="18" t="s">
        <v>18</v>
      </c>
      <c r="C25" s="11">
        <v>0.119282407407407</v>
      </c>
      <c r="D25" s="19"/>
      <c r="E25" s="12">
        <f t="shared" si="6"/>
        <v>0.21400834769607696</v>
      </c>
      <c r="F25" s="11">
        <v>4.9293981481481501E-2</v>
      </c>
      <c r="G25" s="19"/>
      <c r="H25" s="12">
        <f t="shared" si="7"/>
        <v>0.28683997844827597</v>
      </c>
      <c r="I25" s="11">
        <v>0.16857638888888901</v>
      </c>
      <c r="J25" s="19"/>
      <c r="K25" s="14">
        <f t="shared" si="8"/>
        <v>0.23117212919609578</v>
      </c>
    </row>
    <row r="26" spans="2:11" s="5" customFormat="1" x14ac:dyDescent="0.25">
      <c r="B26" s="18" t="s">
        <v>19</v>
      </c>
      <c r="C26" s="11">
        <v>0.30425925925925901</v>
      </c>
      <c r="D26" s="19"/>
      <c r="E26" s="12">
        <f t="shared" si="6"/>
        <v>0.54588118030608246</v>
      </c>
      <c r="F26" s="11">
        <v>4.9525462962963E-2</v>
      </c>
      <c r="G26" s="19"/>
      <c r="H26" s="12">
        <f t="shared" si="7"/>
        <v>0.28818696120689674</v>
      </c>
      <c r="I26" s="11">
        <v>0.35378472222222201</v>
      </c>
      <c r="J26" s="19"/>
      <c r="K26" s="14">
        <f t="shared" si="8"/>
        <v>0.48515197206570893</v>
      </c>
    </row>
    <row r="27" spans="2:11" s="5" customFormat="1" ht="15.75" thickBot="1" x14ac:dyDescent="0.3">
      <c r="B27" s="23" t="s">
        <v>20</v>
      </c>
      <c r="C27" s="20">
        <v>4.31712962962963E-3</v>
      </c>
      <c r="D27" s="24"/>
      <c r="E27" s="21">
        <f t="shared" si="6"/>
        <v>7.7454990967045396E-3</v>
      </c>
      <c r="F27" s="20">
        <v>2.10648148148148E-3</v>
      </c>
      <c r="G27" s="24"/>
      <c r="H27" s="21">
        <f t="shared" si="7"/>
        <v>1.2257543103448267E-2</v>
      </c>
      <c r="I27" s="20">
        <v>6.42361111111111E-3</v>
      </c>
      <c r="J27" s="24"/>
      <c r="K27" s="22">
        <f t="shared" si="8"/>
        <v>8.8088246964526627E-3</v>
      </c>
    </row>
    <row r="28" spans="2:11" s="5" customFormat="1" ht="16.5" thickTop="1" thickBot="1" x14ac:dyDescent="0.3">
      <c r="B28" s="31" t="s">
        <v>3</v>
      </c>
      <c r="C28" s="32">
        <f>SUM(C22:C27)</f>
        <v>0.46693287037036973</v>
      </c>
      <c r="D28" s="33"/>
      <c r="E28" s="33">
        <f>IFERROR(SUM(E22:E27),0)</f>
        <v>0.83773906181863478</v>
      </c>
      <c r="F28" s="32">
        <f>SUM(F22:F27)</f>
        <v>0.11577546296296298</v>
      </c>
      <c r="G28" s="33"/>
      <c r="H28" s="33">
        <f>IFERROR(SUM(H22:H27),0)</f>
        <v>0.67369342672413801</v>
      </c>
      <c r="I28" s="32">
        <f>SUM(I22:I27)</f>
        <v>0.58270833333333316</v>
      </c>
      <c r="J28" s="33"/>
      <c r="K28" s="34">
        <f>IFERROR(SUM(K22:K27),0)</f>
        <v>0.79907943813983018</v>
      </c>
    </row>
    <row r="29" spans="2:11" s="5" customFormat="1" ht="16.5" thickTop="1" thickBot="1" x14ac:dyDescent="0.3">
      <c r="B29" s="28"/>
      <c r="C29" s="29"/>
      <c r="D29" s="29"/>
      <c r="E29" s="29"/>
      <c r="F29" s="29"/>
      <c r="G29" s="29"/>
      <c r="H29" s="29"/>
      <c r="I29" s="29"/>
      <c r="J29" s="29"/>
      <c r="K29" s="30"/>
    </row>
    <row r="30" spans="2:11" s="5" customFormat="1" ht="16.5" thickTop="1" thickBot="1" x14ac:dyDescent="0.3">
      <c r="B30" s="31" t="s">
        <v>6</v>
      </c>
      <c r="C30" s="32">
        <f>SUM(C19,C28)</f>
        <v>0.55737268518518446</v>
      </c>
      <c r="D30" s="35"/>
      <c r="E30" s="36">
        <f>IFERROR(SUM(E19,E28),0)</f>
        <v>1</v>
      </c>
      <c r="F30" s="32">
        <f>SUM(F19,F28)</f>
        <v>0.17185185185185187</v>
      </c>
      <c r="G30" s="35"/>
      <c r="H30" s="36">
        <f>IFERROR(SUM(H19,H28),0)</f>
        <v>1</v>
      </c>
      <c r="I30" s="32">
        <f>SUM(I19,I28)</f>
        <v>0.72922453703703682</v>
      </c>
      <c r="J30" s="35"/>
      <c r="K30" s="38">
        <f>IFERROR(SUM(K19,K28),0)</f>
        <v>1</v>
      </c>
    </row>
    <row r="31" spans="2:11" s="5" customFormat="1" ht="66" customHeight="1" thickTop="1" thickBot="1" x14ac:dyDescent="0.3">
      <c r="B31" s="175" t="s">
        <v>157</v>
      </c>
      <c r="C31" s="176"/>
      <c r="D31" s="176"/>
      <c r="E31" s="176"/>
      <c r="F31" s="176"/>
      <c r="G31" s="176"/>
      <c r="H31" s="176"/>
      <c r="I31" s="176"/>
      <c r="J31" s="176"/>
      <c r="K31" s="177"/>
    </row>
    <row r="32" spans="2:11" s="5" customFormat="1" x14ac:dyDescent="0.25">
      <c r="C32" s="6"/>
      <c r="D32" s="6"/>
      <c r="E32" s="6"/>
      <c r="F32" s="6"/>
      <c r="H32" s="6"/>
    </row>
    <row r="33" spans="3:8" s="5" customFormat="1" x14ac:dyDescent="0.25">
      <c r="C33" s="6"/>
      <c r="D33" s="6"/>
      <c r="E33" s="6"/>
      <c r="F33" s="6"/>
      <c r="H33" s="6"/>
    </row>
    <row r="34" spans="3:8" s="5" customFormat="1" x14ac:dyDescent="0.25">
      <c r="C34" s="6"/>
      <c r="D34" s="6"/>
      <c r="E34" s="6"/>
      <c r="F34" s="6"/>
      <c r="H34" s="6"/>
    </row>
    <row r="35" spans="3:8" s="5" customFormat="1" x14ac:dyDescent="0.25">
      <c r="C35" s="6"/>
      <c r="D35" s="6"/>
      <c r="E35" s="6"/>
      <c r="F35" s="6"/>
      <c r="H35" s="6"/>
    </row>
    <row r="36" spans="3:8" s="5" customFormat="1" x14ac:dyDescent="0.25">
      <c r="C36" s="6"/>
      <c r="D36" s="6"/>
      <c r="E36" s="6"/>
      <c r="F36" s="6"/>
      <c r="H36" s="6"/>
    </row>
    <row r="37" spans="3:8" s="5" customFormat="1" x14ac:dyDescent="0.25">
      <c r="C37" s="6"/>
      <c r="D37" s="6"/>
      <c r="E37" s="6"/>
      <c r="F37" s="6"/>
      <c r="H37" s="6"/>
    </row>
    <row r="38" spans="3:8" s="5" customFormat="1" x14ac:dyDescent="0.25">
      <c r="C38" s="6"/>
      <c r="D38" s="6"/>
      <c r="E38" s="6"/>
      <c r="F38" s="6"/>
      <c r="H38" s="6"/>
    </row>
    <row r="39" spans="3:8" s="5" customFormat="1" x14ac:dyDescent="0.25">
      <c r="C39" s="6"/>
      <c r="D39" s="6"/>
      <c r="E39" s="6"/>
      <c r="F39" s="6"/>
      <c r="H39" s="6"/>
    </row>
    <row r="40" spans="3:8" s="5" customFormat="1" x14ac:dyDescent="0.25">
      <c r="C40" s="6"/>
      <c r="D40" s="6"/>
      <c r="E40" s="6"/>
      <c r="F40" s="6"/>
      <c r="H40" s="6"/>
    </row>
    <row r="41" spans="3:8" s="5" customFormat="1" x14ac:dyDescent="0.25">
      <c r="C41" s="6"/>
      <c r="D41" s="6"/>
      <c r="E41" s="6"/>
      <c r="F41" s="6"/>
      <c r="H41" s="6"/>
    </row>
    <row r="42" spans="3:8" s="5" customFormat="1" x14ac:dyDescent="0.25">
      <c r="C42" s="6"/>
      <c r="D42" s="6"/>
      <c r="E42" s="6"/>
      <c r="F42" s="6"/>
      <c r="H42" s="6"/>
    </row>
    <row r="43" spans="3:8" s="5" customFormat="1" x14ac:dyDescent="0.25">
      <c r="C43" s="6"/>
      <c r="D43" s="6"/>
      <c r="E43" s="6"/>
      <c r="F43" s="6"/>
      <c r="H43" s="6"/>
    </row>
    <row r="44" spans="3:8" s="5" customFormat="1" x14ac:dyDescent="0.25">
      <c r="C44" s="6"/>
      <c r="D44" s="6"/>
      <c r="E44" s="6"/>
      <c r="F44" s="6"/>
      <c r="H44" s="6"/>
    </row>
    <row r="45" spans="3:8" s="5" customFormat="1" x14ac:dyDescent="0.25">
      <c r="C45" s="6"/>
      <c r="D45" s="6"/>
      <c r="E45" s="6"/>
      <c r="F45" s="6"/>
      <c r="H45" s="6"/>
    </row>
    <row r="46" spans="3:8" s="5" customFormat="1" x14ac:dyDescent="0.25">
      <c r="C46" s="6"/>
      <c r="D46" s="6"/>
      <c r="E46" s="6"/>
      <c r="F46" s="6"/>
      <c r="H46" s="6"/>
    </row>
    <row r="47" spans="3:8" s="5" customFormat="1" x14ac:dyDescent="0.25">
      <c r="C47" s="6"/>
      <c r="D47" s="6"/>
      <c r="E47" s="6"/>
      <c r="F47" s="6"/>
      <c r="H47" s="6"/>
    </row>
    <row r="48" spans="3:8" s="5" customFormat="1" x14ac:dyDescent="0.25">
      <c r="C48" s="6"/>
      <c r="D48" s="6"/>
      <c r="E48" s="6"/>
      <c r="F48" s="6"/>
      <c r="H48" s="6"/>
    </row>
    <row r="49" spans="3:8" s="5" customFormat="1" x14ac:dyDescent="0.25">
      <c r="C49" s="6"/>
      <c r="D49" s="6"/>
      <c r="E49" s="6"/>
      <c r="F49" s="6"/>
      <c r="H49" s="6"/>
    </row>
    <row r="50" spans="3:8" s="5" customFormat="1" x14ac:dyDescent="0.25">
      <c r="C50" s="6"/>
      <c r="D50" s="6"/>
      <c r="E50" s="6"/>
      <c r="F50" s="6"/>
      <c r="H50" s="6"/>
    </row>
    <row r="51" spans="3:8" s="5" customFormat="1" x14ac:dyDescent="0.25">
      <c r="C51" s="6"/>
      <c r="D51" s="6"/>
      <c r="E51" s="6"/>
      <c r="F51" s="6"/>
      <c r="H51" s="6"/>
    </row>
    <row r="52" spans="3:8" s="5" customFormat="1" x14ac:dyDescent="0.25">
      <c r="C52" s="6"/>
      <c r="D52" s="6"/>
      <c r="E52" s="6"/>
      <c r="F52" s="6"/>
      <c r="H52" s="6"/>
    </row>
    <row r="53" spans="3:8" s="5" customFormat="1" x14ac:dyDescent="0.25">
      <c r="C53" s="6"/>
      <c r="D53" s="6"/>
      <c r="E53" s="6"/>
      <c r="F53" s="6"/>
      <c r="H53" s="6"/>
    </row>
    <row r="54" spans="3:8" s="5" customFormat="1" x14ac:dyDescent="0.25">
      <c r="C54" s="6"/>
      <c r="D54" s="6"/>
      <c r="E54" s="6"/>
      <c r="F54" s="6"/>
      <c r="H54" s="6"/>
    </row>
    <row r="55" spans="3:8" s="5" customFormat="1" x14ac:dyDescent="0.25">
      <c r="C55" s="6"/>
      <c r="D55" s="6"/>
      <c r="E55" s="6"/>
      <c r="F55" s="6"/>
      <c r="H55" s="6"/>
    </row>
    <row r="56" spans="3:8" s="5" customFormat="1" x14ac:dyDescent="0.25">
      <c r="C56" s="6"/>
      <c r="D56" s="6"/>
      <c r="E56" s="6"/>
      <c r="F56" s="6"/>
      <c r="H56" s="6"/>
    </row>
    <row r="57" spans="3:8" s="5" customFormat="1" x14ac:dyDescent="0.25">
      <c r="C57" s="6"/>
      <c r="D57" s="6"/>
      <c r="E57" s="6"/>
      <c r="F57" s="6"/>
      <c r="H57" s="6"/>
    </row>
    <row r="58" spans="3:8" s="5" customFormat="1" x14ac:dyDescent="0.25">
      <c r="C58" s="6"/>
      <c r="D58" s="6"/>
      <c r="E58" s="6"/>
      <c r="F58" s="6"/>
      <c r="H58" s="6"/>
    </row>
    <row r="59" spans="3:8" s="5" customFormat="1" x14ac:dyDescent="0.25">
      <c r="C59" s="6"/>
      <c r="D59" s="6"/>
      <c r="E59" s="6"/>
      <c r="F59" s="6"/>
      <c r="H59" s="6"/>
    </row>
    <row r="60" spans="3:8" s="5" customFormat="1" x14ac:dyDescent="0.25">
      <c r="C60" s="6"/>
      <c r="D60" s="6"/>
      <c r="E60" s="6"/>
      <c r="F60" s="6"/>
      <c r="H60" s="6"/>
    </row>
    <row r="61" spans="3:8" s="5" customFormat="1" x14ac:dyDescent="0.25">
      <c r="C61" s="6"/>
      <c r="D61" s="6"/>
      <c r="E61" s="6"/>
      <c r="F61" s="6"/>
      <c r="H61" s="6"/>
    </row>
    <row r="62" spans="3:8" s="5" customFormat="1" x14ac:dyDescent="0.25">
      <c r="C62" s="6"/>
      <c r="D62" s="6"/>
      <c r="E62" s="6"/>
      <c r="F62" s="6"/>
      <c r="H62" s="6"/>
    </row>
    <row r="63" spans="3:8" s="5" customFormat="1" x14ac:dyDescent="0.25">
      <c r="C63" s="6"/>
      <c r="D63" s="6"/>
      <c r="E63" s="6"/>
      <c r="F63" s="6"/>
      <c r="H63" s="6"/>
    </row>
    <row r="64" spans="3:8" s="5" customFormat="1" x14ac:dyDescent="0.25">
      <c r="C64" s="6"/>
      <c r="D64" s="6"/>
      <c r="E64" s="6"/>
      <c r="F64" s="6"/>
      <c r="H64" s="6"/>
    </row>
    <row r="65" spans="3:8" s="5" customFormat="1" x14ac:dyDescent="0.25">
      <c r="C65" s="6"/>
      <c r="D65" s="6"/>
      <c r="E65" s="6"/>
      <c r="F65" s="6"/>
      <c r="H65" s="6"/>
    </row>
    <row r="66" spans="3:8" s="5" customFormat="1" x14ac:dyDescent="0.25">
      <c r="C66" s="6"/>
      <c r="D66" s="6"/>
      <c r="E66" s="6"/>
      <c r="F66" s="6"/>
      <c r="H66" s="6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colBreaks count="1" manualBreakCount="1">
    <brk id="11" max="1048575" man="1"/>
  </colBreaks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88"/>
  <dimension ref="B2:K32"/>
  <sheetViews>
    <sheetView showGridLines="0" showZeros="0" view="pageBreakPreview" zoomScaleNormal="100" zoomScaleSheetLayoutView="100" workbookViewId="0">
      <selection activeCell="B29" sqref="B29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1" width="11.7109375" style="1" customWidth="1"/>
    <col min="12" max="16384" width="8.85546875" style="1"/>
  </cols>
  <sheetData>
    <row r="2" spans="2:11" ht="15.75" thickBot="1" x14ac:dyDescent="0.3"/>
    <row r="3" spans="2:11" x14ac:dyDescent="0.25">
      <c r="B3" s="189" t="s">
        <v>131</v>
      </c>
      <c r="C3" s="190"/>
      <c r="D3" s="190"/>
      <c r="E3" s="190"/>
      <c r="F3" s="190"/>
      <c r="G3" s="190"/>
      <c r="H3" s="190"/>
      <c r="I3" s="190"/>
      <c r="J3" s="190"/>
      <c r="K3" s="191"/>
    </row>
    <row r="4" spans="2:11" x14ac:dyDescent="0.25">
      <c r="B4" s="192" t="s">
        <v>199</v>
      </c>
      <c r="C4" s="193"/>
      <c r="D4" s="193"/>
      <c r="E4" s="193"/>
      <c r="F4" s="193"/>
      <c r="G4" s="193"/>
      <c r="H4" s="193"/>
      <c r="I4" s="193"/>
      <c r="J4" s="193"/>
      <c r="K4" s="194"/>
    </row>
    <row r="5" spans="2:11" x14ac:dyDescent="0.25">
      <c r="B5" s="52"/>
      <c r="C5" s="173" t="s">
        <v>122</v>
      </c>
      <c r="D5" s="173" t="s">
        <v>123</v>
      </c>
      <c r="E5" s="173" t="s">
        <v>124</v>
      </c>
      <c r="F5" s="173" t="s">
        <v>125</v>
      </c>
      <c r="G5" s="173" t="s">
        <v>126</v>
      </c>
      <c r="H5" s="174" t="s">
        <v>127</v>
      </c>
      <c r="I5" s="173" t="s">
        <v>128</v>
      </c>
      <c r="J5" s="173" t="s">
        <v>129</v>
      </c>
      <c r="K5" s="174" t="s">
        <v>3</v>
      </c>
    </row>
    <row r="6" spans="2:11" x14ac:dyDescent="0.25">
      <c r="B6" s="143" t="s">
        <v>10</v>
      </c>
      <c r="C6" s="128" t="s">
        <v>4</v>
      </c>
      <c r="D6" s="128" t="s">
        <v>4</v>
      </c>
      <c r="E6" s="128" t="s">
        <v>4</v>
      </c>
      <c r="F6" s="128" t="s">
        <v>4</v>
      </c>
      <c r="G6" s="128" t="s">
        <v>4</v>
      </c>
      <c r="H6" s="128" t="s">
        <v>4</v>
      </c>
      <c r="I6" s="41" t="s">
        <v>4</v>
      </c>
      <c r="J6" s="41" t="s">
        <v>4</v>
      </c>
      <c r="K6" s="42" t="s">
        <v>4</v>
      </c>
    </row>
    <row r="7" spans="2:11" x14ac:dyDescent="0.25">
      <c r="B7" s="43" t="s">
        <v>37</v>
      </c>
      <c r="C7" s="130">
        <v>0</v>
      </c>
      <c r="D7" s="130">
        <v>0</v>
      </c>
      <c r="E7" s="130">
        <v>0</v>
      </c>
      <c r="F7" s="130">
        <v>0</v>
      </c>
      <c r="G7" s="130">
        <v>0</v>
      </c>
      <c r="H7" s="130">
        <v>0</v>
      </c>
      <c r="I7" s="133">
        <v>0</v>
      </c>
      <c r="J7" s="144">
        <v>0</v>
      </c>
      <c r="K7" s="135">
        <f>SUM(C7:J7)</f>
        <v>0</v>
      </c>
    </row>
    <row r="8" spans="2:11" x14ac:dyDescent="0.25">
      <c r="B8" s="145" t="s">
        <v>99</v>
      </c>
      <c r="C8" s="130">
        <v>0</v>
      </c>
      <c r="D8" s="130">
        <v>0</v>
      </c>
      <c r="E8" s="130">
        <v>0</v>
      </c>
      <c r="F8" s="130">
        <v>0</v>
      </c>
      <c r="G8" s="130">
        <v>0</v>
      </c>
      <c r="H8" s="130">
        <v>0</v>
      </c>
      <c r="I8" s="133">
        <v>0</v>
      </c>
      <c r="J8" s="144">
        <v>0</v>
      </c>
      <c r="K8" s="135">
        <f t="shared" ref="K8:K18" si="0">SUM(C8:J8)</f>
        <v>0</v>
      </c>
    </row>
    <row r="9" spans="2:11" x14ac:dyDescent="0.25">
      <c r="B9" s="145" t="s">
        <v>50</v>
      </c>
      <c r="C9" s="130">
        <v>0</v>
      </c>
      <c r="D9" s="130">
        <v>0</v>
      </c>
      <c r="E9" s="130">
        <v>0</v>
      </c>
      <c r="F9" s="130">
        <v>0</v>
      </c>
      <c r="G9" s="130">
        <v>0</v>
      </c>
      <c r="H9" s="130">
        <v>0</v>
      </c>
      <c r="I9" s="133">
        <v>0</v>
      </c>
      <c r="J9" s="144">
        <v>0</v>
      </c>
      <c r="K9" s="135">
        <f t="shared" si="0"/>
        <v>0</v>
      </c>
    </row>
    <row r="10" spans="2:11" x14ac:dyDescent="0.25">
      <c r="B10" s="145" t="s">
        <v>11</v>
      </c>
      <c r="C10" s="130">
        <v>0</v>
      </c>
      <c r="D10" s="130">
        <v>5.4282407407407404E-3</v>
      </c>
      <c r="E10" s="130">
        <v>0</v>
      </c>
      <c r="F10" s="130">
        <v>0</v>
      </c>
      <c r="G10" s="130">
        <v>0</v>
      </c>
      <c r="H10" s="130">
        <v>0</v>
      </c>
      <c r="I10" s="133">
        <v>0</v>
      </c>
      <c r="J10" s="144">
        <v>0</v>
      </c>
      <c r="K10" s="135">
        <f t="shared" si="0"/>
        <v>5.4282407407407404E-3</v>
      </c>
    </row>
    <row r="11" spans="2:11" x14ac:dyDescent="0.25">
      <c r="B11" s="43" t="s">
        <v>12</v>
      </c>
      <c r="C11" s="130">
        <v>0</v>
      </c>
      <c r="D11" s="130">
        <v>0</v>
      </c>
      <c r="E11" s="130">
        <v>0</v>
      </c>
      <c r="F11" s="130">
        <v>0</v>
      </c>
      <c r="G11" s="130">
        <v>0</v>
      </c>
      <c r="H11" s="130">
        <v>0</v>
      </c>
      <c r="I11" s="133">
        <v>0</v>
      </c>
      <c r="J11" s="144">
        <v>0</v>
      </c>
      <c r="K11" s="135">
        <f t="shared" si="0"/>
        <v>0</v>
      </c>
    </row>
    <row r="12" spans="2:11" x14ac:dyDescent="0.25">
      <c r="B12" s="43" t="s">
        <v>163</v>
      </c>
      <c r="C12" s="130">
        <v>0</v>
      </c>
      <c r="D12" s="130">
        <v>0</v>
      </c>
      <c r="E12" s="130">
        <v>0</v>
      </c>
      <c r="F12" s="130">
        <v>0</v>
      </c>
      <c r="G12" s="130">
        <v>0</v>
      </c>
      <c r="H12" s="130">
        <v>0</v>
      </c>
      <c r="I12" s="133">
        <v>0</v>
      </c>
      <c r="J12" s="144">
        <v>0</v>
      </c>
      <c r="K12" s="135">
        <f t="shared" si="0"/>
        <v>0</v>
      </c>
    </row>
    <row r="13" spans="2:11" x14ac:dyDescent="0.25">
      <c r="B13" s="43" t="s">
        <v>106</v>
      </c>
      <c r="C13" s="130">
        <v>0</v>
      </c>
      <c r="D13" s="130">
        <v>5.2662037037037E-3</v>
      </c>
      <c r="E13" s="130">
        <v>0</v>
      </c>
      <c r="F13" s="130">
        <v>0</v>
      </c>
      <c r="G13" s="130">
        <v>0</v>
      </c>
      <c r="H13" s="130">
        <v>0</v>
      </c>
      <c r="I13" s="133">
        <v>0</v>
      </c>
      <c r="J13" s="144">
        <v>0</v>
      </c>
      <c r="K13" s="135">
        <f t="shared" si="0"/>
        <v>5.2662037037037E-3</v>
      </c>
    </row>
    <row r="14" spans="2:11" x14ac:dyDescent="0.25">
      <c r="B14" s="43" t="s">
        <v>107</v>
      </c>
      <c r="C14" s="130">
        <v>0</v>
      </c>
      <c r="D14" s="130">
        <v>0</v>
      </c>
      <c r="E14" s="130">
        <v>0</v>
      </c>
      <c r="F14" s="130">
        <v>0</v>
      </c>
      <c r="G14" s="130">
        <v>0</v>
      </c>
      <c r="H14" s="130">
        <v>0</v>
      </c>
      <c r="I14" s="133">
        <v>0</v>
      </c>
      <c r="J14" s="144">
        <v>0</v>
      </c>
      <c r="K14" s="135">
        <f t="shared" si="0"/>
        <v>0</v>
      </c>
    </row>
    <row r="15" spans="2:11" x14ac:dyDescent="0.25">
      <c r="B15" s="43" t="s">
        <v>198</v>
      </c>
      <c r="C15" s="130">
        <v>0</v>
      </c>
      <c r="D15" s="130">
        <v>0</v>
      </c>
      <c r="E15" s="130">
        <v>0</v>
      </c>
      <c r="F15" s="130">
        <v>0</v>
      </c>
      <c r="G15" s="130">
        <v>0</v>
      </c>
      <c r="H15" s="130">
        <v>0</v>
      </c>
      <c r="I15" s="133">
        <v>0</v>
      </c>
      <c r="J15" s="144">
        <v>0</v>
      </c>
      <c r="K15" s="135">
        <f t="shared" si="0"/>
        <v>0</v>
      </c>
    </row>
    <row r="16" spans="2:11" x14ac:dyDescent="0.25">
      <c r="B16" s="43" t="s">
        <v>185</v>
      </c>
      <c r="C16" s="130">
        <v>0</v>
      </c>
      <c r="D16" s="130">
        <v>0</v>
      </c>
      <c r="E16" s="130">
        <v>0</v>
      </c>
      <c r="F16" s="130">
        <v>0</v>
      </c>
      <c r="G16" s="130">
        <v>0</v>
      </c>
      <c r="H16" s="130">
        <v>0</v>
      </c>
      <c r="I16" s="133">
        <v>0</v>
      </c>
      <c r="J16" s="144">
        <v>0</v>
      </c>
      <c r="K16" s="135">
        <f t="shared" si="0"/>
        <v>0</v>
      </c>
    </row>
    <row r="17" spans="2:11" x14ac:dyDescent="0.25">
      <c r="B17" s="43" t="s">
        <v>164</v>
      </c>
      <c r="C17" s="130">
        <v>0</v>
      </c>
      <c r="D17" s="130">
        <v>0</v>
      </c>
      <c r="E17" s="130">
        <v>0</v>
      </c>
      <c r="F17" s="130">
        <v>0</v>
      </c>
      <c r="G17" s="130">
        <v>0</v>
      </c>
      <c r="H17" s="130">
        <v>0</v>
      </c>
      <c r="I17" s="133">
        <v>0</v>
      </c>
      <c r="J17" s="144">
        <v>0</v>
      </c>
      <c r="K17" s="135">
        <f t="shared" si="0"/>
        <v>0</v>
      </c>
    </row>
    <row r="18" spans="2:11" ht="15.75" thickBot="1" x14ac:dyDescent="0.3">
      <c r="B18" s="43" t="s">
        <v>13</v>
      </c>
      <c r="C18" s="130">
        <v>0</v>
      </c>
      <c r="D18" s="130">
        <v>0</v>
      </c>
      <c r="E18" s="130">
        <v>0</v>
      </c>
      <c r="F18" s="130">
        <v>0</v>
      </c>
      <c r="G18" s="130">
        <v>0</v>
      </c>
      <c r="H18" s="130">
        <v>0</v>
      </c>
      <c r="I18" s="133">
        <v>0</v>
      </c>
      <c r="J18" s="144">
        <v>0</v>
      </c>
      <c r="K18" s="135">
        <f t="shared" si="0"/>
        <v>0</v>
      </c>
    </row>
    <row r="19" spans="2:11" ht="16.5" thickTop="1" thickBot="1" x14ac:dyDescent="0.3">
      <c r="B19" s="60" t="s">
        <v>3</v>
      </c>
      <c r="C19" s="131">
        <v>0</v>
      </c>
      <c r="D19" s="131">
        <f>SUM(D7:D18)</f>
        <v>1.069444444444444E-2</v>
      </c>
      <c r="E19" s="131">
        <v>0</v>
      </c>
      <c r="F19" s="131">
        <v>0</v>
      </c>
      <c r="G19" s="131">
        <v>0</v>
      </c>
      <c r="H19" s="131">
        <v>0</v>
      </c>
      <c r="I19" s="131">
        <v>0</v>
      </c>
      <c r="J19" s="131">
        <v>0</v>
      </c>
      <c r="K19" s="140">
        <f>SUM(K7:K18)</f>
        <v>1.069444444444444E-2</v>
      </c>
    </row>
    <row r="20" spans="2:11" ht="15.75" thickTop="1" x14ac:dyDescent="0.25">
      <c r="B20" s="57"/>
      <c r="C20" s="58"/>
      <c r="D20" s="58"/>
      <c r="E20" s="58"/>
      <c r="F20" s="58"/>
      <c r="G20" s="58"/>
      <c r="H20" s="58"/>
      <c r="I20" s="58"/>
      <c r="J20" s="58"/>
      <c r="K20" s="68"/>
    </row>
    <row r="21" spans="2:11" x14ac:dyDescent="0.25">
      <c r="B21" s="40" t="s">
        <v>14</v>
      </c>
      <c r="C21" s="128" t="s">
        <v>4</v>
      </c>
      <c r="D21" s="128" t="s">
        <v>4</v>
      </c>
      <c r="E21" s="128" t="s">
        <v>4</v>
      </c>
      <c r="F21" s="128" t="s">
        <v>4</v>
      </c>
      <c r="G21" s="128" t="s">
        <v>4</v>
      </c>
      <c r="H21" s="128" t="s">
        <v>4</v>
      </c>
      <c r="I21" s="41" t="s">
        <v>4</v>
      </c>
      <c r="J21" s="41" t="s">
        <v>4</v>
      </c>
      <c r="K21" s="42" t="s">
        <v>4</v>
      </c>
    </row>
    <row r="22" spans="2:11" x14ac:dyDescent="0.25">
      <c r="B22" s="50" t="s">
        <v>15</v>
      </c>
      <c r="C22" s="132">
        <v>0</v>
      </c>
      <c r="D22" s="132">
        <v>0</v>
      </c>
      <c r="E22" s="132">
        <v>0</v>
      </c>
      <c r="F22" s="132">
        <v>0</v>
      </c>
      <c r="G22" s="132">
        <v>0</v>
      </c>
      <c r="H22" s="132">
        <v>0</v>
      </c>
      <c r="I22" s="133">
        <v>0</v>
      </c>
      <c r="J22" s="134">
        <v>0</v>
      </c>
      <c r="K22" s="135">
        <f>SUM(C22:J22)</f>
        <v>0</v>
      </c>
    </row>
    <row r="23" spans="2:11" x14ac:dyDescent="0.25">
      <c r="B23" s="50" t="s">
        <v>16</v>
      </c>
      <c r="C23" s="132">
        <v>0</v>
      </c>
      <c r="D23" s="132">
        <v>0</v>
      </c>
      <c r="E23" s="132">
        <v>0</v>
      </c>
      <c r="F23" s="132">
        <v>0</v>
      </c>
      <c r="G23" s="132">
        <v>0</v>
      </c>
      <c r="H23" s="132">
        <v>0</v>
      </c>
      <c r="I23" s="133">
        <v>0</v>
      </c>
      <c r="J23" s="134">
        <v>0</v>
      </c>
      <c r="K23" s="135">
        <f t="shared" ref="K23:K26" si="1">SUM(C23:J23)</f>
        <v>0</v>
      </c>
    </row>
    <row r="24" spans="2:11" x14ac:dyDescent="0.25">
      <c r="B24" s="50" t="s">
        <v>17</v>
      </c>
      <c r="C24" s="132">
        <v>0</v>
      </c>
      <c r="D24" s="132">
        <v>0</v>
      </c>
      <c r="E24" s="132">
        <v>0</v>
      </c>
      <c r="F24" s="132">
        <v>0</v>
      </c>
      <c r="G24" s="132">
        <v>0</v>
      </c>
      <c r="H24" s="132">
        <v>0</v>
      </c>
      <c r="I24" s="133">
        <v>0</v>
      </c>
      <c r="J24" s="134">
        <v>0</v>
      </c>
      <c r="K24" s="135">
        <f t="shared" si="1"/>
        <v>0</v>
      </c>
    </row>
    <row r="25" spans="2:11" x14ac:dyDescent="0.25">
      <c r="B25" s="50" t="s">
        <v>18</v>
      </c>
      <c r="C25" s="132">
        <v>0</v>
      </c>
      <c r="D25" s="132">
        <v>3.5532407407407401E-3</v>
      </c>
      <c r="E25" s="132">
        <v>0</v>
      </c>
      <c r="F25" s="132">
        <v>0</v>
      </c>
      <c r="G25" s="132">
        <v>0</v>
      </c>
      <c r="H25" s="132">
        <v>0</v>
      </c>
      <c r="I25" s="133">
        <v>0</v>
      </c>
      <c r="J25" s="134">
        <v>0</v>
      </c>
      <c r="K25" s="135">
        <f t="shared" si="1"/>
        <v>3.5532407407407401E-3</v>
      </c>
    </row>
    <row r="26" spans="2:11" x14ac:dyDescent="0.25">
      <c r="B26" s="50" t="s">
        <v>19</v>
      </c>
      <c r="C26" s="132">
        <v>0</v>
      </c>
      <c r="D26" s="132">
        <v>0</v>
      </c>
      <c r="E26" s="132">
        <v>0</v>
      </c>
      <c r="F26" s="132">
        <v>0</v>
      </c>
      <c r="G26" s="132">
        <v>0</v>
      </c>
      <c r="H26" s="132">
        <v>0</v>
      </c>
      <c r="I26" s="133">
        <v>0</v>
      </c>
      <c r="J26" s="134">
        <v>0</v>
      </c>
      <c r="K26" s="135">
        <f t="shared" si="1"/>
        <v>0</v>
      </c>
    </row>
    <row r="27" spans="2:11" ht="15.75" thickBot="1" x14ac:dyDescent="0.3">
      <c r="B27" s="55" t="s">
        <v>20</v>
      </c>
      <c r="C27" s="136"/>
      <c r="D27" s="136"/>
      <c r="E27" s="136"/>
      <c r="F27" s="136"/>
      <c r="G27" s="136"/>
      <c r="H27" s="136"/>
      <c r="I27" s="137"/>
      <c r="J27" s="138"/>
      <c r="K27" s="139">
        <f>SUM(C27:J27)</f>
        <v>0</v>
      </c>
    </row>
    <row r="28" spans="2:11" ht="16.5" thickTop="1" thickBot="1" x14ac:dyDescent="0.3">
      <c r="B28" s="60" t="s">
        <v>3</v>
      </c>
      <c r="C28" s="131">
        <f>SUM(C22:C27)</f>
        <v>0</v>
      </c>
      <c r="D28" s="131">
        <f t="shared" ref="D28:K28" si="2">SUM(D22:D27)</f>
        <v>3.5532407407407401E-3</v>
      </c>
      <c r="E28" s="131">
        <f t="shared" si="2"/>
        <v>0</v>
      </c>
      <c r="F28" s="131">
        <f t="shared" si="2"/>
        <v>0</v>
      </c>
      <c r="G28" s="131">
        <f t="shared" si="2"/>
        <v>0</v>
      </c>
      <c r="H28" s="131">
        <f t="shared" si="2"/>
        <v>0</v>
      </c>
      <c r="I28" s="131">
        <f t="shared" si="2"/>
        <v>0</v>
      </c>
      <c r="J28" s="131">
        <f t="shared" si="2"/>
        <v>0</v>
      </c>
      <c r="K28" s="140">
        <f t="shared" si="2"/>
        <v>3.5532407407407401E-3</v>
      </c>
    </row>
    <row r="29" spans="2:11" ht="16.5" thickTop="1" thickBot="1" x14ac:dyDescent="0.3">
      <c r="B29" s="59"/>
      <c r="C29" s="149"/>
      <c r="D29" s="29"/>
      <c r="E29" s="29"/>
      <c r="F29" s="29"/>
      <c r="G29" s="29"/>
      <c r="H29" s="29"/>
      <c r="I29" s="29"/>
      <c r="J29" s="29"/>
      <c r="K29" s="69"/>
    </row>
    <row r="30" spans="2:11" ht="16.5" thickTop="1" thickBot="1" x14ac:dyDescent="0.3">
      <c r="B30" s="60" t="s">
        <v>6</v>
      </c>
      <c r="C30" s="131">
        <f>SUM(C28,C19)</f>
        <v>0</v>
      </c>
      <c r="D30" s="131">
        <f t="shared" ref="D30:K30" si="3">SUM(D28,D19)</f>
        <v>1.4247685185185181E-2</v>
      </c>
      <c r="E30" s="131">
        <f t="shared" si="3"/>
        <v>0</v>
      </c>
      <c r="F30" s="131">
        <f t="shared" si="3"/>
        <v>0</v>
      </c>
      <c r="G30" s="131">
        <f t="shared" si="3"/>
        <v>0</v>
      </c>
      <c r="H30" s="131">
        <f t="shared" si="3"/>
        <v>0</v>
      </c>
      <c r="I30" s="131">
        <f t="shared" si="3"/>
        <v>0</v>
      </c>
      <c r="J30" s="131">
        <f t="shared" si="3"/>
        <v>0</v>
      </c>
      <c r="K30" s="140">
        <f t="shared" si="3"/>
        <v>1.4247685185185181E-2</v>
      </c>
    </row>
    <row r="31" spans="2:11" ht="16.5" thickTop="1" thickBot="1" x14ac:dyDescent="0.3">
      <c r="B31" s="186"/>
      <c r="C31" s="187"/>
      <c r="D31" s="187"/>
      <c r="E31" s="187"/>
      <c r="F31" s="187"/>
      <c r="G31" s="187"/>
      <c r="H31" s="187"/>
      <c r="I31" s="187"/>
      <c r="J31" s="187"/>
      <c r="K31" s="188"/>
    </row>
    <row r="32" spans="2:11" ht="66" customHeight="1" thickBot="1" x14ac:dyDescent="0.3">
      <c r="B32" s="199" t="s">
        <v>162</v>
      </c>
      <c r="C32" s="200"/>
      <c r="D32" s="200"/>
      <c r="E32" s="200"/>
      <c r="F32" s="200"/>
      <c r="G32" s="200"/>
      <c r="H32" s="200"/>
      <c r="I32" s="200"/>
      <c r="J32" s="200"/>
      <c r="K32" s="201"/>
    </row>
  </sheetData>
  <mergeCells count="4">
    <mergeCell ref="B32:K32"/>
    <mergeCell ref="B3:K3"/>
    <mergeCell ref="B4:K4"/>
    <mergeCell ref="B31:K3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orientation="landscape" r:id="rId1"/>
  <colBreaks count="1" manualBreakCount="1">
    <brk id="11" max="1048575" man="1"/>
  </colBreaks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89"/>
  <dimension ref="B2:K32"/>
  <sheetViews>
    <sheetView showGridLines="0" showZeros="0" view="pageBreakPreview" zoomScaleNormal="100" zoomScaleSheetLayoutView="100" workbookViewId="0">
      <selection activeCell="B29" sqref="B29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1" width="11.7109375" style="1" customWidth="1"/>
    <col min="12" max="16384" width="8.85546875" style="1"/>
  </cols>
  <sheetData>
    <row r="2" spans="2:11" ht="15.75" thickBot="1" x14ac:dyDescent="0.3"/>
    <row r="3" spans="2:11" x14ac:dyDescent="0.25">
      <c r="B3" s="189" t="s">
        <v>132</v>
      </c>
      <c r="C3" s="190"/>
      <c r="D3" s="190"/>
      <c r="E3" s="190"/>
      <c r="F3" s="190"/>
      <c r="G3" s="190"/>
      <c r="H3" s="190"/>
      <c r="I3" s="190"/>
      <c r="J3" s="190"/>
      <c r="K3" s="191"/>
    </row>
    <row r="4" spans="2:11" x14ac:dyDescent="0.25">
      <c r="B4" s="192" t="s">
        <v>199</v>
      </c>
      <c r="C4" s="193"/>
      <c r="D4" s="193"/>
      <c r="E4" s="193"/>
      <c r="F4" s="193"/>
      <c r="G4" s="193"/>
      <c r="H4" s="193"/>
      <c r="I4" s="193"/>
      <c r="J4" s="193"/>
      <c r="K4" s="194"/>
    </row>
    <row r="5" spans="2:11" x14ac:dyDescent="0.25">
      <c r="B5" s="52"/>
      <c r="C5" s="173" t="s">
        <v>122</v>
      </c>
      <c r="D5" s="173" t="s">
        <v>123</v>
      </c>
      <c r="E5" s="173" t="s">
        <v>124</v>
      </c>
      <c r="F5" s="173" t="s">
        <v>125</v>
      </c>
      <c r="G5" s="173" t="s">
        <v>126</v>
      </c>
      <c r="H5" s="174" t="s">
        <v>127</v>
      </c>
      <c r="I5" s="173" t="s">
        <v>128</v>
      </c>
      <c r="J5" s="173" t="s">
        <v>129</v>
      </c>
      <c r="K5" s="174" t="s">
        <v>3</v>
      </c>
    </row>
    <row r="6" spans="2:11" x14ac:dyDescent="0.25">
      <c r="B6" s="143" t="s">
        <v>10</v>
      </c>
      <c r="C6" s="128" t="s">
        <v>4</v>
      </c>
      <c r="D6" s="128" t="s">
        <v>4</v>
      </c>
      <c r="E6" s="128" t="s">
        <v>4</v>
      </c>
      <c r="F6" s="128" t="s">
        <v>4</v>
      </c>
      <c r="G6" s="128" t="s">
        <v>4</v>
      </c>
      <c r="H6" s="128" t="s">
        <v>4</v>
      </c>
      <c r="I6" s="41" t="s">
        <v>4</v>
      </c>
      <c r="J6" s="41" t="s">
        <v>4</v>
      </c>
      <c r="K6" s="42" t="s">
        <v>4</v>
      </c>
    </row>
    <row r="7" spans="2:11" x14ac:dyDescent="0.25">
      <c r="B7" s="43" t="s">
        <v>37</v>
      </c>
      <c r="C7" s="130">
        <v>1.4456018518518519E-2</v>
      </c>
      <c r="D7" s="130"/>
      <c r="E7" s="130">
        <v>4.155092592592593E-3</v>
      </c>
      <c r="F7" s="130"/>
      <c r="G7" s="130">
        <v>4.6643518518518518E-3</v>
      </c>
      <c r="H7" s="130">
        <v>7.8703703703703705E-4</v>
      </c>
      <c r="I7" s="133">
        <v>0</v>
      </c>
      <c r="J7" s="144">
        <v>0</v>
      </c>
      <c r="K7" s="135">
        <f>SUM(C7:J7)</f>
        <v>2.4062500000000001E-2</v>
      </c>
    </row>
    <row r="8" spans="2:11" x14ac:dyDescent="0.25">
      <c r="B8" s="145" t="s">
        <v>99</v>
      </c>
      <c r="C8" s="130">
        <v>8.819444444444444E-3</v>
      </c>
      <c r="D8" s="130"/>
      <c r="E8" s="130"/>
      <c r="F8" s="130"/>
      <c r="G8" s="130">
        <v>8.1481481481481474E-3</v>
      </c>
      <c r="H8" s="130">
        <v>2.3495370370370363E-3</v>
      </c>
      <c r="I8" s="133">
        <v>0</v>
      </c>
      <c r="J8" s="144">
        <v>0</v>
      </c>
      <c r="K8" s="135">
        <f t="shared" ref="K8:K18" si="0">SUM(C8:J8)</f>
        <v>1.9317129629629625E-2</v>
      </c>
    </row>
    <row r="9" spans="2:11" x14ac:dyDescent="0.25">
      <c r="B9" s="145" t="s">
        <v>50</v>
      </c>
      <c r="C9" s="130">
        <v>1.5243055555555555E-2</v>
      </c>
      <c r="D9" s="130"/>
      <c r="E9" s="130">
        <v>2.7777777777777778E-4</v>
      </c>
      <c r="F9" s="130"/>
      <c r="G9" s="130"/>
      <c r="H9" s="130">
        <v>4.0625000000000001E-3</v>
      </c>
      <c r="I9" s="133">
        <v>0</v>
      </c>
      <c r="J9" s="144">
        <v>0</v>
      </c>
      <c r="K9" s="135">
        <f t="shared" si="0"/>
        <v>1.9583333333333335E-2</v>
      </c>
    </row>
    <row r="10" spans="2:11" x14ac:dyDescent="0.25">
      <c r="B10" s="145" t="s">
        <v>11</v>
      </c>
      <c r="C10" s="130">
        <v>3.2280092592592589E-2</v>
      </c>
      <c r="D10" s="130"/>
      <c r="E10" s="130">
        <v>2.2037037037037036E-2</v>
      </c>
      <c r="F10" s="130"/>
      <c r="G10" s="130">
        <v>3.5300925925925925E-3</v>
      </c>
      <c r="H10" s="130">
        <v>1.9976851851851853E-2</v>
      </c>
      <c r="I10" s="133">
        <v>0</v>
      </c>
      <c r="J10" s="144">
        <v>0</v>
      </c>
      <c r="K10" s="135">
        <f t="shared" si="0"/>
        <v>7.7824074074074073E-2</v>
      </c>
    </row>
    <row r="11" spans="2:11" x14ac:dyDescent="0.25">
      <c r="B11" s="43" t="s">
        <v>12</v>
      </c>
      <c r="C11" s="130">
        <v>0.01</v>
      </c>
      <c r="D11" s="130">
        <v>1.8518518518518518E-4</v>
      </c>
      <c r="E11" s="130"/>
      <c r="F11" s="130"/>
      <c r="G11" s="130">
        <v>6.0648148148148145E-3</v>
      </c>
      <c r="H11" s="130">
        <v>2.199074074074074E-4</v>
      </c>
      <c r="I11" s="133">
        <v>0</v>
      </c>
      <c r="J11" s="144">
        <v>0</v>
      </c>
      <c r="K11" s="135">
        <f t="shared" si="0"/>
        <v>1.6469907407407409E-2</v>
      </c>
    </row>
    <row r="12" spans="2:11" x14ac:dyDescent="0.25">
      <c r="B12" s="43" t="s">
        <v>163</v>
      </c>
      <c r="C12" s="130">
        <v>5.4398148148148144E-4</v>
      </c>
      <c r="D12" s="130">
        <v>1.3888888888888889E-4</v>
      </c>
      <c r="E12" s="130"/>
      <c r="F12" s="130"/>
      <c r="G12" s="130">
        <v>4.0509259259259253E-4</v>
      </c>
      <c r="H12" s="130">
        <v>3.3564814814814812E-4</v>
      </c>
      <c r="I12" s="133">
        <v>0</v>
      </c>
      <c r="J12" s="144">
        <v>0</v>
      </c>
      <c r="K12" s="135">
        <f t="shared" si="0"/>
        <v>1.423611111111111E-3</v>
      </c>
    </row>
    <row r="13" spans="2:11" x14ac:dyDescent="0.25">
      <c r="B13" s="43" t="s">
        <v>106</v>
      </c>
      <c r="C13" s="130">
        <v>3.7037037037037041E-4</v>
      </c>
      <c r="D13" s="130"/>
      <c r="E13" s="130"/>
      <c r="F13" s="130"/>
      <c r="G13" s="130"/>
      <c r="H13" s="130"/>
      <c r="I13" s="133">
        <v>0</v>
      </c>
      <c r="J13" s="144">
        <v>0</v>
      </c>
      <c r="K13" s="135">
        <f t="shared" si="0"/>
        <v>3.7037037037037041E-4</v>
      </c>
    </row>
    <row r="14" spans="2:11" x14ac:dyDescent="0.25">
      <c r="B14" s="43" t="s">
        <v>107</v>
      </c>
      <c r="C14" s="130"/>
      <c r="D14" s="130"/>
      <c r="E14" s="130"/>
      <c r="F14" s="130"/>
      <c r="G14" s="130"/>
      <c r="H14" s="130"/>
      <c r="I14" s="133">
        <v>0</v>
      </c>
      <c r="J14" s="144">
        <v>0</v>
      </c>
      <c r="K14" s="135">
        <f t="shared" si="0"/>
        <v>0</v>
      </c>
    </row>
    <row r="15" spans="2:11" x14ac:dyDescent="0.25">
      <c r="B15" s="43" t="s">
        <v>198</v>
      </c>
      <c r="C15" s="130">
        <v>2.1273148148148145E-2</v>
      </c>
      <c r="D15" s="130"/>
      <c r="E15" s="130">
        <v>7.0601851851851847E-4</v>
      </c>
      <c r="F15" s="130"/>
      <c r="G15" s="130">
        <v>1.111111111111111E-2</v>
      </c>
      <c r="H15" s="130">
        <v>4.8611111111111112E-3</v>
      </c>
      <c r="I15" s="133">
        <v>0</v>
      </c>
      <c r="J15" s="144">
        <v>0</v>
      </c>
      <c r="K15" s="135">
        <f t="shared" si="0"/>
        <v>3.7951388888888882E-2</v>
      </c>
    </row>
    <row r="16" spans="2:11" x14ac:dyDescent="0.25">
      <c r="B16" s="43" t="s">
        <v>185</v>
      </c>
      <c r="C16" s="130"/>
      <c r="D16" s="130"/>
      <c r="E16" s="130"/>
      <c r="F16" s="130"/>
      <c r="G16" s="130"/>
      <c r="H16" s="130"/>
      <c r="I16" s="133">
        <v>0</v>
      </c>
      <c r="J16" s="144">
        <v>0</v>
      </c>
      <c r="K16" s="135">
        <f t="shared" si="0"/>
        <v>0</v>
      </c>
    </row>
    <row r="17" spans="2:11" x14ac:dyDescent="0.25">
      <c r="B17" s="43" t="s">
        <v>164</v>
      </c>
      <c r="C17" s="130"/>
      <c r="D17" s="130"/>
      <c r="E17" s="130"/>
      <c r="F17" s="130"/>
      <c r="G17" s="130"/>
      <c r="H17" s="130"/>
      <c r="I17" s="133">
        <v>0</v>
      </c>
      <c r="J17" s="144">
        <v>0</v>
      </c>
      <c r="K17" s="135">
        <f t="shared" si="0"/>
        <v>0</v>
      </c>
    </row>
    <row r="18" spans="2:11" ht="15.75" thickBot="1" x14ac:dyDescent="0.3">
      <c r="B18" s="43" t="s">
        <v>13</v>
      </c>
      <c r="C18" s="130">
        <v>1.2291666666666666E-2</v>
      </c>
      <c r="D18" s="130">
        <v>6.2268518518518515E-3</v>
      </c>
      <c r="E18" s="130">
        <v>6.3310185185185188E-3</v>
      </c>
      <c r="F18" s="130"/>
      <c r="G18" s="130">
        <v>9.9768518518518513E-3</v>
      </c>
      <c r="H18" s="130">
        <v>6.7939814814814816E-3</v>
      </c>
      <c r="I18" s="133">
        <v>0</v>
      </c>
      <c r="J18" s="144">
        <v>0</v>
      </c>
      <c r="K18" s="135">
        <f t="shared" si="0"/>
        <v>4.1620370370370377E-2</v>
      </c>
    </row>
    <row r="19" spans="2:11" ht="16.5" thickTop="1" thickBot="1" x14ac:dyDescent="0.3">
      <c r="B19" s="60" t="s">
        <v>3</v>
      </c>
      <c r="C19" s="131">
        <f t="shared" ref="C19:K19" si="1">SUM(C7:C18)</f>
        <v>0.11527777777777776</v>
      </c>
      <c r="D19" s="131">
        <f t="shared" si="1"/>
        <v>6.5509259259259253E-3</v>
      </c>
      <c r="E19" s="131">
        <f t="shared" si="1"/>
        <v>3.3506944444444443E-2</v>
      </c>
      <c r="F19" s="131">
        <f t="shared" si="1"/>
        <v>0</v>
      </c>
      <c r="G19" s="131">
        <f t="shared" si="1"/>
        <v>4.3900462962962961E-2</v>
      </c>
      <c r="H19" s="131">
        <f t="shared" si="1"/>
        <v>3.9386574074074074E-2</v>
      </c>
      <c r="I19" s="131">
        <f t="shared" si="1"/>
        <v>0</v>
      </c>
      <c r="J19" s="131">
        <f t="shared" si="1"/>
        <v>0</v>
      </c>
      <c r="K19" s="140">
        <f t="shared" si="1"/>
        <v>0.2386226851851852</v>
      </c>
    </row>
    <row r="20" spans="2:11" ht="15.75" thickTop="1" x14ac:dyDescent="0.25">
      <c r="B20" s="57"/>
      <c r="C20" s="58"/>
      <c r="D20" s="58"/>
      <c r="E20" s="58"/>
      <c r="F20" s="58"/>
      <c r="G20" s="58"/>
      <c r="H20" s="58"/>
      <c r="I20" s="58"/>
      <c r="J20" s="58"/>
      <c r="K20" s="68"/>
    </row>
    <row r="21" spans="2:11" x14ac:dyDescent="0.25">
      <c r="B21" s="40" t="s">
        <v>14</v>
      </c>
      <c r="C21" s="128" t="s">
        <v>4</v>
      </c>
      <c r="D21" s="128" t="s">
        <v>4</v>
      </c>
      <c r="E21" s="128" t="s">
        <v>4</v>
      </c>
      <c r="F21" s="128" t="s">
        <v>4</v>
      </c>
      <c r="G21" s="128" t="s">
        <v>4</v>
      </c>
      <c r="H21" s="128" t="s">
        <v>4</v>
      </c>
      <c r="I21" s="41" t="s">
        <v>4</v>
      </c>
      <c r="J21" s="48" t="s">
        <v>4</v>
      </c>
      <c r="K21" s="49" t="s">
        <v>4</v>
      </c>
    </row>
    <row r="22" spans="2:11" x14ac:dyDescent="0.25">
      <c r="B22" s="50" t="s">
        <v>15</v>
      </c>
      <c r="C22" s="132">
        <v>1.0069444444444444E-3</v>
      </c>
      <c r="D22" s="132"/>
      <c r="E22" s="132"/>
      <c r="F22" s="132"/>
      <c r="G22" s="132"/>
      <c r="H22" s="132">
        <v>1.4351851851851854E-3</v>
      </c>
      <c r="I22" s="133">
        <v>0</v>
      </c>
      <c r="J22" s="134">
        <v>0</v>
      </c>
      <c r="K22" s="135">
        <f>SUM(C22:J22)</f>
        <v>2.44212962962963E-3</v>
      </c>
    </row>
    <row r="23" spans="2:11" x14ac:dyDescent="0.25">
      <c r="B23" s="50" t="s">
        <v>16</v>
      </c>
      <c r="C23" s="132"/>
      <c r="D23" s="132"/>
      <c r="E23" s="132"/>
      <c r="F23" s="132"/>
      <c r="G23" s="132"/>
      <c r="H23" s="132"/>
      <c r="I23" s="133">
        <v>0</v>
      </c>
      <c r="J23" s="134">
        <v>0</v>
      </c>
      <c r="K23" s="135">
        <f t="shared" ref="K23:K27" si="2">SUM(C23:J23)</f>
        <v>0</v>
      </c>
    </row>
    <row r="24" spans="2:11" x14ac:dyDescent="0.25">
      <c r="B24" s="50" t="s">
        <v>17</v>
      </c>
      <c r="C24" s="132"/>
      <c r="D24" s="132"/>
      <c r="E24" s="132"/>
      <c r="F24" s="132"/>
      <c r="G24" s="132"/>
      <c r="H24" s="132"/>
      <c r="I24" s="133">
        <v>0</v>
      </c>
      <c r="J24" s="134">
        <v>0</v>
      </c>
      <c r="K24" s="135">
        <f t="shared" si="2"/>
        <v>0</v>
      </c>
    </row>
    <row r="25" spans="2:11" x14ac:dyDescent="0.25">
      <c r="B25" s="50" t="s">
        <v>18</v>
      </c>
      <c r="C25" s="132">
        <v>4.5023148148148149E-3</v>
      </c>
      <c r="D25" s="132">
        <v>1.8518518518518518E-4</v>
      </c>
      <c r="E25" s="132">
        <v>2.3148148148148146E-4</v>
      </c>
      <c r="F25" s="132">
        <v>9.9537037037037042E-4</v>
      </c>
      <c r="G25" s="132">
        <v>6.6319444444444438E-3</v>
      </c>
      <c r="H25" s="132">
        <v>8.7499999999999991E-3</v>
      </c>
      <c r="I25" s="133">
        <v>0</v>
      </c>
      <c r="J25" s="134">
        <v>0</v>
      </c>
      <c r="K25" s="135">
        <f t="shared" si="2"/>
        <v>2.1296296296296292E-2</v>
      </c>
    </row>
    <row r="26" spans="2:11" x14ac:dyDescent="0.25">
      <c r="B26" s="50" t="s">
        <v>19</v>
      </c>
      <c r="C26" s="132">
        <v>8.9675925925925937E-2</v>
      </c>
      <c r="D26" s="132"/>
      <c r="E26" s="132">
        <v>4.5601851851851853E-3</v>
      </c>
      <c r="F26" s="132"/>
      <c r="G26" s="132">
        <v>2.5462962962962961E-4</v>
      </c>
      <c r="H26" s="132">
        <v>2.9270833333333333E-2</v>
      </c>
      <c r="I26" s="133">
        <v>0</v>
      </c>
      <c r="J26" s="134">
        <v>0</v>
      </c>
      <c r="K26" s="135">
        <f t="shared" si="2"/>
        <v>0.12376157407407408</v>
      </c>
    </row>
    <row r="27" spans="2:11" ht="15.75" thickBot="1" x14ac:dyDescent="0.3">
      <c r="B27" s="55" t="s">
        <v>20</v>
      </c>
      <c r="C27" s="136">
        <v>1.2523148148148148E-2</v>
      </c>
      <c r="D27" s="136"/>
      <c r="E27" s="136">
        <v>8.3333333333333328E-4</v>
      </c>
      <c r="F27" s="136"/>
      <c r="G27" s="136"/>
      <c r="H27" s="136"/>
      <c r="I27" s="137">
        <v>0</v>
      </c>
      <c r="J27" s="138">
        <v>0</v>
      </c>
      <c r="K27" s="139">
        <f t="shared" si="2"/>
        <v>1.3356481481481481E-2</v>
      </c>
    </row>
    <row r="28" spans="2:11" ht="16.5" thickTop="1" thickBot="1" x14ac:dyDescent="0.3">
      <c r="B28" s="60" t="s">
        <v>3</v>
      </c>
      <c r="C28" s="131">
        <f t="shared" ref="C28:K28" si="3">SUM(C22:C27)</f>
        <v>0.10770833333333334</v>
      </c>
      <c r="D28" s="131">
        <f t="shared" si="3"/>
        <v>1.8518518518518518E-4</v>
      </c>
      <c r="E28" s="131">
        <f t="shared" si="3"/>
        <v>5.6250000000000007E-3</v>
      </c>
      <c r="F28" s="131">
        <f t="shared" si="3"/>
        <v>9.9537037037037042E-4</v>
      </c>
      <c r="G28" s="131">
        <f t="shared" si="3"/>
        <v>6.8865740740740736E-3</v>
      </c>
      <c r="H28" s="131">
        <f t="shared" si="3"/>
        <v>3.9456018518518515E-2</v>
      </c>
      <c r="I28" s="131">
        <f t="shared" si="3"/>
        <v>0</v>
      </c>
      <c r="J28" s="131">
        <f>SUM(J22:J27)</f>
        <v>0</v>
      </c>
      <c r="K28" s="140">
        <f t="shared" si="3"/>
        <v>0.16085648148148146</v>
      </c>
    </row>
    <row r="29" spans="2:11" ht="16.5" thickTop="1" thickBot="1" x14ac:dyDescent="0.3">
      <c r="B29" s="59"/>
      <c r="C29" s="29"/>
      <c r="D29" s="29"/>
      <c r="E29" s="29"/>
      <c r="F29" s="29"/>
      <c r="G29" s="29"/>
      <c r="H29" s="29"/>
      <c r="I29" s="29"/>
      <c r="J29" s="29"/>
      <c r="K29" s="69"/>
    </row>
    <row r="30" spans="2:11" ht="16.5" thickTop="1" thickBot="1" x14ac:dyDescent="0.3">
      <c r="B30" s="60" t="s">
        <v>6</v>
      </c>
      <c r="C30" s="131">
        <f t="shared" ref="C30:K30" si="4">SUM(C19,C28)</f>
        <v>0.22298611111111111</v>
      </c>
      <c r="D30" s="131">
        <f t="shared" si="4"/>
        <v>6.7361111111111103E-3</v>
      </c>
      <c r="E30" s="131">
        <f t="shared" si="4"/>
        <v>3.9131944444444441E-2</v>
      </c>
      <c r="F30" s="131">
        <f t="shared" si="4"/>
        <v>9.9537037037037042E-4</v>
      </c>
      <c r="G30" s="131">
        <f t="shared" si="4"/>
        <v>5.0787037037037033E-2</v>
      </c>
      <c r="H30" s="131">
        <f t="shared" si="4"/>
        <v>7.8842592592592589E-2</v>
      </c>
      <c r="I30" s="131">
        <f t="shared" si="4"/>
        <v>0</v>
      </c>
      <c r="J30" s="141">
        <f>SUM(J19,J28)</f>
        <v>0</v>
      </c>
      <c r="K30" s="142">
        <f t="shared" si="4"/>
        <v>0.39947916666666666</v>
      </c>
    </row>
    <row r="31" spans="2:11" ht="16.5" thickTop="1" thickBot="1" x14ac:dyDescent="0.3">
      <c r="B31" s="186"/>
      <c r="C31" s="187"/>
      <c r="D31" s="187"/>
      <c r="E31" s="187"/>
      <c r="F31" s="187"/>
      <c r="G31" s="187"/>
      <c r="H31" s="187"/>
      <c r="I31" s="187"/>
      <c r="J31" s="187"/>
      <c r="K31" s="188"/>
    </row>
    <row r="32" spans="2:11" ht="66" customHeight="1" thickBot="1" x14ac:dyDescent="0.3">
      <c r="B32" s="199" t="s">
        <v>162</v>
      </c>
      <c r="C32" s="200"/>
      <c r="D32" s="200"/>
      <c r="E32" s="200"/>
      <c r="F32" s="200"/>
      <c r="G32" s="200"/>
      <c r="H32" s="200"/>
      <c r="I32" s="200"/>
      <c r="J32" s="200"/>
      <c r="K32" s="201"/>
    </row>
  </sheetData>
  <mergeCells count="4">
    <mergeCell ref="B32:K32"/>
    <mergeCell ref="B3:K3"/>
    <mergeCell ref="B4:K4"/>
    <mergeCell ref="B31:K3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orientation="landscape" r:id="rId1"/>
  <colBreaks count="1" manualBreakCount="1">
    <brk id="11" max="1048575" man="1"/>
  </colBreaks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90"/>
  <dimension ref="B2:K32"/>
  <sheetViews>
    <sheetView showGridLines="0" showZeros="0" view="pageBreakPreview" zoomScaleNormal="100" zoomScaleSheetLayoutView="100" workbookViewId="0">
      <selection activeCell="B29" sqref="B29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1" width="11.7109375" style="1" customWidth="1"/>
    <col min="12" max="16384" width="8.85546875" style="1"/>
  </cols>
  <sheetData>
    <row r="2" spans="2:11" ht="15.75" thickBot="1" x14ac:dyDescent="0.3"/>
    <row r="3" spans="2:11" x14ac:dyDescent="0.25">
      <c r="B3" s="189" t="s">
        <v>133</v>
      </c>
      <c r="C3" s="190"/>
      <c r="D3" s="190"/>
      <c r="E3" s="190"/>
      <c r="F3" s="190"/>
      <c r="G3" s="190"/>
      <c r="H3" s="190"/>
      <c r="I3" s="190"/>
      <c r="J3" s="190"/>
      <c r="K3" s="191"/>
    </row>
    <row r="4" spans="2:11" x14ac:dyDescent="0.25">
      <c r="B4" s="192" t="s">
        <v>199</v>
      </c>
      <c r="C4" s="193"/>
      <c r="D4" s="193"/>
      <c r="E4" s="193"/>
      <c r="F4" s="193"/>
      <c r="G4" s="193"/>
      <c r="H4" s="193"/>
      <c r="I4" s="193"/>
      <c r="J4" s="193"/>
      <c r="K4" s="194"/>
    </row>
    <row r="5" spans="2:11" x14ac:dyDescent="0.25">
      <c r="B5" s="52"/>
      <c r="C5" s="173" t="s">
        <v>122</v>
      </c>
      <c r="D5" s="173" t="s">
        <v>123</v>
      </c>
      <c r="E5" s="173" t="s">
        <v>124</v>
      </c>
      <c r="F5" s="173" t="s">
        <v>125</v>
      </c>
      <c r="G5" s="173" t="s">
        <v>126</v>
      </c>
      <c r="H5" s="174" t="s">
        <v>127</v>
      </c>
      <c r="I5" s="173" t="s">
        <v>128</v>
      </c>
      <c r="J5" s="173" t="s">
        <v>129</v>
      </c>
      <c r="K5" s="174" t="s">
        <v>3</v>
      </c>
    </row>
    <row r="6" spans="2:11" x14ac:dyDescent="0.25">
      <c r="B6" s="143" t="s">
        <v>10</v>
      </c>
      <c r="C6" s="128" t="s">
        <v>4</v>
      </c>
      <c r="D6" s="128" t="s">
        <v>4</v>
      </c>
      <c r="E6" s="128" t="s">
        <v>4</v>
      </c>
      <c r="F6" s="128" t="s">
        <v>4</v>
      </c>
      <c r="G6" s="128" t="s">
        <v>4</v>
      </c>
      <c r="H6" s="128" t="s">
        <v>4</v>
      </c>
      <c r="I6" s="41" t="s">
        <v>4</v>
      </c>
      <c r="J6" s="41" t="s">
        <v>4</v>
      </c>
      <c r="K6" s="42" t="s">
        <v>4</v>
      </c>
    </row>
    <row r="7" spans="2:11" x14ac:dyDescent="0.25">
      <c r="B7" s="43" t="s">
        <v>37</v>
      </c>
      <c r="C7" s="130">
        <v>0</v>
      </c>
      <c r="D7" s="130">
        <v>0</v>
      </c>
      <c r="E7" s="130">
        <v>0</v>
      </c>
      <c r="F7" s="130">
        <v>0</v>
      </c>
      <c r="G7" s="130">
        <v>0</v>
      </c>
      <c r="H7" s="130">
        <v>0</v>
      </c>
      <c r="I7" s="133">
        <v>0</v>
      </c>
      <c r="J7" s="144">
        <v>0</v>
      </c>
      <c r="K7" s="135">
        <f>SUM(C7:J7)</f>
        <v>0</v>
      </c>
    </row>
    <row r="8" spans="2:11" x14ac:dyDescent="0.25">
      <c r="B8" s="145" t="s">
        <v>99</v>
      </c>
      <c r="C8" s="130">
        <v>0</v>
      </c>
      <c r="D8" s="130">
        <v>0</v>
      </c>
      <c r="E8" s="130">
        <v>0</v>
      </c>
      <c r="F8" s="130">
        <v>0</v>
      </c>
      <c r="G8" s="130">
        <v>0</v>
      </c>
      <c r="H8" s="130">
        <v>0</v>
      </c>
      <c r="I8" s="133">
        <v>0</v>
      </c>
      <c r="J8" s="144">
        <v>0</v>
      </c>
      <c r="K8" s="135">
        <f t="shared" ref="K8:K18" si="0">SUM(C8:J8)</f>
        <v>0</v>
      </c>
    </row>
    <row r="9" spans="2:11" x14ac:dyDescent="0.25">
      <c r="B9" s="145" t="s">
        <v>50</v>
      </c>
      <c r="C9" s="130">
        <v>0</v>
      </c>
      <c r="D9" s="130">
        <v>0</v>
      </c>
      <c r="E9" s="130">
        <v>0</v>
      </c>
      <c r="F9" s="130">
        <v>0</v>
      </c>
      <c r="G9" s="130">
        <v>0</v>
      </c>
      <c r="H9" s="130">
        <v>0</v>
      </c>
      <c r="I9" s="133">
        <v>0</v>
      </c>
      <c r="J9" s="144">
        <v>0</v>
      </c>
      <c r="K9" s="135">
        <f t="shared" si="0"/>
        <v>0</v>
      </c>
    </row>
    <row r="10" spans="2:11" x14ac:dyDescent="0.25">
      <c r="B10" s="145" t="s">
        <v>11</v>
      </c>
      <c r="C10" s="130">
        <v>0</v>
      </c>
      <c r="D10" s="130">
        <v>0</v>
      </c>
      <c r="E10" s="130">
        <v>0</v>
      </c>
      <c r="F10" s="130">
        <v>0</v>
      </c>
      <c r="G10" s="130">
        <v>0</v>
      </c>
      <c r="H10" s="130">
        <v>0</v>
      </c>
      <c r="I10" s="133">
        <v>0</v>
      </c>
      <c r="J10" s="144">
        <v>0</v>
      </c>
      <c r="K10" s="135">
        <f t="shared" si="0"/>
        <v>0</v>
      </c>
    </row>
    <row r="11" spans="2:11" x14ac:dyDescent="0.25">
      <c r="B11" s="43" t="s">
        <v>12</v>
      </c>
      <c r="C11" s="130">
        <v>0</v>
      </c>
      <c r="D11" s="130">
        <v>0</v>
      </c>
      <c r="E11" s="130">
        <v>0</v>
      </c>
      <c r="F11" s="130">
        <v>0</v>
      </c>
      <c r="G11" s="130">
        <v>0</v>
      </c>
      <c r="H11" s="130">
        <v>0</v>
      </c>
      <c r="I11" s="133">
        <v>0</v>
      </c>
      <c r="J11" s="144">
        <v>0</v>
      </c>
      <c r="K11" s="135">
        <f t="shared" si="0"/>
        <v>0</v>
      </c>
    </row>
    <row r="12" spans="2:11" x14ac:dyDescent="0.25">
      <c r="B12" s="43" t="s">
        <v>163</v>
      </c>
      <c r="C12" s="130">
        <v>0</v>
      </c>
      <c r="D12" s="130">
        <v>0</v>
      </c>
      <c r="E12" s="130">
        <v>0</v>
      </c>
      <c r="F12" s="130">
        <v>0</v>
      </c>
      <c r="G12" s="130">
        <v>0</v>
      </c>
      <c r="H12" s="130">
        <v>0</v>
      </c>
      <c r="I12" s="133">
        <v>0</v>
      </c>
      <c r="J12" s="144">
        <v>0</v>
      </c>
      <c r="K12" s="135">
        <f t="shared" si="0"/>
        <v>0</v>
      </c>
    </row>
    <row r="13" spans="2:11" x14ac:dyDescent="0.25">
      <c r="B13" s="43" t="s">
        <v>106</v>
      </c>
      <c r="C13" s="130">
        <v>0</v>
      </c>
      <c r="D13" s="130">
        <v>0</v>
      </c>
      <c r="E13" s="130">
        <v>0</v>
      </c>
      <c r="F13" s="130">
        <v>0</v>
      </c>
      <c r="G13" s="130">
        <v>0</v>
      </c>
      <c r="H13" s="130">
        <v>0</v>
      </c>
      <c r="I13" s="133">
        <v>0</v>
      </c>
      <c r="J13" s="144">
        <v>0</v>
      </c>
      <c r="K13" s="135">
        <f t="shared" si="0"/>
        <v>0</v>
      </c>
    </row>
    <row r="14" spans="2:11" x14ac:dyDescent="0.25">
      <c r="B14" s="43" t="s">
        <v>107</v>
      </c>
      <c r="C14" s="130">
        <v>0</v>
      </c>
      <c r="D14" s="130">
        <v>0</v>
      </c>
      <c r="E14" s="130">
        <v>0</v>
      </c>
      <c r="F14" s="130">
        <v>0</v>
      </c>
      <c r="G14" s="130">
        <v>0</v>
      </c>
      <c r="H14" s="130">
        <v>0</v>
      </c>
      <c r="I14" s="133">
        <v>0</v>
      </c>
      <c r="J14" s="144">
        <v>0</v>
      </c>
      <c r="K14" s="135">
        <f t="shared" si="0"/>
        <v>0</v>
      </c>
    </row>
    <row r="15" spans="2:11" x14ac:dyDescent="0.25">
      <c r="B15" s="43" t="s">
        <v>198</v>
      </c>
      <c r="C15" s="130">
        <v>0</v>
      </c>
      <c r="D15" s="130">
        <v>0</v>
      </c>
      <c r="E15" s="130">
        <v>0</v>
      </c>
      <c r="F15" s="130">
        <v>0</v>
      </c>
      <c r="G15" s="130">
        <v>0</v>
      </c>
      <c r="H15" s="130">
        <v>0</v>
      </c>
      <c r="I15" s="133">
        <v>0</v>
      </c>
      <c r="J15" s="144">
        <v>0</v>
      </c>
      <c r="K15" s="135">
        <f t="shared" si="0"/>
        <v>0</v>
      </c>
    </row>
    <row r="16" spans="2:11" x14ac:dyDescent="0.25">
      <c r="B16" s="43" t="s">
        <v>185</v>
      </c>
      <c r="C16" s="130">
        <v>0</v>
      </c>
      <c r="D16" s="130">
        <v>0</v>
      </c>
      <c r="E16" s="130">
        <v>0</v>
      </c>
      <c r="F16" s="130">
        <v>0</v>
      </c>
      <c r="G16" s="130">
        <v>0</v>
      </c>
      <c r="H16" s="130">
        <v>0</v>
      </c>
      <c r="I16" s="133">
        <v>0</v>
      </c>
      <c r="J16" s="144">
        <v>0</v>
      </c>
      <c r="K16" s="135">
        <f t="shared" si="0"/>
        <v>0</v>
      </c>
    </row>
    <row r="17" spans="2:11" x14ac:dyDescent="0.25">
      <c r="B17" s="43" t="s">
        <v>164</v>
      </c>
      <c r="C17" s="130">
        <v>0</v>
      </c>
      <c r="D17" s="130">
        <v>0</v>
      </c>
      <c r="E17" s="130">
        <v>0</v>
      </c>
      <c r="F17" s="130">
        <v>0</v>
      </c>
      <c r="G17" s="130">
        <v>0</v>
      </c>
      <c r="H17" s="130">
        <v>0</v>
      </c>
      <c r="I17" s="133">
        <v>0</v>
      </c>
      <c r="J17" s="144">
        <v>0</v>
      </c>
      <c r="K17" s="135">
        <f t="shared" si="0"/>
        <v>0</v>
      </c>
    </row>
    <row r="18" spans="2:11" ht="15.75" thickBot="1" x14ac:dyDescent="0.3">
      <c r="B18" s="43" t="s">
        <v>13</v>
      </c>
      <c r="C18" s="130">
        <v>0</v>
      </c>
      <c r="D18" s="130">
        <v>0</v>
      </c>
      <c r="E18" s="130">
        <v>0</v>
      </c>
      <c r="F18" s="130">
        <v>0</v>
      </c>
      <c r="G18" s="130">
        <v>0</v>
      </c>
      <c r="H18" s="130">
        <v>0</v>
      </c>
      <c r="I18" s="133">
        <v>0</v>
      </c>
      <c r="J18" s="144">
        <v>0</v>
      </c>
      <c r="K18" s="135">
        <f t="shared" si="0"/>
        <v>0</v>
      </c>
    </row>
    <row r="19" spans="2:11" ht="16.5" thickTop="1" thickBot="1" x14ac:dyDescent="0.3">
      <c r="B19" s="60" t="s">
        <v>3</v>
      </c>
      <c r="C19" s="131">
        <f t="shared" ref="C19:K19" si="1">SUM(C7:C18)</f>
        <v>0</v>
      </c>
      <c r="D19" s="131">
        <f t="shared" si="1"/>
        <v>0</v>
      </c>
      <c r="E19" s="131">
        <f t="shared" si="1"/>
        <v>0</v>
      </c>
      <c r="F19" s="131">
        <f t="shared" si="1"/>
        <v>0</v>
      </c>
      <c r="G19" s="131">
        <f t="shared" si="1"/>
        <v>0</v>
      </c>
      <c r="H19" s="131">
        <f t="shared" si="1"/>
        <v>0</v>
      </c>
      <c r="I19" s="131">
        <f t="shared" si="1"/>
        <v>0</v>
      </c>
      <c r="J19" s="131">
        <f t="shared" si="1"/>
        <v>0</v>
      </c>
      <c r="K19" s="140">
        <f t="shared" si="1"/>
        <v>0</v>
      </c>
    </row>
    <row r="20" spans="2:11" ht="15.75" thickTop="1" x14ac:dyDescent="0.25">
      <c r="B20" s="57"/>
      <c r="C20" s="58"/>
      <c r="D20" s="58"/>
      <c r="E20" s="58"/>
      <c r="F20" s="58"/>
      <c r="G20" s="58"/>
      <c r="H20" s="58"/>
      <c r="I20" s="58"/>
      <c r="J20" s="58"/>
      <c r="K20" s="68"/>
    </row>
    <row r="21" spans="2:11" x14ac:dyDescent="0.25">
      <c r="B21" s="40" t="s">
        <v>14</v>
      </c>
      <c r="C21" s="128" t="s">
        <v>4</v>
      </c>
      <c r="D21" s="128" t="s">
        <v>4</v>
      </c>
      <c r="E21" s="128" t="s">
        <v>4</v>
      </c>
      <c r="F21" s="128" t="s">
        <v>4</v>
      </c>
      <c r="G21" s="128" t="s">
        <v>4</v>
      </c>
      <c r="H21" s="128" t="s">
        <v>4</v>
      </c>
      <c r="I21" s="41" t="s">
        <v>4</v>
      </c>
      <c r="J21" s="48" t="s">
        <v>4</v>
      </c>
      <c r="K21" s="49" t="s">
        <v>4</v>
      </c>
    </row>
    <row r="22" spans="2:11" x14ac:dyDescent="0.25">
      <c r="B22" s="50" t="s">
        <v>15</v>
      </c>
      <c r="C22" s="132">
        <v>0</v>
      </c>
      <c r="D22" s="132">
        <v>0</v>
      </c>
      <c r="E22" s="132">
        <v>0</v>
      </c>
      <c r="F22" s="132">
        <v>0</v>
      </c>
      <c r="G22" s="132">
        <v>0</v>
      </c>
      <c r="H22" s="132">
        <v>0</v>
      </c>
      <c r="I22" s="133">
        <v>0</v>
      </c>
      <c r="J22" s="134">
        <v>0</v>
      </c>
      <c r="K22" s="135">
        <f>SUM(C22:J22)</f>
        <v>0</v>
      </c>
    </row>
    <row r="23" spans="2:11" x14ac:dyDescent="0.25">
      <c r="B23" s="50" t="s">
        <v>16</v>
      </c>
      <c r="C23" s="132">
        <v>0</v>
      </c>
      <c r="D23" s="132">
        <v>0</v>
      </c>
      <c r="E23" s="132">
        <v>0</v>
      </c>
      <c r="F23" s="132">
        <v>0</v>
      </c>
      <c r="G23" s="132">
        <v>0</v>
      </c>
      <c r="H23" s="132">
        <v>0</v>
      </c>
      <c r="I23" s="133">
        <v>0</v>
      </c>
      <c r="J23" s="134">
        <v>0</v>
      </c>
      <c r="K23" s="135">
        <f t="shared" ref="K23:K27" si="2">SUM(C23:J23)</f>
        <v>0</v>
      </c>
    </row>
    <row r="24" spans="2:11" x14ac:dyDescent="0.25">
      <c r="B24" s="50" t="s">
        <v>17</v>
      </c>
      <c r="C24" s="132">
        <v>0</v>
      </c>
      <c r="D24" s="132">
        <v>0</v>
      </c>
      <c r="E24" s="132">
        <v>0</v>
      </c>
      <c r="F24" s="132">
        <v>0</v>
      </c>
      <c r="G24" s="132">
        <v>0</v>
      </c>
      <c r="H24" s="132">
        <v>0</v>
      </c>
      <c r="I24" s="133">
        <v>0</v>
      </c>
      <c r="J24" s="134">
        <v>0</v>
      </c>
      <c r="K24" s="135">
        <f t="shared" si="2"/>
        <v>0</v>
      </c>
    </row>
    <row r="25" spans="2:11" x14ac:dyDescent="0.25">
      <c r="B25" s="50" t="s">
        <v>18</v>
      </c>
      <c r="C25" s="132">
        <v>0</v>
      </c>
      <c r="D25" s="132">
        <v>0</v>
      </c>
      <c r="E25" s="132">
        <v>0</v>
      </c>
      <c r="F25" s="132">
        <v>0</v>
      </c>
      <c r="G25" s="132">
        <v>0</v>
      </c>
      <c r="H25" s="132">
        <v>0</v>
      </c>
      <c r="I25" s="133">
        <v>0</v>
      </c>
      <c r="J25" s="134">
        <v>0</v>
      </c>
      <c r="K25" s="135">
        <f t="shared" si="2"/>
        <v>0</v>
      </c>
    </row>
    <row r="26" spans="2:11" x14ac:dyDescent="0.25">
      <c r="B26" s="50" t="s">
        <v>19</v>
      </c>
      <c r="C26" s="132">
        <v>0</v>
      </c>
      <c r="D26" s="132">
        <v>0</v>
      </c>
      <c r="E26" s="132">
        <v>0</v>
      </c>
      <c r="F26" s="132">
        <v>0</v>
      </c>
      <c r="G26" s="132">
        <v>0</v>
      </c>
      <c r="H26" s="132">
        <v>0</v>
      </c>
      <c r="I26" s="133">
        <v>0</v>
      </c>
      <c r="J26" s="134">
        <v>0</v>
      </c>
      <c r="K26" s="135">
        <f t="shared" si="2"/>
        <v>0</v>
      </c>
    </row>
    <row r="27" spans="2:11" ht="15.75" thickBot="1" x14ac:dyDescent="0.3">
      <c r="B27" s="55" t="s">
        <v>20</v>
      </c>
      <c r="C27" s="136">
        <v>0</v>
      </c>
      <c r="D27" s="136">
        <v>0</v>
      </c>
      <c r="E27" s="136">
        <v>0</v>
      </c>
      <c r="F27" s="136">
        <v>0</v>
      </c>
      <c r="G27" s="136">
        <v>0</v>
      </c>
      <c r="H27" s="136">
        <v>0</v>
      </c>
      <c r="I27" s="137">
        <v>0</v>
      </c>
      <c r="J27" s="138">
        <v>0</v>
      </c>
      <c r="K27" s="139">
        <f t="shared" si="2"/>
        <v>0</v>
      </c>
    </row>
    <row r="28" spans="2:11" ht="16.5" thickTop="1" thickBot="1" x14ac:dyDescent="0.3">
      <c r="B28" s="60" t="s">
        <v>3</v>
      </c>
      <c r="C28" s="131">
        <f t="shared" ref="C28:K28" si="3">SUM(C22:C27)</f>
        <v>0</v>
      </c>
      <c r="D28" s="131">
        <f t="shared" si="3"/>
        <v>0</v>
      </c>
      <c r="E28" s="131">
        <f t="shared" si="3"/>
        <v>0</v>
      </c>
      <c r="F28" s="131">
        <f t="shared" si="3"/>
        <v>0</v>
      </c>
      <c r="G28" s="131">
        <f t="shared" si="3"/>
        <v>0</v>
      </c>
      <c r="H28" s="131">
        <f t="shared" si="3"/>
        <v>0</v>
      </c>
      <c r="I28" s="131">
        <f t="shared" si="3"/>
        <v>0</v>
      </c>
      <c r="J28" s="131">
        <f>SUM(J22:J27)</f>
        <v>0</v>
      </c>
      <c r="K28" s="140">
        <f t="shared" si="3"/>
        <v>0</v>
      </c>
    </row>
    <row r="29" spans="2:11" ht="16.5" thickTop="1" thickBot="1" x14ac:dyDescent="0.3">
      <c r="B29" s="59"/>
      <c r="C29" s="29"/>
      <c r="D29" s="29"/>
      <c r="E29" s="29"/>
      <c r="F29" s="29"/>
      <c r="G29" s="29"/>
      <c r="H29" s="29"/>
      <c r="I29" s="29"/>
      <c r="J29" s="29"/>
      <c r="K29" s="69"/>
    </row>
    <row r="30" spans="2:11" ht="16.5" thickTop="1" thickBot="1" x14ac:dyDescent="0.3">
      <c r="B30" s="60" t="s">
        <v>6</v>
      </c>
      <c r="C30" s="131">
        <f t="shared" ref="C30:K30" si="4">SUM(C19,C28)</f>
        <v>0</v>
      </c>
      <c r="D30" s="131">
        <f t="shared" si="4"/>
        <v>0</v>
      </c>
      <c r="E30" s="131">
        <f t="shared" si="4"/>
        <v>0</v>
      </c>
      <c r="F30" s="131">
        <f t="shared" si="4"/>
        <v>0</v>
      </c>
      <c r="G30" s="131">
        <f t="shared" si="4"/>
        <v>0</v>
      </c>
      <c r="H30" s="131">
        <f t="shared" si="4"/>
        <v>0</v>
      </c>
      <c r="I30" s="131">
        <f t="shared" si="4"/>
        <v>0</v>
      </c>
      <c r="J30" s="141">
        <f>SUM(J19,J28)</f>
        <v>0</v>
      </c>
      <c r="K30" s="142">
        <f t="shared" si="4"/>
        <v>0</v>
      </c>
    </row>
    <row r="31" spans="2:11" ht="16.5" thickTop="1" thickBot="1" x14ac:dyDescent="0.3">
      <c r="B31" s="186"/>
      <c r="C31" s="187"/>
      <c r="D31" s="187"/>
      <c r="E31" s="187"/>
      <c r="F31" s="187"/>
      <c r="G31" s="187"/>
      <c r="H31" s="187"/>
      <c r="I31" s="187"/>
      <c r="J31" s="187"/>
      <c r="K31" s="188"/>
    </row>
    <row r="32" spans="2:11" ht="66" customHeight="1" thickBot="1" x14ac:dyDescent="0.3">
      <c r="B32" s="199" t="s">
        <v>162</v>
      </c>
      <c r="C32" s="200"/>
      <c r="D32" s="200"/>
      <c r="E32" s="200"/>
      <c r="F32" s="200"/>
      <c r="G32" s="200"/>
      <c r="H32" s="200"/>
      <c r="I32" s="200"/>
      <c r="J32" s="200"/>
      <c r="K32" s="201"/>
    </row>
  </sheetData>
  <mergeCells count="4">
    <mergeCell ref="B32:K32"/>
    <mergeCell ref="B3:K3"/>
    <mergeCell ref="B4:K4"/>
    <mergeCell ref="B31:K3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orientation="landscape" r:id="rId1"/>
  <colBreaks count="1" manualBreakCount="1">
    <brk id="11" max="1048575" man="1"/>
  </colBreaks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91"/>
  <dimension ref="B2:K32"/>
  <sheetViews>
    <sheetView showGridLines="0" showZeros="0" view="pageBreakPreview" zoomScaleNormal="100" zoomScaleSheetLayoutView="100" workbookViewId="0">
      <selection activeCell="B29" sqref="B29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1" width="11.7109375" style="1" customWidth="1"/>
    <col min="12" max="16384" width="8.85546875" style="1"/>
  </cols>
  <sheetData>
    <row r="2" spans="2:11" ht="15.75" thickBot="1" x14ac:dyDescent="0.3"/>
    <row r="3" spans="2:11" x14ac:dyDescent="0.25">
      <c r="B3" s="189" t="s">
        <v>134</v>
      </c>
      <c r="C3" s="190"/>
      <c r="D3" s="190"/>
      <c r="E3" s="190"/>
      <c r="F3" s="190"/>
      <c r="G3" s="190"/>
      <c r="H3" s="190"/>
      <c r="I3" s="190"/>
      <c r="J3" s="190"/>
      <c r="K3" s="191"/>
    </row>
    <row r="4" spans="2:11" x14ac:dyDescent="0.25">
      <c r="B4" s="192" t="s">
        <v>199</v>
      </c>
      <c r="C4" s="193"/>
      <c r="D4" s="193"/>
      <c r="E4" s="193"/>
      <c r="F4" s="193"/>
      <c r="G4" s="193"/>
      <c r="H4" s="193"/>
      <c r="I4" s="193"/>
      <c r="J4" s="193"/>
      <c r="K4" s="194"/>
    </row>
    <row r="5" spans="2:11" x14ac:dyDescent="0.25">
      <c r="B5" s="52"/>
      <c r="C5" s="173" t="s">
        <v>122</v>
      </c>
      <c r="D5" s="173" t="s">
        <v>123</v>
      </c>
      <c r="E5" s="173" t="s">
        <v>124</v>
      </c>
      <c r="F5" s="173" t="s">
        <v>125</v>
      </c>
      <c r="G5" s="173" t="s">
        <v>126</v>
      </c>
      <c r="H5" s="174" t="s">
        <v>127</v>
      </c>
      <c r="I5" s="173" t="s">
        <v>128</v>
      </c>
      <c r="J5" s="173" t="s">
        <v>129</v>
      </c>
      <c r="K5" s="174" t="s">
        <v>3</v>
      </c>
    </row>
    <row r="6" spans="2:11" x14ac:dyDescent="0.25">
      <c r="B6" s="143" t="s">
        <v>10</v>
      </c>
      <c r="C6" s="128" t="s">
        <v>4</v>
      </c>
      <c r="D6" s="128" t="s">
        <v>4</v>
      </c>
      <c r="E6" s="128" t="s">
        <v>4</v>
      </c>
      <c r="F6" s="128" t="s">
        <v>4</v>
      </c>
      <c r="G6" s="128" t="s">
        <v>4</v>
      </c>
      <c r="H6" s="128" t="s">
        <v>4</v>
      </c>
      <c r="I6" s="41" t="s">
        <v>4</v>
      </c>
      <c r="J6" s="41" t="s">
        <v>4</v>
      </c>
      <c r="K6" s="42" t="s">
        <v>4</v>
      </c>
    </row>
    <row r="7" spans="2:11" x14ac:dyDescent="0.25">
      <c r="B7" s="43" t="s">
        <v>37</v>
      </c>
      <c r="C7" s="130">
        <v>0</v>
      </c>
      <c r="D7" s="130">
        <v>0</v>
      </c>
      <c r="E7" s="130">
        <v>0</v>
      </c>
      <c r="F7" s="130">
        <v>0</v>
      </c>
      <c r="G7" s="130">
        <v>0</v>
      </c>
      <c r="H7" s="130">
        <v>0</v>
      </c>
      <c r="I7" s="133">
        <v>0</v>
      </c>
      <c r="J7" s="144">
        <v>0</v>
      </c>
      <c r="K7" s="135">
        <f>SUM(C7:J7)</f>
        <v>0</v>
      </c>
    </row>
    <row r="8" spans="2:11" x14ac:dyDescent="0.25">
      <c r="B8" s="145" t="s">
        <v>99</v>
      </c>
      <c r="C8" s="130">
        <v>0</v>
      </c>
      <c r="D8" s="130">
        <v>0</v>
      </c>
      <c r="E8" s="130">
        <v>0</v>
      </c>
      <c r="F8" s="130">
        <v>0</v>
      </c>
      <c r="G8" s="130">
        <v>0</v>
      </c>
      <c r="H8" s="130">
        <v>0</v>
      </c>
      <c r="I8" s="133">
        <v>0</v>
      </c>
      <c r="J8" s="144">
        <v>0</v>
      </c>
      <c r="K8" s="135">
        <f t="shared" ref="K8:K18" si="0">SUM(C8:J8)</f>
        <v>0</v>
      </c>
    </row>
    <row r="9" spans="2:11" x14ac:dyDescent="0.25">
      <c r="B9" s="145" t="s">
        <v>50</v>
      </c>
      <c r="C9" s="130">
        <v>0</v>
      </c>
      <c r="D9" s="130">
        <v>0</v>
      </c>
      <c r="E9" s="130">
        <v>0</v>
      </c>
      <c r="F9" s="130">
        <v>0</v>
      </c>
      <c r="G9" s="130">
        <v>0</v>
      </c>
      <c r="H9" s="130">
        <v>0</v>
      </c>
      <c r="I9" s="133">
        <v>0</v>
      </c>
      <c r="J9" s="144">
        <v>0</v>
      </c>
      <c r="K9" s="135">
        <f t="shared" si="0"/>
        <v>0</v>
      </c>
    </row>
    <row r="10" spans="2:11" x14ac:dyDescent="0.25">
      <c r="B10" s="145" t="s">
        <v>11</v>
      </c>
      <c r="C10" s="130">
        <v>3.8194444444444398E-4</v>
      </c>
      <c r="D10" s="130">
        <v>0</v>
      </c>
      <c r="E10" s="130">
        <v>0</v>
      </c>
      <c r="F10" s="130">
        <v>0</v>
      </c>
      <c r="G10" s="130">
        <v>0</v>
      </c>
      <c r="H10" s="130">
        <v>0</v>
      </c>
      <c r="I10" s="133">
        <v>0</v>
      </c>
      <c r="J10" s="144">
        <v>0</v>
      </c>
      <c r="K10" s="135">
        <f t="shared" si="0"/>
        <v>3.8194444444444398E-4</v>
      </c>
    </row>
    <row r="11" spans="2:11" x14ac:dyDescent="0.25">
      <c r="B11" s="43" t="s">
        <v>12</v>
      </c>
      <c r="C11" s="130">
        <v>0</v>
      </c>
      <c r="D11" s="130">
        <v>0</v>
      </c>
      <c r="E11" s="130">
        <v>0</v>
      </c>
      <c r="F11" s="130">
        <v>0</v>
      </c>
      <c r="G11" s="130">
        <v>0</v>
      </c>
      <c r="H11" s="130">
        <v>0</v>
      </c>
      <c r="I11" s="133">
        <v>0</v>
      </c>
      <c r="J11" s="144">
        <v>0</v>
      </c>
      <c r="K11" s="135">
        <f t="shared" si="0"/>
        <v>0</v>
      </c>
    </row>
    <row r="12" spans="2:11" x14ac:dyDescent="0.25">
      <c r="B12" s="43" t="s">
        <v>163</v>
      </c>
      <c r="C12" s="130">
        <v>0</v>
      </c>
      <c r="D12" s="130">
        <v>0</v>
      </c>
      <c r="E12" s="130">
        <v>0</v>
      </c>
      <c r="F12" s="130">
        <v>0</v>
      </c>
      <c r="G12" s="130">
        <v>0</v>
      </c>
      <c r="H12" s="130">
        <v>0</v>
      </c>
      <c r="I12" s="133">
        <v>0</v>
      </c>
      <c r="J12" s="144">
        <v>0</v>
      </c>
      <c r="K12" s="135">
        <f t="shared" si="0"/>
        <v>0</v>
      </c>
    </row>
    <row r="13" spans="2:11" x14ac:dyDescent="0.25">
      <c r="B13" s="43" t="s">
        <v>106</v>
      </c>
      <c r="C13" s="130">
        <v>0</v>
      </c>
      <c r="D13" s="130">
        <v>0</v>
      </c>
      <c r="E13" s="130">
        <v>0</v>
      </c>
      <c r="F13" s="130">
        <v>0</v>
      </c>
      <c r="G13" s="130">
        <v>0</v>
      </c>
      <c r="H13" s="130">
        <v>0</v>
      </c>
      <c r="I13" s="133">
        <v>0</v>
      </c>
      <c r="J13" s="144">
        <v>0</v>
      </c>
      <c r="K13" s="135">
        <f t="shared" si="0"/>
        <v>0</v>
      </c>
    </row>
    <row r="14" spans="2:11" x14ac:dyDescent="0.25">
      <c r="B14" s="43" t="s">
        <v>107</v>
      </c>
      <c r="C14" s="130">
        <v>0</v>
      </c>
      <c r="D14" s="130">
        <v>0</v>
      </c>
      <c r="E14" s="130">
        <v>0</v>
      </c>
      <c r="F14" s="130">
        <v>0</v>
      </c>
      <c r="G14" s="130">
        <v>0</v>
      </c>
      <c r="H14" s="130">
        <v>0</v>
      </c>
      <c r="I14" s="133">
        <v>0</v>
      </c>
      <c r="J14" s="144">
        <v>0</v>
      </c>
      <c r="K14" s="135">
        <f t="shared" si="0"/>
        <v>0</v>
      </c>
    </row>
    <row r="15" spans="2:11" x14ac:dyDescent="0.25">
      <c r="B15" s="43" t="s">
        <v>198</v>
      </c>
      <c r="C15" s="130">
        <v>0</v>
      </c>
      <c r="D15" s="130">
        <v>0</v>
      </c>
      <c r="E15" s="130">
        <v>0</v>
      </c>
      <c r="F15" s="130">
        <v>0</v>
      </c>
      <c r="G15" s="130">
        <v>0</v>
      </c>
      <c r="H15" s="130">
        <v>0</v>
      </c>
      <c r="I15" s="133">
        <v>0</v>
      </c>
      <c r="J15" s="144">
        <v>0</v>
      </c>
      <c r="K15" s="135">
        <f t="shared" si="0"/>
        <v>0</v>
      </c>
    </row>
    <row r="16" spans="2:11" x14ac:dyDescent="0.25">
      <c r="B16" s="43" t="s">
        <v>185</v>
      </c>
      <c r="C16" s="130">
        <v>0</v>
      </c>
      <c r="D16" s="130">
        <v>0</v>
      </c>
      <c r="E16" s="130">
        <v>0</v>
      </c>
      <c r="F16" s="130">
        <v>0</v>
      </c>
      <c r="G16" s="130">
        <v>0</v>
      </c>
      <c r="H16" s="130">
        <v>0</v>
      </c>
      <c r="I16" s="133">
        <v>0</v>
      </c>
      <c r="J16" s="144">
        <v>0</v>
      </c>
      <c r="K16" s="135">
        <f t="shared" si="0"/>
        <v>0</v>
      </c>
    </row>
    <row r="17" spans="2:11" x14ac:dyDescent="0.25">
      <c r="B17" s="43" t="s">
        <v>164</v>
      </c>
      <c r="C17" s="130">
        <v>0</v>
      </c>
      <c r="D17" s="130">
        <v>0</v>
      </c>
      <c r="E17" s="130">
        <v>0</v>
      </c>
      <c r="F17" s="130">
        <v>0</v>
      </c>
      <c r="G17" s="130">
        <v>0</v>
      </c>
      <c r="H17" s="130">
        <v>0</v>
      </c>
      <c r="I17" s="133">
        <v>0</v>
      </c>
      <c r="J17" s="144">
        <v>0</v>
      </c>
      <c r="K17" s="135">
        <f t="shared" si="0"/>
        <v>0</v>
      </c>
    </row>
    <row r="18" spans="2:11" ht="15.75" thickBot="1" x14ac:dyDescent="0.3">
      <c r="B18" s="43" t="s">
        <v>13</v>
      </c>
      <c r="C18" s="130">
        <v>0</v>
      </c>
      <c r="D18" s="130">
        <v>0</v>
      </c>
      <c r="E18" s="130">
        <v>0</v>
      </c>
      <c r="F18" s="130">
        <v>0</v>
      </c>
      <c r="G18" s="130">
        <v>0</v>
      </c>
      <c r="H18" s="130">
        <v>0</v>
      </c>
      <c r="I18" s="133">
        <v>0</v>
      </c>
      <c r="J18" s="144">
        <v>0</v>
      </c>
      <c r="K18" s="135">
        <f t="shared" si="0"/>
        <v>0</v>
      </c>
    </row>
    <row r="19" spans="2:11" ht="16.5" thickTop="1" thickBot="1" x14ac:dyDescent="0.3">
      <c r="B19" s="60" t="s">
        <v>3</v>
      </c>
      <c r="C19" s="131">
        <f t="shared" ref="C19:K19" si="1">SUM(C7:C18)</f>
        <v>3.8194444444444398E-4</v>
      </c>
      <c r="D19" s="131">
        <f t="shared" si="1"/>
        <v>0</v>
      </c>
      <c r="E19" s="131">
        <f t="shared" si="1"/>
        <v>0</v>
      </c>
      <c r="F19" s="131">
        <f t="shared" si="1"/>
        <v>0</v>
      </c>
      <c r="G19" s="131">
        <f t="shared" si="1"/>
        <v>0</v>
      </c>
      <c r="H19" s="131">
        <f t="shared" si="1"/>
        <v>0</v>
      </c>
      <c r="I19" s="131">
        <f t="shared" si="1"/>
        <v>0</v>
      </c>
      <c r="J19" s="131">
        <f t="shared" si="1"/>
        <v>0</v>
      </c>
      <c r="K19" s="140">
        <f t="shared" si="1"/>
        <v>3.8194444444444398E-4</v>
      </c>
    </row>
    <row r="20" spans="2:11" ht="15.75" thickTop="1" x14ac:dyDescent="0.25">
      <c r="B20" s="57"/>
      <c r="C20" s="58"/>
      <c r="D20" s="58"/>
      <c r="E20" s="58"/>
      <c r="F20" s="58"/>
      <c r="G20" s="58"/>
      <c r="H20" s="58"/>
      <c r="I20" s="58"/>
      <c r="J20" s="58"/>
      <c r="K20" s="68"/>
    </row>
    <row r="21" spans="2:11" x14ac:dyDescent="0.25">
      <c r="B21" s="40" t="s">
        <v>14</v>
      </c>
      <c r="C21" s="128" t="s">
        <v>4</v>
      </c>
      <c r="D21" s="128" t="s">
        <v>4</v>
      </c>
      <c r="E21" s="128" t="s">
        <v>4</v>
      </c>
      <c r="F21" s="128" t="s">
        <v>4</v>
      </c>
      <c r="G21" s="128" t="s">
        <v>4</v>
      </c>
      <c r="H21" s="128" t="s">
        <v>4</v>
      </c>
      <c r="I21" s="41" t="s">
        <v>4</v>
      </c>
      <c r="J21" s="48" t="s">
        <v>4</v>
      </c>
      <c r="K21" s="49" t="s">
        <v>4</v>
      </c>
    </row>
    <row r="22" spans="2:11" x14ac:dyDescent="0.25">
      <c r="B22" s="50" t="s">
        <v>15</v>
      </c>
      <c r="C22" s="132">
        <v>0</v>
      </c>
      <c r="D22" s="132">
        <v>0</v>
      </c>
      <c r="E22" s="132">
        <v>0</v>
      </c>
      <c r="F22" s="132">
        <v>0</v>
      </c>
      <c r="G22" s="132">
        <v>0</v>
      </c>
      <c r="H22" s="132">
        <v>0</v>
      </c>
      <c r="I22" s="133">
        <v>0</v>
      </c>
      <c r="J22" s="134">
        <v>0</v>
      </c>
      <c r="K22" s="135">
        <f>SUM(C22:J22)</f>
        <v>0</v>
      </c>
    </row>
    <row r="23" spans="2:11" x14ac:dyDescent="0.25">
      <c r="B23" s="50" t="s">
        <v>16</v>
      </c>
      <c r="C23" s="132">
        <v>0</v>
      </c>
      <c r="D23" s="132">
        <v>0</v>
      </c>
      <c r="E23" s="132">
        <v>0</v>
      </c>
      <c r="F23" s="132">
        <v>0</v>
      </c>
      <c r="G23" s="132">
        <v>0</v>
      </c>
      <c r="H23" s="132">
        <v>0</v>
      </c>
      <c r="I23" s="133">
        <v>0</v>
      </c>
      <c r="J23" s="134">
        <v>0</v>
      </c>
      <c r="K23" s="135">
        <f t="shared" ref="K23:K27" si="2">SUM(C23:J23)</f>
        <v>0</v>
      </c>
    </row>
    <row r="24" spans="2:11" x14ac:dyDescent="0.25">
      <c r="B24" s="50" t="s">
        <v>17</v>
      </c>
      <c r="C24" s="132">
        <v>0</v>
      </c>
      <c r="D24" s="132">
        <v>0</v>
      </c>
      <c r="E24" s="132">
        <v>0</v>
      </c>
      <c r="F24" s="132">
        <v>0</v>
      </c>
      <c r="G24" s="132">
        <v>0</v>
      </c>
      <c r="H24" s="132">
        <v>0</v>
      </c>
      <c r="I24" s="133">
        <v>0</v>
      </c>
      <c r="J24" s="134">
        <v>0</v>
      </c>
      <c r="K24" s="135">
        <f t="shared" si="2"/>
        <v>0</v>
      </c>
    </row>
    <row r="25" spans="2:11" x14ac:dyDescent="0.25">
      <c r="B25" s="50" t="s">
        <v>18</v>
      </c>
      <c r="C25" s="132">
        <v>0</v>
      </c>
      <c r="D25" s="132">
        <v>0</v>
      </c>
      <c r="E25" s="132">
        <v>0</v>
      </c>
      <c r="F25" s="132">
        <v>0</v>
      </c>
      <c r="G25" s="132">
        <v>0</v>
      </c>
      <c r="H25" s="132">
        <v>0</v>
      </c>
      <c r="I25" s="133">
        <v>0</v>
      </c>
      <c r="J25" s="134">
        <v>0</v>
      </c>
      <c r="K25" s="135">
        <f t="shared" si="2"/>
        <v>0</v>
      </c>
    </row>
    <row r="26" spans="2:11" x14ac:dyDescent="0.25">
      <c r="B26" s="50" t="s">
        <v>19</v>
      </c>
      <c r="C26" s="132">
        <v>0</v>
      </c>
      <c r="D26" s="132">
        <v>0</v>
      </c>
      <c r="E26" s="132">
        <v>0</v>
      </c>
      <c r="F26" s="132">
        <v>0</v>
      </c>
      <c r="G26" s="132">
        <v>0</v>
      </c>
      <c r="H26" s="132">
        <v>0</v>
      </c>
      <c r="I26" s="133">
        <v>0</v>
      </c>
      <c r="J26" s="134">
        <v>0</v>
      </c>
      <c r="K26" s="135">
        <f t="shared" si="2"/>
        <v>0</v>
      </c>
    </row>
    <row r="27" spans="2:11" ht="15.75" thickBot="1" x14ac:dyDescent="0.3">
      <c r="B27" s="55" t="s">
        <v>20</v>
      </c>
      <c r="C27" s="136">
        <v>0</v>
      </c>
      <c r="D27" s="136">
        <v>0</v>
      </c>
      <c r="E27" s="136">
        <v>0</v>
      </c>
      <c r="F27" s="136">
        <v>0</v>
      </c>
      <c r="G27" s="136">
        <v>0</v>
      </c>
      <c r="H27" s="136">
        <v>0</v>
      </c>
      <c r="I27" s="137">
        <v>0</v>
      </c>
      <c r="J27" s="138">
        <v>0</v>
      </c>
      <c r="K27" s="139">
        <f t="shared" si="2"/>
        <v>0</v>
      </c>
    </row>
    <row r="28" spans="2:11" ht="16.5" thickTop="1" thickBot="1" x14ac:dyDescent="0.3">
      <c r="B28" s="60" t="s">
        <v>3</v>
      </c>
      <c r="C28" s="131">
        <f t="shared" ref="C28:K28" si="3">SUM(C22:C27)</f>
        <v>0</v>
      </c>
      <c r="D28" s="131">
        <f t="shared" si="3"/>
        <v>0</v>
      </c>
      <c r="E28" s="131">
        <f t="shared" si="3"/>
        <v>0</v>
      </c>
      <c r="F28" s="131">
        <f t="shared" si="3"/>
        <v>0</v>
      </c>
      <c r="G28" s="131">
        <f t="shared" si="3"/>
        <v>0</v>
      </c>
      <c r="H28" s="131">
        <f t="shared" si="3"/>
        <v>0</v>
      </c>
      <c r="I28" s="131">
        <f t="shared" si="3"/>
        <v>0</v>
      </c>
      <c r="J28" s="131">
        <f>SUM(J22:J27)</f>
        <v>0</v>
      </c>
      <c r="K28" s="140">
        <f t="shared" si="3"/>
        <v>0</v>
      </c>
    </row>
    <row r="29" spans="2:11" ht="16.5" thickTop="1" thickBot="1" x14ac:dyDescent="0.3">
      <c r="B29" s="59"/>
      <c r="C29" s="29"/>
      <c r="D29" s="29"/>
      <c r="E29" s="29"/>
      <c r="F29" s="29"/>
      <c r="G29" s="29"/>
      <c r="H29" s="29"/>
      <c r="I29" s="29"/>
      <c r="J29" s="29"/>
      <c r="K29" s="69"/>
    </row>
    <row r="30" spans="2:11" ht="16.5" thickTop="1" thickBot="1" x14ac:dyDescent="0.3">
      <c r="B30" s="60" t="s">
        <v>6</v>
      </c>
      <c r="C30" s="131">
        <f t="shared" ref="C30:K30" si="4">SUM(C19,C28)</f>
        <v>3.8194444444444398E-4</v>
      </c>
      <c r="D30" s="131">
        <f t="shared" si="4"/>
        <v>0</v>
      </c>
      <c r="E30" s="131">
        <f t="shared" si="4"/>
        <v>0</v>
      </c>
      <c r="F30" s="131">
        <f t="shared" si="4"/>
        <v>0</v>
      </c>
      <c r="G30" s="131">
        <f t="shared" si="4"/>
        <v>0</v>
      </c>
      <c r="H30" s="131">
        <f t="shared" si="4"/>
        <v>0</v>
      </c>
      <c r="I30" s="131">
        <f t="shared" si="4"/>
        <v>0</v>
      </c>
      <c r="J30" s="141">
        <f>SUM(J19,J28)</f>
        <v>0</v>
      </c>
      <c r="K30" s="142">
        <f t="shared" si="4"/>
        <v>3.8194444444444398E-4</v>
      </c>
    </row>
    <row r="31" spans="2:11" ht="16.5" thickTop="1" thickBot="1" x14ac:dyDescent="0.3">
      <c r="B31" s="186"/>
      <c r="C31" s="187"/>
      <c r="D31" s="187"/>
      <c r="E31" s="187"/>
      <c r="F31" s="187"/>
      <c r="G31" s="187"/>
      <c r="H31" s="187"/>
      <c r="I31" s="187"/>
      <c r="J31" s="187"/>
      <c r="K31" s="188"/>
    </row>
    <row r="32" spans="2:11" ht="66" customHeight="1" thickBot="1" x14ac:dyDescent="0.3">
      <c r="B32" s="199" t="s">
        <v>162</v>
      </c>
      <c r="C32" s="200"/>
      <c r="D32" s="200"/>
      <c r="E32" s="200"/>
      <c r="F32" s="200"/>
      <c r="G32" s="200"/>
      <c r="H32" s="200"/>
      <c r="I32" s="200"/>
      <c r="J32" s="200"/>
      <c r="K32" s="201"/>
    </row>
  </sheetData>
  <mergeCells count="4">
    <mergeCell ref="B32:K32"/>
    <mergeCell ref="B3:K3"/>
    <mergeCell ref="B4:K4"/>
    <mergeCell ref="B31:K3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orientation="landscape" r:id="rId1"/>
  <colBreaks count="1" manualBreakCount="1">
    <brk id="11" max="1048575" man="1"/>
  </colBreaks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92"/>
  <dimension ref="B2:K32"/>
  <sheetViews>
    <sheetView showGridLines="0" showZeros="0" view="pageBreakPreview" zoomScaleNormal="100" zoomScaleSheetLayoutView="100" workbookViewId="0">
      <selection activeCell="B29" sqref="B29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1" width="11.7109375" style="1" customWidth="1"/>
    <col min="12" max="16384" width="8.85546875" style="1"/>
  </cols>
  <sheetData>
    <row r="2" spans="2:11" ht="15.75" thickBot="1" x14ac:dyDescent="0.3"/>
    <row r="3" spans="2:11" x14ac:dyDescent="0.25">
      <c r="B3" s="189" t="s">
        <v>135</v>
      </c>
      <c r="C3" s="190"/>
      <c r="D3" s="190"/>
      <c r="E3" s="190"/>
      <c r="F3" s="190"/>
      <c r="G3" s="190"/>
      <c r="H3" s="190"/>
      <c r="I3" s="190"/>
      <c r="J3" s="190"/>
      <c r="K3" s="191"/>
    </row>
    <row r="4" spans="2:11" x14ac:dyDescent="0.25">
      <c r="B4" s="192" t="s">
        <v>199</v>
      </c>
      <c r="C4" s="193"/>
      <c r="D4" s="193"/>
      <c r="E4" s="193"/>
      <c r="F4" s="193"/>
      <c r="G4" s="193"/>
      <c r="H4" s="193"/>
      <c r="I4" s="193"/>
      <c r="J4" s="193"/>
      <c r="K4" s="194"/>
    </row>
    <row r="5" spans="2:11" x14ac:dyDescent="0.25">
      <c r="B5" s="52"/>
      <c r="C5" s="173" t="s">
        <v>122</v>
      </c>
      <c r="D5" s="173" t="s">
        <v>123</v>
      </c>
      <c r="E5" s="173" t="s">
        <v>124</v>
      </c>
      <c r="F5" s="173" t="s">
        <v>125</v>
      </c>
      <c r="G5" s="173" t="s">
        <v>126</v>
      </c>
      <c r="H5" s="174" t="s">
        <v>127</v>
      </c>
      <c r="I5" s="173" t="s">
        <v>128</v>
      </c>
      <c r="J5" s="173" t="s">
        <v>129</v>
      </c>
      <c r="K5" s="174" t="s">
        <v>3</v>
      </c>
    </row>
    <row r="6" spans="2:11" x14ac:dyDescent="0.25">
      <c r="B6" s="143" t="s">
        <v>10</v>
      </c>
      <c r="C6" s="128" t="s">
        <v>4</v>
      </c>
      <c r="D6" s="128" t="s">
        <v>4</v>
      </c>
      <c r="E6" s="128" t="s">
        <v>4</v>
      </c>
      <c r="F6" s="128" t="s">
        <v>4</v>
      </c>
      <c r="G6" s="128" t="s">
        <v>4</v>
      </c>
      <c r="H6" s="128" t="s">
        <v>4</v>
      </c>
      <c r="I6" s="41" t="s">
        <v>4</v>
      </c>
      <c r="J6" s="41" t="s">
        <v>4</v>
      </c>
      <c r="K6" s="42" t="s">
        <v>4</v>
      </c>
    </row>
    <row r="7" spans="2:11" x14ac:dyDescent="0.25">
      <c r="B7" s="43" t="s">
        <v>37</v>
      </c>
      <c r="C7" s="130">
        <v>0</v>
      </c>
      <c r="D7" s="130">
        <v>0</v>
      </c>
      <c r="E7" s="130">
        <v>0</v>
      </c>
      <c r="F7" s="130">
        <v>0</v>
      </c>
      <c r="G7" s="130">
        <v>0</v>
      </c>
      <c r="H7" s="130">
        <v>0</v>
      </c>
      <c r="I7" s="133">
        <v>0</v>
      </c>
      <c r="J7" s="144">
        <v>0</v>
      </c>
      <c r="K7" s="135">
        <f>SUM(C7:J7)</f>
        <v>0</v>
      </c>
    </row>
    <row r="8" spans="2:11" x14ac:dyDescent="0.25">
      <c r="B8" s="145" t="s">
        <v>99</v>
      </c>
      <c r="C8" s="130">
        <v>0</v>
      </c>
      <c r="D8" s="130">
        <v>0</v>
      </c>
      <c r="E8" s="130">
        <v>0</v>
      </c>
      <c r="F8" s="130">
        <v>0</v>
      </c>
      <c r="G8" s="130">
        <v>0</v>
      </c>
      <c r="H8" s="130">
        <v>0</v>
      </c>
      <c r="I8" s="133">
        <v>0</v>
      </c>
      <c r="J8" s="144">
        <v>0</v>
      </c>
      <c r="K8" s="135">
        <f t="shared" ref="K8:K18" si="0">SUM(C8:J8)</f>
        <v>0</v>
      </c>
    </row>
    <row r="9" spans="2:11" x14ac:dyDescent="0.25">
      <c r="B9" s="145" t="s">
        <v>50</v>
      </c>
      <c r="C9" s="130">
        <v>0</v>
      </c>
      <c r="D9" s="130">
        <v>0</v>
      </c>
      <c r="E9" s="130">
        <v>0</v>
      </c>
      <c r="F9" s="130">
        <v>0</v>
      </c>
      <c r="G9" s="130">
        <v>0</v>
      </c>
      <c r="H9" s="130">
        <v>0</v>
      </c>
      <c r="I9" s="133">
        <v>0</v>
      </c>
      <c r="J9" s="144">
        <v>0</v>
      </c>
      <c r="K9" s="135">
        <f t="shared" si="0"/>
        <v>0</v>
      </c>
    </row>
    <row r="10" spans="2:11" x14ac:dyDescent="0.25">
      <c r="B10" s="145" t="s">
        <v>11</v>
      </c>
      <c r="C10" s="130">
        <v>0</v>
      </c>
      <c r="D10" s="130">
        <v>0</v>
      </c>
      <c r="E10" s="130">
        <v>0</v>
      </c>
      <c r="F10" s="130">
        <v>0</v>
      </c>
      <c r="G10" s="130">
        <v>0</v>
      </c>
      <c r="H10" s="130">
        <v>0</v>
      </c>
      <c r="I10" s="133">
        <v>0</v>
      </c>
      <c r="J10" s="144">
        <v>0</v>
      </c>
      <c r="K10" s="135">
        <f t="shared" si="0"/>
        <v>0</v>
      </c>
    </row>
    <row r="11" spans="2:11" x14ac:dyDescent="0.25">
      <c r="B11" s="43" t="s">
        <v>12</v>
      </c>
      <c r="C11" s="130">
        <v>0</v>
      </c>
      <c r="D11" s="130">
        <v>0</v>
      </c>
      <c r="E11" s="130">
        <v>0</v>
      </c>
      <c r="F11" s="130">
        <v>0</v>
      </c>
      <c r="G11" s="130">
        <v>0</v>
      </c>
      <c r="H11" s="130">
        <v>0</v>
      </c>
      <c r="I11" s="133">
        <v>0</v>
      </c>
      <c r="J11" s="144">
        <v>0</v>
      </c>
      <c r="K11" s="135">
        <f t="shared" si="0"/>
        <v>0</v>
      </c>
    </row>
    <row r="12" spans="2:11" x14ac:dyDescent="0.25">
      <c r="B12" s="43" t="s">
        <v>163</v>
      </c>
      <c r="C12" s="130">
        <v>0</v>
      </c>
      <c r="D12" s="130">
        <v>0</v>
      </c>
      <c r="E12" s="130">
        <v>0</v>
      </c>
      <c r="F12" s="130">
        <v>0</v>
      </c>
      <c r="G12" s="130">
        <v>0</v>
      </c>
      <c r="H12" s="130">
        <v>0</v>
      </c>
      <c r="I12" s="133">
        <v>0</v>
      </c>
      <c r="J12" s="144">
        <v>0</v>
      </c>
      <c r="K12" s="135">
        <f t="shared" si="0"/>
        <v>0</v>
      </c>
    </row>
    <row r="13" spans="2:11" x14ac:dyDescent="0.25">
      <c r="B13" s="43" t="s">
        <v>106</v>
      </c>
      <c r="C13" s="130">
        <v>0</v>
      </c>
      <c r="D13" s="130">
        <v>0</v>
      </c>
      <c r="E13" s="130">
        <v>0</v>
      </c>
      <c r="F13" s="130">
        <v>0</v>
      </c>
      <c r="G13" s="130">
        <v>0</v>
      </c>
      <c r="H13" s="130">
        <v>0</v>
      </c>
      <c r="I13" s="133">
        <v>0</v>
      </c>
      <c r="J13" s="144">
        <v>0</v>
      </c>
      <c r="K13" s="135">
        <f t="shared" si="0"/>
        <v>0</v>
      </c>
    </row>
    <row r="14" spans="2:11" x14ac:dyDescent="0.25">
      <c r="B14" s="43" t="s">
        <v>107</v>
      </c>
      <c r="C14" s="130">
        <v>0</v>
      </c>
      <c r="D14" s="130">
        <v>0</v>
      </c>
      <c r="E14" s="130">
        <v>0</v>
      </c>
      <c r="F14" s="130">
        <v>0</v>
      </c>
      <c r="G14" s="130">
        <v>0</v>
      </c>
      <c r="H14" s="130">
        <v>0</v>
      </c>
      <c r="I14" s="133">
        <v>0</v>
      </c>
      <c r="J14" s="144">
        <v>0</v>
      </c>
      <c r="K14" s="135">
        <f t="shared" si="0"/>
        <v>0</v>
      </c>
    </row>
    <row r="15" spans="2:11" x14ac:dyDescent="0.25">
      <c r="B15" s="43" t="s">
        <v>198</v>
      </c>
      <c r="C15" s="130">
        <v>0</v>
      </c>
      <c r="D15" s="130">
        <v>0</v>
      </c>
      <c r="E15" s="130">
        <v>0</v>
      </c>
      <c r="F15" s="130">
        <v>0</v>
      </c>
      <c r="G15" s="130">
        <v>0</v>
      </c>
      <c r="H15" s="130">
        <v>0</v>
      </c>
      <c r="I15" s="133">
        <v>0</v>
      </c>
      <c r="J15" s="144">
        <v>0</v>
      </c>
      <c r="K15" s="135">
        <f t="shared" si="0"/>
        <v>0</v>
      </c>
    </row>
    <row r="16" spans="2:11" x14ac:dyDescent="0.25">
      <c r="B16" s="43" t="s">
        <v>185</v>
      </c>
      <c r="C16" s="130">
        <v>0</v>
      </c>
      <c r="D16" s="130">
        <v>0</v>
      </c>
      <c r="E16" s="130">
        <v>0</v>
      </c>
      <c r="F16" s="130">
        <v>0</v>
      </c>
      <c r="G16" s="130">
        <v>0</v>
      </c>
      <c r="H16" s="130">
        <v>0</v>
      </c>
      <c r="I16" s="133">
        <v>0</v>
      </c>
      <c r="J16" s="144">
        <v>0</v>
      </c>
      <c r="K16" s="135">
        <f t="shared" si="0"/>
        <v>0</v>
      </c>
    </row>
    <row r="17" spans="2:11" x14ac:dyDescent="0.25">
      <c r="B17" s="43" t="s">
        <v>164</v>
      </c>
      <c r="C17" s="130">
        <v>0</v>
      </c>
      <c r="D17" s="130">
        <v>0</v>
      </c>
      <c r="E17" s="130">
        <v>0</v>
      </c>
      <c r="F17" s="130">
        <v>0</v>
      </c>
      <c r="G17" s="130">
        <v>0</v>
      </c>
      <c r="H17" s="130">
        <v>0</v>
      </c>
      <c r="I17" s="133">
        <v>0</v>
      </c>
      <c r="J17" s="144">
        <v>0</v>
      </c>
      <c r="K17" s="135">
        <f t="shared" si="0"/>
        <v>0</v>
      </c>
    </row>
    <row r="18" spans="2:11" ht="15.75" thickBot="1" x14ac:dyDescent="0.3">
      <c r="B18" s="43" t="s">
        <v>13</v>
      </c>
      <c r="C18" s="130">
        <v>0</v>
      </c>
      <c r="D18" s="130">
        <v>0</v>
      </c>
      <c r="E18" s="130">
        <v>0</v>
      </c>
      <c r="F18" s="130">
        <v>0</v>
      </c>
      <c r="G18" s="130">
        <v>0</v>
      </c>
      <c r="H18" s="130">
        <v>0</v>
      </c>
      <c r="I18" s="133">
        <v>0</v>
      </c>
      <c r="J18" s="144">
        <v>0</v>
      </c>
      <c r="K18" s="135">
        <f t="shared" si="0"/>
        <v>0</v>
      </c>
    </row>
    <row r="19" spans="2:11" ht="16.5" thickTop="1" thickBot="1" x14ac:dyDescent="0.3">
      <c r="B19" s="60" t="s">
        <v>3</v>
      </c>
      <c r="C19" s="131">
        <f t="shared" ref="C19:K19" si="1">SUM(C7:C18)</f>
        <v>0</v>
      </c>
      <c r="D19" s="131">
        <f t="shared" si="1"/>
        <v>0</v>
      </c>
      <c r="E19" s="131">
        <f t="shared" si="1"/>
        <v>0</v>
      </c>
      <c r="F19" s="131">
        <f t="shared" si="1"/>
        <v>0</v>
      </c>
      <c r="G19" s="131">
        <f t="shared" si="1"/>
        <v>0</v>
      </c>
      <c r="H19" s="131">
        <f t="shared" si="1"/>
        <v>0</v>
      </c>
      <c r="I19" s="131">
        <f t="shared" si="1"/>
        <v>0</v>
      </c>
      <c r="J19" s="131">
        <f t="shared" si="1"/>
        <v>0</v>
      </c>
      <c r="K19" s="140">
        <f t="shared" si="1"/>
        <v>0</v>
      </c>
    </row>
    <row r="20" spans="2:11" ht="15.75" thickTop="1" x14ac:dyDescent="0.25">
      <c r="B20" s="57"/>
      <c r="C20" s="58"/>
      <c r="D20" s="58"/>
      <c r="E20" s="58"/>
      <c r="F20" s="58"/>
      <c r="G20" s="58"/>
      <c r="H20" s="58"/>
      <c r="I20" s="58"/>
      <c r="J20" s="58"/>
      <c r="K20" s="68"/>
    </row>
    <row r="21" spans="2:11" x14ac:dyDescent="0.25">
      <c r="B21" s="40" t="s">
        <v>14</v>
      </c>
      <c r="C21" s="128" t="s">
        <v>4</v>
      </c>
      <c r="D21" s="128" t="s">
        <v>4</v>
      </c>
      <c r="E21" s="128" t="s">
        <v>4</v>
      </c>
      <c r="F21" s="128" t="s">
        <v>4</v>
      </c>
      <c r="G21" s="128" t="s">
        <v>4</v>
      </c>
      <c r="H21" s="128" t="s">
        <v>4</v>
      </c>
      <c r="I21" s="41" t="s">
        <v>4</v>
      </c>
      <c r="J21" s="48" t="s">
        <v>4</v>
      </c>
      <c r="K21" s="49" t="s">
        <v>4</v>
      </c>
    </row>
    <row r="22" spans="2:11" x14ac:dyDescent="0.25">
      <c r="B22" s="50" t="s">
        <v>15</v>
      </c>
      <c r="C22" s="132">
        <v>0</v>
      </c>
      <c r="D22" s="132">
        <v>0</v>
      </c>
      <c r="E22" s="132">
        <v>0</v>
      </c>
      <c r="F22" s="132">
        <v>0</v>
      </c>
      <c r="G22" s="132">
        <v>0</v>
      </c>
      <c r="H22" s="132">
        <v>0</v>
      </c>
      <c r="I22" s="133">
        <v>0</v>
      </c>
      <c r="J22" s="134">
        <v>0</v>
      </c>
      <c r="K22" s="135">
        <f>SUM(C22:J22)</f>
        <v>0</v>
      </c>
    </row>
    <row r="23" spans="2:11" x14ac:dyDescent="0.25">
      <c r="B23" s="50" t="s">
        <v>16</v>
      </c>
      <c r="C23" s="132">
        <v>0</v>
      </c>
      <c r="D23" s="132">
        <v>0</v>
      </c>
      <c r="E23" s="132">
        <v>0</v>
      </c>
      <c r="F23" s="132">
        <v>0</v>
      </c>
      <c r="G23" s="132">
        <v>0</v>
      </c>
      <c r="H23" s="132">
        <v>0</v>
      </c>
      <c r="I23" s="133">
        <v>0</v>
      </c>
      <c r="J23" s="134">
        <v>0</v>
      </c>
      <c r="K23" s="135">
        <f t="shared" ref="K23:K27" si="2">SUM(C23:J23)</f>
        <v>0</v>
      </c>
    </row>
    <row r="24" spans="2:11" x14ac:dyDescent="0.25">
      <c r="B24" s="50" t="s">
        <v>17</v>
      </c>
      <c r="C24" s="132">
        <v>0</v>
      </c>
      <c r="D24" s="132">
        <v>0</v>
      </c>
      <c r="E24" s="132">
        <v>0</v>
      </c>
      <c r="F24" s="132">
        <v>0</v>
      </c>
      <c r="G24" s="132">
        <v>0</v>
      </c>
      <c r="H24" s="132">
        <v>0</v>
      </c>
      <c r="I24" s="133">
        <v>0</v>
      </c>
      <c r="J24" s="134">
        <v>0</v>
      </c>
      <c r="K24" s="135">
        <f t="shared" si="2"/>
        <v>0</v>
      </c>
    </row>
    <row r="25" spans="2:11" x14ac:dyDescent="0.25">
      <c r="B25" s="50" t="s">
        <v>18</v>
      </c>
      <c r="C25" s="132">
        <v>0</v>
      </c>
      <c r="D25" s="132">
        <v>0</v>
      </c>
      <c r="E25" s="132">
        <v>0</v>
      </c>
      <c r="F25" s="132">
        <v>0</v>
      </c>
      <c r="G25" s="132">
        <v>0</v>
      </c>
      <c r="H25" s="132">
        <v>0</v>
      </c>
      <c r="I25" s="133">
        <v>0</v>
      </c>
      <c r="J25" s="134">
        <v>0</v>
      </c>
      <c r="K25" s="135">
        <f t="shared" si="2"/>
        <v>0</v>
      </c>
    </row>
    <row r="26" spans="2:11" x14ac:dyDescent="0.25">
      <c r="B26" s="50" t="s">
        <v>19</v>
      </c>
      <c r="C26" s="132">
        <v>0</v>
      </c>
      <c r="D26" s="132">
        <v>0</v>
      </c>
      <c r="E26" s="132">
        <v>0</v>
      </c>
      <c r="F26" s="132">
        <v>0</v>
      </c>
      <c r="G26" s="132">
        <v>0</v>
      </c>
      <c r="H26" s="132">
        <v>0</v>
      </c>
      <c r="I26" s="133">
        <v>0</v>
      </c>
      <c r="J26" s="134">
        <v>0</v>
      </c>
      <c r="K26" s="135">
        <f t="shared" si="2"/>
        <v>0</v>
      </c>
    </row>
    <row r="27" spans="2:11" ht="15.75" thickBot="1" x14ac:dyDescent="0.3">
      <c r="B27" s="55" t="s">
        <v>20</v>
      </c>
      <c r="C27" s="136"/>
      <c r="D27" s="136"/>
      <c r="E27" s="136"/>
      <c r="F27" s="136"/>
      <c r="G27" s="136"/>
      <c r="H27" s="136"/>
      <c r="I27" s="137"/>
      <c r="J27" s="138"/>
      <c r="K27" s="139">
        <f t="shared" si="2"/>
        <v>0</v>
      </c>
    </row>
    <row r="28" spans="2:11" ht="16.5" thickTop="1" thickBot="1" x14ac:dyDescent="0.3">
      <c r="B28" s="60" t="s">
        <v>3</v>
      </c>
      <c r="C28" s="131">
        <f t="shared" ref="C28:K28" si="3">SUM(C22:C27)</f>
        <v>0</v>
      </c>
      <c r="D28" s="131">
        <f t="shared" si="3"/>
        <v>0</v>
      </c>
      <c r="E28" s="131">
        <f t="shared" si="3"/>
        <v>0</v>
      </c>
      <c r="F28" s="131">
        <f t="shared" si="3"/>
        <v>0</v>
      </c>
      <c r="G28" s="131">
        <f t="shared" si="3"/>
        <v>0</v>
      </c>
      <c r="H28" s="131">
        <f t="shared" si="3"/>
        <v>0</v>
      </c>
      <c r="I28" s="131">
        <f t="shared" si="3"/>
        <v>0</v>
      </c>
      <c r="J28" s="131">
        <f>SUM(J22:J27)</f>
        <v>0</v>
      </c>
      <c r="K28" s="140">
        <f t="shared" si="3"/>
        <v>0</v>
      </c>
    </row>
    <row r="29" spans="2:11" ht="16.5" thickTop="1" thickBot="1" x14ac:dyDescent="0.3">
      <c r="B29" s="59"/>
      <c r="C29" s="29"/>
      <c r="D29" s="29"/>
      <c r="E29" s="29"/>
      <c r="F29" s="29"/>
      <c r="G29" s="29"/>
      <c r="H29" s="29"/>
      <c r="I29" s="29"/>
      <c r="J29" s="29"/>
      <c r="K29" s="69"/>
    </row>
    <row r="30" spans="2:11" ht="16.5" thickTop="1" thickBot="1" x14ac:dyDescent="0.3">
      <c r="B30" s="60" t="s">
        <v>6</v>
      </c>
      <c r="C30" s="131">
        <f t="shared" ref="C30:K30" si="4">SUM(C19,C28)</f>
        <v>0</v>
      </c>
      <c r="D30" s="131">
        <f t="shared" si="4"/>
        <v>0</v>
      </c>
      <c r="E30" s="131">
        <f t="shared" si="4"/>
        <v>0</v>
      </c>
      <c r="F30" s="131">
        <f t="shared" si="4"/>
        <v>0</v>
      </c>
      <c r="G30" s="131">
        <f t="shared" si="4"/>
        <v>0</v>
      </c>
      <c r="H30" s="131">
        <f t="shared" si="4"/>
        <v>0</v>
      </c>
      <c r="I30" s="131">
        <f t="shared" si="4"/>
        <v>0</v>
      </c>
      <c r="J30" s="141">
        <f>SUM(J19,J28)</f>
        <v>0</v>
      </c>
      <c r="K30" s="142">
        <f t="shared" si="4"/>
        <v>0</v>
      </c>
    </row>
    <row r="31" spans="2:11" ht="16.5" thickTop="1" thickBot="1" x14ac:dyDescent="0.3">
      <c r="B31" s="186"/>
      <c r="C31" s="187"/>
      <c r="D31" s="187"/>
      <c r="E31" s="187"/>
      <c r="F31" s="187"/>
      <c r="G31" s="187"/>
      <c r="H31" s="187"/>
      <c r="I31" s="187"/>
      <c r="J31" s="187"/>
      <c r="K31" s="188"/>
    </row>
    <row r="32" spans="2:11" ht="66" customHeight="1" thickBot="1" x14ac:dyDescent="0.3">
      <c r="B32" s="199" t="s">
        <v>162</v>
      </c>
      <c r="C32" s="200"/>
      <c r="D32" s="200"/>
      <c r="E32" s="200"/>
      <c r="F32" s="200"/>
      <c r="G32" s="200"/>
      <c r="H32" s="200"/>
      <c r="I32" s="200"/>
      <c r="J32" s="200"/>
      <c r="K32" s="201"/>
    </row>
  </sheetData>
  <mergeCells count="4">
    <mergeCell ref="B32:K32"/>
    <mergeCell ref="B3:K3"/>
    <mergeCell ref="B4:K4"/>
    <mergeCell ref="B31:K3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orientation="landscape" r:id="rId1"/>
  <colBreaks count="1" manualBreakCount="1">
    <brk id="11" max="1048575" man="1"/>
  </colBreaks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93"/>
  <dimension ref="B2:K32"/>
  <sheetViews>
    <sheetView showGridLines="0" showZeros="0" view="pageBreakPreview" zoomScaleNormal="80" zoomScaleSheetLayoutView="100" workbookViewId="0">
      <selection activeCell="B29" sqref="B29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1" width="11.7109375" style="1" customWidth="1"/>
    <col min="12" max="16384" width="8.85546875" style="1"/>
  </cols>
  <sheetData>
    <row r="2" spans="2:11" ht="15.75" thickBot="1" x14ac:dyDescent="0.3"/>
    <row r="3" spans="2:11" x14ac:dyDescent="0.25">
      <c r="B3" s="189" t="s">
        <v>136</v>
      </c>
      <c r="C3" s="190"/>
      <c r="D3" s="190"/>
      <c r="E3" s="190"/>
      <c r="F3" s="190"/>
      <c r="G3" s="190"/>
      <c r="H3" s="190"/>
      <c r="I3" s="190"/>
      <c r="J3" s="190"/>
      <c r="K3" s="191"/>
    </row>
    <row r="4" spans="2:11" x14ac:dyDescent="0.25">
      <c r="B4" s="192" t="s">
        <v>199</v>
      </c>
      <c r="C4" s="193"/>
      <c r="D4" s="193"/>
      <c r="E4" s="193"/>
      <c r="F4" s="193"/>
      <c r="G4" s="193"/>
      <c r="H4" s="193"/>
      <c r="I4" s="193"/>
      <c r="J4" s="193"/>
      <c r="K4" s="194"/>
    </row>
    <row r="5" spans="2:11" x14ac:dyDescent="0.25">
      <c r="B5" s="52"/>
      <c r="C5" s="173" t="s">
        <v>122</v>
      </c>
      <c r="D5" s="173" t="s">
        <v>123</v>
      </c>
      <c r="E5" s="173" t="s">
        <v>124</v>
      </c>
      <c r="F5" s="173" t="s">
        <v>125</v>
      </c>
      <c r="G5" s="173" t="s">
        <v>126</v>
      </c>
      <c r="H5" s="174" t="s">
        <v>127</v>
      </c>
      <c r="I5" s="173" t="s">
        <v>128</v>
      </c>
      <c r="J5" s="173" t="s">
        <v>129</v>
      </c>
      <c r="K5" s="174" t="s">
        <v>3</v>
      </c>
    </row>
    <row r="6" spans="2:11" x14ac:dyDescent="0.25">
      <c r="B6" s="143" t="s">
        <v>10</v>
      </c>
      <c r="C6" s="128" t="s">
        <v>4</v>
      </c>
      <c r="D6" s="128" t="s">
        <v>4</v>
      </c>
      <c r="E6" s="128" t="s">
        <v>4</v>
      </c>
      <c r="F6" s="128" t="s">
        <v>4</v>
      </c>
      <c r="G6" s="128" t="s">
        <v>4</v>
      </c>
      <c r="H6" s="128" t="s">
        <v>4</v>
      </c>
      <c r="I6" s="41" t="s">
        <v>4</v>
      </c>
      <c r="J6" s="41" t="s">
        <v>4</v>
      </c>
      <c r="K6" s="42" t="s">
        <v>4</v>
      </c>
    </row>
    <row r="7" spans="2:11" x14ac:dyDescent="0.25">
      <c r="B7" s="43" t="s">
        <v>37</v>
      </c>
      <c r="C7" s="130">
        <v>0</v>
      </c>
      <c r="D7" s="130">
        <v>0</v>
      </c>
      <c r="E7" s="130">
        <v>0</v>
      </c>
      <c r="F7" s="130">
        <v>0</v>
      </c>
      <c r="G7" s="130">
        <v>0</v>
      </c>
      <c r="H7" s="130">
        <v>0</v>
      </c>
      <c r="I7" s="133">
        <v>0</v>
      </c>
      <c r="J7" s="144">
        <v>0</v>
      </c>
      <c r="K7" s="135">
        <f>SUM(C7:J7)</f>
        <v>0</v>
      </c>
    </row>
    <row r="8" spans="2:11" x14ac:dyDescent="0.25">
      <c r="B8" s="145" t="s">
        <v>99</v>
      </c>
      <c r="C8" s="130">
        <v>0</v>
      </c>
      <c r="D8" s="130">
        <v>0</v>
      </c>
      <c r="E8" s="130">
        <v>0</v>
      </c>
      <c r="F8" s="130">
        <v>0</v>
      </c>
      <c r="G8" s="130">
        <v>0</v>
      </c>
      <c r="H8" s="130">
        <v>0</v>
      </c>
      <c r="I8" s="133">
        <v>0</v>
      </c>
      <c r="J8" s="144">
        <v>0</v>
      </c>
      <c r="K8" s="135">
        <f t="shared" ref="K8:K18" si="0">SUM(C8:J8)</f>
        <v>0</v>
      </c>
    </row>
    <row r="9" spans="2:11" x14ac:dyDescent="0.25">
      <c r="B9" s="145" t="s">
        <v>50</v>
      </c>
      <c r="C9" s="130">
        <v>0</v>
      </c>
      <c r="D9" s="130">
        <v>0</v>
      </c>
      <c r="E9" s="130">
        <v>0</v>
      </c>
      <c r="F9" s="130">
        <v>0</v>
      </c>
      <c r="G9" s="130">
        <v>0</v>
      </c>
      <c r="H9" s="130">
        <v>0</v>
      </c>
      <c r="I9" s="133">
        <v>0</v>
      </c>
      <c r="J9" s="144">
        <v>0</v>
      </c>
      <c r="K9" s="135">
        <f t="shared" si="0"/>
        <v>0</v>
      </c>
    </row>
    <row r="10" spans="2:11" x14ac:dyDescent="0.25">
      <c r="B10" s="145" t="s">
        <v>11</v>
      </c>
      <c r="C10" s="130">
        <v>0</v>
      </c>
      <c r="D10" s="130">
        <v>0</v>
      </c>
      <c r="E10" s="130">
        <v>0</v>
      </c>
      <c r="F10" s="130">
        <v>0</v>
      </c>
      <c r="G10" s="130">
        <v>0</v>
      </c>
      <c r="H10" s="130">
        <v>0</v>
      </c>
      <c r="I10" s="133">
        <v>0</v>
      </c>
      <c r="J10" s="144">
        <v>0</v>
      </c>
      <c r="K10" s="135">
        <f t="shared" si="0"/>
        <v>0</v>
      </c>
    </row>
    <row r="11" spans="2:11" x14ac:dyDescent="0.25">
      <c r="B11" s="43" t="s">
        <v>12</v>
      </c>
      <c r="C11" s="130">
        <v>0</v>
      </c>
      <c r="D11" s="130">
        <v>0</v>
      </c>
      <c r="E11" s="130">
        <v>0</v>
      </c>
      <c r="F11" s="130">
        <v>0</v>
      </c>
      <c r="G11" s="130">
        <v>0</v>
      </c>
      <c r="H11" s="130">
        <v>0</v>
      </c>
      <c r="I11" s="133">
        <v>0</v>
      </c>
      <c r="J11" s="144">
        <v>0</v>
      </c>
      <c r="K11" s="135">
        <f t="shared" si="0"/>
        <v>0</v>
      </c>
    </row>
    <row r="12" spans="2:11" x14ac:dyDescent="0.25">
      <c r="B12" s="43" t="s">
        <v>163</v>
      </c>
      <c r="C12" s="130">
        <v>0</v>
      </c>
      <c r="D12" s="130">
        <v>0</v>
      </c>
      <c r="E12" s="130">
        <v>0</v>
      </c>
      <c r="F12" s="130">
        <v>0</v>
      </c>
      <c r="G12" s="130">
        <v>0</v>
      </c>
      <c r="H12" s="130">
        <v>0</v>
      </c>
      <c r="I12" s="133">
        <v>0</v>
      </c>
      <c r="J12" s="144">
        <v>0</v>
      </c>
      <c r="K12" s="135">
        <f t="shared" si="0"/>
        <v>0</v>
      </c>
    </row>
    <row r="13" spans="2:11" x14ac:dyDescent="0.25">
      <c r="B13" s="43" t="s">
        <v>106</v>
      </c>
      <c r="C13" s="130">
        <v>0</v>
      </c>
      <c r="D13" s="130">
        <v>0</v>
      </c>
      <c r="E13" s="130">
        <v>0</v>
      </c>
      <c r="F13" s="130">
        <v>0</v>
      </c>
      <c r="G13" s="130">
        <v>0</v>
      </c>
      <c r="H13" s="130">
        <v>0</v>
      </c>
      <c r="I13" s="133">
        <v>0</v>
      </c>
      <c r="J13" s="144">
        <v>0</v>
      </c>
      <c r="K13" s="135">
        <f t="shared" si="0"/>
        <v>0</v>
      </c>
    </row>
    <row r="14" spans="2:11" x14ac:dyDescent="0.25">
      <c r="B14" s="43" t="s">
        <v>107</v>
      </c>
      <c r="C14" s="130">
        <v>0</v>
      </c>
      <c r="D14" s="130">
        <v>0</v>
      </c>
      <c r="E14" s="130">
        <v>0</v>
      </c>
      <c r="F14" s="130">
        <v>0</v>
      </c>
      <c r="G14" s="130">
        <v>0</v>
      </c>
      <c r="H14" s="130">
        <v>0</v>
      </c>
      <c r="I14" s="133">
        <v>0</v>
      </c>
      <c r="J14" s="144">
        <v>0</v>
      </c>
      <c r="K14" s="135">
        <f t="shared" si="0"/>
        <v>0</v>
      </c>
    </row>
    <row r="15" spans="2:11" x14ac:dyDescent="0.25">
      <c r="B15" s="43" t="s">
        <v>198</v>
      </c>
      <c r="C15" s="130">
        <v>0</v>
      </c>
      <c r="D15" s="130">
        <v>0</v>
      </c>
      <c r="E15" s="130">
        <v>0</v>
      </c>
      <c r="F15" s="130">
        <v>0</v>
      </c>
      <c r="G15" s="130">
        <v>0</v>
      </c>
      <c r="H15" s="130">
        <v>0</v>
      </c>
      <c r="I15" s="133">
        <v>0</v>
      </c>
      <c r="J15" s="144">
        <v>0</v>
      </c>
      <c r="K15" s="135">
        <f t="shared" si="0"/>
        <v>0</v>
      </c>
    </row>
    <row r="16" spans="2:11" x14ac:dyDescent="0.25">
      <c r="B16" s="43" t="s">
        <v>185</v>
      </c>
      <c r="C16" s="130">
        <v>0</v>
      </c>
      <c r="D16" s="130">
        <v>0</v>
      </c>
      <c r="E16" s="130">
        <v>0</v>
      </c>
      <c r="F16" s="130">
        <v>0</v>
      </c>
      <c r="G16" s="130">
        <v>0</v>
      </c>
      <c r="H16" s="130">
        <v>0</v>
      </c>
      <c r="I16" s="133">
        <v>0</v>
      </c>
      <c r="J16" s="144">
        <v>0</v>
      </c>
      <c r="K16" s="135">
        <f t="shared" si="0"/>
        <v>0</v>
      </c>
    </row>
    <row r="17" spans="2:11" x14ac:dyDescent="0.25">
      <c r="B17" s="43" t="s">
        <v>164</v>
      </c>
      <c r="C17" s="130">
        <v>0</v>
      </c>
      <c r="D17" s="130">
        <v>0</v>
      </c>
      <c r="E17" s="130">
        <v>0</v>
      </c>
      <c r="F17" s="130">
        <v>0</v>
      </c>
      <c r="G17" s="130">
        <v>0</v>
      </c>
      <c r="H17" s="130">
        <v>0</v>
      </c>
      <c r="I17" s="133">
        <v>0</v>
      </c>
      <c r="J17" s="144">
        <v>0</v>
      </c>
      <c r="K17" s="135">
        <f t="shared" si="0"/>
        <v>0</v>
      </c>
    </row>
    <row r="18" spans="2:11" ht="15.75" thickBot="1" x14ac:dyDescent="0.3">
      <c r="B18" s="43" t="s">
        <v>13</v>
      </c>
      <c r="C18" s="130">
        <v>0</v>
      </c>
      <c r="D18" s="130">
        <v>0</v>
      </c>
      <c r="E18" s="130">
        <v>0</v>
      </c>
      <c r="F18" s="130">
        <v>0</v>
      </c>
      <c r="G18" s="130">
        <v>0</v>
      </c>
      <c r="H18" s="130">
        <v>0</v>
      </c>
      <c r="I18" s="133">
        <v>0</v>
      </c>
      <c r="J18" s="144">
        <v>0</v>
      </c>
      <c r="K18" s="135">
        <f t="shared" si="0"/>
        <v>0</v>
      </c>
    </row>
    <row r="19" spans="2:11" ht="16.5" thickTop="1" thickBot="1" x14ac:dyDescent="0.3">
      <c r="B19" s="60" t="s">
        <v>3</v>
      </c>
      <c r="C19" s="131">
        <f t="shared" ref="C19:K19" si="1">SUM(C7:C18)</f>
        <v>0</v>
      </c>
      <c r="D19" s="131">
        <f t="shared" si="1"/>
        <v>0</v>
      </c>
      <c r="E19" s="131">
        <f t="shared" si="1"/>
        <v>0</v>
      </c>
      <c r="F19" s="131">
        <f t="shared" si="1"/>
        <v>0</v>
      </c>
      <c r="G19" s="131">
        <f t="shared" si="1"/>
        <v>0</v>
      </c>
      <c r="H19" s="131">
        <f t="shared" si="1"/>
        <v>0</v>
      </c>
      <c r="I19" s="131">
        <f t="shared" si="1"/>
        <v>0</v>
      </c>
      <c r="J19" s="131">
        <f t="shared" si="1"/>
        <v>0</v>
      </c>
      <c r="K19" s="140">
        <f t="shared" si="1"/>
        <v>0</v>
      </c>
    </row>
    <row r="20" spans="2:11" ht="15.75" thickTop="1" x14ac:dyDescent="0.25">
      <c r="B20" s="57"/>
      <c r="C20" s="58"/>
      <c r="D20" s="58"/>
      <c r="E20" s="58"/>
      <c r="F20" s="58"/>
      <c r="G20" s="58"/>
      <c r="H20" s="58"/>
      <c r="I20" s="58"/>
      <c r="J20" s="58"/>
      <c r="K20" s="68"/>
    </row>
    <row r="21" spans="2:11" x14ac:dyDescent="0.25">
      <c r="B21" s="40" t="s">
        <v>14</v>
      </c>
      <c r="C21" s="128" t="s">
        <v>4</v>
      </c>
      <c r="D21" s="128" t="s">
        <v>4</v>
      </c>
      <c r="E21" s="128" t="s">
        <v>4</v>
      </c>
      <c r="F21" s="128" t="s">
        <v>4</v>
      </c>
      <c r="G21" s="128" t="s">
        <v>4</v>
      </c>
      <c r="H21" s="128" t="s">
        <v>4</v>
      </c>
      <c r="I21" s="41" t="s">
        <v>4</v>
      </c>
      <c r="J21" s="48" t="s">
        <v>4</v>
      </c>
      <c r="K21" s="49" t="s">
        <v>4</v>
      </c>
    </row>
    <row r="22" spans="2:11" x14ac:dyDescent="0.25">
      <c r="B22" s="50" t="s">
        <v>15</v>
      </c>
      <c r="C22" s="132">
        <v>0</v>
      </c>
      <c r="D22" s="132">
        <v>0</v>
      </c>
      <c r="E22" s="132">
        <v>0</v>
      </c>
      <c r="F22" s="132">
        <v>0</v>
      </c>
      <c r="G22" s="132">
        <v>0</v>
      </c>
      <c r="H22" s="132">
        <v>0</v>
      </c>
      <c r="I22" s="133">
        <v>0</v>
      </c>
      <c r="J22" s="134">
        <v>0</v>
      </c>
      <c r="K22" s="135">
        <f>SUM(C22:J22)</f>
        <v>0</v>
      </c>
    </row>
    <row r="23" spans="2:11" x14ac:dyDescent="0.25">
      <c r="B23" s="50" t="s">
        <v>16</v>
      </c>
      <c r="C23" s="132">
        <v>0</v>
      </c>
      <c r="D23" s="132">
        <v>0</v>
      </c>
      <c r="E23" s="132">
        <v>0</v>
      </c>
      <c r="F23" s="132">
        <v>0</v>
      </c>
      <c r="G23" s="132">
        <v>0</v>
      </c>
      <c r="H23" s="132">
        <v>0</v>
      </c>
      <c r="I23" s="133">
        <v>0</v>
      </c>
      <c r="J23" s="134">
        <v>0</v>
      </c>
      <c r="K23" s="135">
        <f t="shared" ref="K23:K27" si="2">SUM(C23:J23)</f>
        <v>0</v>
      </c>
    </row>
    <row r="24" spans="2:11" x14ac:dyDescent="0.25">
      <c r="B24" s="50" t="s">
        <v>17</v>
      </c>
      <c r="C24" s="132">
        <v>0</v>
      </c>
      <c r="D24" s="132">
        <v>0</v>
      </c>
      <c r="E24" s="132">
        <v>0</v>
      </c>
      <c r="F24" s="132">
        <v>0</v>
      </c>
      <c r="G24" s="132">
        <v>0</v>
      </c>
      <c r="H24" s="132">
        <v>0</v>
      </c>
      <c r="I24" s="133">
        <v>0</v>
      </c>
      <c r="J24" s="134">
        <v>0</v>
      </c>
      <c r="K24" s="135">
        <f t="shared" si="2"/>
        <v>0</v>
      </c>
    </row>
    <row r="25" spans="2:11" x14ac:dyDescent="0.25">
      <c r="B25" s="50" t="s">
        <v>18</v>
      </c>
      <c r="C25" s="132">
        <v>0</v>
      </c>
      <c r="D25" s="132">
        <v>0</v>
      </c>
      <c r="E25" s="132">
        <v>0</v>
      </c>
      <c r="F25" s="132">
        <v>0</v>
      </c>
      <c r="G25" s="132">
        <v>0</v>
      </c>
      <c r="H25" s="132">
        <v>0</v>
      </c>
      <c r="I25" s="133">
        <v>0</v>
      </c>
      <c r="J25" s="134">
        <v>0</v>
      </c>
      <c r="K25" s="135">
        <f t="shared" si="2"/>
        <v>0</v>
      </c>
    </row>
    <row r="26" spans="2:11" x14ac:dyDescent="0.25">
      <c r="B26" s="50" t="s">
        <v>19</v>
      </c>
      <c r="C26" s="132">
        <v>0</v>
      </c>
      <c r="D26" s="132">
        <v>0</v>
      </c>
      <c r="E26" s="132">
        <v>0</v>
      </c>
      <c r="F26" s="132">
        <v>0</v>
      </c>
      <c r="G26" s="132">
        <v>0</v>
      </c>
      <c r="H26" s="132">
        <v>0</v>
      </c>
      <c r="I26" s="133">
        <v>0</v>
      </c>
      <c r="J26" s="134">
        <v>0</v>
      </c>
      <c r="K26" s="135">
        <f t="shared" si="2"/>
        <v>0</v>
      </c>
    </row>
    <row r="27" spans="2:11" ht="15.75" thickBot="1" x14ac:dyDescent="0.3">
      <c r="B27" s="55" t="s">
        <v>20</v>
      </c>
      <c r="C27" s="136"/>
      <c r="D27" s="136"/>
      <c r="E27" s="136"/>
      <c r="F27" s="136"/>
      <c r="G27" s="136"/>
      <c r="H27" s="136"/>
      <c r="I27" s="137"/>
      <c r="J27" s="138"/>
      <c r="K27" s="139">
        <f t="shared" si="2"/>
        <v>0</v>
      </c>
    </row>
    <row r="28" spans="2:11" ht="16.5" thickTop="1" thickBot="1" x14ac:dyDescent="0.3">
      <c r="B28" s="60" t="s">
        <v>3</v>
      </c>
      <c r="C28" s="131">
        <f t="shared" ref="C28:K28" si="3">SUM(C22:C27)</f>
        <v>0</v>
      </c>
      <c r="D28" s="131">
        <f t="shared" si="3"/>
        <v>0</v>
      </c>
      <c r="E28" s="131">
        <f t="shared" si="3"/>
        <v>0</v>
      </c>
      <c r="F28" s="131">
        <f t="shared" si="3"/>
        <v>0</v>
      </c>
      <c r="G28" s="131">
        <f t="shared" si="3"/>
        <v>0</v>
      </c>
      <c r="H28" s="131">
        <f t="shared" si="3"/>
        <v>0</v>
      </c>
      <c r="I28" s="131">
        <f t="shared" si="3"/>
        <v>0</v>
      </c>
      <c r="J28" s="131">
        <f>SUM(J22:J27)</f>
        <v>0</v>
      </c>
      <c r="K28" s="140">
        <f t="shared" si="3"/>
        <v>0</v>
      </c>
    </row>
    <row r="29" spans="2:11" ht="16.5" thickTop="1" thickBot="1" x14ac:dyDescent="0.3">
      <c r="B29" s="59"/>
      <c r="C29" s="29"/>
      <c r="D29" s="29"/>
      <c r="E29" s="29"/>
      <c r="F29" s="29"/>
      <c r="G29" s="29"/>
      <c r="H29" s="29"/>
      <c r="I29" s="29"/>
      <c r="J29" s="29"/>
      <c r="K29" s="69"/>
    </row>
    <row r="30" spans="2:11" ht="16.5" thickTop="1" thickBot="1" x14ac:dyDescent="0.3">
      <c r="B30" s="60" t="s">
        <v>6</v>
      </c>
      <c r="C30" s="131">
        <f t="shared" ref="C30:K30" si="4">SUM(C19,C28)</f>
        <v>0</v>
      </c>
      <c r="D30" s="131">
        <f t="shared" si="4"/>
        <v>0</v>
      </c>
      <c r="E30" s="131">
        <f t="shared" si="4"/>
        <v>0</v>
      </c>
      <c r="F30" s="131">
        <f t="shared" si="4"/>
        <v>0</v>
      </c>
      <c r="G30" s="131">
        <f t="shared" si="4"/>
        <v>0</v>
      </c>
      <c r="H30" s="131">
        <f t="shared" si="4"/>
        <v>0</v>
      </c>
      <c r="I30" s="131">
        <f t="shared" si="4"/>
        <v>0</v>
      </c>
      <c r="J30" s="141">
        <f>SUM(J19,J28)</f>
        <v>0</v>
      </c>
      <c r="K30" s="142">
        <f t="shared" si="4"/>
        <v>0</v>
      </c>
    </row>
    <row r="31" spans="2:11" ht="16.5" thickTop="1" thickBot="1" x14ac:dyDescent="0.3">
      <c r="B31" s="186"/>
      <c r="C31" s="187"/>
      <c r="D31" s="187"/>
      <c r="E31" s="187"/>
      <c r="F31" s="187"/>
      <c r="G31" s="187"/>
      <c r="H31" s="187"/>
      <c r="I31" s="187"/>
      <c r="J31" s="187"/>
      <c r="K31" s="188"/>
    </row>
    <row r="32" spans="2:11" ht="66" customHeight="1" thickBot="1" x14ac:dyDescent="0.3">
      <c r="B32" s="199" t="s">
        <v>162</v>
      </c>
      <c r="C32" s="200"/>
      <c r="D32" s="200"/>
      <c r="E32" s="200"/>
      <c r="F32" s="200"/>
      <c r="G32" s="200"/>
      <c r="H32" s="200"/>
      <c r="I32" s="200"/>
      <c r="J32" s="200"/>
      <c r="K32" s="201"/>
    </row>
  </sheetData>
  <mergeCells count="4">
    <mergeCell ref="B32:K32"/>
    <mergeCell ref="B3:K3"/>
    <mergeCell ref="B4:K4"/>
    <mergeCell ref="B31:K3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orientation="landscape" r:id="rId1"/>
  <colBreaks count="1" manualBreakCount="1">
    <brk id="11" max="1048575" man="1"/>
  </colBreaks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94"/>
  <dimension ref="B2:K32"/>
  <sheetViews>
    <sheetView showGridLines="0" showZeros="0" view="pageBreakPreview" zoomScaleNormal="100" zoomScaleSheetLayoutView="100" workbookViewId="0">
      <selection activeCell="B29" sqref="B29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1" width="11.7109375" style="1" customWidth="1"/>
    <col min="12" max="16384" width="8.85546875" style="1"/>
  </cols>
  <sheetData>
    <row r="2" spans="2:11" ht="15.75" thickBot="1" x14ac:dyDescent="0.3"/>
    <row r="3" spans="2:11" x14ac:dyDescent="0.25">
      <c r="B3" s="189" t="s">
        <v>137</v>
      </c>
      <c r="C3" s="190"/>
      <c r="D3" s="190"/>
      <c r="E3" s="190"/>
      <c r="F3" s="190"/>
      <c r="G3" s="190"/>
      <c r="H3" s="190"/>
      <c r="I3" s="190"/>
      <c r="J3" s="190"/>
      <c r="K3" s="191"/>
    </row>
    <row r="4" spans="2:11" x14ac:dyDescent="0.25">
      <c r="B4" s="192" t="s">
        <v>199</v>
      </c>
      <c r="C4" s="193"/>
      <c r="D4" s="193"/>
      <c r="E4" s="193"/>
      <c r="F4" s="193"/>
      <c r="G4" s="193"/>
      <c r="H4" s="193"/>
      <c r="I4" s="193"/>
      <c r="J4" s="193"/>
      <c r="K4" s="194"/>
    </row>
    <row r="5" spans="2:11" x14ac:dyDescent="0.25">
      <c r="B5" s="52"/>
      <c r="C5" s="173" t="s">
        <v>122</v>
      </c>
      <c r="D5" s="173" t="s">
        <v>123</v>
      </c>
      <c r="E5" s="173" t="s">
        <v>124</v>
      </c>
      <c r="F5" s="173" t="s">
        <v>125</v>
      </c>
      <c r="G5" s="173" t="s">
        <v>126</v>
      </c>
      <c r="H5" s="174" t="s">
        <v>127</v>
      </c>
      <c r="I5" s="173" t="s">
        <v>128</v>
      </c>
      <c r="J5" s="173" t="s">
        <v>129</v>
      </c>
      <c r="K5" s="174" t="s">
        <v>3</v>
      </c>
    </row>
    <row r="6" spans="2:11" x14ac:dyDescent="0.25">
      <c r="B6" s="143" t="s">
        <v>10</v>
      </c>
      <c r="C6" s="128" t="s">
        <v>4</v>
      </c>
      <c r="D6" s="128" t="s">
        <v>4</v>
      </c>
      <c r="E6" s="128" t="s">
        <v>4</v>
      </c>
      <c r="F6" s="128" t="s">
        <v>4</v>
      </c>
      <c r="G6" s="128" t="s">
        <v>4</v>
      </c>
      <c r="H6" s="128" t="s">
        <v>4</v>
      </c>
      <c r="I6" s="41" t="s">
        <v>4</v>
      </c>
      <c r="J6" s="41" t="s">
        <v>4</v>
      </c>
      <c r="K6" s="42" t="s">
        <v>4</v>
      </c>
    </row>
    <row r="7" spans="2:11" x14ac:dyDescent="0.25">
      <c r="B7" s="43" t="s">
        <v>37</v>
      </c>
      <c r="C7" s="130">
        <v>0</v>
      </c>
      <c r="D7" s="130">
        <v>0</v>
      </c>
      <c r="E7" s="130">
        <v>0</v>
      </c>
      <c r="F7" s="130">
        <v>0</v>
      </c>
      <c r="G7" s="130">
        <v>0</v>
      </c>
      <c r="H7" s="130">
        <v>0</v>
      </c>
      <c r="I7" s="133">
        <v>0</v>
      </c>
      <c r="J7" s="144">
        <v>0</v>
      </c>
      <c r="K7" s="135">
        <f>SUM(C7:J7)</f>
        <v>0</v>
      </c>
    </row>
    <row r="8" spans="2:11" x14ac:dyDescent="0.25">
      <c r="B8" s="145" t="s">
        <v>99</v>
      </c>
      <c r="C8" s="130">
        <v>0</v>
      </c>
      <c r="D8" s="130">
        <v>0</v>
      </c>
      <c r="E8" s="130">
        <v>0</v>
      </c>
      <c r="F8" s="130">
        <v>0</v>
      </c>
      <c r="G8" s="130">
        <v>0</v>
      </c>
      <c r="H8" s="130">
        <v>0</v>
      </c>
      <c r="I8" s="133">
        <v>0</v>
      </c>
      <c r="J8" s="144">
        <v>0</v>
      </c>
      <c r="K8" s="135">
        <f t="shared" ref="K8:K18" si="0">SUM(C8:J8)</f>
        <v>0</v>
      </c>
    </row>
    <row r="9" spans="2:11" x14ac:dyDescent="0.25">
      <c r="B9" s="145" t="s">
        <v>50</v>
      </c>
      <c r="C9" s="130">
        <v>0</v>
      </c>
      <c r="D9" s="130">
        <v>0</v>
      </c>
      <c r="E9" s="130">
        <v>0</v>
      </c>
      <c r="F9" s="130">
        <v>0</v>
      </c>
      <c r="G9" s="130">
        <v>0</v>
      </c>
      <c r="H9" s="130">
        <v>0</v>
      </c>
      <c r="I9" s="133">
        <v>0</v>
      </c>
      <c r="J9" s="144">
        <v>0</v>
      </c>
      <c r="K9" s="135">
        <f t="shared" si="0"/>
        <v>0</v>
      </c>
    </row>
    <row r="10" spans="2:11" x14ac:dyDescent="0.25">
      <c r="B10" s="145" t="s">
        <v>11</v>
      </c>
      <c r="C10" s="130">
        <v>0</v>
      </c>
      <c r="D10" s="130">
        <v>0</v>
      </c>
      <c r="E10" s="130">
        <v>0</v>
      </c>
      <c r="F10" s="130">
        <v>0</v>
      </c>
      <c r="G10" s="130">
        <v>0</v>
      </c>
      <c r="H10" s="130">
        <v>0</v>
      </c>
      <c r="I10" s="133">
        <v>0</v>
      </c>
      <c r="J10" s="144">
        <v>0</v>
      </c>
      <c r="K10" s="135">
        <f t="shared" si="0"/>
        <v>0</v>
      </c>
    </row>
    <row r="11" spans="2:11" x14ac:dyDescent="0.25">
      <c r="B11" s="43" t="s">
        <v>12</v>
      </c>
      <c r="C11" s="130">
        <v>0</v>
      </c>
      <c r="D11" s="130">
        <v>0</v>
      </c>
      <c r="E11" s="130">
        <v>0</v>
      </c>
      <c r="F11" s="130">
        <v>0</v>
      </c>
      <c r="G11" s="130">
        <v>0</v>
      </c>
      <c r="H11" s="130">
        <v>0</v>
      </c>
      <c r="I11" s="133">
        <v>0</v>
      </c>
      <c r="J11" s="144">
        <v>0</v>
      </c>
      <c r="K11" s="135">
        <f t="shared" si="0"/>
        <v>0</v>
      </c>
    </row>
    <row r="12" spans="2:11" x14ac:dyDescent="0.25">
      <c r="B12" s="43" t="s">
        <v>163</v>
      </c>
      <c r="C12" s="130">
        <v>0</v>
      </c>
      <c r="D12" s="130">
        <v>0</v>
      </c>
      <c r="E12" s="130">
        <v>0</v>
      </c>
      <c r="F12" s="130">
        <v>0</v>
      </c>
      <c r="G12" s="130">
        <v>0</v>
      </c>
      <c r="H12" s="130">
        <v>0</v>
      </c>
      <c r="I12" s="133">
        <v>0</v>
      </c>
      <c r="J12" s="144">
        <v>0</v>
      </c>
      <c r="K12" s="135">
        <f t="shared" si="0"/>
        <v>0</v>
      </c>
    </row>
    <row r="13" spans="2:11" x14ac:dyDescent="0.25">
      <c r="B13" s="43" t="s">
        <v>106</v>
      </c>
      <c r="C13" s="130">
        <v>0</v>
      </c>
      <c r="D13" s="130">
        <v>0</v>
      </c>
      <c r="E13" s="130">
        <v>0</v>
      </c>
      <c r="F13" s="130">
        <v>0</v>
      </c>
      <c r="G13" s="130">
        <v>0</v>
      </c>
      <c r="H13" s="130">
        <v>0</v>
      </c>
      <c r="I13" s="133">
        <v>0</v>
      </c>
      <c r="J13" s="144">
        <v>0</v>
      </c>
      <c r="K13" s="135">
        <f t="shared" si="0"/>
        <v>0</v>
      </c>
    </row>
    <row r="14" spans="2:11" x14ac:dyDescent="0.25">
      <c r="B14" s="43" t="s">
        <v>107</v>
      </c>
      <c r="C14" s="130">
        <v>0</v>
      </c>
      <c r="D14" s="130">
        <v>0</v>
      </c>
      <c r="E14" s="130">
        <v>0</v>
      </c>
      <c r="F14" s="130">
        <v>0</v>
      </c>
      <c r="G14" s="130">
        <v>0</v>
      </c>
      <c r="H14" s="130">
        <v>0</v>
      </c>
      <c r="I14" s="133">
        <v>0</v>
      </c>
      <c r="J14" s="144">
        <v>0</v>
      </c>
      <c r="K14" s="135">
        <f t="shared" si="0"/>
        <v>0</v>
      </c>
    </row>
    <row r="15" spans="2:11" x14ac:dyDescent="0.25">
      <c r="B15" s="43" t="s">
        <v>198</v>
      </c>
      <c r="C15" s="130">
        <v>0</v>
      </c>
      <c r="D15" s="130">
        <v>0</v>
      </c>
      <c r="E15" s="130">
        <v>0</v>
      </c>
      <c r="F15" s="130">
        <v>0</v>
      </c>
      <c r="G15" s="130">
        <v>0</v>
      </c>
      <c r="H15" s="130">
        <v>0</v>
      </c>
      <c r="I15" s="133">
        <v>0</v>
      </c>
      <c r="J15" s="144">
        <v>0</v>
      </c>
      <c r="K15" s="135">
        <f t="shared" si="0"/>
        <v>0</v>
      </c>
    </row>
    <row r="16" spans="2:11" x14ac:dyDescent="0.25">
      <c r="B16" s="43" t="s">
        <v>185</v>
      </c>
      <c r="C16" s="130">
        <v>0</v>
      </c>
      <c r="D16" s="130">
        <v>0</v>
      </c>
      <c r="E16" s="130">
        <v>0</v>
      </c>
      <c r="F16" s="130">
        <v>0</v>
      </c>
      <c r="G16" s="130">
        <v>0</v>
      </c>
      <c r="H16" s="130">
        <v>0</v>
      </c>
      <c r="I16" s="133">
        <v>0</v>
      </c>
      <c r="J16" s="144">
        <v>0</v>
      </c>
      <c r="K16" s="135">
        <f t="shared" si="0"/>
        <v>0</v>
      </c>
    </row>
    <row r="17" spans="2:11" x14ac:dyDescent="0.25">
      <c r="B17" s="43" t="s">
        <v>164</v>
      </c>
      <c r="C17" s="130">
        <v>0</v>
      </c>
      <c r="D17" s="130">
        <v>0</v>
      </c>
      <c r="E17" s="130">
        <v>0</v>
      </c>
      <c r="F17" s="130">
        <v>0</v>
      </c>
      <c r="G17" s="130">
        <v>0</v>
      </c>
      <c r="H17" s="130">
        <v>0</v>
      </c>
      <c r="I17" s="133">
        <v>0</v>
      </c>
      <c r="J17" s="144">
        <v>0</v>
      </c>
      <c r="K17" s="135">
        <f t="shared" si="0"/>
        <v>0</v>
      </c>
    </row>
    <row r="18" spans="2:11" ht="15.75" thickBot="1" x14ac:dyDescent="0.3">
      <c r="B18" s="43" t="s">
        <v>13</v>
      </c>
      <c r="C18" s="130">
        <v>0</v>
      </c>
      <c r="D18" s="130">
        <v>0</v>
      </c>
      <c r="E18" s="130">
        <v>0</v>
      </c>
      <c r="F18" s="130">
        <v>0</v>
      </c>
      <c r="G18" s="130">
        <v>0</v>
      </c>
      <c r="H18" s="130">
        <v>0</v>
      </c>
      <c r="I18" s="133">
        <v>0</v>
      </c>
      <c r="J18" s="144">
        <v>0</v>
      </c>
      <c r="K18" s="135">
        <f t="shared" si="0"/>
        <v>0</v>
      </c>
    </row>
    <row r="19" spans="2:11" ht="16.5" thickTop="1" thickBot="1" x14ac:dyDescent="0.3">
      <c r="B19" s="60" t="s">
        <v>3</v>
      </c>
      <c r="C19" s="131">
        <f t="shared" ref="C19:K19" si="1">SUM(C7:C18)</f>
        <v>0</v>
      </c>
      <c r="D19" s="131">
        <f t="shared" si="1"/>
        <v>0</v>
      </c>
      <c r="E19" s="131">
        <f t="shared" si="1"/>
        <v>0</v>
      </c>
      <c r="F19" s="131">
        <f t="shared" si="1"/>
        <v>0</v>
      </c>
      <c r="G19" s="131">
        <f t="shared" si="1"/>
        <v>0</v>
      </c>
      <c r="H19" s="131">
        <f t="shared" si="1"/>
        <v>0</v>
      </c>
      <c r="I19" s="131">
        <f t="shared" si="1"/>
        <v>0</v>
      </c>
      <c r="J19" s="131">
        <f t="shared" si="1"/>
        <v>0</v>
      </c>
      <c r="K19" s="140">
        <f t="shared" si="1"/>
        <v>0</v>
      </c>
    </row>
    <row r="20" spans="2:11" ht="15.75" thickTop="1" x14ac:dyDescent="0.25">
      <c r="B20" s="57"/>
      <c r="C20" s="58"/>
      <c r="D20" s="58"/>
      <c r="E20" s="58"/>
      <c r="F20" s="58"/>
      <c r="G20" s="58"/>
      <c r="H20" s="58"/>
      <c r="I20" s="58"/>
      <c r="J20" s="58"/>
      <c r="K20" s="68"/>
    </row>
    <row r="21" spans="2:11" x14ac:dyDescent="0.25">
      <c r="B21" s="40" t="s">
        <v>14</v>
      </c>
      <c r="C21" s="128" t="s">
        <v>4</v>
      </c>
      <c r="D21" s="128" t="s">
        <v>4</v>
      </c>
      <c r="E21" s="128" t="s">
        <v>4</v>
      </c>
      <c r="F21" s="128" t="s">
        <v>4</v>
      </c>
      <c r="G21" s="128" t="s">
        <v>4</v>
      </c>
      <c r="H21" s="128" t="s">
        <v>4</v>
      </c>
      <c r="I21" s="41" t="s">
        <v>4</v>
      </c>
      <c r="J21" s="48" t="s">
        <v>4</v>
      </c>
      <c r="K21" s="49" t="s">
        <v>4</v>
      </c>
    </row>
    <row r="22" spans="2:11" x14ac:dyDescent="0.25">
      <c r="B22" s="50" t="s">
        <v>15</v>
      </c>
      <c r="C22" s="132">
        <v>0</v>
      </c>
      <c r="D22" s="132">
        <v>0</v>
      </c>
      <c r="E22" s="132">
        <v>0</v>
      </c>
      <c r="F22" s="132">
        <v>0</v>
      </c>
      <c r="G22" s="132">
        <v>0</v>
      </c>
      <c r="H22" s="132">
        <v>0</v>
      </c>
      <c r="I22" s="133">
        <v>0</v>
      </c>
      <c r="J22" s="134">
        <v>0</v>
      </c>
      <c r="K22" s="135">
        <f>SUM(C22:J22)</f>
        <v>0</v>
      </c>
    </row>
    <row r="23" spans="2:11" x14ac:dyDescent="0.25">
      <c r="B23" s="50" t="s">
        <v>16</v>
      </c>
      <c r="C23" s="132">
        <v>0</v>
      </c>
      <c r="D23" s="132">
        <v>0</v>
      </c>
      <c r="E23" s="132">
        <v>0</v>
      </c>
      <c r="F23" s="132">
        <v>0</v>
      </c>
      <c r="G23" s="132">
        <v>0</v>
      </c>
      <c r="H23" s="132">
        <v>0</v>
      </c>
      <c r="I23" s="133">
        <v>0</v>
      </c>
      <c r="J23" s="134">
        <v>0</v>
      </c>
      <c r="K23" s="135">
        <f t="shared" ref="K23:K27" si="2">SUM(C23:J23)</f>
        <v>0</v>
      </c>
    </row>
    <row r="24" spans="2:11" x14ac:dyDescent="0.25">
      <c r="B24" s="50" t="s">
        <v>17</v>
      </c>
      <c r="C24" s="132">
        <v>0</v>
      </c>
      <c r="D24" s="132">
        <v>0</v>
      </c>
      <c r="E24" s="132">
        <v>0</v>
      </c>
      <c r="F24" s="132">
        <v>0</v>
      </c>
      <c r="G24" s="132">
        <v>0</v>
      </c>
      <c r="H24" s="132">
        <v>0</v>
      </c>
      <c r="I24" s="133">
        <v>0</v>
      </c>
      <c r="J24" s="134">
        <v>0</v>
      </c>
      <c r="K24" s="135">
        <f t="shared" si="2"/>
        <v>0</v>
      </c>
    </row>
    <row r="25" spans="2:11" x14ac:dyDescent="0.25">
      <c r="B25" s="50" t="s">
        <v>18</v>
      </c>
      <c r="C25" s="132">
        <v>0</v>
      </c>
      <c r="D25" s="132">
        <v>0</v>
      </c>
      <c r="E25" s="132">
        <v>0</v>
      </c>
      <c r="F25" s="132">
        <v>0</v>
      </c>
      <c r="G25" s="132">
        <v>0</v>
      </c>
      <c r="H25" s="132">
        <v>0</v>
      </c>
      <c r="I25" s="133">
        <v>0</v>
      </c>
      <c r="J25" s="134">
        <v>0</v>
      </c>
      <c r="K25" s="135">
        <f t="shared" si="2"/>
        <v>0</v>
      </c>
    </row>
    <row r="26" spans="2:11" x14ac:dyDescent="0.25">
      <c r="B26" s="50" t="s">
        <v>19</v>
      </c>
      <c r="C26" s="132">
        <v>0</v>
      </c>
      <c r="D26" s="132">
        <v>0</v>
      </c>
      <c r="E26" s="132">
        <v>0</v>
      </c>
      <c r="F26" s="132">
        <v>0</v>
      </c>
      <c r="G26" s="132">
        <v>0</v>
      </c>
      <c r="H26" s="132">
        <v>0</v>
      </c>
      <c r="I26" s="133">
        <v>0</v>
      </c>
      <c r="J26" s="134">
        <v>0</v>
      </c>
      <c r="K26" s="135">
        <f t="shared" si="2"/>
        <v>0</v>
      </c>
    </row>
    <row r="27" spans="2:11" ht="15.75" thickBot="1" x14ac:dyDescent="0.3">
      <c r="B27" s="55" t="s">
        <v>20</v>
      </c>
      <c r="C27" s="136">
        <v>0</v>
      </c>
      <c r="D27" s="136">
        <v>0</v>
      </c>
      <c r="E27" s="136">
        <v>0</v>
      </c>
      <c r="F27" s="136">
        <v>0</v>
      </c>
      <c r="G27" s="136">
        <v>0</v>
      </c>
      <c r="H27" s="136">
        <v>0</v>
      </c>
      <c r="I27" s="137">
        <v>0</v>
      </c>
      <c r="J27" s="138">
        <v>0</v>
      </c>
      <c r="K27" s="139">
        <f t="shared" si="2"/>
        <v>0</v>
      </c>
    </row>
    <row r="28" spans="2:11" ht="16.5" thickTop="1" thickBot="1" x14ac:dyDescent="0.3">
      <c r="B28" s="60" t="s">
        <v>3</v>
      </c>
      <c r="C28" s="131">
        <f t="shared" ref="C28:K28" si="3">SUM(C22:C27)</f>
        <v>0</v>
      </c>
      <c r="D28" s="131">
        <f t="shared" si="3"/>
        <v>0</v>
      </c>
      <c r="E28" s="131">
        <f t="shared" si="3"/>
        <v>0</v>
      </c>
      <c r="F28" s="131">
        <f t="shared" si="3"/>
        <v>0</v>
      </c>
      <c r="G28" s="131">
        <f t="shared" si="3"/>
        <v>0</v>
      </c>
      <c r="H28" s="131">
        <f t="shared" si="3"/>
        <v>0</v>
      </c>
      <c r="I28" s="131">
        <f t="shared" si="3"/>
        <v>0</v>
      </c>
      <c r="J28" s="131">
        <f>SUM(J22:J27)</f>
        <v>0</v>
      </c>
      <c r="K28" s="140">
        <f t="shared" si="3"/>
        <v>0</v>
      </c>
    </row>
    <row r="29" spans="2:11" ht="16.5" thickTop="1" thickBot="1" x14ac:dyDescent="0.3">
      <c r="B29" s="59"/>
      <c r="C29" s="29"/>
      <c r="D29" s="29"/>
      <c r="E29" s="29"/>
      <c r="F29" s="29"/>
      <c r="G29" s="29"/>
      <c r="H29" s="29"/>
      <c r="I29" s="29"/>
      <c r="J29" s="29"/>
      <c r="K29" s="69"/>
    </row>
    <row r="30" spans="2:11" ht="16.5" thickTop="1" thickBot="1" x14ac:dyDescent="0.3">
      <c r="B30" s="60" t="s">
        <v>6</v>
      </c>
      <c r="C30" s="131">
        <f t="shared" ref="C30:K30" si="4">SUM(C19,C28)</f>
        <v>0</v>
      </c>
      <c r="D30" s="131">
        <f t="shared" si="4"/>
        <v>0</v>
      </c>
      <c r="E30" s="131">
        <f t="shared" si="4"/>
        <v>0</v>
      </c>
      <c r="F30" s="131">
        <f t="shared" si="4"/>
        <v>0</v>
      </c>
      <c r="G30" s="131">
        <f t="shared" si="4"/>
        <v>0</v>
      </c>
      <c r="H30" s="131">
        <f t="shared" si="4"/>
        <v>0</v>
      </c>
      <c r="I30" s="131">
        <f t="shared" si="4"/>
        <v>0</v>
      </c>
      <c r="J30" s="141">
        <f>SUM(J19,J28)</f>
        <v>0</v>
      </c>
      <c r="K30" s="142">
        <f t="shared" si="4"/>
        <v>0</v>
      </c>
    </row>
    <row r="31" spans="2:11" ht="16.5" thickTop="1" thickBot="1" x14ac:dyDescent="0.3">
      <c r="B31" s="186"/>
      <c r="C31" s="187"/>
      <c r="D31" s="187"/>
      <c r="E31" s="187"/>
      <c r="F31" s="187"/>
      <c r="G31" s="187"/>
      <c r="H31" s="187"/>
      <c r="I31" s="187"/>
      <c r="J31" s="187"/>
      <c r="K31" s="188"/>
    </row>
    <row r="32" spans="2:11" ht="66" customHeight="1" thickBot="1" x14ac:dyDescent="0.3">
      <c r="B32" s="199" t="s">
        <v>162</v>
      </c>
      <c r="C32" s="200"/>
      <c r="D32" s="200"/>
      <c r="E32" s="200"/>
      <c r="F32" s="200"/>
      <c r="G32" s="200"/>
      <c r="H32" s="200"/>
      <c r="I32" s="200"/>
      <c r="J32" s="200"/>
      <c r="K32" s="201"/>
    </row>
  </sheetData>
  <mergeCells count="4">
    <mergeCell ref="B32:K32"/>
    <mergeCell ref="B3:K3"/>
    <mergeCell ref="B4:K4"/>
    <mergeCell ref="B31:K3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orientation="landscape" r:id="rId1"/>
  <colBreaks count="1" manualBreakCount="1">
    <brk id="11" max="1048575" man="1"/>
  </colBreaks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95"/>
  <dimension ref="B2:K32"/>
  <sheetViews>
    <sheetView showGridLines="0" showZeros="0" view="pageBreakPreview" zoomScaleNormal="100" zoomScaleSheetLayoutView="100" workbookViewId="0">
      <selection activeCell="B29" sqref="B29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1" width="11.7109375" style="1" customWidth="1"/>
    <col min="12" max="16384" width="8.85546875" style="1"/>
  </cols>
  <sheetData>
    <row r="2" spans="2:11" ht="15.75" thickBot="1" x14ac:dyDescent="0.3"/>
    <row r="3" spans="2:11" x14ac:dyDescent="0.25">
      <c r="B3" s="189" t="s">
        <v>138</v>
      </c>
      <c r="C3" s="190"/>
      <c r="D3" s="190"/>
      <c r="E3" s="190"/>
      <c r="F3" s="190"/>
      <c r="G3" s="190"/>
      <c r="H3" s="190"/>
      <c r="I3" s="190"/>
      <c r="J3" s="190"/>
      <c r="K3" s="191"/>
    </row>
    <row r="4" spans="2:11" x14ac:dyDescent="0.25">
      <c r="B4" s="192" t="s">
        <v>199</v>
      </c>
      <c r="C4" s="193"/>
      <c r="D4" s="193"/>
      <c r="E4" s="193"/>
      <c r="F4" s="193"/>
      <c r="G4" s="193"/>
      <c r="H4" s="193"/>
      <c r="I4" s="193"/>
      <c r="J4" s="193"/>
      <c r="K4" s="194"/>
    </row>
    <row r="5" spans="2:11" x14ac:dyDescent="0.25">
      <c r="B5" s="52"/>
      <c r="C5" s="173" t="s">
        <v>122</v>
      </c>
      <c r="D5" s="173" t="s">
        <v>123</v>
      </c>
      <c r="E5" s="173" t="s">
        <v>124</v>
      </c>
      <c r="F5" s="173" t="s">
        <v>125</v>
      </c>
      <c r="G5" s="173" t="s">
        <v>126</v>
      </c>
      <c r="H5" s="174" t="s">
        <v>127</v>
      </c>
      <c r="I5" s="173" t="s">
        <v>128</v>
      </c>
      <c r="J5" s="173" t="s">
        <v>129</v>
      </c>
      <c r="K5" s="174" t="s">
        <v>3</v>
      </c>
    </row>
    <row r="6" spans="2:11" x14ac:dyDescent="0.25">
      <c r="B6" s="143" t="s">
        <v>10</v>
      </c>
      <c r="C6" s="128" t="s">
        <v>4</v>
      </c>
      <c r="D6" s="128" t="s">
        <v>4</v>
      </c>
      <c r="E6" s="128" t="s">
        <v>4</v>
      </c>
      <c r="F6" s="128" t="s">
        <v>4</v>
      </c>
      <c r="G6" s="128" t="s">
        <v>4</v>
      </c>
      <c r="H6" s="128" t="s">
        <v>4</v>
      </c>
      <c r="I6" s="41" t="s">
        <v>4</v>
      </c>
      <c r="J6" s="41" t="s">
        <v>4</v>
      </c>
      <c r="K6" s="42" t="s">
        <v>4</v>
      </c>
    </row>
    <row r="7" spans="2:11" x14ac:dyDescent="0.25">
      <c r="B7" s="43" t="s">
        <v>37</v>
      </c>
      <c r="C7" s="130">
        <v>0</v>
      </c>
      <c r="D7" s="130">
        <v>0</v>
      </c>
      <c r="E7" s="130">
        <v>0</v>
      </c>
      <c r="F7" s="130">
        <v>0</v>
      </c>
      <c r="G7" s="130">
        <v>0</v>
      </c>
      <c r="H7" s="130">
        <v>0</v>
      </c>
      <c r="I7" s="133">
        <v>0</v>
      </c>
      <c r="J7" s="144">
        <v>0</v>
      </c>
      <c r="K7" s="135">
        <f>SUM(C7:J7)</f>
        <v>0</v>
      </c>
    </row>
    <row r="8" spans="2:11" x14ac:dyDescent="0.25">
      <c r="B8" s="145" t="s">
        <v>99</v>
      </c>
      <c r="C8" s="130">
        <v>0</v>
      </c>
      <c r="D8" s="130">
        <v>0</v>
      </c>
      <c r="E8" s="130">
        <v>0</v>
      </c>
      <c r="F8" s="130">
        <v>0</v>
      </c>
      <c r="G8" s="130">
        <v>0</v>
      </c>
      <c r="H8" s="130">
        <v>0</v>
      </c>
      <c r="I8" s="133">
        <v>0</v>
      </c>
      <c r="J8" s="144">
        <v>0</v>
      </c>
      <c r="K8" s="135">
        <f t="shared" ref="K8:K18" si="0">SUM(C8:J8)</f>
        <v>0</v>
      </c>
    </row>
    <row r="9" spans="2:11" x14ac:dyDescent="0.25">
      <c r="B9" s="145" t="s">
        <v>50</v>
      </c>
      <c r="C9" s="130">
        <v>0</v>
      </c>
      <c r="D9" s="130">
        <v>0</v>
      </c>
      <c r="E9" s="130">
        <v>0</v>
      </c>
      <c r="F9" s="130">
        <v>0</v>
      </c>
      <c r="G9" s="130">
        <v>0</v>
      </c>
      <c r="H9" s="130">
        <v>0</v>
      </c>
      <c r="I9" s="133">
        <v>0</v>
      </c>
      <c r="J9" s="144">
        <v>0</v>
      </c>
      <c r="K9" s="135">
        <f t="shared" si="0"/>
        <v>0</v>
      </c>
    </row>
    <row r="10" spans="2:11" x14ac:dyDescent="0.25">
      <c r="B10" s="145" t="s">
        <v>11</v>
      </c>
      <c r="C10" s="130">
        <v>0</v>
      </c>
      <c r="D10" s="130">
        <v>0</v>
      </c>
      <c r="E10" s="130">
        <v>0</v>
      </c>
      <c r="F10" s="130">
        <v>0</v>
      </c>
      <c r="G10" s="130">
        <v>0</v>
      </c>
      <c r="H10" s="130">
        <v>0</v>
      </c>
      <c r="I10" s="133">
        <v>0</v>
      </c>
      <c r="J10" s="144">
        <v>0</v>
      </c>
      <c r="K10" s="135">
        <f t="shared" si="0"/>
        <v>0</v>
      </c>
    </row>
    <row r="11" spans="2:11" x14ac:dyDescent="0.25">
      <c r="B11" s="43" t="s">
        <v>12</v>
      </c>
      <c r="C11" s="130">
        <v>0</v>
      </c>
      <c r="D11" s="130">
        <v>0</v>
      </c>
      <c r="E11" s="130">
        <v>0</v>
      </c>
      <c r="F11" s="130">
        <v>0</v>
      </c>
      <c r="G11" s="130">
        <v>0</v>
      </c>
      <c r="H11" s="130">
        <v>0</v>
      </c>
      <c r="I11" s="133">
        <v>0</v>
      </c>
      <c r="J11" s="144">
        <v>0</v>
      </c>
      <c r="K11" s="135">
        <f t="shared" si="0"/>
        <v>0</v>
      </c>
    </row>
    <row r="12" spans="2:11" x14ac:dyDescent="0.25">
      <c r="B12" s="43" t="s">
        <v>163</v>
      </c>
      <c r="C12" s="130">
        <v>0</v>
      </c>
      <c r="D12" s="130">
        <v>0</v>
      </c>
      <c r="E12" s="130">
        <v>0</v>
      </c>
      <c r="F12" s="130">
        <v>0</v>
      </c>
      <c r="G12" s="130">
        <v>0</v>
      </c>
      <c r="H12" s="130">
        <v>0</v>
      </c>
      <c r="I12" s="133">
        <v>0</v>
      </c>
      <c r="J12" s="144">
        <v>0</v>
      </c>
      <c r="K12" s="135">
        <f t="shared" si="0"/>
        <v>0</v>
      </c>
    </row>
    <row r="13" spans="2:11" x14ac:dyDescent="0.25">
      <c r="B13" s="43" t="s">
        <v>106</v>
      </c>
      <c r="C13" s="130">
        <v>0</v>
      </c>
      <c r="D13" s="130">
        <v>0</v>
      </c>
      <c r="E13" s="130">
        <v>0</v>
      </c>
      <c r="F13" s="130">
        <v>0</v>
      </c>
      <c r="G13" s="130">
        <v>0</v>
      </c>
      <c r="H13" s="130">
        <v>0</v>
      </c>
      <c r="I13" s="133">
        <v>0</v>
      </c>
      <c r="J13" s="144">
        <v>0</v>
      </c>
      <c r="K13" s="135">
        <f t="shared" si="0"/>
        <v>0</v>
      </c>
    </row>
    <row r="14" spans="2:11" x14ac:dyDescent="0.25">
      <c r="B14" s="43" t="s">
        <v>107</v>
      </c>
      <c r="C14" s="130">
        <v>0</v>
      </c>
      <c r="D14" s="130">
        <v>0</v>
      </c>
      <c r="E14" s="130">
        <v>0</v>
      </c>
      <c r="F14" s="130">
        <v>0</v>
      </c>
      <c r="G14" s="130">
        <v>0</v>
      </c>
      <c r="H14" s="130">
        <v>0</v>
      </c>
      <c r="I14" s="133">
        <v>0</v>
      </c>
      <c r="J14" s="144">
        <v>0</v>
      </c>
      <c r="K14" s="135">
        <f t="shared" si="0"/>
        <v>0</v>
      </c>
    </row>
    <row r="15" spans="2:11" x14ac:dyDescent="0.25">
      <c r="B15" s="43" t="s">
        <v>198</v>
      </c>
      <c r="C15" s="130">
        <v>0</v>
      </c>
      <c r="D15" s="130">
        <v>0</v>
      </c>
      <c r="E15" s="130">
        <v>0</v>
      </c>
      <c r="F15" s="130">
        <v>0</v>
      </c>
      <c r="G15" s="130">
        <v>0</v>
      </c>
      <c r="H15" s="130">
        <v>0</v>
      </c>
      <c r="I15" s="133">
        <v>0</v>
      </c>
      <c r="J15" s="144">
        <v>0</v>
      </c>
      <c r="K15" s="135">
        <f t="shared" si="0"/>
        <v>0</v>
      </c>
    </row>
    <row r="16" spans="2:11" x14ac:dyDescent="0.25">
      <c r="B16" s="43" t="s">
        <v>185</v>
      </c>
      <c r="C16" s="130">
        <v>0</v>
      </c>
      <c r="D16" s="130">
        <v>0</v>
      </c>
      <c r="E16" s="130">
        <v>0</v>
      </c>
      <c r="F16" s="130">
        <v>0</v>
      </c>
      <c r="G16" s="130">
        <v>0</v>
      </c>
      <c r="H16" s="130">
        <v>0</v>
      </c>
      <c r="I16" s="133">
        <v>0</v>
      </c>
      <c r="J16" s="144">
        <v>0</v>
      </c>
      <c r="K16" s="135">
        <f t="shared" si="0"/>
        <v>0</v>
      </c>
    </row>
    <row r="17" spans="2:11" x14ac:dyDescent="0.25">
      <c r="B17" s="43" t="s">
        <v>164</v>
      </c>
      <c r="C17" s="130">
        <v>0</v>
      </c>
      <c r="D17" s="130">
        <v>0</v>
      </c>
      <c r="E17" s="130">
        <v>0</v>
      </c>
      <c r="F17" s="130">
        <v>0</v>
      </c>
      <c r="G17" s="130">
        <v>0</v>
      </c>
      <c r="H17" s="130">
        <v>0</v>
      </c>
      <c r="I17" s="133">
        <v>0</v>
      </c>
      <c r="J17" s="144">
        <v>0</v>
      </c>
      <c r="K17" s="135">
        <f t="shared" si="0"/>
        <v>0</v>
      </c>
    </row>
    <row r="18" spans="2:11" ht="15.75" thickBot="1" x14ac:dyDescent="0.3">
      <c r="B18" s="43" t="s">
        <v>13</v>
      </c>
      <c r="C18" s="130">
        <v>0</v>
      </c>
      <c r="D18" s="130">
        <v>0</v>
      </c>
      <c r="E18" s="130">
        <v>0</v>
      </c>
      <c r="F18" s="130">
        <v>0</v>
      </c>
      <c r="G18" s="130">
        <v>0</v>
      </c>
      <c r="H18" s="130">
        <v>0</v>
      </c>
      <c r="I18" s="133">
        <v>0</v>
      </c>
      <c r="J18" s="144">
        <v>0</v>
      </c>
      <c r="K18" s="135">
        <f t="shared" si="0"/>
        <v>0</v>
      </c>
    </row>
    <row r="19" spans="2:11" ht="16.5" thickTop="1" thickBot="1" x14ac:dyDescent="0.3">
      <c r="B19" s="60" t="s">
        <v>3</v>
      </c>
      <c r="C19" s="131">
        <f t="shared" ref="C19:K19" si="1">SUM(C7:C18)</f>
        <v>0</v>
      </c>
      <c r="D19" s="131">
        <f t="shared" si="1"/>
        <v>0</v>
      </c>
      <c r="E19" s="131">
        <f t="shared" si="1"/>
        <v>0</v>
      </c>
      <c r="F19" s="131">
        <f t="shared" si="1"/>
        <v>0</v>
      </c>
      <c r="G19" s="131">
        <f t="shared" si="1"/>
        <v>0</v>
      </c>
      <c r="H19" s="131">
        <f t="shared" si="1"/>
        <v>0</v>
      </c>
      <c r="I19" s="131">
        <f t="shared" si="1"/>
        <v>0</v>
      </c>
      <c r="J19" s="131">
        <f t="shared" si="1"/>
        <v>0</v>
      </c>
      <c r="K19" s="140">
        <f t="shared" si="1"/>
        <v>0</v>
      </c>
    </row>
    <row r="20" spans="2:11" ht="15.75" thickTop="1" x14ac:dyDescent="0.25">
      <c r="B20" s="57"/>
      <c r="C20" s="58"/>
      <c r="D20" s="58"/>
      <c r="E20" s="58"/>
      <c r="F20" s="58"/>
      <c r="G20" s="58"/>
      <c r="H20" s="58"/>
      <c r="I20" s="58"/>
      <c r="J20" s="58"/>
      <c r="K20" s="68"/>
    </row>
    <row r="21" spans="2:11" x14ac:dyDescent="0.25">
      <c r="B21" s="40" t="s">
        <v>14</v>
      </c>
      <c r="C21" s="128" t="s">
        <v>4</v>
      </c>
      <c r="D21" s="128" t="s">
        <v>4</v>
      </c>
      <c r="E21" s="128" t="s">
        <v>4</v>
      </c>
      <c r="F21" s="128" t="s">
        <v>4</v>
      </c>
      <c r="G21" s="128" t="s">
        <v>4</v>
      </c>
      <c r="H21" s="128" t="s">
        <v>4</v>
      </c>
      <c r="I21" s="41" t="s">
        <v>4</v>
      </c>
      <c r="J21" s="48" t="s">
        <v>4</v>
      </c>
      <c r="K21" s="49" t="s">
        <v>4</v>
      </c>
    </row>
    <row r="22" spans="2:11" x14ac:dyDescent="0.25">
      <c r="B22" s="50" t="s">
        <v>15</v>
      </c>
      <c r="C22" s="132">
        <v>0</v>
      </c>
      <c r="D22" s="132">
        <v>0</v>
      </c>
      <c r="E22" s="132">
        <v>0</v>
      </c>
      <c r="F22" s="132">
        <v>0</v>
      </c>
      <c r="G22" s="132">
        <v>0</v>
      </c>
      <c r="H22" s="132">
        <v>0</v>
      </c>
      <c r="I22" s="133">
        <v>0</v>
      </c>
      <c r="J22" s="134">
        <v>0</v>
      </c>
      <c r="K22" s="135">
        <f>SUM(C22:J22)</f>
        <v>0</v>
      </c>
    </row>
    <row r="23" spans="2:11" x14ac:dyDescent="0.25">
      <c r="B23" s="50" t="s">
        <v>16</v>
      </c>
      <c r="C23" s="132">
        <v>0</v>
      </c>
      <c r="D23" s="132">
        <v>0</v>
      </c>
      <c r="E23" s="132">
        <v>0</v>
      </c>
      <c r="F23" s="132">
        <v>0</v>
      </c>
      <c r="G23" s="132">
        <v>0</v>
      </c>
      <c r="H23" s="132">
        <v>0</v>
      </c>
      <c r="I23" s="133">
        <v>0</v>
      </c>
      <c r="J23" s="134">
        <v>0</v>
      </c>
      <c r="K23" s="135">
        <f t="shared" ref="K23:K27" si="2">SUM(C23:J23)</f>
        <v>0</v>
      </c>
    </row>
    <row r="24" spans="2:11" x14ac:dyDescent="0.25">
      <c r="B24" s="50" t="s">
        <v>17</v>
      </c>
      <c r="C24" s="132">
        <v>0</v>
      </c>
      <c r="D24" s="132">
        <v>0</v>
      </c>
      <c r="E24" s="132">
        <v>0</v>
      </c>
      <c r="F24" s="132">
        <v>0</v>
      </c>
      <c r="G24" s="132">
        <v>0</v>
      </c>
      <c r="H24" s="132">
        <v>0</v>
      </c>
      <c r="I24" s="133">
        <v>0</v>
      </c>
      <c r="J24" s="134">
        <v>0</v>
      </c>
      <c r="K24" s="135">
        <f t="shared" si="2"/>
        <v>0</v>
      </c>
    </row>
    <row r="25" spans="2:11" x14ac:dyDescent="0.25">
      <c r="B25" s="50" t="s">
        <v>18</v>
      </c>
      <c r="C25" s="132">
        <v>0</v>
      </c>
      <c r="D25" s="132">
        <v>0</v>
      </c>
      <c r="E25" s="132">
        <v>0</v>
      </c>
      <c r="F25" s="132">
        <v>0</v>
      </c>
      <c r="G25" s="132">
        <v>0</v>
      </c>
      <c r="H25" s="132">
        <v>0</v>
      </c>
      <c r="I25" s="133">
        <v>0</v>
      </c>
      <c r="J25" s="134">
        <v>0</v>
      </c>
      <c r="K25" s="135">
        <f t="shared" si="2"/>
        <v>0</v>
      </c>
    </row>
    <row r="26" spans="2:11" x14ac:dyDescent="0.25">
      <c r="B26" s="50" t="s">
        <v>19</v>
      </c>
      <c r="C26" s="132">
        <v>0</v>
      </c>
      <c r="D26" s="132">
        <v>0</v>
      </c>
      <c r="E26" s="132">
        <v>0</v>
      </c>
      <c r="F26" s="132">
        <v>0</v>
      </c>
      <c r="G26" s="132">
        <v>0</v>
      </c>
      <c r="H26" s="132">
        <v>0</v>
      </c>
      <c r="I26" s="133">
        <v>0</v>
      </c>
      <c r="J26" s="134">
        <v>0</v>
      </c>
      <c r="K26" s="135">
        <f t="shared" si="2"/>
        <v>0</v>
      </c>
    </row>
    <row r="27" spans="2:11" ht="15.75" thickBot="1" x14ac:dyDescent="0.3">
      <c r="B27" s="55" t="s">
        <v>20</v>
      </c>
      <c r="C27" s="136">
        <v>0</v>
      </c>
      <c r="D27" s="136">
        <v>0</v>
      </c>
      <c r="E27" s="136">
        <v>0</v>
      </c>
      <c r="F27" s="136">
        <v>0</v>
      </c>
      <c r="G27" s="136">
        <v>0</v>
      </c>
      <c r="H27" s="136">
        <v>0</v>
      </c>
      <c r="I27" s="137">
        <v>0</v>
      </c>
      <c r="J27" s="138">
        <v>0</v>
      </c>
      <c r="K27" s="139">
        <f t="shared" si="2"/>
        <v>0</v>
      </c>
    </row>
    <row r="28" spans="2:11" ht="16.5" thickTop="1" thickBot="1" x14ac:dyDescent="0.3">
      <c r="B28" s="60" t="s">
        <v>3</v>
      </c>
      <c r="C28" s="131">
        <f t="shared" ref="C28:K28" si="3">SUM(C22:C27)</f>
        <v>0</v>
      </c>
      <c r="D28" s="131">
        <f t="shared" si="3"/>
        <v>0</v>
      </c>
      <c r="E28" s="131">
        <f t="shared" si="3"/>
        <v>0</v>
      </c>
      <c r="F28" s="131">
        <f t="shared" si="3"/>
        <v>0</v>
      </c>
      <c r="G28" s="131">
        <f t="shared" si="3"/>
        <v>0</v>
      </c>
      <c r="H28" s="131">
        <f t="shared" si="3"/>
        <v>0</v>
      </c>
      <c r="I28" s="131">
        <f t="shared" si="3"/>
        <v>0</v>
      </c>
      <c r="J28" s="131">
        <f>SUM(J22:J27)</f>
        <v>0</v>
      </c>
      <c r="K28" s="140">
        <f t="shared" si="3"/>
        <v>0</v>
      </c>
    </row>
    <row r="29" spans="2:11" ht="16.5" thickTop="1" thickBot="1" x14ac:dyDescent="0.3">
      <c r="B29" s="59"/>
      <c r="C29" s="29"/>
      <c r="D29" s="29"/>
      <c r="E29" s="29"/>
      <c r="F29" s="29"/>
      <c r="G29" s="29"/>
      <c r="H29" s="29"/>
      <c r="I29" s="29"/>
      <c r="J29" s="29"/>
      <c r="K29" s="69"/>
    </row>
    <row r="30" spans="2:11" ht="16.5" thickTop="1" thickBot="1" x14ac:dyDescent="0.3">
      <c r="B30" s="60" t="s">
        <v>6</v>
      </c>
      <c r="C30" s="131">
        <f t="shared" ref="C30:K30" si="4">SUM(C19,C28)</f>
        <v>0</v>
      </c>
      <c r="D30" s="131">
        <f t="shared" si="4"/>
        <v>0</v>
      </c>
      <c r="E30" s="131">
        <f t="shared" si="4"/>
        <v>0</v>
      </c>
      <c r="F30" s="131">
        <f t="shared" si="4"/>
        <v>0</v>
      </c>
      <c r="G30" s="131">
        <f t="shared" si="4"/>
        <v>0</v>
      </c>
      <c r="H30" s="131">
        <f t="shared" si="4"/>
        <v>0</v>
      </c>
      <c r="I30" s="131">
        <f t="shared" si="4"/>
        <v>0</v>
      </c>
      <c r="J30" s="141">
        <f>SUM(J19,J28)</f>
        <v>0</v>
      </c>
      <c r="K30" s="142">
        <f t="shared" si="4"/>
        <v>0</v>
      </c>
    </row>
    <row r="31" spans="2:11" ht="16.5" thickTop="1" thickBot="1" x14ac:dyDescent="0.3">
      <c r="B31" s="186"/>
      <c r="C31" s="187"/>
      <c r="D31" s="187"/>
      <c r="E31" s="187"/>
      <c r="F31" s="187"/>
      <c r="G31" s="187"/>
      <c r="H31" s="187"/>
      <c r="I31" s="187"/>
      <c r="J31" s="187"/>
      <c r="K31" s="188"/>
    </row>
    <row r="32" spans="2:11" ht="66" customHeight="1" thickBot="1" x14ac:dyDescent="0.3">
      <c r="B32" s="199" t="s">
        <v>162</v>
      </c>
      <c r="C32" s="200"/>
      <c r="D32" s="200"/>
      <c r="E32" s="200"/>
      <c r="F32" s="200"/>
      <c r="G32" s="200"/>
      <c r="H32" s="200"/>
      <c r="I32" s="200"/>
      <c r="J32" s="200"/>
      <c r="K32" s="201"/>
    </row>
  </sheetData>
  <mergeCells count="4">
    <mergeCell ref="B32:K32"/>
    <mergeCell ref="B3:K3"/>
    <mergeCell ref="B4:K4"/>
    <mergeCell ref="B31:K3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orientation="landscape" r:id="rId1"/>
  <colBreaks count="1" manualBreakCount="1">
    <brk id="11" max="1048575" man="1"/>
  </colBreaks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96"/>
  <dimension ref="B2:K32"/>
  <sheetViews>
    <sheetView showGridLines="0" showZeros="0" view="pageBreakPreview" zoomScaleNormal="100" zoomScaleSheetLayoutView="100" workbookViewId="0">
      <selection activeCell="B29" sqref="B29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1" width="11.7109375" style="1" customWidth="1"/>
    <col min="12" max="16384" width="8.85546875" style="1"/>
  </cols>
  <sheetData>
    <row r="2" spans="2:11" ht="15.75" thickBot="1" x14ac:dyDescent="0.3"/>
    <row r="3" spans="2:11" x14ac:dyDescent="0.25">
      <c r="B3" s="189" t="s">
        <v>139</v>
      </c>
      <c r="C3" s="190"/>
      <c r="D3" s="190"/>
      <c r="E3" s="190"/>
      <c r="F3" s="190"/>
      <c r="G3" s="190"/>
      <c r="H3" s="190"/>
      <c r="I3" s="190"/>
      <c r="J3" s="190"/>
      <c r="K3" s="191"/>
    </row>
    <row r="4" spans="2:11" x14ac:dyDescent="0.25">
      <c r="B4" s="192" t="s">
        <v>199</v>
      </c>
      <c r="C4" s="193"/>
      <c r="D4" s="193"/>
      <c r="E4" s="193"/>
      <c r="F4" s="193"/>
      <c r="G4" s="193"/>
      <c r="H4" s="193"/>
      <c r="I4" s="193"/>
      <c r="J4" s="193"/>
      <c r="K4" s="194"/>
    </row>
    <row r="5" spans="2:11" x14ac:dyDescent="0.25">
      <c r="B5" s="52"/>
      <c r="C5" s="173" t="s">
        <v>122</v>
      </c>
      <c r="D5" s="173" t="s">
        <v>123</v>
      </c>
      <c r="E5" s="173" t="s">
        <v>124</v>
      </c>
      <c r="F5" s="173" t="s">
        <v>125</v>
      </c>
      <c r="G5" s="173" t="s">
        <v>126</v>
      </c>
      <c r="H5" s="174" t="s">
        <v>127</v>
      </c>
      <c r="I5" s="173" t="s">
        <v>128</v>
      </c>
      <c r="J5" s="173" t="s">
        <v>129</v>
      </c>
      <c r="K5" s="174" t="s">
        <v>3</v>
      </c>
    </row>
    <row r="6" spans="2:11" x14ac:dyDescent="0.25">
      <c r="B6" s="143" t="s">
        <v>10</v>
      </c>
      <c r="C6" s="128" t="s">
        <v>4</v>
      </c>
      <c r="D6" s="128" t="s">
        <v>4</v>
      </c>
      <c r="E6" s="128" t="s">
        <v>4</v>
      </c>
      <c r="F6" s="128" t="s">
        <v>4</v>
      </c>
      <c r="G6" s="128" t="s">
        <v>4</v>
      </c>
      <c r="H6" s="128" t="s">
        <v>4</v>
      </c>
      <c r="I6" s="41" t="s">
        <v>4</v>
      </c>
      <c r="J6" s="41" t="s">
        <v>4</v>
      </c>
      <c r="K6" s="42" t="s">
        <v>4</v>
      </c>
    </row>
    <row r="7" spans="2:11" x14ac:dyDescent="0.25">
      <c r="B7" s="43" t="s">
        <v>37</v>
      </c>
      <c r="C7" s="130">
        <v>1.8055555555555557E-3</v>
      </c>
      <c r="D7" s="130"/>
      <c r="E7" s="130">
        <v>0</v>
      </c>
      <c r="F7" s="130">
        <v>0</v>
      </c>
      <c r="G7" s="130">
        <v>4.363425925925926E-3</v>
      </c>
      <c r="H7" s="130">
        <v>0</v>
      </c>
      <c r="I7" s="133">
        <v>0</v>
      </c>
      <c r="J7" s="144"/>
      <c r="K7" s="135">
        <f>SUM(C7:J7)</f>
        <v>6.1689814814814819E-3</v>
      </c>
    </row>
    <row r="8" spans="2:11" x14ac:dyDescent="0.25">
      <c r="B8" s="145" t="s">
        <v>99</v>
      </c>
      <c r="C8" s="130">
        <v>2.8472222222222219E-3</v>
      </c>
      <c r="D8" s="130"/>
      <c r="E8" s="130">
        <v>0</v>
      </c>
      <c r="F8" s="130">
        <v>0</v>
      </c>
      <c r="G8" s="130">
        <v>1.5439814814814816E-2</v>
      </c>
      <c r="H8" s="130">
        <v>0</v>
      </c>
      <c r="I8" s="133">
        <v>0</v>
      </c>
      <c r="J8" s="144">
        <v>7.4305555555555557E-3</v>
      </c>
      <c r="K8" s="135">
        <f t="shared" ref="K8:K18" si="0">SUM(C8:J8)</f>
        <v>2.5717592592592594E-2</v>
      </c>
    </row>
    <row r="9" spans="2:11" x14ac:dyDescent="0.25">
      <c r="B9" s="145" t="s">
        <v>50</v>
      </c>
      <c r="C9" s="130">
        <v>3.449074074074074E-3</v>
      </c>
      <c r="D9" s="130"/>
      <c r="E9" s="130">
        <v>0</v>
      </c>
      <c r="F9" s="130">
        <v>0</v>
      </c>
      <c r="G9" s="130">
        <v>6.018518518518519E-4</v>
      </c>
      <c r="H9" s="130">
        <v>0</v>
      </c>
      <c r="I9" s="133">
        <v>0</v>
      </c>
      <c r="J9" s="144">
        <v>3.7037037037037035E-4</v>
      </c>
      <c r="K9" s="135">
        <f t="shared" si="0"/>
        <v>4.4212962962962964E-3</v>
      </c>
    </row>
    <row r="10" spans="2:11" x14ac:dyDescent="0.25">
      <c r="B10" s="145" t="s">
        <v>11</v>
      </c>
      <c r="C10" s="130">
        <v>3.7210648148148145E-2</v>
      </c>
      <c r="D10" s="130"/>
      <c r="E10" s="130">
        <v>0</v>
      </c>
      <c r="F10" s="130">
        <v>0</v>
      </c>
      <c r="G10" s="130">
        <v>3.1712962962962962E-3</v>
      </c>
      <c r="H10" s="130">
        <v>0</v>
      </c>
      <c r="I10" s="133">
        <v>0</v>
      </c>
      <c r="J10" s="144">
        <v>1.5046296296296296E-3</v>
      </c>
      <c r="K10" s="135">
        <f t="shared" si="0"/>
        <v>4.1886574074074069E-2</v>
      </c>
    </row>
    <row r="11" spans="2:11" x14ac:dyDescent="0.25">
      <c r="B11" s="43" t="s">
        <v>12</v>
      </c>
      <c r="C11" s="130">
        <v>2.8935185185185189E-4</v>
      </c>
      <c r="D11" s="130"/>
      <c r="E11" s="130">
        <v>0</v>
      </c>
      <c r="F11" s="130">
        <v>0</v>
      </c>
      <c r="G11" s="130">
        <v>5.0578703703703706E-3</v>
      </c>
      <c r="H11" s="130">
        <v>0</v>
      </c>
      <c r="I11" s="133">
        <v>0</v>
      </c>
      <c r="J11" s="144">
        <v>1.8518518518518518E-4</v>
      </c>
      <c r="K11" s="135">
        <f t="shared" si="0"/>
        <v>5.5324074074074078E-3</v>
      </c>
    </row>
    <row r="12" spans="2:11" x14ac:dyDescent="0.25">
      <c r="B12" s="43" t="s">
        <v>163</v>
      </c>
      <c r="C12" s="130">
        <v>1.8958333333333331E-2</v>
      </c>
      <c r="D12" s="130"/>
      <c r="E12" s="130">
        <v>0</v>
      </c>
      <c r="F12" s="130">
        <v>0</v>
      </c>
      <c r="G12" s="130"/>
      <c r="H12" s="130">
        <v>0</v>
      </c>
      <c r="I12" s="133">
        <v>0</v>
      </c>
      <c r="J12" s="144"/>
      <c r="K12" s="135">
        <f t="shared" si="0"/>
        <v>1.8958333333333331E-2</v>
      </c>
    </row>
    <row r="13" spans="2:11" x14ac:dyDescent="0.25">
      <c r="B13" s="43" t="s">
        <v>106</v>
      </c>
      <c r="C13" s="130">
        <v>2.0324074074074071E-2</v>
      </c>
      <c r="D13" s="130"/>
      <c r="E13" s="130">
        <v>0</v>
      </c>
      <c r="F13" s="130">
        <v>0</v>
      </c>
      <c r="G13" s="130"/>
      <c r="H13" s="130">
        <v>0</v>
      </c>
      <c r="I13" s="133">
        <v>0</v>
      </c>
      <c r="J13" s="144"/>
      <c r="K13" s="135">
        <f t="shared" si="0"/>
        <v>2.0324074074074071E-2</v>
      </c>
    </row>
    <row r="14" spans="2:11" x14ac:dyDescent="0.25">
      <c r="B14" s="43" t="s">
        <v>107</v>
      </c>
      <c r="C14" s="130"/>
      <c r="D14" s="130"/>
      <c r="E14" s="130">
        <v>0</v>
      </c>
      <c r="F14" s="130">
        <v>0</v>
      </c>
      <c r="G14" s="130"/>
      <c r="H14" s="130">
        <v>0</v>
      </c>
      <c r="I14" s="133">
        <v>0</v>
      </c>
      <c r="J14" s="144"/>
      <c r="K14" s="135">
        <f t="shared" si="0"/>
        <v>0</v>
      </c>
    </row>
    <row r="15" spans="2:11" x14ac:dyDescent="0.25">
      <c r="B15" s="43" t="s">
        <v>198</v>
      </c>
      <c r="C15" s="130"/>
      <c r="D15" s="130"/>
      <c r="E15" s="130">
        <v>0</v>
      </c>
      <c r="F15" s="130">
        <v>0</v>
      </c>
      <c r="G15" s="130">
        <v>4.861111111111111E-4</v>
      </c>
      <c r="H15" s="130">
        <v>0</v>
      </c>
      <c r="I15" s="133">
        <v>0</v>
      </c>
      <c r="J15" s="144"/>
      <c r="K15" s="135">
        <f t="shared" si="0"/>
        <v>4.861111111111111E-4</v>
      </c>
    </row>
    <row r="16" spans="2:11" x14ac:dyDescent="0.25">
      <c r="B16" s="43" t="s">
        <v>185</v>
      </c>
      <c r="C16" s="130"/>
      <c r="D16" s="130"/>
      <c r="E16" s="130">
        <v>0</v>
      </c>
      <c r="F16" s="130">
        <v>0</v>
      </c>
      <c r="G16" s="130"/>
      <c r="H16" s="130">
        <v>0</v>
      </c>
      <c r="I16" s="133">
        <v>0</v>
      </c>
      <c r="J16" s="144"/>
      <c r="K16" s="135">
        <f t="shared" si="0"/>
        <v>0</v>
      </c>
    </row>
    <row r="17" spans="2:11" x14ac:dyDescent="0.25">
      <c r="B17" s="43" t="s">
        <v>164</v>
      </c>
      <c r="C17" s="130"/>
      <c r="D17" s="130"/>
      <c r="E17" s="130">
        <v>0</v>
      </c>
      <c r="F17" s="130">
        <v>0</v>
      </c>
      <c r="G17" s="130"/>
      <c r="H17" s="130">
        <v>0</v>
      </c>
      <c r="I17" s="133">
        <v>0</v>
      </c>
      <c r="J17" s="144"/>
      <c r="K17" s="135">
        <f t="shared" si="0"/>
        <v>0</v>
      </c>
    </row>
    <row r="18" spans="2:11" ht="15.75" thickBot="1" x14ac:dyDescent="0.3">
      <c r="B18" s="43" t="s">
        <v>13</v>
      </c>
      <c r="C18" s="130">
        <v>8.4837962962962966E-3</v>
      </c>
      <c r="D18" s="130">
        <v>3.1481481481481482E-3</v>
      </c>
      <c r="E18" s="130">
        <v>0</v>
      </c>
      <c r="F18" s="130">
        <v>0</v>
      </c>
      <c r="G18" s="130">
        <v>3.9120370370370368E-3</v>
      </c>
      <c r="H18" s="130">
        <v>0</v>
      </c>
      <c r="I18" s="133">
        <v>0</v>
      </c>
      <c r="J18" s="144"/>
      <c r="K18" s="135">
        <f t="shared" si="0"/>
        <v>1.5543981481481482E-2</v>
      </c>
    </row>
    <row r="19" spans="2:11" ht="16.5" thickTop="1" thickBot="1" x14ac:dyDescent="0.3">
      <c r="B19" s="60" t="s">
        <v>3</v>
      </c>
      <c r="C19" s="131">
        <f t="shared" ref="C19:K19" si="1">SUM(C7:C18)</f>
        <v>9.3368055555555537E-2</v>
      </c>
      <c r="D19" s="131">
        <f t="shared" si="1"/>
        <v>3.1481481481481482E-3</v>
      </c>
      <c r="E19" s="131">
        <f t="shared" si="1"/>
        <v>0</v>
      </c>
      <c r="F19" s="131">
        <f t="shared" si="1"/>
        <v>0</v>
      </c>
      <c r="G19" s="131">
        <f t="shared" si="1"/>
        <v>3.3032407407407413E-2</v>
      </c>
      <c r="H19" s="131">
        <f t="shared" si="1"/>
        <v>0</v>
      </c>
      <c r="I19" s="131">
        <f t="shared" si="1"/>
        <v>0</v>
      </c>
      <c r="J19" s="131">
        <f t="shared" si="1"/>
        <v>9.4907407407407423E-3</v>
      </c>
      <c r="K19" s="140">
        <f t="shared" si="1"/>
        <v>0.13903935185185184</v>
      </c>
    </row>
    <row r="20" spans="2:11" ht="15.75" thickTop="1" x14ac:dyDescent="0.25">
      <c r="B20" s="57"/>
      <c r="C20" s="58"/>
      <c r="D20" s="58"/>
      <c r="E20" s="58"/>
      <c r="F20" s="58"/>
      <c r="G20" s="58"/>
      <c r="H20" s="58"/>
      <c r="I20" s="58"/>
      <c r="J20" s="58"/>
      <c r="K20" s="68"/>
    </row>
    <row r="21" spans="2:11" x14ac:dyDescent="0.25">
      <c r="B21" s="40" t="s">
        <v>14</v>
      </c>
      <c r="C21" s="128" t="s">
        <v>4</v>
      </c>
      <c r="D21" s="128" t="s">
        <v>4</v>
      </c>
      <c r="E21" s="128" t="s">
        <v>4</v>
      </c>
      <c r="F21" s="128" t="s">
        <v>4</v>
      </c>
      <c r="G21" s="128" t="s">
        <v>4</v>
      </c>
      <c r="H21" s="128" t="s">
        <v>4</v>
      </c>
      <c r="I21" s="41" t="s">
        <v>4</v>
      </c>
      <c r="J21" s="48" t="s">
        <v>4</v>
      </c>
      <c r="K21" s="49" t="s">
        <v>4</v>
      </c>
    </row>
    <row r="22" spans="2:11" x14ac:dyDescent="0.25">
      <c r="B22" s="50" t="s">
        <v>15</v>
      </c>
      <c r="C22" s="132">
        <v>1.1111111111111113E-3</v>
      </c>
      <c r="D22" s="132">
        <v>0</v>
      </c>
      <c r="E22" s="132">
        <v>0</v>
      </c>
      <c r="F22" s="132">
        <v>0</v>
      </c>
      <c r="G22" s="132"/>
      <c r="H22" s="132">
        <v>0</v>
      </c>
      <c r="I22" s="133">
        <v>0</v>
      </c>
      <c r="J22" s="134"/>
      <c r="K22" s="135">
        <f>SUM(C22:J22)</f>
        <v>1.1111111111111113E-3</v>
      </c>
    </row>
    <row r="23" spans="2:11" x14ac:dyDescent="0.25">
      <c r="B23" s="50" t="s">
        <v>16</v>
      </c>
      <c r="C23" s="132">
        <v>3.1250000000000001E-4</v>
      </c>
      <c r="D23" s="132">
        <v>0</v>
      </c>
      <c r="E23" s="132">
        <v>0</v>
      </c>
      <c r="F23" s="132">
        <v>0</v>
      </c>
      <c r="G23" s="132">
        <v>1.9675925925925926E-4</v>
      </c>
      <c r="H23" s="132">
        <v>0</v>
      </c>
      <c r="I23" s="133">
        <v>0</v>
      </c>
      <c r="J23" s="134"/>
      <c r="K23" s="135">
        <f t="shared" ref="K23:K27" si="2">SUM(C23:J23)</f>
        <v>5.0925925925925921E-4</v>
      </c>
    </row>
    <row r="24" spans="2:11" x14ac:dyDescent="0.25">
      <c r="B24" s="50" t="s">
        <v>17</v>
      </c>
      <c r="C24" s="132"/>
      <c r="D24" s="132">
        <v>0</v>
      </c>
      <c r="E24" s="132">
        <v>0</v>
      </c>
      <c r="F24" s="132">
        <v>0</v>
      </c>
      <c r="G24" s="132"/>
      <c r="H24" s="132">
        <v>0</v>
      </c>
      <c r="I24" s="133">
        <v>0</v>
      </c>
      <c r="J24" s="134"/>
      <c r="K24" s="135">
        <f t="shared" si="2"/>
        <v>0</v>
      </c>
    </row>
    <row r="25" spans="2:11" x14ac:dyDescent="0.25">
      <c r="B25" s="50" t="s">
        <v>18</v>
      </c>
      <c r="C25" s="132">
        <v>9.525462962962963E-3</v>
      </c>
      <c r="D25" s="132">
        <v>0</v>
      </c>
      <c r="E25" s="132">
        <v>0</v>
      </c>
      <c r="F25" s="132">
        <v>0</v>
      </c>
      <c r="G25" s="132">
        <v>1.7476851851851855E-3</v>
      </c>
      <c r="H25" s="132">
        <v>0</v>
      </c>
      <c r="I25" s="133">
        <v>0</v>
      </c>
      <c r="J25" s="134">
        <v>1.8634259259259259E-3</v>
      </c>
      <c r="K25" s="135">
        <f t="shared" si="2"/>
        <v>1.3136574074074075E-2</v>
      </c>
    </row>
    <row r="26" spans="2:11" x14ac:dyDescent="0.25">
      <c r="B26" s="50" t="s">
        <v>19</v>
      </c>
      <c r="C26" s="132">
        <v>3.3344907407407406E-2</v>
      </c>
      <c r="D26" s="132">
        <v>0</v>
      </c>
      <c r="E26" s="132">
        <v>0</v>
      </c>
      <c r="F26" s="132">
        <v>0</v>
      </c>
      <c r="G26" s="132">
        <v>4.8611111111111112E-3</v>
      </c>
      <c r="H26" s="132">
        <v>0</v>
      </c>
      <c r="I26" s="133">
        <v>0</v>
      </c>
      <c r="J26" s="134">
        <v>2.5462962962962961E-4</v>
      </c>
      <c r="K26" s="135">
        <f t="shared" si="2"/>
        <v>3.8460648148148147E-2</v>
      </c>
    </row>
    <row r="27" spans="2:11" ht="15.75" thickBot="1" x14ac:dyDescent="0.3">
      <c r="B27" s="55" t="s">
        <v>20</v>
      </c>
      <c r="C27" s="136"/>
      <c r="D27" s="136"/>
      <c r="E27" s="136"/>
      <c r="F27" s="136"/>
      <c r="G27" s="136"/>
      <c r="H27" s="136"/>
      <c r="I27" s="137"/>
      <c r="J27" s="138"/>
      <c r="K27" s="139">
        <f t="shared" si="2"/>
        <v>0</v>
      </c>
    </row>
    <row r="28" spans="2:11" ht="16.5" thickTop="1" thickBot="1" x14ac:dyDescent="0.3">
      <c r="B28" s="60" t="s">
        <v>3</v>
      </c>
      <c r="C28" s="131">
        <f t="shared" ref="C28:K28" si="3">SUM(C22:C27)</f>
        <v>4.4293981481481483E-2</v>
      </c>
      <c r="D28" s="131">
        <f t="shared" si="3"/>
        <v>0</v>
      </c>
      <c r="E28" s="131">
        <f t="shared" si="3"/>
        <v>0</v>
      </c>
      <c r="F28" s="131">
        <f t="shared" si="3"/>
        <v>0</v>
      </c>
      <c r="G28" s="131">
        <f t="shared" si="3"/>
        <v>6.805555555555556E-3</v>
      </c>
      <c r="H28" s="131">
        <f t="shared" si="3"/>
        <v>0</v>
      </c>
      <c r="I28" s="131">
        <f t="shared" si="3"/>
        <v>0</v>
      </c>
      <c r="J28" s="131">
        <f>SUM(J22:J27)</f>
        <v>2.1180555555555553E-3</v>
      </c>
      <c r="K28" s="140">
        <f t="shared" si="3"/>
        <v>5.3217592592592594E-2</v>
      </c>
    </row>
    <row r="29" spans="2:11" ht="16.5" thickTop="1" thickBot="1" x14ac:dyDescent="0.3">
      <c r="B29" s="59"/>
      <c r="C29" s="29"/>
      <c r="D29" s="29"/>
      <c r="E29" s="29"/>
      <c r="F29" s="29"/>
      <c r="G29" s="29"/>
      <c r="H29" s="29"/>
      <c r="I29" s="29"/>
      <c r="J29" s="29"/>
      <c r="K29" s="69"/>
    </row>
    <row r="30" spans="2:11" ht="16.5" thickTop="1" thickBot="1" x14ac:dyDescent="0.3">
      <c r="B30" s="60" t="s">
        <v>6</v>
      </c>
      <c r="C30" s="131">
        <f t="shared" ref="C30:K30" si="4">SUM(C19,C28)</f>
        <v>0.13766203703703703</v>
      </c>
      <c r="D30" s="131">
        <f t="shared" si="4"/>
        <v>3.1481481481481482E-3</v>
      </c>
      <c r="E30" s="131">
        <f t="shared" si="4"/>
        <v>0</v>
      </c>
      <c r="F30" s="131">
        <f t="shared" si="4"/>
        <v>0</v>
      </c>
      <c r="G30" s="131">
        <f t="shared" si="4"/>
        <v>3.9837962962962971E-2</v>
      </c>
      <c r="H30" s="131">
        <f t="shared" si="4"/>
        <v>0</v>
      </c>
      <c r="I30" s="131">
        <f t="shared" si="4"/>
        <v>0</v>
      </c>
      <c r="J30" s="141">
        <f>SUM(J19,J28)</f>
        <v>1.1608796296296298E-2</v>
      </c>
      <c r="K30" s="142">
        <f t="shared" si="4"/>
        <v>0.19225694444444444</v>
      </c>
    </row>
    <row r="31" spans="2:11" ht="16.5" thickTop="1" thickBot="1" x14ac:dyDescent="0.3">
      <c r="B31" s="186"/>
      <c r="C31" s="187"/>
      <c r="D31" s="187"/>
      <c r="E31" s="187"/>
      <c r="F31" s="187"/>
      <c r="G31" s="187"/>
      <c r="H31" s="187"/>
      <c r="I31" s="187"/>
      <c r="J31" s="187"/>
      <c r="K31" s="188"/>
    </row>
    <row r="32" spans="2:11" ht="66" customHeight="1" thickBot="1" x14ac:dyDescent="0.3">
      <c r="B32" s="199" t="s">
        <v>162</v>
      </c>
      <c r="C32" s="200"/>
      <c r="D32" s="200"/>
      <c r="E32" s="200"/>
      <c r="F32" s="200"/>
      <c r="G32" s="200"/>
      <c r="H32" s="200"/>
      <c r="I32" s="200"/>
      <c r="J32" s="200"/>
      <c r="K32" s="201"/>
    </row>
  </sheetData>
  <mergeCells count="4">
    <mergeCell ref="B32:K32"/>
    <mergeCell ref="B3:K3"/>
    <mergeCell ref="B4:K4"/>
    <mergeCell ref="B31:K3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orientation="landscape" r:id="rId1"/>
  <colBreaks count="1" manualBreakCount="1">
    <brk id="11" max="1048575" man="1"/>
  </colBreaks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97"/>
  <dimension ref="B2:K32"/>
  <sheetViews>
    <sheetView showGridLines="0" showZeros="0" view="pageBreakPreview" zoomScaleNormal="100" zoomScaleSheetLayoutView="100" workbookViewId="0">
      <selection activeCell="B29" sqref="B29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1" width="11.7109375" style="1" customWidth="1"/>
    <col min="12" max="16384" width="8.85546875" style="1"/>
  </cols>
  <sheetData>
    <row r="2" spans="2:11" ht="15.75" thickBot="1" x14ac:dyDescent="0.3"/>
    <row r="3" spans="2:11" x14ac:dyDescent="0.25">
      <c r="B3" s="189" t="s">
        <v>140</v>
      </c>
      <c r="C3" s="190"/>
      <c r="D3" s="190"/>
      <c r="E3" s="190"/>
      <c r="F3" s="190"/>
      <c r="G3" s="190"/>
      <c r="H3" s="190"/>
      <c r="I3" s="190"/>
      <c r="J3" s="190"/>
      <c r="K3" s="191"/>
    </row>
    <row r="4" spans="2:11" x14ac:dyDescent="0.25">
      <c r="B4" s="192" t="s">
        <v>199</v>
      </c>
      <c r="C4" s="193"/>
      <c r="D4" s="193"/>
      <c r="E4" s="193"/>
      <c r="F4" s="193"/>
      <c r="G4" s="193"/>
      <c r="H4" s="193"/>
      <c r="I4" s="193"/>
      <c r="J4" s="193"/>
      <c r="K4" s="194"/>
    </row>
    <row r="5" spans="2:11" x14ac:dyDescent="0.25">
      <c r="B5" s="52"/>
      <c r="C5" s="173" t="s">
        <v>122</v>
      </c>
      <c r="D5" s="173" t="s">
        <v>123</v>
      </c>
      <c r="E5" s="173" t="s">
        <v>124</v>
      </c>
      <c r="F5" s="173" t="s">
        <v>125</v>
      </c>
      <c r="G5" s="173" t="s">
        <v>126</v>
      </c>
      <c r="H5" s="174" t="s">
        <v>127</v>
      </c>
      <c r="I5" s="173" t="s">
        <v>128</v>
      </c>
      <c r="J5" s="173" t="s">
        <v>129</v>
      </c>
      <c r="K5" s="174" t="s">
        <v>3</v>
      </c>
    </row>
    <row r="6" spans="2:11" x14ac:dyDescent="0.25">
      <c r="B6" s="143" t="s">
        <v>10</v>
      </c>
      <c r="C6" s="128" t="s">
        <v>4</v>
      </c>
      <c r="D6" s="128" t="s">
        <v>4</v>
      </c>
      <c r="E6" s="128" t="s">
        <v>4</v>
      </c>
      <c r="F6" s="128" t="s">
        <v>4</v>
      </c>
      <c r="G6" s="128" t="s">
        <v>4</v>
      </c>
      <c r="H6" s="128" t="s">
        <v>4</v>
      </c>
      <c r="I6" s="41" t="s">
        <v>4</v>
      </c>
      <c r="J6" s="41" t="s">
        <v>4</v>
      </c>
      <c r="K6" s="42" t="s">
        <v>4</v>
      </c>
    </row>
    <row r="7" spans="2:11" x14ac:dyDescent="0.25">
      <c r="B7" s="43" t="s">
        <v>37</v>
      </c>
      <c r="C7" s="130">
        <v>0</v>
      </c>
      <c r="D7" s="130">
        <v>0</v>
      </c>
      <c r="E7" s="130">
        <v>0</v>
      </c>
      <c r="F7" s="130">
        <v>0</v>
      </c>
      <c r="G7" s="130">
        <v>0</v>
      </c>
      <c r="H7" s="130">
        <v>0</v>
      </c>
      <c r="I7" s="133">
        <v>0</v>
      </c>
      <c r="J7" s="144">
        <v>0</v>
      </c>
      <c r="K7" s="135">
        <f>SUM(C7:J7)</f>
        <v>0</v>
      </c>
    </row>
    <row r="8" spans="2:11" x14ac:dyDescent="0.25">
      <c r="B8" s="145" t="s">
        <v>99</v>
      </c>
      <c r="C8" s="130">
        <v>0</v>
      </c>
      <c r="D8" s="130">
        <v>0</v>
      </c>
      <c r="E8" s="130">
        <v>0</v>
      </c>
      <c r="F8" s="130">
        <v>0</v>
      </c>
      <c r="G8" s="130">
        <v>0</v>
      </c>
      <c r="H8" s="130">
        <v>0</v>
      </c>
      <c r="I8" s="133">
        <v>0</v>
      </c>
      <c r="J8" s="144">
        <v>0</v>
      </c>
      <c r="K8" s="135">
        <f t="shared" ref="K8:K18" si="0">SUM(C8:J8)</f>
        <v>0</v>
      </c>
    </row>
    <row r="9" spans="2:11" x14ac:dyDescent="0.25">
      <c r="B9" s="145" t="s">
        <v>50</v>
      </c>
      <c r="C9" s="130">
        <v>0</v>
      </c>
      <c r="D9" s="130">
        <v>0</v>
      </c>
      <c r="E9" s="130">
        <v>0</v>
      </c>
      <c r="F9" s="130">
        <v>0</v>
      </c>
      <c r="G9" s="130">
        <v>0</v>
      </c>
      <c r="H9" s="130">
        <v>0</v>
      </c>
      <c r="I9" s="133">
        <v>0</v>
      </c>
      <c r="J9" s="144">
        <v>0</v>
      </c>
      <c r="K9" s="135">
        <f t="shared" si="0"/>
        <v>0</v>
      </c>
    </row>
    <row r="10" spans="2:11" x14ac:dyDescent="0.25">
      <c r="B10" s="145" t="s">
        <v>11</v>
      </c>
      <c r="C10" s="130">
        <v>0</v>
      </c>
      <c r="D10" s="130">
        <v>0</v>
      </c>
      <c r="E10" s="130">
        <v>0</v>
      </c>
      <c r="F10" s="130">
        <v>0</v>
      </c>
      <c r="G10" s="130">
        <v>0</v>
      </c>
      <c r="H10" s="130">
        <v>0</v>
      </c>
      <c r="I10" s="133">
        <v>0</v>
      </c>
      <c r="J10" s="144">
        <v>0</v>
      </c>
      <c r="K10" s="135">
        <f t="shared" si="0"/>
        <v>0</v>
      </c>
    </row>
    <row r="11" spans="2:11" x14ac:dyDescent="0.25">
      <c r="B11" s="43" t="s">
        <v>12</v>
      </c>
      <c r="C11" s="130">
        <v>0</v>
      </c>
      <c r="D11" s="130">
        <v>0</v>
      </c>
      <c r="E11" s="130">
        <v>0</v>
      </c>
      <c r="F11" s="130">
        <v>0</v>
      </c>
      <c r="G11" s="130">
        <v>0</v>
      </c>
      <c r="H11" s="130">
        <v>0</v>
      </c>
      <c r="I11" s="133">
        <v>0</v>
      </c>
      <c r="J11" s="144">
        <v>0</v>
      </c>
      <c r="K11" s="135">
        <f t="shared" si="0"/>
        <v>0</v>
      </c>
    </row>
    <row r="12" spans="2:11" x14ac:dyDescent="0.25">
      <c r="B12" s="43" t="s">
        <v>163</v>
      </c>
      <c r="C12" s="130">
        <v>0</v>
      </c>
      <c r="D12" s="130">
        <v>0</v>
      </c>
      <c r="E12" s="130">
        <v>0</v>
      </c>
      <c r="F12" s="130">
        <v>0</v>
      </c>
      <c r="G12" s="130">
        <v>0</v>
      </c>
      <c r="H12" s="130">
        <v>0</v>
      </c>
      <c r="I12" s="133">
        <v>0</v>
      </c>
      <c r="J12" s="144">
        <v>0</v>
      </c>
      <c r="K12" s="135">
        <f t="shared" si="0"/>
        <v>0</v>
      </c>
    </row>
    <row r="13" spans="2:11" x14ac:dyDescent="0.25">
      <c r="B13" s="43" t="s">
        <v>106</v>
      </c>
      <c r="C13" s="130">
        <v>0</v>
      </c>
      <c r="D13" s="130">
        <v>0</v>
      </c>
      <c r="E13" s="130">
        <v>0</v>
      </c>
      <c r="F13" s="130">
        <v>0</v>
      </c>
      <c r="G13" s="130">
        <v>0</v>
      </c>
      <c r="H13" s="130">
        <v>0</v>
      </c>
      <c r="I13" s="133">
        <v>0</v>
      </c>
      <c r="J13" s="144">
        <v>0</v>
      </c>
      <c r="K13" s="135">
        <f t="shared" si="0"/>
        <v>0</v>
      </c>
    </row>
    <row r="14" spans="2:11" x14ac:dyDescent="0.25">
      <c r="B14" s="43" t="s">
        <v>107</v>
      </c>
      <c r="C14" s="130">
        <v>0</v>
      </c>
      <c r="D14" s="130">
        <v>0</v>
      </c>
      <c r="E14" s="130">
        <v>0</v>
      </c>
      <c r="F14" s="130">
        <v>0</v>
      </c>
      <c r="G14" s="130">
        <v>0</v>
      </c>
      <c r="H14" s="130">
        <v>0</v>
      </c>
      <c r="I14" s="133">
        <v>0</v>
      </c>
      <c r="J14" s="144">
        <v>0</v>
      </c>
      <c r="K14" s="135">
        <f t="shared" si="0"/>
        <v>0</v>
      </c>
    </row>
    <row r="15" spans="2:11" x14ac:dyDescent="0.25">
      <c r="B15" s="43" t="s">
        <v>198</v>
      </c>
      <c r="C15" s="130">
        <v>0</v>
      </c>
      <c r="D15" s="130">
        <v>0</v>
      </c>
      <c r="E15" s="130">
        <v>0</v>
      </c>
      <c r="F15" s="130">
        <v>0</v>
      </c>
      <c r="G15" s="130">
        <v>0</v>
      </c>
      <c r="H15" s="130">
        <v>0</v>
      </c>
      <c r="I15" s="133">
        <v>0</v>
      </c>
      <c r="J15" s="144">
        <v>0</v>
      </c>
      <c r="K15" s="135">
        <f t="shared" si="0"/>
        <v>0</v>
      </c>
    </row>
    <row r="16" spans="2:11" x14ac:dyDescent="0.25">
      <c r="B16" s="43" t="s">
        <v>185</v>
      </c>
      <c r="C16" s="130">
        <v>0</v>
      </c>
      <c r="D16" s="130">
        <v>0</v>
      </c>
      <c r="E16" s="130">
        <v>0</v>
      </c>
      <c r="F16" s="130">
        <v>0</v>
      </c>
      <c r="G16" s="130">
        <v>0</v>
      </c>
      <c r="H16" s="130">
        <v>0</v>
      </c>
      <c r="I16" s="133">
        <v>0</v>
      </c>
      <c r="J16" s="144">
        <v>0</v>
      </c>
      <c r="K16" s="135">
        <f t="shared" si="0"/>
        <v>0</v>
      </c>
    </row>
    <row r="17" spans="2:11" x14ac:dyDescent="0.25">
      <c r="B17" s="43" t="s">
        <v>164</v>
      </c>
      <c r="C17" s="130">
        <v>0</v>
      </c>
      <c r="D17" s="130">
        <v>0</v>
      </c>
      <c r="E17" s="130">
        <v>0</v>
      </c>
      <c r="F17" s="130">
        <v>0</v>
      </c>
      <c r="G17" s="130">
        <v>0</v>
      </c>
      <c r="H17" s="130">
        <v>0</v>
      </c>
      <c r="I17" s="133">
        <v>0</v>
      </c>
      <c r="J17" s="144">
        <v>0</v>
      </c>
      <c r="K17" s="135">
        <f t="shared" si="0"/>
        <v>0</v>
      </c>
    </row>
    <row r="18" spans="2:11" ht="15.75" thickBot="1" x14ac:dyDescent="0.3">
      <c r="B18" s="43" t="s">
        <v>13</v>
      </c>
      <c r="C18" s="130">
        <v>0</v>
      </c>
      <c r="D18" s="130">
        <v>0</v>
      </c>
      <c r="E18" s="130">
        <v>0</v>
      </c>
      <c r="F18" s="130">
        <v>0</v>
      </c>
      <c r="G18" s="130">
        <v>0</v>
      </c>
      <c r="H18" s="130">
        <v>0</v>
      </c>
      <c r="I18" s="133">
        <v>0</v>
      </c>
      <c r="J18" s="144">
        <v>0</v>
      </c>
      <c r="K18" s="135">
        <f t="shared" si="0"/>
        <v>0</v>
      </c>
    </row>
    <row r="19" spans="2:11" ht="16.5" thickTop="1" thickBot="1" x14ac:dyDescent="0.3">
      <c r="B19" s="60" t="s">
        <v>3</v>
      </c>
      <c r="C19" s="131">
        <f t="shared" ref="C19:K19" si="1">SUM(C7:C18)</f>
        <v>0</v>
      </c>
      <c r="D19" s="131">
        <f t="shared" si="1"/>
        <v>0</v>
      </c>
      <c r="E19" s="131">
        <f t="shared" si="1"/>
        <v>0</v>
      </c>
      <c r="F19" s="131">
        <f t="shared" si="1"/>
        <v>0</v>
      </c>
      <c r="G19" s="131">
        <f t="shared" si="1"/>
        <v>0</v>
      </c>
      <c r="H19" s="131">
        <f t="shared" si="1"/>
        <v>0</v>
      </c>
      <c r="I19" s="131">
        <f t="shared" si="1"/>
        <v>0</v>
      </c>
      <c r="J19" s="131">
        <f t="shared" si="1"/>
        <v>0</v>
      </c>
      <c r="K19" s="140">
        <f t="shared" si="1"/>
        <v>0</v>
      </c>
    </row>
    <row r="20" spans="2:11" ht="15.75" thickTop="1" x14ac:dyDescent="0.25">
      <c r="B20" s="57"/>
      <c r="C20" s="58"/>
      <c r="D20" s="58"/>
      <c r="E20" s="58"/>
      <c r="F20" s="58"/>
      <c r="G20" s="58"/>
      <c r="H20" s="58"/>
      <c r="I20" s="58"/>
      <c r="J20" s="58"/>
      <c r="K20" s="68"/>
    </row>
    <row r="21" spans="2:11" x14ac:dyDescent="0.25">
      <c r="B21" s="40" t="s">
        <v>14</v>
      </c>
      <c r="C21" s="128" t="s">
        <v>4</v>
      </c>
      <c r="D21" s="128" t="s">
        <v>4</v>
      </c>
      <c r="E21" s="128" t="s">
        <v>4</v>
      </c>
      <c r="F21" s="128" t="s">
        <v>4</v>
      </c>
      <c r="G21" s="128" t="s">
        <v>4</v>
      </c>
      <c r="H21" s="128" t="s">
        <v>4</v>
      </c>
      <c r="I21" s="41" t="s">
        <v>4</v>
      </c>
      <c r="J21" s="48" t="s">
        <v>4</v>
      </c>
      <c r="K21" s="49" t="s">
        <v>4</v>
      </c>
    </row>
    <row r="22" spans="2:11" x14ac:dyDescent="0.25">
      <c r="B22" s="50" t="s">
        <v>15</v>
      </c>
      <c r="C22" s="132">
        <v>0</v>
      </c>
      <c r="D22" s="132">
        <v>0</v>
      </c>
      <c r="E22" s="132">
        <v>0</v>
      </c>
      <c r="F22" s="132">
        <v>0</v>
      </c>
      <c r="G22" s="132">
        <v>0</v>
      </c>
      <c r="H22" s="132">
        <v>0</v>
      </c>
      <c r="I22" s="133">
        <v>0</v>
      </c>
      <c r="J22" s="134">
        <v>0</v>
      </c>
      <c r="K22" s="135">
        <f>SUM(C22:J22)</f>
        <v>0</v>
      </c>
    </row>
    <row r="23" spans="2:11" x14ac:dyDescent="0.25">
      <c r="B23" s="50" t="s">
        <v>16</v>
      </c>
      <c r="C23" s="132">
        <v>0</v>
      </c>
      <c r="D23" s="132">
        <v>0</v>
      </c>
      <c r="E23" s="132">
        <v>0</v>
      </c>
      <c r="F23" s="132">
        <v>0</v>
      </c>
      <c r="G23" s="132">
        <v>0</v>
      </c>
      <c r="H23" s="132">
        <v>0</v>
      </c>
      <c r="I23" s="133">
        <v>0</v>
      </c>
      <c r="J23" s="134">
        <v>0</v>
      </c>
      <c r="K23" s="135">
        <f t="shared" ref="K23:K27" si="2">SUM(C23:J23)</f>
        <v>0</v>
      </c>
    </row>
    <row r="24" spans="2:11" x14ac:dyDescent="0.25">
      <c r="B24" s="50" t="s">
        <v>17</v>
      </c>
      <c r="C24" s="132">
        <v>0</v>
      </c>
      <c r="D24" s="132">
        <v>0</v>
      </c>
      <c r="E24" s="132">
        <v>0</v>
      </c>
      <c r="F24" s="132">
        <v>0</v>
      </c>
      <c r="G24" s="132">
        <v>0</v>
      </c>
      <c r="H24" s="132">
        <v>0</v>
      </c>
      <c r="I24" s="133">
        <v>0</v>
      </c>
      <c r="J24" s="134">
        <v>0</v>
      </c>
      <c r="K24" s="135">
        <f t="shared" si="2"/>
        <v>0</v>
      </c>
    </row>
    <row r="25" spans="2:11" x14ac:dyDescent="0.25">
      <c r="B25" s="50" t="s">
        <v>18</v>
      </c>
      <c r="C25" s="132">
        <v>0</v>
      </c>
      <c r="D25" s="132"/>
      <c r="E25" s="132">
        <v>0</v>
      </c>
      <c r="F25" s="132">
        <v>0</v>
      </c>
      <c r="G25" s="132">
        <v>0</v>
      </c>
      <c r="H25" s="132">
        <v>0</v>
      </c>
      <c r="I25" s="133">
        <v>0</v>
      </c>
      <c r="J25" s="134">
        <v>0</v>
      </c>
      <c r="K25" s="135">
        <f t="shared" si="2"/>
        <v>0</v>
      </c>
    </row>
    <row r="26" spans="2:11" x14ac:dyDescent="0.25">
      <c r="B26" s="50" t="s">
        <v>19</v>
      </c>
      <c r="C26" s="132">
        <v>0</v>
      </c>
      <c r="D26" s="132">
        <v>5.2662037037037035E-3</v>
      </c>
      <c r="E26" s="132">
        <v>0</v>
      </c>
      <c r="F26" s="132">
        <v>0</v>
      </c>
      <c r="G26" s="132">
        <v>0</v>
      </c>
      <c r="H26" s="132">
        <v>0</v>
      </c>
      <c r="I26" s="133">
        <v>0</v>
      </c>
      <c r="J26" s="134">
        <v>0</v>
      </c>
      <c r="K26" s="135">
        <f t="shared" si="2"/>
        <v>5.2662037037037035E-3</v>
      </c>
    </row>
    <row r="27" spans="2:11" ht="15.75" thickBot="1" x14ac:dyDescent="0.3">
      <c r="B27" s="55" t="s">
        <v>20</v>
      </c>
      <c r="C27" s="136">
        <v>0</v>
      </c>
      <c r="D27" s="136"/>
      <c r="E27" s="136">
        <v>0</v>
      </c>
      <c r="F27" s="136">
        <v>0</v>
      </c>
      <c r="G27" s="136">
        <v>0</v>
      </c>
      <c r="H27" s="136">
        <v>0</v>
      </c>
      <c r="I27" s="137">
        <v>0</v>
      </c>
      <c r="J27" s="138">
        <v>0</v>
      </c>
      <c r="K27" s="139">
        <f t="shared" si="2"/>
        <v>0</v>
      </c>
    </row>
    <row r="28" spans="2:11" ht="16.5" thickTop="1" thickBot="1" x14ac:dyDescent="0.3">
      <c r="B28" s="60" t="s">
        <v>3</v>
      </c>
      <c r="C28" s="131">
        <f t="shared" ref="C28:K28" si="3">SUM(C22:C27)</f>
        <v>0</v>
      </c>
      <c r="D28" s="131">
        <f t="shared" si="3"/>
        <v>5.2662037037037035E-3</v>
      </c>
      <c r="E28" s="131">
        <f t="shared" si="3"/>
        <v>0</v>
      </c>
      <c r="F28" s="131">
        <f t="shared" si="3"/>
        <v>0</v>
      </c>
      <c r="G28" s="131">
        <f t="shared" si="3"/>
        <v>0</v>
      </c>
      <c r="H28" s="131">
        <f t="shared" si="3"/>
        <v>0</v>
      </c>
      <c r="I28" s="131">
        <f t="shared" si="3"/>
        <v>0</v>
      </c>
      <c r="J28" s="131">
        <f>SUM(J22:J27)</f>
        <v>0</v>
      </c>
      <c r="K28" s="140">
        <f t="shared" si="3"/>
        <v>5.2662037037037035E-3</v>
      </c>
    </row>
    <row r="29" spans="2:11" ht="16.5" thickTop="1" thickBot="1" x14ac:dyDescent="0.3">
      <c r="B29" s="59"/>
      <c r="C29" s="29"/>
      <c r="D29" s="29"/>
      <c r="E29" s="29"/>
      <c r="F29" s="29"/>
      <c r="G29" s="29"/>
      <c r="H29" s="29"/>
      <c r="I29" s="29"/>
      <c r="J29" s="29"/>
      <c r="K29" s="69"/>
    </row>
    <row r="30" spans="2:11" ht="16.5" thickTop="1" thickBot="1" x14ac:dyDescent="0.3">
      <c r="B30" s="60" t="s">
        <v>6</v>
      </c>
      <c r="C30" s="131">
        <f t="shared" ref="C30:K30" si="4">SUM(C19,C28)</f>
        <v>0</v>
      </c>
      <c r="D30" s="131">
        <f t="shared" si="4"/>
        <v>5.2662037037037035E-3</v>
      </c>
      <c r="E30" s="131">
        <f t="shared" si="4"/>
        <v>0</v>
      </c>
      <c r="F30" s="131">
        <f t="shared" si="4"/>
        <v>0</v>
      </c>
      <c r="G30" s="131">
        <f t="shared" si="4"/>
        <v>0</v>
      </c>
      <c r="H30" s="131">
        <f t="shared" si="4"/>
        <v>0</v>
      </c>
      <c r="I30" s="131">
        <f t="shared" si="4"/>
        <v>0</v>
      </c>
      <c r="J30" s="141">
        <f>SUM(J19,J28)</f>
        <v>0</v>
      </c>
      <c r="K30" s="142">
        <f t="shared" si="4"/>
        <v>5.2662037037037035E-3</v>
      </c>
    </row>
    <row r="31" spans="2:11" ht="16.5" thickTop="1" thickBot="1" x14ac:dyDescent="0.3">
      <c r="B31" s="186"/>
      <c r="C31" s="187"/>
      <c r="D31" s="187"/>
      <c r="E31" s="187"/>
      <c r="F31" s="187"/>
      <c r="G31" s="187"/>
      <c r="H31" s="187"/>
      <c r="I31" s="187"/>
      <c r="J31" s="187"/>
      <c r="K31" s="188"/>
    </row>
    <row r="32" spans="2:11" ht="66" customHeight="1" thickBot="1" x14ac:dyDescent="0.3">
      <c r="B32" s="199" t="s">
        <v>162</v>
      </c>
      <c r="C32" s="200"/>
      <c r="D32" s="200"/>
      <c r="E32" s="200"/>
      <c r="F32" s="200"/>
      <c r="G32" s="200"/>
      <c r="H32" s="200"/>
      <c r="I32" s="200"/>
      <c r="J32" s="200"/>
      <c r="K32" s="201"/>
    </row>
  </sheetData>
  <mergeCells count="4">
    <mergeCell ref="B32:K32"/>
    <mergeCell ref="B3:K3"/>
    <mergeCell ref="B4:K4"/>
    <mergeCell ref="B31:K3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orientation="landscape" r:id="rId1"/>
  <colBreaks count="1" manualBreakCount="1">
    <brk id="11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5"/>
  <dimension ref="B2:K31"/>
  <sheetViews>
    <sheetView showGridLines="0" showZeros="0" view="pageBreakPreview" zoomScale="110" zoomScaleNormal="80" zoomScaleSheetLayoutView="110" workbookViewId="0">
      <selection activeCell="B29" sqref="B29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6" width="10.7109375" style="4" customWidth="1"/>
    <col min="7" max="7" width="10.7109375" style="1" customWidth="1"/>
    <col min="8" max="8" width="10.7109375" style="4" customWidth="1"/>
    <col min="9" max="11" width="10.7109375" style="1" customWidth="1"/>
    <col min="12" max="16384" width="8.85546875" style="1"/>
  </cols>
  <sheetData>
    <row r="2" spans="2:11" ht="15.75" thickBot="1" x14ac:dyDescent="0.3"/>
    <row r="3" spans="2:11" ht="16.5" customHeight="1" x14ac:dyDescent="0.25">
      <c r="B3" s="178" t="s">
        <v>40</v>
      </c>
      <c r="C3" s="179"/>
      <c r="D3" s="179"/>
      <c r="E3" s="179"/>
      <c r="F3" s="179"/>
      <c r="G3" s="179"/>
      <c r="H3" s="179"/>
      <c r="I3" s="179"/>
      <c r="J3" s="179"/>
      <c r="K3" s="180"/>
    </row>
    <row r="4" spans="2:11" ht="15.75" thickBot="1" x14ac:dyDescent="0.3">
      <c r="B4" s="181" t="s">
        <v>199</v>
      </c>
      <c r="C4" s="182"/>
      <c r="D4" s="182"/>
      <c r="E4" s="182"/>
      <c r="F4" s="182"/>
      <c r="G4" s="182"/>
      <c r="H4" s="182"/>
      <c r="I4" s="182"/>
      <c r="J4" s="182"/>
      <c r="K4" s="183"/>
    </row>
    <row r="5" spans="2:11" x14ac:dyDescent="0.25">
      <c r="B5" s="39"/>
      <c r="C5" s="184" t="s">
        <v>25</v>
      </c>
      <c r="D5" s="184"/>
      <c r="E5" s="184"/>
      <c r="F5" s="184" t="s">
        <v>26</v>
      </c>
      <c r="G5" s="184"/>
      <c r="H5" s="184"/>
      <c r="I5" s="184" t="s">
        <v>27</v>
      </c>
      <c r="J5" s="184"/>
      <c r="K5" s="185"/>
    </row>
    <row r="6" spans="2:11" x14ac:dyDescent="0.25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9" t="s">
        <v>5</v>
      </c>
    </row>
    <row r="7" spans="2:11" x14ac:dyDescent="0.25">
      <c r="B7" s="10" t="s">
        <v>37</v>
      </c>
      <c r="C7" s="11">
        <v>7.4074074074074103E-3</v>
      </c>
      <c r="D7" s="12">
        <f t="shared" ref="D7:D18" si="0">IFERROR(C7/C$19,0)</f>
        <v>0.21709633649932167</v>
      </c>
      <c r="E7" s="12">
        <f t="shared" ref="E7:E18" si="1">IFERROR(C7/C$30,0)</f>
        <v>5.5978308405492901E-2</v>
      </c>
      <c r="F7" s="11">
        <v>0</v>
      </c>
      <c r="G7" s="12">
        <f t="shared" ref="G7:G18" si="2">IFERROR(F7/F$19,0)</f>
        <v>0</v>
      </c>
      <c r="H7" s="12">
        <f t="shared" ref="H7:H18" si="3">IFERROR(F7/F$30,0)</f>
        <v>0</v>
      </c>
      <c r="I7" s="11">
        <v>7.4074074074074103E-3</v>
      </c>
      <c r="J7" s="12">
        <f t="shared" ref="J7:J18" si="4">IFERROR(I7/I$19,0)</f>
        <v>0.21709633649932167</v>
      </c>
      <c r="K7" s="14">
        <f t="shared" ref="K7:K18" si="5">IFERROR(I7/I$30,0)</f>
        <v>5.5978308405492901E-2</v>
      </c>
    </row>
    <row r="8" spans="2:11" x14ac:dyDescent="0.25">
      <c r="B8" s="148" t="s">
        <v>99</v>
      </c>
      <c r="C8" s="11">
        <v>6.4583333333333298E-3</v>
      </c>
      <c r="D8" s="12">
        <f t="shared" si="0"/>
        <v>0.18928086838534589</v>
      </c>
      <c r="E8" s="12">
        <f t="shared" si="1"/>
        <v>4.8806087641039081E-2</v>
      </c>
      <c r="F8" s="11">
        <v>0</v>
      </c>
      <c r="G8" s="12">
        <f t="shared" si="2"/>
        <v>0</v>
      </c>
      <c r="H8" s="12">
        <f t="shared" si="3"/>
        <v>0</v>
      </c>
      <c r="I8" s="11">
        <v>6.4583333333333298E-3</v>
      </c>
      <c r="J8" s="12">
        <f t="shared" si="4"/>
        <v>0.18928086838534589</v>
      </c>
      <c r="K8" s="14">
        <f t="shared" si="5"/>
        <v>4.8806087641039081E-2</v>
      </c>
    </row>
    <row r="9" spans="2:11" x14ac:dyDescent="0.25">
      <c r="B9" s="10" t="s">
        <v>50</v>
      </c>
      <c r="C9" s="11">
        <v>5.70601851851852E-3</v>
      </c>
      <c r="D9" s="12">
        <f t="shared" si="0"/>
        <v>0.16723202170963369</v>
      </c>
      <c r="E9" s="12">
        <f t="shared" si="1"/>
        <v>4.3120790693606248E-2</v>
      </c>
      <c r="F9" s="11">
        <v>0</v>
      </c>
      <c r="G9" s="12">
        <f t="shared" si="2"/>
        <v>0</v>
      </c>
      <c r="H9" s="12">
        <f t="shared" si="3"/>
        <v>0</v>
      </c>
      <c r="I9" s="11">
        <v>5.70601851851852E-3</v>
      </c>
      <c r="J9" s="12">
        <f t="shared" si="4"/>
        <v>0.16723202170963369</v>
      </c>
      <c r="K9" s="14">
        <f t="shared" si="5"/>
        <v>4.3120790693606248E-2</v>
      </c>
    </row>
    <row r="10" spans="2:11" x14ac:dyDescent="0.25">
      <c r="B10" s="10" t="s">
        <v>11</v>
      </c>
      <c r="C10" s="11">
        <v>8.3912037037036993E-3</v>
      </c>
      <c r="D10" s="12">
        <f t="shared" si="0"/>
        <v>0.2459294436906376</v>
      </c>
      <c r="E10" s="12">
        <f t="shared" si="1"/>
        <v>6.3412927490597376E-2</v>
      </c>
      <c r="F10" s="11">
        <v>0</v>
      </c>
      <c r="G10" s="12">
        <f t="shared" si="2"/>
        <v>0</v>
      </c>
      <c r="H10" s="12">
        <f t="shared" si="3"/>
        <v>0</v>
      </c>
      <c r="I10" s="11">
        <v>8.3912037037036993E-3</v>
      </c>
      <c r="J10" s="12">
        <f t="shared" si="4"/>
        <v>0.2459294436906376</v>
      </c>
      <c r="K10" s="14">
        <f t="shared" si="5"/>
        <v>6.3412927490597376E-2</v>
      </c>
    </row>
    <row r="11" spans="2:11" x14ac:dyDescent="0.25">
      <c r="B11" s="10" t="s">
        <v>12</v>
      </c>
      <c r="C11" s="11">
        <v>6.9444444444444404E-4</v>
      </c>
      <c r="D11" s="12">
        <f t="shared" si="0"/>
        <v>2.0352781546811385E-2</v>
      </c>
      <c r="E11" s="12">
        <f t="shared" si="1"/>
        <v>5.2479664130149544E-3</v>
      </c>
      <c r="F11" s="11">
        <v>0</v>
      </c>
      <c r="G11" s="12">
        <f t="shared" si="2"/>
        <v>0</v>
      </c>
      <c r="H11" s="12">
        <f t="shared" si="3"/>
        <v>0</v>
      </c>
      <c r="I11" s="11">
        <v>6.9444444444444404E-4</v>
      </c>
      <c r="J11" s="12">
        <f t="shared" si="4"/>
        <v>2.0352781546811385E-2</v>
      </c>
      <c r="K11" s="14">
        <f t="shared" si="5"/>
        <v>5.2479664130149544E-3</v>
      </c>
    </row>
    <row r="12" spans="2:11" x14ac:dyDescent="0.25">
      <c r="B12" s="10" t="s">
        <v>163</v>
      </c>
      <c r="C12" s="11">
        <v>4.2824074074074102E-4</v>
      </c>
      <c r="D12" s="12">
        <f t="shared" si="0"/>
        <v>1.2550881953867037E-2</v>
      </c>
      <c r="E12" s="12">
        <f t="shared" si="1"/>
        <v>3.2362459546925594E-3</v>
      </c>
      <c r="F12" s="11">
        <v>0</v>
      </c>
      <c r="G12" s="12">
        <f t="shared" si="2"/>
        <v>0</v>
      </c>
      <c r="H12" s="12">
        <f t="shared" si="3"/>
        <v>0</v>
      </c>
      <c r="I12" s="11">
        <v>4.2824074074074102E-4</v>
      </c>
      <c r="J12" s="12">
        <f t="shared" si="4"/>
        <v>1.2550881953867037E-2</v>
      </c>
      <c r="K12" s="14">
        <f t="shared" si="5"/>
        <v>3.2362459546925594E-3</v>
      </c>
    </row>
    <row r="13" spans="2:11" x14ac:dyDescent="0.25">
      <c r="B13" s="10" t="s">
        <v>106</v>
      </c>
      <c r="C13" s="11">
        <v>3.7037037037037003E-4</v>
      </c>
      <c r="D13" s="12">
        <f t="shared" si="0"/>
        <v>1.0854816824966069E-2</v>
      </c>
      <c r="E13" s="12">
        <f t="shared" si="1"/>
        <v>2.7989154202746414E-3</v>
      </c>
      <c r="F13" s="11">
        <v>0</v>
      </c>
      <c r="G13" s="12">
        <f t="shared" si="2"/>
        <v>0</v>
      </c>
      <c r="H13" s="12">
        <f t="shared" si="3"/>
        <v>0</v>
      </c>
      <c r="I13" s="11">
        <v>3.7037037037037003E-4</v>
      </c>
      <c r="J13" s="12">
        <f t="shared" si="4"/>
        <v>1.0854816824966069E-2</v>
      </c>
      <c r="K13" s="14">
        <f t="shared" si="5"/>
        <v>2.7989154202746414E-3</v>
      </c>
    </row>
    <row r="14" spans="2:11" x14ac:dyDescent="0.25">
      <c r="B14" s="10" t="s">
        <v>107</v>
      </c>
      <c r="C14" s="11">
        <v>1.50462962962963E-4</v>
      </c>
      <c r="D14" s="12">
        <f t="shared" si="0"/>
        <v>4.4097693351424702E-3</v>
      </c>
      <c r="E14" s="12">
        <f t="shared" si="1"/>
        <v>1.1370593894865744E-3</v>
      </c>
      <c r="F14" s="11">
        <v>0</v>
      </c>
      <c r="G14" s="12">
        <f t="shared" si="2"/>
        <v>0</v>
      </c>
      <c r="H14" s="12">
        <f t="shared" si="3"/>
        <v>0</v>
      </c>
      <c r="I14" s="11">
        <v>1.50462962962963E-4</v>
      </c>
      <c r="J14" s="12">
        <f t="shared" si="4"/>
        <v>4.4097693351424702E-3</v>
      </c>
      <c r="K14" s="14">
        <f t="shared" si="5"/>
        <v>1.1370593894865744E-3</v>
      </c>
    </row>
    <row r="15" spans="2:11" x14ac:dyDescent="0.25">
      <c r="B15" s="10" t="s">
        <v>198</v>
      </c>
      <c r="C15" s="11">
        <v>1.6435185185185201E-3</v>
      </c>
      <c r="D15" s="12">
        <f t="shared" si="0"/>
        <v>4.8168249660787019E-2</v>
      </c>
      <c r="E15" s="12">
        <f t="shared" si="1"/>
        <v>1.2420187177468744E-2</v>
      </c>
      <c r="F15" s="11">
        <v>0</v>
      </c>
      <c r="G15" s="12">
        <f t="shared" si="2"/>
        <v>0</v>
      </c>
      <c r="H15" s="12">
        <f t="shared" si="3"/>
        <v>0</v>
      </c>
      <c r="I15" s="11">
        <v>1.6435185185185201E-3</v>
      </c>
      <c r="J15" s="12">
        <f t="shared" si="4"/>
        <v>4.8168249660787019E-2</v>
      </c>
      <c r="K15" s="14">
        <f t="shared" si="5"/>
        <v>1.2420187177468744E-2</v>
      </c>
    </row>
    <row r="16" spans="2:11" x14ac:dyDescent="0.25">
      <c r="B16" s="10" t="s">
        <v>185</v>
      </c>
      <c r="C16" s="11">
        <v>0</v>
      </c>
      <c r="D16" s="12">
        <f t="shared" si="0"/>
        <v>0</v>
      </c>
      <c r="E16" s="12">
        <f t="shared" si="1"/>
        <v>0</v>
      </c>
      <c r="F16" s="11">
        <v>0</v>
      </c>
      <c r="G16" s="12">
        <f t="shared" si="2"/>
        <v>0</v>
      </c>
      <c r="H16" s="12">
        <f t="shared" si="3"/>
        <v>0</v>
      </c>
      <c r="I16" s="11">
        <v>0</v>
      </c>
      <c r="J16" s="12">
        <f t="shared" si="4"/>
        <v>0</v>
      </c>
      <c r="K16" s="14">
        <f t="shared" si="5"/>
        <v>0</v>
      </c>
    </row>
    <row r="17" spans="2:11" x14ac:dyDescent="0.25">
      <c r="B17" s="10" t="s">
        <v>164</v>
      </c>
      <c r="C17" s="11">
        <v>0</v>
      </c>
      <c r="D17" s="12">
        <f t="shared" si="0"/>
        <v>0</v>
      </c>
      <c r="E17" s="12">
        <f t="shared" si="1"/>
        <v>0</v>
      </c>
      <c r="F17" s="11">
        <v>0</v>
      </c>
      <c r="G17" s="12">
        <f t="shared" si="2"/>
        <v>0</v>
      </c>
      <c r="H17" s="12">
        <f t="shared" si="3"/>
        <v>0</v>
      </c>
      <c r="I17" s="11">
        <v>0</v>
      </c>
      <c r="J17" s="12">
        <f t="shared" si="4"/>
        <v>0</v>
      </c>
      <c r="K17" s="14">
        <f t="shared" si="5"/>
        <v>0</v>
      </c>
    </row>
    <row r="18" spans="2:11" ht="15.75" thickBot="1" x14ac:dyDescent="0.3">
      <c r="B18" s="10" t="s">
        <v>13</v>
      </c>
      <c r="C18" s="11">
        <v>2.8703703703703699E-3</v>
      </c>
      <c r="D18" s="12">
        <f t="shared" si="0"/>
        <v>8.4124830393487102E-2</v>
      </c>
      <c r="E18" s="12">
        <f t="shared" si="1"/>
        <v>2.1691594507128487E-2</v>
      </c>
      <c r="F18" s="11">
        <v>0</v>
      </c>
      <c r="G18" s="12">
        <f t="shared" si="2"/>
        <v>0</v>
      </c>
      <c r="H18" s="12">
        <f t="shared" si="3"/>
        <v>0</v>
      </c>
      <c r="I18" s="11">
        <v>2.8703703703703699E-3</v>
      </c>
      <c r="J18" s="12">
        <f t="shared" si="4"/>
        <v>8.4124830393487102E-2</v>
      </c>
      <c r="K18" s="14">
        <f t="shared" si="5"/>
        <v>2.1691594507128487E-2</v>
      </c>
    </row>
    <row r="19" spans="2:11" ht="16.5" thickTop="1" thickBot="1" x14ac:dyDescent="0.3">
      <c r="B19" s="31" t="s">
        <v>3</v>
      </c>
      <c r="C19" s="32">
        <f>SUM(C7:C18)</f>
        <v>3.412037037037037E-2</v>
      </c>
      <c r="D19" s="33">
        <f>IFERROR(SUM(D7:D18),0)</f>
        <v>0.99999999999999989</v>
      </c>
      <c r="E19" s="33">
        <f>IFERROR(SUM(E7:E18),0)</f>
        <v>0.25785008309280155</v>
      </c>
      <c r="F19" s="32">
        <f>SUM(F7:F18)</f>
        <v>0</v>
      </c>
      <c r="G19" s="33">
        <f>IFERROR(SUM(G7:G18),0)</f>
        <v>0</v>
      </c>
      <c r="H19" s="33">
        <f>IFERROR(SUM(H7:H18),0)</f>
        <v>0</v>
      </c>
      <c r="I19" s="32">
        <f>SUM(I7:I18)</f>
        <v>3.412037037037037E-2</v>
      </c>
      <c r="J19" s="33">
        <f>IFERROR(SUM(J7:J18),0)</f>
        <v>0.99999999999999989</v>
      </c>
      <c r="K19" s="34">
        <f>IFERROR(SUM(K7:K18),0)</f>
        <v>0.25785008309280155</v>
      </c>
    </row>
    <row r="20" spans="2:11" ht="15.75" thickTop="1" x14ac:dyDescent="0.25">
      <c r="B20" s="25"/>
      <c r="C20" s="26"/>
      <c r="D20" s="26"/>
      <c r="E20" s="26"/>
      <c r="F20" s="26"/>
      <c r="G20" s="26"/>
      <c r="H20" s="26"/>
      <c r="I20" s="26"/>
      <c r="J20" s="26"/>
      <c r="K20" s="27"/>
    </row>
    <row r="21" spans="2:11" x14ac:dyDescent="0.25">
      <c r="B21" s="7" t="s">
        <v>14</v>
      </c>
      <c r="C21" s="8" t="s">
        <v>57</v>
      </c>
      <c r="D21" s="16" t="s">
        <v>5</v>
      </c>
      <c r="E21" s="16" t="s">
        <v>5</v>
      </c>
      <c r="F21" s="8" t="s">
        <v>57</v>
      </c>
      <c r="G21" s="16" t="s">
        <v>5</v>
      </c>
      <c r="H21" s="16" t="s">
        <v>5</v>
      </c>
      <c r="I21" s="8" t="s">
        <v>57</v>
      </c>
      <c r="J21" s="16" t="s">
        <v>5</v>
      </c>
      <c r="K21" s="17" t="s">
        <v>5</v>
      </c>
    </row>
    <row r="22" spans="2:11" x14ac:dyDescent="0.25">
      <c r="B22" s="18" t="s">
        <v>15</v>
      </c>
      <c r="C22" s="11">
        <v>1.375E-2</v>
      </c>
      <c r="D22" s="19"/>
      <c r="E22" s="12">
        <f>IFERROR(C22/C$30,0)</f>
        <v>0.10390973497769616</v>
      </c>
      <c r="F22" s="11">
        <v>0</v>
      </c>
      <c r="G22" s="19"/>
      <c r="H22" s="12">
        <f>IFERROR(F22/F$30,0)</f>
        <v>0</v>
      </c>
      <c r="I22" s="11">
        <v>1.375E-2</v>
      </c>
      <c r="J22" s="19"/>
      <c r="K22" s="14">
        <f>IFERROR(I22/I$30,0)</f>
        <v>0.10390973497769616</v>
      </c>
    </row>
    <row r="23" spans="2:11" x14ac:dyDescent="0.25">
      <c r="B23" s="18" t="s">
        <v>16</v>
      </c>
      <c r="C23" s="11">
        <v>2.4305555555555601E-4</v>
      </c>
      <c r="D23" s="19"/>
      <c r="E23" s="12">
        <f t="shared" ref="E23:E27" si="6">IFERROR(C23/C$30,0)</f>
        <v>1.8367882445552385E-3</v>
      </c>
      <c r="F23" s="11">
        <v>0</v>
      </c>
      <c r="G23" s="19"/>
      <c r="H23" s="12">
        <f t="shared" ref="H23:H27" si="7">IFERROR(F23/F$30,0)</f>
        <v>0</v>
      </c>
      <c r="I23" s="11">
        <v>2.4305555555555601E-4</v>
      </c>
      <c r="J23" s="19"/>
      <c r="K23" s="14">
        <f t="shared" ref="K23:K27" si="8">IFERROR(I23/I$30,0)</f>
        <v>1.8367882445552385E-3</v>
      </c>
    </row>
    <row r="24" spans="2:11" x14ac:dyDescent="0.25">
      <c r="B24" s="18" t="s">
        <v>17</v>
      </c>
      <c r="C24" s="11">
        <v>2.19907407407407E-4</v>
      </c>
      <c r="D24" s="19"/>
      <c r="E24" s="12">
        <f t="shared" si="6"/>
        <v>1.6618560307880667E-3</v>
      </c>
      <c r="F24" s="11">
        <v>0</v>
      </c>
      <c r="G24" s="19"/>
      <c r="H24" s="12">
        <f t="shared" si="7"/>
        <v>0</v>
      </c>
      <c r="I24" s="11">
        <v>2.19907407407407E-4</v>
      </c>
      <c r="J24" s="19"/>
      <c r="K24" s="14">
        <f t="shared" si="8"/>
        <v>1.6618560307880667E-3</v>
      </c>
    </row>
    <row r="25" spans="2:11" x14ac:dyDescent="0.25">
      <c r="B25" s="18" t="s">
        <v>18</v>
      </c>
      <c r="C25" s="11">
        <v>3.2557870370370397E-2</v>
      </c>
      <c r="D25" s="19"/>
      <c r="E25" s="12">
        <f t="shared" si="6"/>
        <v>0.24604215866351811</v>
      </c>
      <c r="F25" s="11">
        <v>0</v>
      </c>
      <c r="G25" s="19"/>
      <c r="H25" s="12">
        <f t="shared" si="7"/>
        <v>0</v>
      </c>
      <c r="I25" s="11">
        <v>3.2557870370370397E-2</v>
      </c>
      <c r="J25" s="19"/>
      <c r="K25" s="14">
        <f t="shared" si="8"/>
        <v>0.24604215866351811</v>
      </c>
    </row>
    <row r="26" spans="2:11" x14ac:dyDescent="0.25">
      <c r="B26" s="18" t="s">
        <v>19</v>
      </c>
      <c r="C26" s="11">
        <v>4.9398148148148101E-2</v>
      </c>
      <c r="D26" s="19"/>
      <c r="E26" s="12">
        <f t="shared" si="6"/>
        <v>0.37330534417913031</v>
      </c>
      <c r="F26" s="11">
        <v>0</v>
      </c>
      <c r="G26" s="19"/>
      <c r="H26" s="12">
        <f t="shared" si="7"/>
        <v>0</v>
      </c>
      <c r="I26" s="11">
        <v>4.9398148148148101E-2</v>
      </c>
      <c r="J26" s="19"/>
      <c r="K26" s="14">
        <f t="shared" si="8"/>
        <v>0.37330534417913031</v>
      </c>
    </row>
    <row r="27" spans="2:11" ht="15.75" thickBot="1" x14ac:dyDescent="0.3">
      <c r="B27" s="23" t="s">
        <v>20</v>
      </c>
      <c r="C27" s="20">
        <v>2.0370370370370399E-3</v>
      </c>
      <c r="D27" s="24"/>
      <c r="E27" s="21">
        <f t="shared" si="6"/>
        <v>1.5394034811510563E-2</v>
      </c>
      <c r="F27" s="20">
        <v>0</v>
      </c>
      <c r="G27" s="24"/>
      <c r="H27" s="21">
        <f t="shared" si="7"/>
        <v>0</v>
      </c>
      <c r="I27" s="20">
        <v>2.0370370370370399E-3</v>
      </c>
      <c r="J27" s="24"/>
      <c r="K27" s="22">
        <f t="shared" si="8"/>
        <v>1.5394034811510563E-2</v>
      </c>
    </row>
    <row r="28" spans="2:11" ht="16.5" thickTop="1" thickBot="1" x14ac:dyDescent="0.3">
      <c r="B28" s="31" t="s">
        <v>3</v>
      </c>
      <c r="C28" s="32">
        <f>SUM(C22:C27)</f>
        <v>9.8206018518518498E-2</v>
      </c>
      <c r="D28" s="33"/>
      <c r="E28" s="33">
        <f>IFERROR(SUM(E22:E27),0)</f>
        <v>0.74214991690719845</v>
      </c>
      <c r="F28" s="32">
        <f>SUM(F22:F27)</f>
        <v>0</v>
      </c>
      <c r="G28" s="33"/>
      <c r="H28" s="33">
        <f>IFERROR(SUM(H22:H27),0)</f>
        <v>0</v>
      </c>
      <c r="I28" s="32">
        <f>SUM(I22:I27)</f>
        <v>9.8206018518518498E-2</v>
      </c>
      <c r="J28" s="33"/>
      <c r="K28" s="34">
        <f>IFERROR(SUM(K22:K27),0)</f>
        <v>0.74214991690719845</v>
      </c>
    </row>
    <row r="29" spans="2:11" ht="16.5" thickTop="1" thickBot="1" x14ac:dyDescent="0.3">
      <c r="B29" s="28"/>
      <c r="C29" s="29"/>
      <c r="D29" s="29"/>
      <c r="E29" s="29"/>
      <c r="F29" s="29"/>
      <c r="G29" s="29"/>
      <c r="H29" s="29"/>
      <c r="I29" s="29"/>
      <c r="J29" s="29"/>
      <c r="K29" s="30"/>
    </row>
    <row r="30" spans="2:11" ht="16.5" thickTop="1" thickBot="1" x14ac:dyDescent="0.3">
      <c r="B30" s="31" t="s">
        <v>6</v>
      </c>
      <c r="C30" s="32">
        <f>SUM(C19,C28)</f>
        <v>0.13232638888888887</v>
      </c>
      <c r="D30" s="35"/>
      <c r="E30" s="36">
        <f>IFERROR(SUM(E19,E28),0)</f>
        <v>1</v>
      </c>
      <c r="F30" s="32">
        <f>SUM(F19,F28)</f>
        <v>0</v>
      </c>
      <c r="G30" s="35"/>
      <c r="H30" s="36">
        <f>IFERROR(SUM(H19,H28),0)</f>
        <v>0</v>
      </c>
      <c r="I30" s="32">
        <f>SUM(I19,I28)</f>
        <v>0.13232638888888887</v>
      </c>
      <c r="J30" s="35"/>
      <c r="K30" s="38">
        <f>IFERROR(SUM(K19,K28),0)</f>
        <v>1</v>
      </c>
    </row>
    <row r="31" spans="2:11" ht="66" customHeight="1" thickTop="1" thickBot="1" x14ac:dyDescent="0.3">
      <c r="B31" s="175" t="s">
        <v>157</v>
      </c>
      <c r="C31" s="176"/>
      <c r="D31" s="176"/>
      <c r="E31" s="176"/>
      <c r="F31" s="176"/>
      <c r="G31" s="176"/>
      <c r="H31" s="176"/>
      <c r="I31" s="176"/>
      <c r="J31" s="176"/>
      <c r="K31" s="177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colBreaks count="1" manualBreakCount="1">
    <brk id="11" max="1048575" man="1"/>
  </colBreaks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98"/>
  <dimension ref="B2:K32"/>
  <sheetViews>
    <sheetView showGridLines="0" showZeros="0" view="pageBreakPreview" zoomScaleNormal="100" zoomScaleSheetLayoutView="100" workbookViewId="0">
      <selection activeCell="B29" sqref="B29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1" width="11.7109375" style="1" customWidth="1"/>
    <col min="12" max="16384" width="8.85546875" style="1"/>
  </cols>
  <sheetData>
    <row r="2" spans="2:11" ht="15.75" thickBot="1" x14ac:dyDescent="0.3"/>
    <row r="3" spans="2:11" x14ac:dyDescent="0.25">
      <c r="B3" s="189" t="s">
        <v>141</v>
      </c>
      <c r="C3" s="190"/>
      <c r="D3" s="190"/>
      <c r="E3" s="190"/>
      <c r="F3" s="190"/>
      <c r="G3" s="190"/>
      <c r="H3" s="190"/>
      <c r="I3" s="190"/>
      <c r="J3" s="190"/>
      <c r="K3" s="191"/>
    </row>
    <row r="4" spans="2:11" x14ac:dyDescent="0.25">
      <c r="B4" s="192" t="s">
        <v>199</v>
      </c>
      <c r="C4" s="193"/>
      <c r="D4" s="193"/>
      <c r="E4" s="193"/>
      <c r="F4" s="193"/>
      <c r="G4" s="193"/>
      <c r="H4" s="193"/>
      <c r="I4" s="193"/>
      <c r="J4" s="193"/>
      <c r="K4" s="194"/>
    </row>
    <row r="5" spans="2:11" x14ac:dyDescent="0.25">
      <c r="B5" s="52"/>
      <c r="C5" s="173" t="s">
        <v>122</v>
      </c>
      <c r="D5" s="173" t="s">
        <v>123</v>
      </c>
      <c r="E5" s="173" t="s">
        <v>124</v>
      </c>
      <c r="F5" s="173" t="s">
        <v>125</v>
      </c>
      <c r="G5" s="173" t="s">
        <v>126</v>
      </c>
      <c r="H5" s="174" t="s">
        <v>127</v>
      </c>
      <c r="I5" s="173" t="s">
        <v>128</v>
      </c>
      <c r="J5" s="173" t="s">
        <v>129</v>
      </c>
      <c r="K5" s="174" t="s">
        <v>3</v>
      </c>
    </row>
    <row r="6" spans="2:11" x14ac:dyDescent="0.25">
      <c r="B6" s="143" t="s">
        <v>10</v>
      </c>
      <c r="C6" s="128" t="s">
        <v>4</v>
      </c>
      <c r="D6" s="128" t="s">
        <v>4</v>
      </c>
      <c r="E6" s="128" t="s">
        <v>4</v>
      </c>
      <c r="F6" s="128" t="s">
        <v>4</v>
      </c>
      <c r="G6" s="128" t="s">
        <v>4</v>
      </c>
      <c r="H6" s="128" t="s">
        <v>4</v>
      </c>
      <c r="I6" s="41" t="s">
        <v>4</v>
      </c>
      <c r="J6" s="41" t="s">
        <v>4</v>
      </c>
      <c r="K6" s="42" t="s">
        <v>4</v>
      </c>
    </row>
    <row r="7" spans="2:11" x14ac:dyDescent="0.25">
      <c r="B7" s="43" t="s">
        <v>37</v>
      </c>
      <c r="C7" s="130">
        <v>5.10416666666667E-3</v>
      </c>
      <c r="D7" s="130">
        <v>0</v>
      </c>
      <c r="E7" s="130">
        <v>0</v>
      </c>
      <c r="F7" s="130">
        <v>0</v>
      </c>
      <c r="G7" s="130">
        <v>0</v>
      </c>
      <c r="H7" s="130">
        <v>0</v>
      </c>
      <c r="I7" s="133">
        <v>0</v>
      </c>
      <c r="J7" s="144">
        <v>0</v>
      </c>
      <c r="K7" s="135">
        <f>SUM(C7:J7)</f>
        <v>5.10416666666667E-3</v>
      </c>
    </row>
    <row r="8" spans="2:11" x14ac:dyDescent="0.25">
      <c r="B8" s="145" t="s">
        <v>99</v>
      </c>
      <c r="C8" s="130">
        <v>5.5092592592592598E-3</v>
      </c>
      <c r="D8" s="130">
        <v>0</v>
      </c>
      <c r="E8" s="130">
        <v>0</v>
      </c>
      <c r="F8" s="130">
        <v>0</v>
      </c>
      <c r="G8" s="130">
        <v>0</v>
      </c>
      <c r="H8" s="130">
        <v>0</v>
      </c>
      <c r="I8" s="133">
        <v>0</v>
      </c>
      <c r="J8" s="144">
        <v>0</v>
      </c>
      <c r="K8" s="135">
        <f t="shared" ref="K8:K18" si="0">SUM(C8:J8)</f>
        <v>5.5092592592592598E-3</v>
      </c>
    </row>
    <row r="9" spans="2:11" x14ac:dyDescent="0.25">
      <c r="B9" s="145" t="s">
        <v>50</v>
      </c>
      <c r="C9" s="130">
        <v>9.9421296296296306E-3</v>
      </c>
      <c r="D9" s="130">
        <v>0</v>
      </c>
      <c r="E9" s="130">
        <v>0</v>
      </c>
      <c r="F9" s="130">
        <v>0</v>
      </c>
      <c r="G9" s="130">
        <v>0</v>
      </c>
      <c r="H9" s="130">
        <v>0</v>
      </c>
      <c r="I9" s="133">
        <v>0</v>
      </c>
      <c r="J9" s="144">
        <v>0</v>
      </c>
      <c r="K9" s="135">
        <f t="shared" si="0"/>
        <v>9.9421296296296306E-3</v>
      </c>
    </row>
    <row r="10" spans="2:11" x14ac:dyDescent="0.25">
      <c r="B10" s="145" t="s">
        <v>11</v>
      </c>
      <c r="C10" s="130">
        <v>0</v>
      </c>
      <c r="D10" s="130">
        <v>0</v>
      </c>
      <c r="E10" s="130">
        <v>0</v>
      </c>
      <c r="F10" s="130">
        <v>0</v>
      </c>
      <c r="G10" s="130">
        <v>0</v>
      </c>
      <c r="H10" s="130">
        <v>0</v>
      </c>
      <c r="I10" s="133">
        <v>0</v>
      </c>
      <c r="J10" s="144">
        <v>0</v>
      </c>
      <c r="K10" s="135">
        <f t="shared" si="0"/>
        <v>0</v>
      </c>
    </row>
    <row r="11" spans="2:11" x14ac:dyDescent="0.25">
      <c r="B11" s="43" t="s">
        <v>12</v>
      </c>
      <c r="C11" s="130">
        <v>5.2546296296296299E-3</v>
      </c>
      <c r="D11" s="130">
        <v>0</v>
      </c>
      <c r="E11" s="130">
        <v>0</v>
      </c>
      <c r="F11" s="130">
        <v>0</v>
      </c>
      <c r="G11" s="130">
        <v>0</v>
      </c>
      <c r="H11" s="130">
        <v>0</v>
      </c>
      <c r="I11" s="133">
        <v>0</v>
      </c>
      <c r="J11" s="144">
        <v>0</v>
      </c>
      <c r="K11" s="135">
        <f t="shared" si="0"/>
        <v>5.2546296296296299E-3</v>
      </c>
    </row>
    <row r="12" spans="2:11" x14ac:dyDescent="0.25">
      <c r="B12" s="43" t="s">
        <v>163</v>
      </c>
      <c r="C12" s="130">
        <v>6.4004629629629602E-3</v>
      </c>
      <c r="D12" s="130">
        <v>0</v>
      </c>
      <c r="E12" s="130">
        <v>0</v>
      </c>
      <c r="F12" s="130">
        <v>0</v>
      </c>
      <c r="G12" s="130">
        <v>0</v>
      </c>
      <c r="H12" s="130">
        <v>0</v>
      </c>
      <c r="I12" s="133">
        <v>0</v>
      </c>
      <c r="J12" s="144">
        <v>0</v>
      </c>
      <c r="K12" s="135">
        <f t="shared" si="0"/>
        <v>6.4004629629629602E-3</v>
      </c>
    </row>
    <row r="13" spans="2:11" x14ac:dyDescent="0.25">
      <c r="B13" s="43" t="s">
        <v>106</v>
      </c>
      <c r="C13" s="130">
        <v>0</v>
      </c>
      <c r="D13" s="130">
        <v>0</v>
      </c>
      <c r="E13" s="130">
        <v>0</v>
      </c>
      <c r="F13" s="130">
        <v>0</v>
      </c>
      <c r="G13" s="130">
        <v>0</v>
      </c>
      <c r="H13" s="130">
        <v>0</v>
      </c>
      <c r="I13" s="133">
        <v>0</v>
      </c>
      <c r="J13" s="144">
        <v>0</v>
      </c>
      <c r="K13" s="135">
        <f t="shared" si="0"/>
        <v>0</v>
      </c>
    </row>
    <row r="14" spans="2:11" x14ac:dyDescent="0.25">
      <c r="B14" s="43" t="s">
        <v>107</v>
      </c>
      <c r="C14" s="130">
        <v>0</v>
      </c>
      <c r="D14" s="130">
        <v>0</v>
      </c>
      <c r="E14" s="130">
        <v>0</v>
      </c>
      <c r="F14" s="130">
        <v>0</v>
      </c>
      <c r="G14" s="130">
        <v>0</v>
      </c>
      <c r="H14" s="130">
        <v>0</v>
      </c>
      <c r="I14" s="133">
        <v>0</v>
      </c>
      <c r="J14" s="144">
        <v>0</v>
      </c>
      <c r="K14" s="135">
        <f t="shared" si="0"/>
        <v>0</v>
      </c>
    </row>
    <row r="15" spans="2:11" x14ac:dyDescent="0.25">
      <c r="B15" s="43" t="s">
        <v>198</v>
      </c>
      <c r="C15" s="130">
        <v>0</v>
      </c>
      <c r="D15" s="130">
        <v>0</v>
      </c>
      <c r="E15" s="130">
        <v>0</v>
      </c>
      <c r="F15" s="130">
        <v>0</v>
      </c>
      <c r="G15" s="130">
        <v>0</v>
      </c>
      <c r="H15" s="130">
        <v>0</v>
      </c>
      <c r="I15" s="133">
        <v>0</v>
      </c>
      <c r="J15" s="144">
        <v>0</v>
      </c>
      <c r="K15" s="135">
        <f t="shared" si="0"/>
        <v>0</v>
      </c>
    </row>
    <row r="16" spans="2:11" x14ac:dyDescent="0.25">
      <c r="B16" s="43" t="s">
        <v>185</v>
      </c>
      <c r="C16" s="130">
        <v>0</v>
      </c>
      <c r="D16" s="130">
        <v>0</v>
      </c>
      <c r="E16" s="130">
        <v>0</v>
      </c>
      <c r="F16" s="130">
        <v>0</v>
      </c>
      <c r="G16" s="130">
        <v>0</v>
      </c>
      <c r="H16" s="130">
        <v>0</v>
      </c>
      <c r="I16" s="133">
        <v>0</v>
      </c>
      <c r="J16" s="144">
        <v>0</v>
      </c>
      <c r="K16" s="135">
        <f t="shared" si="0"/>
        <v>0</v>
      </c>
    </row>
    <row r="17" spans="2:11" x14ac:dyDescent="0.25">
      <c r="B17" s="43" t="s">
        <v>164</v>
      </c>
      <c r="C17" s="130">
        <v>0</v>
      </c>
      <c r="D17" s="130">
        <v>0</v>
      </c>
      <c r="E17" s="130">
        <v>0</v>
      </c>
      <c r="F17" s="130">
        <v>0</v>
      </c>
      <c r="G17" s="130">
        <v>0</v>
      </c>
      <c r="H17" s="130">
        <v>0</v>
      </c>
      <c r="I17" s="133">
        <v>0</v>
      </c>
      <c r="J17" s="144">
        <v>0</v>
      </c>
      <c r="K17" s="135">
        <f t="shared" si="0"/>
        <v>0</v>
      </c>
    </row>
    <row r="18" spans="2:11" ht="15.75" thickBot="1" x14ac:dyDescent="0.3">
      <c r="B18" s="43" t="s">
        <v>13</v>
      </c>
      <c r="C18" s="130">
        <v>1.4710648148148099E-2</v>
      </c>
      <c r="D18" s="130">
        <v>0</v>
      </c>
      <c r="E18" s="130">
        <v>0</v>
      </c>
      <c r="F18" s="130">
        <v>0</v>
      </c>
      <c r="G18" s="130">
        <v>0</v>
      </c>
      <c r="H18" s="130">
        <v>0</v>
      </c>
      <c r="I18" s="133">
        <v>0</v>
      </c>
      <c r="J18" s="144">
        <v>0</v>
      </c>
      <c r="K18" s="135">
        <f t="shared" si="0"/>
        <v>1.4710648148148099E-2</v>
      </c>
    </row>
    <row r="19" spans="2:11" ht="16.5" thickTop="1" thickBot="1" x14ac:dyDescent="0.3">
      <c r="B19" s="60" t="s">
        <v>3</v>
      </c>
      <c r="C19" s="131">
        <f t="shared" ref="C19:K19" si="1">SUM(C7:C18)</f>
        <v>4.6921296296296246E-2</v>
      </c>
      <c r="D19" s="131">
        <f t="shared" si="1"/>
        <v>0</v>
      </c>
      <c r="E19" s="131">
        <f t="shared" si="1"/>
        <v>0</v>
      </c>
      <c r="F19" s="131">
        <f t="shared" si="1"/>
        <v>0</v>
      </c>
      <c r="G19" s="131">
        <f t="shared" si="1"/>
        <v>0</v>
      </c>
      <c r="H19" s="131">
        <f t="shared" si="1"/>
        <v>0</v>
      </c>
      <c r="I19" s="131">
        <f t="shared" si="1"/>
        <v>0</v>
      </c>
      <c r="J19" s="131">
        <f t="shared" si="1"/>
        <v>0</v>
      </c>
      <c r="K19" s="140">
        <f t="shared" si="1"/>
        <v>4.6921296296296246E-2</v>
      </c>
    </row>
    <row r="20" spans="2:11" ht="15.75" thickTop="1" x14ac:dyDescent="0.25">
      <c r="B20" s="57"/>
      <c r="C20" s="58"/>
      <c r="D20" s="58"/>
      <c r="E20" s="58"/>
      <c r="F20" s="58"/>
      <c r="G20" s="58"/>
      <c r="H20" s="58"/>
      <c r="I20" s="58"/>
      <c r="J20" s="58"/>
      <c r="K20" s="68"/>
    </row>
    <row r="21" spans="2:11" x14ac:dyDescent="0.25">
      <c r="B21" s="40" t="s">
        <v>14</v>
      </c>
      <c r="C21" s="128" t="s">
        <v>4</v>
      </c>
      <c r="D21" s="128" t="s">
        <v>4</v>
      </c>
      <c r="E21" s="128" t="s">
        <v>4</v>
      </c>
      <c r="F21" s="128" t="s">
        <v>4</v>
      </c>
      <c r="G21" s="128" t="s">
        <v>4</v>
      </c>
      <c r="H21" s="128" t="s">
        <v>4</v>
      </c>
      <c r="I21" s="41" t="s">
        <v>4</v>
      </c>
      <c r="J21" s="48" t="s">
        <v>4</v>
      </c>
      <c r="K21" s="49" t="s">
        <v>4</v>
      </c>
    </row>
    <row r="22" spans="2:11" x14ac:dyDescent="0.25">
      <c r="B22" s="50" t="s">
        <v>15</v>
      </c>
      <c r="C22" s="132">
        <v>0</v>
      </c>
      <c r="D22" s="132">
        <v>0</v>
      </c>
      <c r="E22" s="132">
        <v>0</v>
      </c>
      <c r="F22" s="132">
        <v>0</v>
      </c>
      <c r="G22" s="132">
        <v>0</v>
      </c>
      <c r="H22" s="132">
        <v>0</v>
      </c>
      <c r="I22" s="133">
        <v>0</v>
      </c>
      <c r="J22" s="134">
        <v>0</v>
      </c>
      <c r="K22" s="135">
        <f>SUM(C22:J22)</f>
        <v>0</v>
      </c>
    </row>
    <row r="23" spans="2:11" x14ac:dyDescent="0.25">
      <c r="B23" s="50" t="s">
        <v>16</v>
      </c>
      <c r="C23" s="132">
        <v>0</v>
      </c>
      <c r="D23" s="132">
        <v>0</v>
      </c>
      <c r="E23" s="132">
        <v>0</v>
      </c>
      <c r="F23" s="132">
        <v>0</v>
      </c>
      <c r="G23" s="132">
        <v>0</v>
      </c>
      <c r="H23" s="132">
        <v>0</v>
      </c>
      <c r="I23" s="133">
        <v>0</v>
      </c>
      <c r="J23" s="134">
        <v>0</v>
      </c>
      <c r="K23" s="135">
        <f t="shared" ref="K23:K27" si="2">SUM(C23:J23)</f>
        <v>0</v>
      </c>
    </row>
    <row r="24" spans="2:11" x14ac:dyDescent="0.25">
      <c r="B24" s="50" t="s">
        <v>17</v>
      </c>
      <c r="C24" s="132">
        <v>0</v>
      </c>
      <c r="D24" s="132">
        <v>0</v>
      </c>
      <c r="E24" s="132">
        <v>0</v>
      </c>
      <c r="F24" s="132">
        <v>0</v>
      </c>
      <c r="G24" s="132">
        <v>0</v>
      </c>
      <c r="H24" s="132">
        <v>0</v>
      </c>
      <c r="I24" s="133">
        <v>0</v>
      </c>
      <c r="J24" s="134">
        <v>0</v>
      </c>
      <c r="K24" s="135">
        <f t="shared" si="2"/>
        <v>0</v>
      </c>
    </row>
    <row r="25" spans="2:11" x14ac:dyDescent="0.25">
      <c r="B25" s="50" t="s">
        <v>18</v>
      </c>
      <c r="C25" s="132">
        <v>0</v>
      </c>
      <c r="D25" s="132">
        <v>0</v>
      </c>
      <c r="E25" s="132">
        <v>0</v>
      </c>
      <c r="F25" s="132">
        <v>0</v>
      </c>
      <c r="G25" s="132">
        <v>0</v>
      </c>
      <c r="H25" s="132">
        <v>0</v>
      </c>
      <c r="I25" s="133">
        <v>0</v>
      </c>
      <c r="J25" s="134">
        <v>0</v>
      </c>
      <c r="K25" s="135">
        <f t="shared" si="2"/>
        <v>0</v>
      </c>
    </row>
    <row r="26" spans="2:11" x14ac:dyDescent="0.25">
      <c r="B26" s="50" t="s">
        <v>19</v>
      </c>
      <c r="C26" s="132">
        <v>0</v>
      </c>
      <c r="D26" s="132">
        <v>0</v>
      </c>
      <c r="E26" s="132">
        <v>0</v>
      </c>
      <c r="F26" s="132">
        <v>0</v>
      </c>
      <c r="G26" s="132">
        <v>0</v>
      </c>
      <c r="H26" s="132">
        <v>0</v>
      </c>
      <c r="I26" s="133">
        <v>0</v>
      </c>
      <c r="J26" s="134">
        <v>0</v>
      </c>
      <c r="K26" s="135">
        <f t="shared" si="2"/>
        <v>0</v>
      </c>
    </row>
    <row r="27" spans="2:11" ht="15.75" thickBot="1" x14ac:dyDescent="0.3">
      <c r="B27" s="55" t="s">
        <v>20</v>
      </c>
      <c r="C27" s="136"/>
      <c r="D27" s="136">
        <v>0</v>
      </c>
      <c r="E27" s="136">
        <v>0</v>
      </c>
      <c r="F27" s="136">
        <v>0</v>
      </c>
      <c r="G27" s="136">
        <v>0</v>
      </c>
      <c r="H27" s="136">
        <v>0</v>
      </c>
      <c r="I27" s="137">
        <v>0</v>
      </c>
      <c r="J27" s="138">
        <v>0</v>
      </c>
      <c r="K27" s="139">
        <f t="shared" si="2"/>
        <v>0</v>
      </c>
    </row>
    <row r="28" spans="2:11" ht="16.5" thickTop="1" thickBot="1" x14ac:dyDescent="0.3">
      <c r="B28" s="60" t="s">
        <v>3</v>
      </c>
      <c r="C28" s="131">
        <f t="shared" ref="C28:K28" si="3">SUM(C22:C27)</f>
        <v>0</v>
      </c>
      <c r="D28" s="131">
        <f t="shared" si="3"/>
        <v>0</v>
      </c>
      <c r="E28" s="131">
        <f t="shared" si="3"/>
        <v>0</v>
      </c>
      <c r="F28" s="131">
        <f t="shared" si="3"/>
        <v>0</v>
      </c>
      <c r="G28" s="131">
        <f t="shared" si="3"/>
        <v>0</v>
      </c>
      <c r="H28" s="131">
        <f t="shared" si="3"/>
        <v>0</v>
      </c>
      <c r="I28" s="131">
        <f t="shared" si="3"/>
        <v>0</v>
      </c>
      <c r="J28" s="131">
        <f>SUM(J22:J27)</f>
        <v>0</v>
      </c>
      <c r="K28" s="140">
        <f t="shared" si="3"/>
        <v>0</v>
      </c>
    </row>
    <row r="29" spans="2:11" ht="16.5" thickTop="1" thickBot="1" x14ac:dyDescent="0.3">
      <c r="B29" s="59"/>
      <c r="C29" s="29"/>
      <c r="D29" s="29"/>
      <c r="E29" s="29"/>
      <c r="F29" s="29"/>
      <c r="G29" s="29"/>
      <c r="H29" s="29"/>
      <c r="I29" s="29"/>
      <c r="J29" s="29"/>
      <c r="K29" s="69"/>
    </row>
    <row r="30" spans="2:11" ht="16.5" thickTop="1" thickBot="1" x14ac:dyDescent="0.3">
      <c r="B30" s="60" t="s">
        <v>6</v>
      </c>
      <c r="C30" s="131">
        <f t="shared" ref="C30:K30" si="4">SUM(C19,C28)</f>
        <v>4.6921296296296246E-2</v>
      </c>
      <c r="D30" s="131">
        <f t="shared" si="4"/>
        <v>0</v>
      </c>
      <c r="E30" s="131">
        <f t="shared" si="4"/>
        <v>0</v>
      </c>
      <c r="F30" s="131">
        <f t="shared" si="4"/>
        <v>0</v>
      </c>
      <c r="G30" s="131">
        <f t="shared" si="4"/>
        <v>0</v>
      </c>
      <c r="H30" s="131">
        <f t="shared" si="4"/>
        <v>0</v>
      </c>
      <c r="I30" s="131">
        <f t="shared" si="4"/>
        <v>0</v>
      </c>
      <c r="J30" s="141">
        <f>SUM(J19,J28)</f>
        <v>0</v>
      </c>
      <c r="K30" s="142">
        <f t="shared" si="4"/>
        <v>4.6921296296296246E-2</v>
      </c>
    </row>
    <row r="31" spans="2:11" ht="16.5" thickTop="1" thickBot="1" x14ac:dyDescent="0.3">
      <c r="B31" s="186"/>
      <c r="C31" s="187"/>
      <c r="D31" s="187"/>
      <c r="E31" s="187"/>
      <c r="F31" s="187"/>
      <c r="G31" s="187"/>
      <c r="H31" s="187"/>
      <c r="I31" s="187"/>
      <c r="J31" s="187"/>
      <c r="K31" s="188"/>
    </row>
    <row r="32" spans="2:11" ht="66" customHeight="1" thickBot="1" x14ac:dyDescent="0.3">
      <c r="B32" s="199" t="s">
        <v>162</v>
      </c>
      <c r="C32" s="200"/>
      <c r="D32" s="200"/>
      <c r="E32" s="200"/>
      <c r="F32" s="200"/>
      <c r="G32" s="200"/>
      <c r="H32" s="200"/>
      <c r="I32" s="200"/>
      <c r="J32" s="200"/>
      <c r="K32" s="201"/>
    </row>
  </sheetData>
  <mergeCells count="4">
    <mergeCell ref="B32:K32"/>
    <mergeCell ref="B3:K3"/>
    <mergeCell ref="B4:K4"/>
    <mergeCell ref="B31:K3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orientation="landscape" r:id="rId1"/>
  <colBreaks count="1" manualBreakCount="1">
    <brk id="11" max="1048575" man="1"/>
  </colBreaks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99"/>
  <dimension ref="B1:K32"/>
  <sheetViews>
    <sheetView showGridLines="0" showZeros="0" view="pageBreakPreview" zoomScaleNormal="100" zoomScaleSheetLayoutView="100" workbookViewId="0">
      <selection activeCell="B29" sqref="B29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1" width="11.7109375" style="1" customWidth="1"/>
    <col min="12" max="16384" width="8.85546875" style="1"/>
  </cols>
  <sheetData>
    <row r="1" spans="2:11" x14ac:dyDescent="0.25">
      <c r="B1" s="146"/>
      <c r="C1" s="147"/>
      <c r="D1" s="147"/>
      <c r="E1" s="147"/>
      <c r="F1" s="147"/>
      <c r="G1" s="147"/>
      <c r="H1" s="147"/>
      <c r="I1" s="147"/>
      <c r="J1" s="147"/>
      <c r="K1" s="147"/>
    </row>
    <row r="2" spans="2:11" ht="15.75" thickBot="1" x14ac:dyDescent="0.3"/>
    <row r="3" spans="2:11" x14ac:dyDescent="0.25">
      <c r="B3" s="189" t="s">
        <v>142</v>
      </c>
      <c r="C3" s="190"/>
      <c r="D3" s="190"/>
      <c r="E3" s="190"/>
      <c r="F3" s="190"/>
      <c r="G3" s="190"/>
      <c r="H3" s="190"/>
      <c r="I3" s="190"/>
      <c r="J3" s="190"/>
      <c r="K3" s="191"/>
    </row>
    <row r="4" spans="2:11" x14ac:dyDescent="0.25">
      <c r="B4" s="192" t="s">
        <v>199</v>
      </c>
      <c r="C4" s="193"/>
      <c r="D4" s="193"/>
      <c r="E4" s="193"/>
      <c r="F4" s="193"/>
      <c r="G4" s="193"/>
      <c r="H4" s="193"/>
      <c r="I4" s="193"/>
      <c r="J4" s="193"/>
      <c r="K4" s="194"/>
    </row>
    <row r="5" spans="2:11" x14ac:dyDescent="0.25">
      <c r="B5" s="52"/>
      <c r="C5" s="173" t="s">
        <v>122</v>
      </c>
      <c r="D5" s="173" t="s">
        <v>123</v>
      </c>
      <c r="E5" s="173" t="s">
        <v>124</v>
      </c>
      <c r="F5" s="173" t="s">
        <v>125</v>
      </c>
      <c r="G5" s="173" t="s">
        <v>126</v>
      </c>
      <c r="H5" s="174" t="s">
        <v>127</v>
      </c>
      <c r="I5" s="173" t="s">
        <v>128</v>
      </c>
      <c r="J5" s="173" t="s">
        <v>129</v>
      </c>
      <c r="K5" s="174" t="s">
        <v>3</v>
      </c>
    </row>
    <row r="6" spans="2:11" x14ac:dyDescent="0.25">
      <c r="B6" s="143" t="s">
        <v>10</v>
      </c>
      <c r="C6" s="128" t="s">
        <v>4</v>
      </c>
      <c r="D6" s="128" t="s">
        <v>4</v>
      </c>
      <c r="E6" s="128" t="s">
        <v>4</v>
      </c>
      <c r="F6" s="128" t="s">
        <v>4</v>
      </c>
      <c r="G6" s="128" t="s">
        <v>4</v>
      </c>
      <c r="H6" s="128" t="s">
        <v>4</v>
      </c>
      <c r="I6" s="41" t="s">
        <v>4</v>
      </c>
      <c r="J6" s="41" t="s">
        <v>4</v>
      </c>
      <c r="K6" s="42" t="s">
        <v>4</v>
      </c>
    </row>
    <row r="7" spans="2:11" x14ac:dyDescent="0.25">
      <c r="B7" s="43" t="s">
        <v>37</v>
      </c>
      <c r="C7" s="130">
        <v>0</v>
      </c>
      <c r="D7" s="130">
        <v>0</v>
      </c>
      <c r="E7" s="130">
        <v>0</v>
      </c>
      <c r="F7" s="130">
        <v>0</v>
      </c>
      <c r="G7" s="130">
        <v>0</v>
      </c>
      <c r="H7" s="130">
        <v>0</v>
      </c>
      <c r="I7" s="133">
        <v>0</v>
      </c>
      <c r="J7" s="144">
        <v>0</v>
      </c>
      <c r="K7" s="135">
        <f>SUM(C7:J7)</f>
        <v>0</v>
      </c>
    </row>
    <row r="8" spans="2:11" x14ac:dyDescent="0.25">
      <c r="B8" s="145" t="s">
        <v>99</v>
      </c>
      <c r="C8" s="130">
        <v>0</v>
      </c>
      <c r="D8" s="130">
        <v>0</v>
      </c>
      <c r="E8" s="130">
        <v>0</v>
      </c>
      <c r="F8" s="130">
        <v>0</v>
      </c>
      <c r="G8" s="130">
        <v>0</v>
      </c>
      <c r="H8" s="130">
        <v>0</v>
      </c>
      <c r="I8" s="133">
        <v>0</v>
      </c>
      <c r="J8" s="144">
        <v>0</v>
      </c>
      <c r="K8" s="135">
        <f t="shared" ref="K8:K18" si="0">SUM(C8:J8)</f>
        <v>0</v>
      </c>
    </row>
    <row r="9" spans="2:11" x14ac:dyDescent="0.25">
      <c r="B9" s="145" t="s">
        <v>50</v>
      </c>
      <c r="C9" s="130">
        <v>0</v>
      </c>
      <c r="D9" s="130">
        <v>0</v>
      </c>
      <c r="E9" s="130">
        <v>0</v>
      </c>
      <c r="F9" s="130">
        <v>0</v>
      </c>
      <c r="G9" s="130">
        <v>0</v>
      </c>
      <c r="H9" s="130">
        <v>0</v>
      </c>
      <c r="I9" s="133">
        <v>0</v>
      </c>
      <c r="J9" s="144">
        <v>0</v>
      </c>
      <c r="K9" s="135">
        <f t="shared" si="0"/>
        <v>0</v>
      </c>
    </row>
    <row r="10" spans="2:11" x14ac:dyDescent="0.25">
      <c r="B10" s="145" t="s">
        <v>11</v>
      </c>
      <c r="C10" s="130">
        <v>0</v>
      </c>
      <c r="D10" s="130">
        <v>0</v>
      </c>
      <c r="E10" s="130">
        <v>0</v>
      </c>
      <c r="F10" s="130">
        <v>0</v>
      </c>
      <c r="G10" s="130">
        <v>0</v>
      </c>
      <c r="H10" s="130">
        <v>0</v>
      </c>
      <c r="I10" s="133">
        <v>0</v>
      </c>
      <c r="J10" s="144">
        <v>0</v>
      </c>
      <c r="K10" s="135">
        <f t="shared" si="0"/>
        <v>0</v>
      </c>
    </row>
    <row r="11" spans="2:11" x14ac:dyDescent="0.25">
      <c r="B11" s="43" t="s">
        <v>12</v>
      </c>
      <c r="C11" s="130">
        <v>0</v>
      </c>
      <c r="D11" s="130">
        <v>0</v>
      </c>
      <c r="E11" s="130">
        <v>0</v>
      </c>
      <c r="F11" s="130">
        <v>0</v>
      </c>
      <c r="G11" s="130">
        <v>0</v>
      </c>
      <c r="H11" s="130">
        <v>0</v>
      </c>
      <c r="I11" s="133">
        <v>0</v>
      </c>
      <c r="J11" s="144">
        <v>0</v>
      </c>
      <c r="K11" s="135">
        <f t="shared" si="0"/>
        <v>0</v>
      </c>
    </row>
    <row r="12" spans="2:11" x14ac:dyDescent="0.25">
      <c r="B12" s="43" t="s">
        <v>163</v>
      </c>
      <c r="C12" s="130">
        <v>0</v>
      </c>
      <c r="D12" s="130">
        <v>0</v>
      </c>
      <c r="E12" s="130">
        <v>0</v>
      </c>
      <c r="F12" s="130">
        <v>0</v>
      </c>
      <c r="G12" s="130">
        <v>0</v>
      </c>
      <c r="H12" s="130">
        <v>0</v>
      </c>
      <c r="I12" s="133">
        <v>0</v>
      </c>
      <c r="J12" s="144">
        <v>0</v>
      </c>
      <c r="K12" s="135">
        <f t="shared" si="0"/>
        <v>0</v>
      </c>
    </row>
    <row r="13" spans="2:11" x14ac:dyDescent="0.25">
      <c r="B13" s="43" t="s">
        <v>106</v>
      </c>
      <c r="C13" s="130">
        <v>0</v>
      </c>
      <c r="D13" s="130">
        <v>0</v>
      </c>
      <c r="E13" s="130">
        <v>0</v>
      </c>
      <c r="F13" s="130">
        <v>0</v>
      </c>
      <c r="G13" s="130">
        <v>0</v>
      </c>
      <c r="H13" s="130">
        <v>0</v>
      </c>
      <c r="I13" s="133">
        <v>0</v>
      </c>
      <c r="J13" s="144">
        <v>0</v>
      </c>
      <c r="K13" s="135">
        <f t="shared" si="0"/>
        <v>0</v>
      </c>
    </row>
    <row r="14" spans="2:11" x14ac:dyDescent="0.25">
      <c r="B14" s="43" t="s">
        <v>107</v>
      </c>
      <c r="C14" s="130">
        <v>0</v>
      </c>
      <c r="D14" s="130">
        <v>0</v>
      </c>
      <c r="E14" s="130">
        <v>0</v>
      </c>
      <c r="F14" s="130">
        <v>0</v>
      </c>
      <c r="G14" s="130">
        <v>0</v>
      </c>
      <c r="H14" s="130">
        <v>0</v>
      </c>
      <c r="I14" s="133">
        <v>0</v>
      </c>
      <c r="J14" s="144">
        <v>0</v>
      </c>
      <c r="K14" s="135">
        <f t="shared" si="0"/>
        <v>0</v>
      </c>
    </row>
    <row r="15" spans="2:11" x14ac:dyDescent="0.25">
      <c r="B15" s="43" t="s">
        <v>198</v>
      </c>
      <c r="C15" s="130">
        <v>0</v>
      </c>
      <c r="D15" s="130">
        <v>0</v>
      </c>
      <c r="E15" s="130">
        <v>0</v>
      </c>
      <c r="F15" s="130">
        <v>0</v>
      </c>
      <c r="G15" s="130">
        <v>0</v>
      </c>
      <c r="H15" s="130">
        <v>0</v>
      </c>
      <c r="I15" s="133">
        <v>0</v>
      </c>
      <c r="J15" s="144">
        <v>0</v>
      </c>
      <c r="K15" s="135">
        <f t="shared" si="0"/>
        <v>0</v>
      </c>
    </row>
    <row r="16" spans="2:11" x14ac:dyDescent="0.25">
      <c r="B16" s="43" t="s">
        <v>185</v>
      </c>
      <c r="C16" s="130">
        <v>0</v>
      </c>
      <c r="D16" s="130">
        <v>0</v>
      </c>
      <c r="E16" s="130">
        <v>0</v>
      </c>
      <c r="F16" s="130">
        <v>0</v>
      </c>
      <c r="G16" s="130">
        <v>0</v>
      </c>
      <c r="H16" s="130">
        <v>0</v>
      </c>
      <c r="I16" s="133">
        <v>0</v>
      </c>
      <c r="J16" s="144">
        <v>0</v>
      </c>
      <c r="K16" s="135">
        <f t="shared" si="0"/>
        <v>0</v>
      </c>
    </row>
    <row r="17" spans="2:11" x14ac:dyDescent="0.25">
      <c r="B17" s="43" t="s">
        <v>164</v>
      </c>
      <c r="C17" s="130">
        <v>0</v>
      </c>
      <c r="D17" s="130">
        <v>0</v>
      </c>
      <c r="E17" s="130">
        <v>0</v>
      </c>
      <c r="F17" s="130">
        <v>0</v>
      </c>
      <c r="G17" s="130">
        <v>0</v>
      </c>
      <c r="H17" s="130">
        <v>0</v>
      </c>
      <c r="I17" s="133">
        <v>0</v>
      </c>
      <c r="J17" s="144">
        <v>0</v>
      </c>
      <c r="K17" s="135">
        <f t="shared" si="0"/>
        <v>0</v>
      </c>
    </row>
    <row r="18" spans="2:11" ht="15.75" thickBot="1" x14ac:dyDescent="0.3">
      <c r="B18" s="43" t="s">
        <v>13</v>
      </c>
      <c r="C18" s="130">
        <v>0</v>
      </c>
      <c r="D18" s="130">
        <v>0</v>
      </c>
      <c r="E18" s="130">
        <v>0</v>
      </c>
      <c r="F18" s="130">
        <v>0</v>
      </c>
      <c r="G18" s="130">
        <v>0</v>
      </c>
      <c r="H18" s="130">
        <v>0</v>
      </c>
      <c r="I18" s="133">
        <v>0</v>
      </c>
      <c r="J18" s="144">
        <v>0</v>
      </c>
      <c r="K18" s="135">
        <f t="shared" si="0"/>
        <v>0</v>
      </c>
    </row>
    <row r="19" spans="2:11" ht="16.5" thickTop="1" thickBot="1" x14ac:dyDescent="0.3">
      <c r="B19" s="60" t="s">
        <v>3</v>
      </c>
      <c r="C19" s="131">
        <f t="shared" ref="C19:K19" si="1">SUM(C7:C18)</f>
        <v>0</v>
      </c>
      <c r="D19" s="131">
        <f t="shared" si="1"/>
        <v>0</v>
      </c>
      <c r="E19" s="131">
        <f t="shared" si="1"/>
        <v>0</v>
      </c>
      <c r="F19" s="131">
        <f t="shared" si="1"/>
        <v>0</v>
      </c>
      <c r="G19" s="131">
        <f t="shared" si="1"/>
        <v>0</v>
      </c>
      <c r="H19" s="131">
        <f t="shared" si="1"/>
        <v>0</v>
      </c>
      <c r="I19" s="131">
        <f t="shared" si="1"/>
        <v>0</v>
      </c>
      <c r="J19" s="131">
        <f t="shared" si="1"/>
        <v>0</v>
      </c>
      <c r="K19" s="140">
        <f t="shared" si="1"/>
        <v>0</v>
      </c>
    </row>
    <row r="20" spans="2:11" ht="15.75" thickTop="1" x14ac:dyDescent="0.25">
      <c r="B20" s="57"/>
      <c r="C20" s="58"/>
      <c r="D20" s="58"/>
      <c r="E20" s="58"/>
      <c r="F20" s="58"/>
      <c r="G20" s="58"/>
      <c r="H20" s="58"/>
      <c r="I20" s="58"/>
      <c r="J20" s="58"/>
      <c r="K20" s="68"/>
    </row>
    <row r="21" spans="2:11" x14ac:dyDescent="0.25">
      <c r="B21" s="40" t="s">
        <v>14</v>
      </c>
      <c r="C21" s="128" t="s">
        <v>4</v>
      </c>
      <c r="D21" s="128" t="s">
        <v>4</v>
      </c>
      <c r="E21" s="128" t="s">
        <v>4</v>
      </c>
      <c r="F21" s="128" t="s">
        <v>4</v>
      </c>
      <c r="G21" s="128" t="s">
        <v>4</v>
      </c>
      <c r="H21" s="128" t="s">
        <v>4</v>
      </c>
      <c r="I21" s="41" t="s">
        <v>4</v>
      </c>
      <c r="J21" s="48" t="s">
        <v>4</v>
      </c>
      <c r="K21" s="49" t="s">
        <v>4</v>
      </c>
    </row>
    <row r="22" spans="2:11" x14ac:dyDescent="0.25">
      <c r="B22" s="50" t="s">
        <v>15</v>
      </c>
      <c r="C22" s="132">
        <v>0</v>
      </c>
      <c r="D22" s="132">
        <v>0</v>
      </c>
      <c r="E22" s="132">
        <v>0</v>
      </c>
      <c r="F22" s="132">
        <v>0</v>
      </c>
      <c r="G22" s="132">
        <v>0</v>
      </c>
      <c r="H22" s="132">
        <v>0</v>
      </c>
      <c r="I22" s="133">
        <v>0</v>
      </c>
      <c r="J22" s="134">
        <v>0</v>
      </c>
      <c r="K22" s="135">
        <f>SUM(C22:J22)</f>
        <v>0</v>
      </c>
    </row>
    <row r="23" spans="2:11" x14ac:dyDescent="0.25">
      <c r="B23" s="50" t="s">
        <v>16</v>
      </c>
      <c r="C23" s="132">
        <v>0</v>
      </c>
      <c r="D23" s="132">
        <v>0</v>
      </c>
      <c r="E23" s="132">
        <v>0</v>
      </c>
      <c r="F23" s="132">
        <v>0</v>
      </c>
      <c r="G23" s="132">
        <v>0</v>
      </c>
      <c r="H23" s="132">
        <v>0</v>
      </c>
      <c r="I23" s="133">
        <v>0</v>
      </c>
      <c r="J23" s="134">
        <v>0</v>
      </c>
      <c r="K23" s="135">
        <f t="shared" ref="K23:K27" si="2">SUM(C23:J23)</f>
        <v>0</v>
      </c>
    </row>
    <row r="24" spans="2:11" x14ac:dyDescent="0.25">
      <c r="B24" s="50" t="s">
        <v>17</v>
      </c>
      <c r="C24" s="132">
        <v>0</v>
      </c>
      <c r="D24" s="132">
        <v>0</v>
      </c>
      <c r="E24" s="132">
        <v>0</v>
      </c>
      <c r="F24" s="132">
        <v>0</v>
      </c>
      <c r="G24" s="132">
        <v>0</v>
      </c>
      <c r="H24" s="132">
        <v>0</v>
      </c>
      <c r="I24" s="133">
        <v>0</v>
      </c>
      <c r="J24" s="134">
        <v>0</v>
      </c>
      <c r="K24" s="135">
        <f t="shared" si="2"/>
        <v>0</v>
      </c>
    </row>
    <row r="25" spans="2:11" x14ac:dyDescent="0.25">
      <c r="B25" s="50" t="s">
        <v>18</v>
      </c>
      <c r="C25" s="132">
        <v>0</v>
      </c>
      <c r="D25" s="132">
        <v>0</v>
      </c>
      <c r="E25" s="132">
        <v>0</v>
      </c>
      <c r="F25" s="132">
        <v>0</v>
      </c>
      <c r="G25" s="132">
        <v>0</v>
      </c>
      <c r="H25" s="132">
        <v>0</v>
      </c>
      <c r="I25" s="133">
        <v>0</v>
      </c>
      <c r="J25" s="134">
        <v>0</v>
      </c>
      <c r="K25" s="135">
        <f t="shared" si="2"/>
        <v>0</v>
      </c>
    </row>
    <row r="26" spans="2:11" x14ac:dyDescent="0.25">
      <c r="B26" s="50" t="s">
        <v>19</v>
      </c>
      <c r="C26" s="132">
        <v>0</v>
      </c>
      <c r="D26" s="132">
        <v>0</v>
      </c>
      <c r="E26" s="132">
        <v>0</v>
      </c>
      <c r="F26" s="132">
        <v>0</v>
      </c>
      <c r="G26" s="132">
        <v>0</v>
      </c>
      <c r="H26" s="132">
        <v>0</v>
      </c>
      <c r="I26" s="133">
        <v>0</v>
      </c>
      <c r="J26" s="134">
        <v>0</v>
      </c>
      <c r="K26" s="135">
        <f t="shared" si="2"/>
        <v>0</v>
      </c>
    </row>
    <row r="27" spans="2:11" ht="15.75" thickBot="1" x14ac:dyDescent="0.3">
      <c r="B27" s="55" t="s">
        <v>20</v>
      </c>
      <c r="C27" s="136"/>
      <c r="D27" s="136"/>
      <c r="E27" s="136"/>
      <c r="F27" s="136"/>
      <c r="G27" s="136"/>
      <c r="H27" s="136"/>
      <c r="I27" s="137"/>
      <c r="J27" s="138"/>
      <c r="K27" s="139">
        <f t="shared" si="2"/>
        <v>0</v>
      </c>
    </row>
    <row r="28" spans="2:11" ht="16.5" thickTop="1" thickBot="1" x14ac:dyDescent="0.3">
      <c r="B28" s="60" t="s">
        <v>3</v>
      </c>
      <c r="C28" s="131">
        <f t="shared" ref="C28:K28" si="3">SUM(C22:C27)</f>
        <v>0</v>
      </c>
      <c r="D28" s="131">
        <f t="shared" si="3"/>
        <v>0</v>
      </c>
      <c r="E28" s="131">
        <f t="shared" si="3"/>
        <v>0</v>
      </c>
      <c r="F28" s="131">
        <f t="shared" si="3"/>
        <v>0</v>
      </c>
      <c r="G28" s="131">
        <f t="shared" si="3"/>
        <v>0</v>
      </c>
      <c r="H28" s="131">
        <f t="shared" si="3"/>
        <v>0</v>
      </c>
      <c r="I28" s="131">
        <f t="shared" si="3"/>
        <v>0</v>
      </c>
      <c r="J28" s="131">
        <f>SUM(J22:J27)</f>
        <v>0</v>
      </c>
      <c r="K28" s="140">
        <f t="shared" si="3"/>
        <v>0</v>
      </c>
    </row>
    <row r="29" spans="2:11" ht="16.5" thickTop="1" thickBot="1" x14ac:dyDescent="0.3">
      <c r="B29" s="59"/>
      <c r="C29" s="29"/>
      <c r="D29" s="29"/>
      <c r="E29" s="29"/>
      <c r="F29" s="29"/>
      <c r="G29" s="29"/>
      <c r="H29" s="29"/>
      <c r="I29" s="29"/>
      <c r="J29" s="29"/>
      <c r="K29" s="69"/>
    </row>
    <row r="30" spans="2:11" ht="16.5" thickTop="1" thickBot="1" x14ac:dyDescent="0.3">
      <c r="B30" s="60" t="s">
        <v>6</v>
      </c>
      <c r="C30" s="131">
        <f t="shared" ref="C30:K30" si="4">SUM(C19,C28)</f>
        <v>0</v>
      </c>
      <c r="D30" s="131">
        <f t="shared" si="4"/>
        <v>0</v>
      </c>
      <c r="E30" s="131">
        <f t="shared" si="4"/>
        <v>0</v>
      </c>
      <c r="F30" s="131">
        <f t="shared" si="4"/>
        <v>0</v>
      </c>
      <c r="G30" s="131">
        <f t="shared" si="4"/>
        <v>0</v>
      </c>
      <c r="H30" s="131">
        <f t="shared" si="4"/>
        <v>0</v>
      </c>
      <c r="I30" s="131">
        <f t="shared" si="4"/>
        <v>0</v>
      </c>
      <c r="J30" s="141">
        <f>SUM(J19,J28)</f>
        <v>0</v>
      </c>
      <c r="K30" s="142">
        <f t="shared" si="4"/>
        <v>0</v>
      </c>
    </row>
    <row r="31" spans="2:11" ht="16.5" thickTop="1" thickBot="1" x14ac:dyDescent="0.3">
      <c r="B31" s="186"/>
      <c r="C31" s="187"/>
      <c r="D31" s="187"/>
      <c r="E31" s="187"/>
      <c r="F31" s="187"/>
      <c r="G31" s="187"/>
      <c r="H31" s="187"/>
      <c r="I31" s="187"/>
      <c r="J31" s="187"/>
      <c r="K31" s="188"/>
    </row>
    <row r="32" spans="2:11" ht="66" customHeight="1" thickBot="1" x14ac:dyDescent="0.3">
      <c r="B32" s="199" t="s">
        <v>162</v>
      </c>
      <c r="C32" s="200"/>
      <c r="D32" s="200"/>
      <c r="E32" s="200"/>
      <c r="F32" s="200"/>
      <c r="G32" s="200"/>
      <c r="H32" s="200"/>
      <c r="I32" s="200"/>
      <c r="J32" s="200"/>
      <c r="K32" s="201"/>
    </row>
  </sheetData>
  <mergeCells count="4">
    <mergeCell ref="B32:K32"/>
    <mergeCell ref="B3:K3"/>
    <mergeCell ref="B4:K4"/>
    <mergeCell ref="B31:K3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orientation="landscape" r:id="rId1"/>
  <colBreaks count="1" manualBreakCount="1">
    <brk id="11" max="1048575" man="1"/>
  </colBreaks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00"/>
  <dimension ref="B2:K32"/>
  <sheetViews>
    <sheetView showGridLines="0" showZeros="0" view="pageBreakPreview" zoomScale="90" zoomScaleNormal="90" zoomScaleSheetLayoutView="90" workbookViewId="0">
      <selection activeCell="B29" sqref="B29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1" width="11.7109375" style="1" customWidth="1"/>
    <col min="12" max="16384" width="8.85546875" style="1"/>
  </cols>
  <sheetData>
    <row r="2" spans="2:11" ht="15.75" thickBot="1" x14ac:dyDescent="0.3"/>
    <row r="3" spans="2:11" x14ac:dyDescent="0.25">
      <c r="B3" s="189" t="s">
        <v>143</v>
      </c>
      <c r="C3" s="190"/>
      <c r="D3" s="190"/>
      <c r="E3" s="190"/>
      <c r="F3" s="190"/>
      <c r="G3" s="190"/>
      <c r="H3" s="190"/>
      <c r="I3" s="190"/>
      <c r="J3" s="190"/>
      <c r="K3" s="191"/>
    </row>
    <row r="4" spans="2:11" x14ac:dyDescent="0.25">
      <c r="B4" s="192" t="s">
        <v>199</v>
      </c>
      <c r="C4" s="193"/>
      <c r="D4" s="193"/>
      <c r="E4" s="193"/>
      <c r="F4" s="193"/>
      <c r="G4" s="193"/>
      <c r="H4" s="193"/>
      <c r="I4" s="193"/>
      <c r="J4" s="193"/>
      <c r="K4" s="194"/>
    </row>
    <row r="5" spans="2:11" x14ac:dyDescent="0.25">
      <c r="B5" s="52"/>
      <c r="C5" s="173" t="s">
        <v>122</v>
      </c>
      <c r="D5" s="173" t="s">
        <v>123</v>
      </c>
      <c r="E5" s="173" t="s">
        <v>124</v>
      </c>
      <c r="F5" s="173" t="s">
        <v>125</v>
      </c>
      <c r="G5" s="173" t="s">
        <v>126</v>
      </c>
      <c r="H5" s="174" t="s">
        <v>127</v>
      </c>
      <c r="I5" s="173" t="s">
        <v>128</v>
      </c>
      <c r="J5" s="173" t="s">
        <v>129</v>
      </c>
      <c r="K5" s="174" t="s">
        <v>3</v>
      </c>
    </row>
    <row r="6" spans="2:11" x14ac:dyDescent="0.25">
      <c r="B6" s="143" t="s">
        <v>10</v>
      </c>
      <c r="C6" s="128" t="s">
        <v>4</v>
      </c>
      <c r="D6" s="128" t="s">
        <v>4</v>
      </c>
      <c r="E6" s="128" t="s">
        <v>4</v>
      </c>
      <c r="F6" s="128" t="s">
        <v>4</v>
      </c>
      <c r="G6" s="128" t="s">
        <v>4</v>
      </c>
      <c r="H6" s="128" t="s">
        <v>4</v>
      </c>
      <c r="I6" s="41" t="s">
        <v>4</v>
      </c>
      <c r="J6" s="41" t="s">
        <v>4</v>
      </c>
      <c r="K6" s="42" t="s">
        <v>4</v>
      </c>
    </row>
    <row r="7" spans="2:11" x14ac:dyDescent="0.25">
      <c r="B7" s="43" t="s">
        <v>37</v>
      </c>
      <c r="C7" s="130">
        <v>0</v>
      </c>
      <c r="D7" s="130">
        <v>0</v>
      </c>
      <c r="E7" s="130">
        <v>0</v>
      </c>
      <c r="F7" s="130">
        <v>0</v>
      </c>
      <c r="G7" s="130">
        <v>0</v>
      </c>
      <c r="H7" s="130">
        <v>0</v>
      </c>
      <c r="I7" s="133">
        <v>0</v>
      </c>
      <c r="J7" s="144">
        <v>0</v>
      </c>
      <c r="K7" s="135">
        <f>SUM(C7:J7)</f>
        <v>0</v>
      </c>
    </row>
    <row r="8" spans="2:11" x14ac:dyDescent="0.25">
      <c r="B8" s="145" t="s">
        <v>99</v>
      </c>
      <c r="C8" s="130">
        <v>0</v>
      </c>
      <c r="D8" s="130">
        <v>0</v>
      </c>
      <c r="E8" s="130">
        <v>0</v>
      </c>
      <c r="F8" s="130">
        <v>0</v>
      </c>
      <c r="G8" s="130">
        <v>0</v>
      </c>
      <c r="H8" s="130">
        <v>0</v>
      </c>
      <c r="I8" s="133">
        <v>0</v>
      </c>
      <c r="J8" s="144">
        <v>0</v>
      </c>
      <c r="K8" s="135">
        <f t="shared" ref="K8:K18" si="0">SUM(C8:J8)</f>
        <v>0</v>
      </c>
    </row>
    <row r="9" spans="2:11" x14ac:dyDescent="0.25">
      <c r="B9" s="145" t="s">
        <v>50</v>
      </c>
      <c r="C9" s="130">
        <v>0</v>
      </c>
      <c r="D9" s="130">
        <v>0</v>
      </c>
      <c r="E9" s="130">
        <v>0</v>
      </c>
      <c r="F9" s="130">
        <v>0</v>
      </c>
      <c r="G9" s="130">
        <v>0</v>
      </c>
      <c r="H9" s="130">
        <v>0</v>
      </c>
      <c r="I9" s="133">
        <v>0</v>
      </c>
      <c r="J9" s="144">
        <v>0</v>
      </c>
      <c r="K9" s="135">
        <f t="shared" si="0"/>
        <v>0</v>
      </c>
    </row>
    <row r="10" spans="2:11" x14ac:dyDescent="0.25">
      <c r="B10" s="145" t="s">
        <v>11</v>
      </c>
      <c r="C10" s="130">
        <v>0</v>
      </c>
      <c r="D10" s="130">
        <v>0</v>
      </c>
      <c r="E10" s="130">
        <v>0</v>
      </c>
      <c r="F10" s="130">
        <v>0</v>
      </c>
      <c r="G10" s="130">
        <v>0</v>
      </c>
      <c r="H10" s="130">
        <v>0</v>
      </c>
      <c r="I10" s="133">
        <v>0</v>
      </c>
      <c r="J10" s="144">
        <v>0</v>
      </c>
      <c r="K10" s="135">
        <f t="shared" si="0"/>
        <v>0</v>
      </c>
    </row>
    <row r="11" spans="2:11" x14ac:dyDescent="0.25">
      <c r="B11" s="43" t="s">
        <v>12</v>
      </c>
      <c r="C11" s="130">
        <v>0</v>
      </c>
      <c r="D11" s="130">
        <v>0</v>
      </c>
      <c r="E11" s="130">
        <v>0</v>
      </c>
      <c r="F11" s="130">
        <v>0</v>
      </c>
      <c r="G11" s="130">
        <v>0</v>
      </c>
      <c r="H11" s="130">
        <v>0</v>
      </c>
      <c r="I11" s="133">
        <v>0</v>
      </c>
      <c r="J11" s="144">
        <v>0</v>
      </c>
      <c r="K11" s="135">
        <f t="shared" si="0"/>
        <v>0</v>
      </c>
    </row>
    <row r="12" spans="2:11" x14ac:dyDescent="0.25">
      <c r="B12" s="43" t="s">
        <v>163</v>
      </c>
      <c r="C12" s="130">
        <v>0</v>
      </c>
      <c r="D12" s="130">
        <v>0</v>
      </c>
      <c r="E12" s="130">
        <v>0</v>
      </c>
      <c r="F12" s="130">
        <v>0</v>
      </c>
      <c r="G12" s="130">
        <v>0</v>
      </c>
      <c r="H12" s="130">
        <v>0</v>
      </c>
      <c r="I12" s="133">
        <v>0</v>
      </c>
      <c r="J12" s="144">
        <v>0</v>
      </c>
      <c r="K12" s="135">
        <f t="shared" si="0"/>
        <v>0</v>
      </c>
    </row>
    <row r="13" spans="2:11" x14ac:dyDescent="0.25">
      <c r="B13" s="43" t="s">
        <v>106</v>
      </c>
      <c r="C13" s="130">
        <v>0</v>
      </c>
      <c r="D13" s="130">
        <v>0</v>
      </c>
      <c r="E13" s="130">
        <v>0</v>
      </c>
      <c r="F13" s="130">
        <v>0</v>
      </c>
      <c r="G13" s="130">
        <v>0</v>
      </c>
      <c r="H13" s="130">
        <v>0</v>
      </c>
      <c r="I13" s="133">
        <v>0</v>
      </c>
      <c r="J13" s="144">
        <v>0</v>
      </c>
      <c r="K13" s="135">
        <f t="shared" si="0"/>
        <v>0</v>
      </c>
    </row>
    <row r="14" spans="2:11" x14ac:dyDescent="0.25">
      <c r="B14" s="43" t="s">
        <v>107</v>
      </c>
      <c r="C14" s="130">
        <v>0</v>
      </c>
      <c r="D14" s="130">
        <v>0</v>
      </c>
      <c r="E14" s="130">
        <v>0</v>
      </c>
      <c r="F14" s="130">
        <v>0</v>
      </c>
      <c r="G14" s="130">
        <v>0</v>
      </c>
      <c r="H14" s="130">
        <v>0</v>
      </c>
      <c r="I14" s="133">
        <v>0</v>
      </c>
      <c r="J14" s="144">
        <v>0</v>
      </c>
      <c r="K14" s="135">
        <f t="shared" si="0"/>
        <v>0</v>
      </c>
    </row>
    <row r="15" spans="2:11" x14ac:dyDescent="0.25">
      <c r="B15" s="43" t="s">
        <v>198</v>
      </c>
      <c r="C15" s="130">
        <v>0</v>
      </c>
      <c r="D15" s="130">
        <v>0</v>
      </c>
      <c r="E15" s="130">
        <v>0</v>
      </c>
      <c r="F15" s="130">
        <v>0</v>
      </c>
      <c r="G15" s="130">
        <v>0</v>
      </c>
      <c r="H15" s="130">
        <v>0</v>
      </c>
      <c r="I15" s="133">
        <v>0</v>
      </c>
      <c r="J15" s="144">
        <v>0</v>
      </c>
      <c r="K15" s="135">
        <f t="shared" si="0"/>
        <v>0</v>
      </c>
    </row>
    <row r="16" spans="2:11" x14ac:dyDescent="0.25">
      <c r="B16" s="43" t="s">
        <v>185</v>
      </c>
      <c r="C16" s="130">
        <v>0</v>
      </c>
      <c r="D16" s="130">
        <v>0</v>
      </c>
      <c r="E16" s="130">
        <v>0</v>
      </c>
      <c r="F16" s="130">
        <v>0</v>
      </c>
      <c r="G16" s="130">
        <v>0</v>
      </c>
      <c r="H16" s="130">
        <v>0</v>
      </c>
      <c r="I16" s="133">
        <v>0</v>
      </c>
      <c r="J16" s="144">
        <v>0</v>
      </c>
      <c r="K16" s="135">
        <f t="shared" si="0"/>
        <v>0</v>
      </c>
    </row>
    <row r="17" spans="2:11" x14ac:dyDescent="0.25">
      <c r="B17" s="43" t="s">
        <v>164</v>
      </c>
      <c r="C17" s="130">
        <v>0</v>
      </c>
      <c r="D17" s="130">
        <v>0</v>
      </c>
      <c r="E17" s="130">
        <v>0</v>
      </c>
      <c r="F17" s="130">
        <v>0</v>
      </c>
      <c r="G17" s="130">
        <v>0</v>
      </c>
      <c r="H17" s="130">
        <v>0</v>
      </c>
      <c r="I17" s="133">
        <v>0</v>
      </c>
      <c r="J17" s="144">
        <v>0</v>
      </c>
      <c r="K17" s="135">
        <f t="shared" si="0"/>
        <v>0</v>
      </c>
    </row>
    <row r="18" spans="2:11" ht="15.75" thickBot="1" x14ac:dyDescent="0.3">
      <c r="B18" s="43" t="s">
        <v>13</v>
      </c>
      <c r="C18" s="130">
        <v>0</v>
      </c>
      <c r="D18" s="130">
        <v>0</v>
      </c>
      <c r="E18" s="130">
        <v>0</v>
      </c>
      <c r="F18" s="130">
        <v>0</v>
      </c>
      <c r="G18" s="130">
        <v>0</v>
      </c>
      <c r="H18" s="130">
        <v>0</v>
      </c>
      <c r="I18" s="133">
        <v>0</v>
      </c>
      <c r="J18" s="144">
        <v>0</v>
      </c>
      <c r="K18" s="135">
        <f t="shared" si="0"/>
        <v>0</v>
      </c>
    </row>
    <row r="19" spans="2:11" ht="16.5" thickTop="1" thickBot="1" x14ac:dyDescent="0.3">
      <c r="B19" s="60" t="s">
        <v>3</v>
      </c>
      <c r="C19" s="131">
        <f t="shared" ref="C19:K19" si="1">SUM(C7:C18)</f>
        <v>0</v>
      </c>
      <c r="D19" s="131">
        <f t="shared" si="1"/>
        <v>0</v>
      </c>
      <c r="E19" s="131">
        <f t="shared" si="1"/>
        <v>0</v>
      </c>
      <c r="F19" s="131">
        <f t="shared" si="1"/>
        <v>0</v>
      </c>
      <c r="G19" s="131">
        <f t="shared" si="1"/>
        <v>0</v>
      </c>
      <c r="H19" s="131">
        <f t="shared" si="1"/>
        <v>0</v>
      </c>
      <c r="I19" s="131">
        <f t="shared" si="1"/>
        <v>0</v>
      </c>
      <c r="J19" s="131">
        <f t="shared" si="1"/>
        <v>0</v>
      </c>
      <c r="K19" s="140">
        <f t="shared" si="1"/>
        <v>0</v>
      </c>
    </row>
    <row r="20" spans="2:11" ht="15.75" thickTop="1" x14ac:dyDescent="0.25">
      <c r="B20" s="57"/>
      <c r="C20" s="58"/>
      <c r="D20" s="58"/>
      <c r="E20" s="58"/>
      <c r="F20" s="58"/>
      <c r="G20" s="58"/>
      <c r="H20" s="58"/>
      <c r="I20" s="58"/>
      <c r="J20" s="58"/>
      <c r="K20" s="68"/>
    </row>
    <row r="21" spans="2:11" x14ac:dyDescent="0.25">
      <c r="B21" s="40" t="s">
        <v>14</v>
      </c>
      <c r="C21" s="128" t="s">
        <v>4</v>
      </c>
      <c r="D21" s="128" t="s">
        <v>4</v>
      </c>
      <c r="E21" s="128" t="s">
        <v>4</v>
      </c>
      <c r="F21" s="128" t="s">
        <v>4</v>
      </c>
      <c r="G21" s="128" t="s">
        <v>4</v>
      </c>
      <c r="H21" s="128" t="s">
        <v>4</v>
      </c>
      <c r="I21" s="41" t="s">
        <v>4</v>
      </c>
      <c r="J21" s="48" t="s">
        <v>4</v>
      </c>
      <c r="K21" s="49" t="s">
        <v>4</v>
      </c>
    </row>
    <row r="22" spans="2:11" x14ac:dyDescent="0.25">
      <c r="B22" s="50" t="s">
        <v>15</v>
      </c>
      <c r="C22" s="132">
        <v>0</v>
      </c>
      <c r="D22" s="132">
        <v>0</v>
      </c>
      <c r="E22" s="132">
        <v>0</v>
      </c>
      <c r="F22" s="132">
        <v>0</v>
      </c>
      <c r="G22" s="132">
        <v>0</v>
      </c>
      <c r="H22" s="132">
        <v>0</v>
      </c>
      <c r="I22" s="133">
        <v>0</v>
      </c>
      <c r="J22" s="134">
        <v>0</v>
      </c>
      <c r="K22" s="135">
        <f>SUM(C22:J22)</f>
        <v>0</v>
      </c>
    </row>
    <row r="23" spans="2:11" x14ac:dyDescent="0.25">
      <c r="B23" s="50" t="s">
        <v>16</v>
      </c>
      <c r="C23" s="132">
        <v>0</v>
      </c>
      <c r="D23" s="132">
        <v>0</v>
      </c>
      <c r="E23" s="132">
        <v>0</v>
      </c>
      <c r="F23" s="132">
        <v>0</v>
      </c>
      <c r="G23" s="132">
        <v>0</v>
      </c>
      <c r="H23" s="132">
        <v>0</v>
      </c>
      <c r="I23" s="133">
        <v>0</v>
      </c>
      <c r="J23" s="134">
        <v>0</v>
      </c>
      <c r="K23" s="135">
        <f t="shared" ref="K23:K27" si="2">SUM(C23:J23)</f>
        <v>0</v>
      </c>
    </row>
    <row r="24" spans="2:11" x14ac:dyDescent="0.25">
      <c r="B24" s="50" t="s">
        <v>17</v>
      </c>
      <c r="C24" s="132">
        <v>0</v>
      </c>
      <c r="D24" s="132">
        <v>0</v>
      </c>
      <c r="E24" s="132">
        <v>0</v>
      </c>
      <c r="F24" s="132">
        <v>0</v>
      </c>
      <c r="G24" s="132">
        <v>0</v>
      </c>
      <c r="H24" s="132">
        <v>0</v>
      </c>
      <c r="I24" s="133">
        <v>0</v>
      </c>
      <c r="J24" s="134">
        <v>0</v>
      </c>
      <c r="K24" s="135">
        <f t="shared" si="2"/>
        <v>0</v>
      </c>
    </row>
    <row r="25" spans="2:11" x14ac:dyDescent="0.25">
      <c r="B25" s="50" t="s">
        <v>18</v>
      </c>
      <c r="C25" s="132">
        <v>0</v>
      </c>
      <c r="D25" s="132">
        <v>0</v>
      </c>
      <c r="E25" s="132">
        <v>0</v>
      </c>
      <c r="F25" s="132">
        <v>0</v>
      </c>
      <c r="G25" s="132">
        <v>0</v>
      </c>
      <c r="H25" s="132">
        <v>0</v>
      </c>
      <c r="I25" s="133">
        <v>0</v>
      </c>
      <c r="J25" s="134">
        <v>0</v>
      </c>
      <c r="K25" s="135">
        <f t="shared" si="2"/>
        <v>0</v>
      </c>
    </row>
    <row r="26" spans="2:11" x14ac:dyDescent="0.25">
      <c r="B26" s="50" t="s">
        <v>19</v>
      </c>
      <c r="C26" s="132">
        <v>0</v>
      </c>
      <c r="D26" s="132">
        <v>0</v>
      </c>
      <c r="E26" s="132">
        <v>0</v>
      </c>
      <c r="F26" s="132">
        <v>0</v>
      </c>
      <c r="G26" s="132">
        <v>0</v>
      </c>
      <c r="H26" s="132">
        <v>0</v>
      </c>
      <c r="I26" s="133">
        <v>0</v>
      </c>
      <c r="J26" s="134">
        <v>0</v>
      </c>
      <c r="K26" s="135">
        <f t="shared" si="2"/>
        <v>0</v>
      </c>
    </row>
    <row r="27" spans="2:11" ht="15.75" thickBot="1" x14ac:dyDescent="0.3">
      <c r="B27" s="55" t="s">
        <v>20</v>
      </c>
      <c r="C27" s="136"/>
      <c r="D27" s="136"/>
      <c r="E27" s="136"/>
      <c r="F27" s="136"/>
      <c r="G27" s="136"/>
      <c r="H27" s="136"/>
      <c r="I27" s="137"/>
      <c r="J27" s="138"/>
      <c r="K27" s="139">
        <f t="shared" si="2"/>
        <v>0</v>
      </c>
    </row>
    <row r="28" spans="2:11" ht="16.5" thickTop="1" thickBot="1" x14ac:dyDescent="0.3">
      <c r="B28" s="60" t="s">
        <v>3</v>
      </c>
      <c r="C28" s="131">
        <f t="shared" ref="C28:K28" si="3">SUM(C22:C27)</f>
        <v>0</v>
      </c>
      <c r="D28" s="131">
        <f t="shared" si="3"/>
        <v>0</v>
      </c>
      <c r="E28" s="131">
        <f t="shared" si="3"/>
        <v>0</v>
      </c>
      <c r="F28" s="131">
        <f t="shared" si="3"/>
        <v>0</v>
      </c>
      <c r="G28" s="131">
        <f t="shared" si="3"/>
        <v>0</v>
      </c>
      <c r="H28" s="131">
        <f t="shared" si="3"/>
        <v>0</v>
      </c>
      <c r="I28" s="131">
        <f t="shared" si="3"/>
        <v>0</v>
      </c>
      <c r="J28" s="131">
        <f>SUM(J22:J27)</f>
        <v>0</v>
      </c>
      <c r="K28" s="140">
        <f t="shared" si="3"/>
        <v>0</v>
      </c>
    </row>
    <row r="29" spans="2:11" ht="16.5" thickTop="1" thickBot="1" x14ac:dyDescent="0.3">
      <c r="B29" s="59"/>
      <c r="C29" s="29"/>
      <c r="D29" s="29"/>
      <c r="E29" s="29"/>
      <c r="F29" s="29"/>
      <c r="G29" s="29"/>
      <c r="H29" s="29"/>
      <c r="I29" s="29"/>
      <c r="J29" s="29"/>
      <c r="K29" s="69"/>
    </row>
    <row r="30" spans="2:11" ht="16.5" thickTop="1" thickBot="1" x14ac:dyDescent="0.3">
      <c r="B30" s="60" t="s">
        <v>6</v>
      </c>
      <c r="C30" s="131">
        <f t="shared" ref="C30:K30" si="4">SUM(C19,C28)</f>
        <v>0</v>
      </c>
      <c r="D30" s="131">
        <f t="shared" si="4"/>
        <v>0</v>
      </c>
      <c r="E30" s="131">
        <f t="shared" si="4"/>
        <v>0</v>
      </c>
      <c r="F30" s="131">
        <f t="shared" si="4"/>
        <v>0</v>
      </c>
      <c r="G30" s="131">
        <f t="shared" si="4"/>
        <v>0</v>
      </c>
      <c r="H30" s="131">
        <f t="shared" si="4"/>
        <v>0</v>
      </c>
      <c r="I30" s="131">
        <f t="shared" si="4"/>
        <v>0</v>
      </c>
      <c r="J30" s="141">
        <f>SUM(J19,J28)</f>
        <v>0</v>
      </c>
      <c r="K30" s="142">
        <f t="shared" si="4"/>
        <v>0</v>
      </c>
    </row>
    <row r="31" spans="2:11" ht="16.5" thickTop="1" thickBot="1" x14ac:dyDescent="0.3">
      <c r="B31" s="186"/>
      <c r="C31" s="187"/>
      <c r="D31" s="187"/>
      <c r="E31" s="187"/>
      <c r="F31" s="187"/>
      <c r="G31" s="187"/>
      <c r="H31" s="187"/>
      <c r="I31" s="187"/>
      <c r="J31" s="187"/>
      <c r="K31" s="188"/>
    </row>
    <row r="32" spans="2:11" ht="66" customHeight="1" thickBot="1" x14ac:dyDescent="0.3">
      <c r="B32" s="199" t="s">
        <v>162</v>
      </c>
      <c r="C32" s="200"/>
      <c r="D32" s="200"/>
      <c r="E32" s="200"/>
      <c r="F32" s="200"/>
      <c r="G32" s="200"/>
      <c r="H32" s="200"/>
      <c r="I32" s="200"/>
      <c r="J32" s="200"/>
      <c r="K32" s="201"/>
    </row>
  </sheetData>
  <mergeCells count="4">
    <mergeCell ref="B32:K32"/>
    <mergeCell ref="B3:K3"/>
    <mergeCell ref="B4:K4"/>
    <mergeCell ref="B31:K3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orientation="landscape" r:id="rId1"/>
  <colBreaks count="1" manualBreakCount="1">
    <brk id="11" max="1048575" man="1"/>
  </colBreaks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8"/>
  <dimension ref="B2:D27"/>
  <sheetViews>
    <sheetView showGridLines="0" showZeros="0" zoomScale="80" zoomScaleNormal="80" zoomScaleSheetLayoutView="100" workbookViewId="0">
      <selection activeCell="B29" sqref="B29"/>
    </sheetView>
  </sheetViews>
  <sheetFormatPr defaultColWidth="8.85546875" defaultRowHeight="15" x14ac:dyDescent="0.25"/>
  <cols>
    <col min="1" max="1" width="6.140625" style="1" customWidth="1"/>
    <col min="2" max="2" width="127.14062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s="76" customFormat="1" ht="24" customHeight="1" x14ac:dyDescent="0.25">
      <c r="B3" s="202" t="s">
        <v>62</v>
      </c>
      <c r="C3" s="203"/>
      <c r="D3" s="204"/>
    </row>
    <row r="4" spans="2:4" s="76" customFormat="1" ht="24" customHeight="1" x14ac:dyDescent="0.25">
      <c r="B4" s="205" t="s">
        <v>199</v>
      </c>
      <c r="C4" s="206"/>
      <c r="D4" s="207"/>
    </row>
    <row r="5" spans="2:4" s="76" customFormat="1" ht="24" customHeight="1" x14ac:dyDescent="0.25">
      <c r="B5" s="77" t="s">
        <v>10</v>
      </c>
      <c r="C5" s="78" t="s">
        <v>61</v>
      </c>
      <c r="D5" s="79" t="s">
        <v>5</v>
      </c>
    </row>
    <row r="6" spans="2:4" s="76" customFormat="1" ht="24" customHeight="1" x14ac:dyDescent="0.25">
      <c r="B6" s="80" t="s">
        <v>75</v>
      </c>
      <c r="C6" s="81">
        <v>3.8831018518518501E-2</v>
      </c>
      <c r="D6" s="82">
        <v>0.24625660598943</v>
      </c>
    </row>
    <row r="7" spans="2:4" s="76" customFormat="1" ht="24" customHeight="1" x14ac:dyDescent="0.25">
      <c r="B7" s="80" t="s">
        <v>101</v>
      </c>
      <c r="C7" s="81">
        <v>1.7013888888888901E-2</v>
      </c>
      <c r="D7" s="82">
        <v>0.107897827363476</v>
      </c>
    </row>
    <row r="8" spans="2:4" s="76" customFormat="1" ht="24" customHeight="1" x14ac:dyDescent="0.25">
      <c r="B8" s="80" t="s">
        <v>165</v>
      </c>
      <c r="C8" s="81">
        <v>1.08564814814815E-2</v>
      </c>
      <c r="D8" s="82">
        <v>6.8849089841456296E-2</v>
      </c>
    </row>
    <row r="9" spans="2:4" s="76" customFormat="1" ht="24" customHeight="1" x14ac:dyDescent="0.25">
      <c r="B9" s="80" t="s">
        <v>76</v>
      </c>
      <c r="C9" s="81">
        <v>8.2060185185185205E-3</v>
      </c>
      <c r="D9" s="82">
        <v>5.2040516735173202E-2</v>
      </c>
    </row>
    <row r="10" spans="2:4" s="76" customFormat="1" ht="24" customHeight="1" x14ac:dyDescent="0.25">
      <c r="B10" s="80" t="s">
        <v>103</v>
      </c>
      <c r="C10" s="81">
        <v>5.0925925925925904E-3</v>
      </c>
      <c r="D10" s="82">
        <v>3.22959483264827E-2</v>
      </c>
    </row>
    <row r="11" spans="2:4" s="76" customFormat="1" ht="24" customHeight="1" x14ac:dyDescent="0.25">
      <c r="B11" s="80" t="s">
        <v>102</v>
      </c>
      <c r="C11" s="81">
        <v>5.0231481481481498E-3</v>
      </c>
      <c r="D11" s="82">
        <v>3.1855549031121602E-2</v>
      </c>
    </row>
    <row r="12" spans="2:4" s="76" customFormat="1" ht="24" customHeight="1" x14ac:dyDescent="0.25">
      <c r="B12" s="80" t="s">
        <v>79</v>
      </c>
      <c r="C12" s="81">
        <v>3.8657407407407399E-3</v>
      </c>
      <c r="D12" s="82">
        <v>2.45155607751028E-2</v>
      </c>
    </row>
    <row r="13" spans="2:4" s="76" customFormat="1" ht="24" customHeight="1" x14ac:dyDescent="0.25">
      <c r="B13" s="80" t="s">
        <v>186</v>
      </c>
      <c r="C13" s="81">
        <v>3.26388888888889E-3</v>
      </c>
      <c r="D13" s="82">
        <v>2.0698766881972998E-2</v>
      </c>
    </row>
    <row r="14" spans="2:4" s="76" customFormat="1" ht="24" customHeight="1" x14ac:dyDescent="0.25">
      <c r="B14" s="80" t="s">
        <v>173</v>
      </c>
      <c r="C14" s="81">
        <v>2.5231481481481498E-3</v>
      </c>
      <c r="D14" s="82">
        <v>1.6001174398121001E-2</v>
      </c>
    </row>
    <row r="15" spans="2:4" s="76" customFormat="1" ht="24" customHeight="1" x14ac:dyDescent="0.25">
      <c r="B15" s="80" t="s">
        <v>195</v>
      </c>
      <c r="C15" s="81">
        <v>2.4189814814814799E-3</v>
      </c>
      <c r="D15" s="82">
        <v>1.5340575455079299E-2</v>
      </c>
    </row>
    <row r="16" spans="2:4" s="76" customFormat="1" ht="24" customHeight="1" x14ac:dyDescent="0.25">
      <c r="B16" s="80" t="s">
        <v>197</v>
      </c>
      <c r="C16" s="81">
        <v>2.1875000000000002E-3</v>
      </c>
      <c r="D16" s="82">
        <v>1.38725778038755E-2</v>
      </c>
    </row>
    <row r="17" spans="2:4" s="76" customFormat="1" ht="24" customHeight="1" x14ac:dyDescent="0.25">
      <c r="B17" s="80" t="s">
        <v>210</v>
      </c>
      <c r="C17" s="81">
        <v>2.0833333333333298E-3</v>
      </c>
      <c r="D17" s="82">
        <v>1.3211978860833799E-2</v>
      </c>
    </row>
    <row r="18" spans="2:4" s="76" customFormat="1" ht="24" customHeight="1" x14ac:dyDescent="0.25">
      <c r="B18" s="80" t="s">
        <v>156</v>
      </c>
      <c r="C18" s="81">
        <v>1.9560185185185201E-3</v>
      </c>
      <c r="D18" s="82">
        <v>1.2404580152671801E-2</v>
      </c>
    </row>
    <row r="19" spans="2:4" s="76" customFormat="1" ht="24" customHeight="1" x14ac:dyDescent="0.25">
      <c r="B19" s="80" t="s">
        <v>211</v>
      </c>
      <c r="C19" s="81">
        <v>1.90972222222222E-3</v>
      </c>
      <c r="D19" s="82">
        <v>1.2110980622430999E-2</v>
      </c>
    </row>
    <row r="20" spans="2:4" s="76" customFormat="1" ht="24" customHeight="1" x14ac:dyDescent="0.25">
      <c r="B20" s="80" t="s">
        <v>212</v>
      </c>
      <c r="C20" s="81">
        <v>1.58564814814815E-3</v>
      </c>
      <c r="D20" s="82">
        <v>1.00557839107457E-2</v>
      </c>
    </row>
    <row r="21" spans="2:4" s="76" customFormat="1" ht="24" customHeight="1" x14ac:dyDescent="0.25">
      <c r="B21" s="80" t="s">
        <v>172</v>
      </c>
      <c r="C21" s="81">
        <v>1.55092592592593E-3</v>
      </c>
      <c r="D21" s="82">
        <v>9.8355842630651804E-3</v>
      </c>
    </row>
    <row r="22" spans="2:4" s="76" customFormat="1" ht="24" customHeight="1" x14ac:dyDescent="0.25">
      <c r="B22" s="80" t="s">
        <v>105</v>
      </c>
      <c r="C22" s="81">
        <v>1.4814814814814801E-3</v>
      </c>
      <c r="D22" s="82">
        <v>9.3951849677040497E-3</v>
      </c>
    </row>
    <row r="23" spans="2:4" s="76" customFormat="1" ht="24" customHeight="1" x14ac:dyDescent="0.25">
      <c r="B23" s="80" t="s">
        <v>187</v>
      </c>
      <c r="C23" s="81">
        <v>1.4236111111111101E-3</v>
      </c>
      <c r="D23" s="82">
        <v>9.0281855549031106E-3</v>
      </c>
    </row>
    <row r="24" spans="2:4" s="76" customFormat="1" ht="24" customHeight="1" x14ac:dyDescent="0.25">
      <c r="B24" s="80" t="s">
        <v>213</v>
      </c>
      <c r="C24" s="81">
        <v>1.2847222222222201E-3</v>
      </c>
      <c r="D24" s="82">
        <v>8.1473869641808597E-3</v>
      </c>
    </row>
    <row r="25" spans="2:4" s="76" customFormat="1" ht="24" customHeight="1" thickBot="1" x14ac:dyDescent="0.3">
      <c r="B25" s="83" t="s">
        <v>166</v>
      </c>
      <c r="C25" s="84">
        <v>1.2847222222222201E-3</v>
      </c>
      <c r="D25" s="85">
        <v>8.1473869641808597E-3</v>
      </c>
    </row>
    <row r="27" spans="2:4" x14ac:dyDescent="0.25">
      <c r="C27" s="1" t="s">
        <v>100</v>
      </c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31" max="16383" man="1"/>
  </rowBreaks>
  <colBreaks count="1" manualBreakCount="1">
    <brk id="4" max="1048575" man="1"/>
  </colBreaks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9"/>
  <dimension ref="B2:D26"/>
  <sheetViews>
    <sheetView showGridLines="0" showZeros="0" zoomScale="80" zoomScaleNormal="80" zoomScaleSheetLayoutView="80" workbookViewId="0">
      <selection activeCell="B29" sqref="B29"/>
    </sheetView>
  </sheetViews>
  <sheetFormatPr defaultColWidth="8.85546875" defaultRowHeight="15" x14ac:dyDescent="0.25"/>
  <cols>
    <col min="1" max="1" width="6.140625" style="1" customWidth="1"/>
    <col min="2" max="2" width="111.140625" style="1" customWidth="1"/>
    <col min="3" max="3" width="17.5703125" style="1" bestFit="1" customWidth="1"/>
    <col min="4" max="4" width="16.5703125" style="1" customWidth="1"/>
    <col min="5" max="16384" width="8.85546875" style="1"/>
  </cols>
  <sheetData>
    <row r="2" spans="2:4" ht="15.75" thickBot="1" x14ac:dyDescent="0.3"/>
    <row r="3" spans="2:4" s="76" customFormat="1" ht="24" customHeight="1" x14ac:dyDescent="0.25">
      <c r="B3" s="202" t="s">
        <v>72</v>
      </c>
      <c r="C3" s="203"/>
      <c r="D3" s="204"/>
    </row>
    <row r="4" spans="2:4" s="76" customFormat="1" ht="24" customHeight="1" x14ac:dyDescent="0.25">
      <c r="B4" s="205" t="s">
        <v>199</v>
      </c>
      <c r="C4" s="206"/>
      <c r="D4" s="207"/>
    </row>
    <row r="5" spans="2:4" s="76" customFormat="1" ht="24" customHeight="1" x14ac:dyDescent="0.25">
      <c r="B5" s="86" t="s">
        <v>10</v>
      </c>
      <c r="C5" s="87" t="s">
        <v>61</v>
      </c>
      <c r="D5" s="88" t="s">
        <v>5</v>
      </c>
    </row>
    <row r="6" spans="2:4" s="76" customFormat="1" ht="24" customHeight="1" x14ac:dyDescent="0.25">
      <c r="B6" s="80" t="s">
        <v>75</v>
      </c>
      <c r="C6" s="81">
        <v>9.0393518518518505E-3</v>
      </c>
      <c r="D6" s="82">
        <v>0.20782331027142101</v>
      </c>
    </row>
    <row r="7" spans="2:4" s="76" customFormat="1" ht="24" customHeight="1" x14ac:dyDescent="0.25">
      <c r="B7" s="80" t="s">
        <v>101</v>
      </c>
      <c r="C7" s="81">
        <v>6.0185185185185203E-3</v>
      </c>
      <c r="D7" s="82">
        <v>0.13837147418839801</v>
      </c>
    </row>
    <row r="8" spans="2:4" s="76" customFormat="1" ht="24" customHeight="1" x14ac:dyDescent="0.25">
      <c r="B8" s="80" t="s">
        <v>76</v>
      </c>
      <c r="C8" s="81">
        <v>2.1990740740740699E-3</v>
      </c>
      <c r="D8" s="82">
        <v>5.0558807876530103E-2</v>
      </c>
    </row>
    <row r="9" spans="2:4" s="76" customFormat="1" ht="24" customHeight="1" x14ac:dyDescent="0.25">
      <c r="B9" s="80" t="s">
        <v>165</v>
      </c>
      <c r="C9" s="81">
        <v>1.8402777777777801E-3</v>
      </c>
      <c r="D9" s="82">
        <v>4.2309739222991E-2</v>
      </c>
    </row>
    <row r="10" spans="2:4" s="76" customFormat="1" ht="24" customHeight="1" x14ac:dyDescent="0.25">
      <c r="B10" s="80" t="s">
        <v>195</v>
      </c>
      <c r="C10" s="81">
        <v>1.46990740740741E-3</v>
      </c>
      <c r="D10" s="82">
        <v>3.3794571580627999E-2</v>
      </c>
    </row>
    <row r="11" spans="2:4" s="76" customFormat="1" ht="24" customHeight="1" x14ac:dyDescent="0.25">
      <c r="B11" s="80" t="s">
        <v>156</v>
      </c>
      <c r="C11" s="81">
        <v>1.37731481481481E-3</v>
      </c>
      <c r="D11" s="82">
        <v>3.1665779670037301E-2</v>
      </c>
    </row>
    <row r="12" spans="2:4" s="76" customFormat="1" ht="24" customHeight="1" x14ac:dyDescent="0.25">
      <c r="B12" s="80" t="s">
        <v>187</v>
      </c>
      <c r="C12" s="81">
        <v>9.8379629629629598E-4</v>
      </c>
      <c r="D12" s="82">
        <v>2.2618414050026601E-2</v>
      </c>
    </row>
    <row r="13" spans="2:4" s="76" customFormat="1" ht="24" customHeight="1" x14ac:dyDescent="0.25">
      <c r="B13" s="80" t="s">
        <v>103</v>
      </c>
      <c r="C13" s="81">
        <v>8.7962962962963005E-4</v>
      </c>
      <c r="D13" s="82">
        <v>2.0223523150611999E-2</v>
      </c>
    </row>
    <row r="14" spans="2:4" s="76" customFormat="1" ht="24" customHeight="1" x14ac:dyDescent="0.25">
      <c r="B14" s="80" t="s">
        <v>102</v>
      </c>
      <c r="C14" s="81">
        <v>8.1018518518518505E-4</v>
      </c>
      <c r="D14" s="82">
        <v>1.8626929217669001E-2</v>
      </c>
    </row>
    <row r="15" spans="2:4" s="76" customFormat="1" ht="24" customHeight="1" x14ac:dyDescent="0.25">
      <c r="B15" s="80" t="s">
        <v>214</v>
      </c>
      <c r="C15" s="81">
        <v>8.1018518518518505E-4</v>
      </c>
      <c r="D15" s="82">
        <v>1.8626929217669001E-2</v>
      </c>
    </row>
    <row r="16" spans="2:4" s="76" customFormat="1" ht="24" customHeight="1" x14ac:dyDescent="0.25">
      <c r="B16" s="80" t="s">
        <v>173</v>
      </c>
      <c r="C16" s="81">
        <v>7.9861111111111105E-4</v>
      </c>
      <c r="D16" s="82">
        <v>1.8360830228845101E-2</v>
      </c>
    </row>
    <row r="17" spans="2:4" s="76" customFormat="1" ht="24" customHeight="1" x14ac:dyDescent="0.25">
      <c r="B17" s="80" t="s">
        <v>186</v>
      </c>
      <c r="C17" s="81">
        <v>7.9861111111111105E-4</v>
      </c>
      <c r="D17" s="82">
        <v>1.8360830228845101E-2</v>
      </c>
    </row>
    <row r="18" spans="2:4" s="76" customFormat="1" ht="24" customHeight="1" x14ac:dyDescent="0.25">
      <c r="B18" s="80" t="s">
        <v>215</v>
      </c>
      <c r="C18" s="81">
        <v>7.8703703703703705E-4</v>
      </c>
      <c r="D18" s="82">
        <v>1.8094731240021301E-2</v>
      </c>
    </row>
    <row r="19" spans="2:4" s="76" customFormat="1" ht="24" customHeight="1" x14ac:dyDescent="0.25">
      <c r="B19" s="80" t="s">
        <v>79</v>
      </c>
      <c r="C19" s="81">
        <v>6.7129629629629603E-4</v>
      </c>
      <c r="D19" s="82">
        <v>1.5433741351782901E-2</v>
      </c>
    </row>
    <row r="20" spans="2:4" s="76" customFormat="1" ht="24" customHeight="1" x14ac:dyDescent="0.25">
      <c r="B20" s="80" t="s">
        <v>210</v>
      </c>
      <c r="C20" s="81">
        <v>6.5972222222222203E-4</v>
      </c>
      <c r="D20" s="82">
        <v>1.5167642362959E-2</v>
      </c>
    </row>
    <row r="21" spans="2:4" s="76" customFormat="1" ht="24" customHeight="1" x14ac:dyDescent="0.25">
      <c r="B21" s="80" t="s">
        <v>216</v>
      </c>
      <c r="C21" s="81">
        <v>5.5555555555555599E-4</v>
      </c>
      <c r="D21" s="82">
        <v>1.27727514635444E-2</v>
      </c>
    </row>
    <row r="22" spans="2:4" s="76" customFormat="1" ht="24" customHeight="1" x14ac:dyDescent="0.25">
      <c r="B22" s="80" t="s">
        <v>153</v>
      </c>
      <c r="C22" s="81">
        <v>5.20833333333333E-4</v>
      </c>
      <c r="D22" s="82">
        <v>1.1974454497072899E-2</v>
      </c>
    </row>
    <row r="23" spans="2:4" s="76" customFormat="1" ht="24" customHeight="1" x14ac:dyDescent="0.25">
      <c r="B23" s="80" t="s">
        <v>212</v>
      </c>
      <c r="C23" s="81">
        <v>4.8611111111111099E-4</v>
      </c>
      <c r="D23" s="82">
        <v>1.11761575306014E-2</v>
      </c>
    </row>
    <row r="24" spans="2:4" s="76" customFormat="1" ht="24" customHeight="1" x14ac:dyDescent="0.25">
      <c r="B24" s="80" t="s">
        <v>217</v>
      </c>
      <c r="C24" s="81">
        <v>4.6296296296296298E-4</v>
      </c>
      <c r="D24" s="82">
        <v>1.06439595529537E-2</v>
      </c>
    </row>
    <row r="25" spans="2:4" s="76" customFormat="1" ht="24" customHeight="1" x14ac:dyDescent="0.25">
      <c r="B25" s="80" t="s">
        <v>218</v>
      </c>
      <c r="C25" s="81">
        <v>4.1666666666666702E-4</v>
      </c>
      <c r="D25" s="82">
        <v>9.5795635976583301E-3</v>
      </c>
    </row>
    <row r="26" spans="2:4" s="76" customFormat="1" ht="24" customHeight="1" thickBot="1" x14ac:dyDescent="0.3">
      <c r="B26" s="83" t="s">
        <v>219</v>
      </c>
      <c r="C26" s="84">
        <v>4.1666666666666702E-4</v>
      </c>
      <c r="D26" s="85">
        <v>9.5795635976583301E-3</v>
      </c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37" max="16383" man="1"/>
  </rowBreaks>
  <colBreaks count="1" manualBreakCount="1">
    <brk id="4" max="1048575" man="1"/>
  </colBreaks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0"/>
  <dimension ref="B2:D25"/>
  <sheetViews>
    <sheetView showGridLines="0" showZeros="0" zoomScale="70" zoomScaleNormal="70" zoomScaleSheetLayoutView="100" workbookViewId="0">
      <selection activeCell="B29" sqref="B29"/>
    </sheetView>
  </sheetViews>
  <sheetFormatPr defaultColWidth="8.85546875" defaultRowHeight="15" x14ac:dyDescent="0.25"/>
  <cols>
    <col min="1" max="1" width="6.140625" style="1" customWidth="1"/>
    <col min="2" max="2" width="108.8554687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s="76" customFormat="1" ht="24" customHeight="1" x14ac:dyDescent="0.25">
      <c r="B3" s="202" t="s">
        <v>73</v>
      </c>
      <c r="C3" s="203"/>
      <c r="D3" s="204"/>
    </row>
    <row r="4" spans="2:4" s="76" customFormat="1" ht="24" customHeight="1" x14ac:dyDescent="0.25">
      <c r="B4" s="205" t="s">
        <v>199</v>
      </c>
      <c r="C4" s="206"/>
      <c r="D4" s="207"/>
    </row>
    <row r="5" spans="2:4" ht="24" customHeight="1" x14ac:dyDescent="0.25">
      <c r="B5" s="7" t="s">
        <v>10</v>
      </c>
      <c r="C5" s="8" t="s">
        <v>61</v>
      </c>
      <c r="D5" s="74" t="s">
        <v>5</v>
      </c>
    </row>
    <row r="6" spans="2:4" s="76" customFormat="1" ht="24" customHeight="1" x14ac:dyDescent="0.25">
      <c r="B6" s="80" t="s">
        <v>75</v>
      </c>
      <c r="C6" s="81">
        <v>6.31944444444444E-3</v>
      </c>
      <c r="D6" s="82">
        <v>0.14602834982615701</v>
      </c>
    </row>
    <row r="7" spans="2:4" s="76" customFormat="1" ht="24" customHeight="1" x14ac:dyDescent="0.25">
      <c r="B7" s="80" t="s">
        <v>101</v>
      </c>
      <c r="C7" s="81">
        <v>4.0277777777777803E-3</v>
      </c>
      <c r="D7" s="82">
        <v>9.3073014174913093E-2</v>
      </c>
    </row>
    <row r="8" spans="2:4" s="76" customFormat="1" ht="24" customHeight="1" x14ac:dyDescent="0.25">
      <c r="B8" s="80" t="s">
        <v>76</v>
      </c>
      <c r="C8" s="81">
        <v>2.6967592592592599E-3</v>
      </c>
      <c r="D8" s="82">
        <v>6.23161273067665E-2</v>
      </c>
    </row>
    <row r="9" spans="2:4" s="76" customFormat="1" ht="24" customHeight="1" x14ac:dyDescent="0.25">
      <c r="B9" s="80" t="s">
        <v>102</v>
      </c>
      <c r="C9" s="81">
        <v>2.1296296296296302E-3</v>
      </c>
      <c r="D9" s="82">
        <v>4.9211018989034502E-2</v>
      </c>
    </row>
    <row r="10" spans="2:4" s="76" customFormat="1" ht="24" customHeight="1" x14ac:dyDescent="0.25">
      <c r="B10" s="80" t="s">
        <v>165</v>
      </c>
      <c r="C10" s="81">
        <v>2.0717592592592602E-3</v>
      </c>
      <c r="D10" s="82">
        <v>4.7873763038245497E-2</v>
      </c>
    </row>
    <row r="11" spans="2:4" s="76" customFormat="1" ht="24" customHeight="1" x14ac:dyDescent="0.25">
      <c r="B11" s="80" t="s">
        <v>79</v>
      </c>
      <c r="C11" s="81">
        <v>1.9212962962963001E-3</v>
      </c>
      <c r="D11" s="82">
        <v>4.43968975661942E-2</v>
      </c>
    </row>
    <row r="12" spans="2:4" s="76" customFormat="1" ht="24" customHeight="1" x14ac:dyDescent="0.25">
      <c r="B12" s="80" t="s">
        <v>103</v>
      </c>
      <c r="C12" s="81">
        <v>1.5972222222222199E-3</v>
      </c>
      <c r="D12" s="82">
        <v>3.6908264241775901E-2</v>
      </c>
    </row>
    <row r="13" spans="2:4" s="76" customFormat="1" ht="24" customHeight="1" x14ac:dyDescent="0.25">
      <c r="B13" s="80" t="s">
        <v>156</v>
      </c>
      <c r="C13" s="81">
        <v>1.5625000000000001E-3</v>
      </c>
      <c r="D13" s="82">
        <v>3.6105910671302498E-2</v>
      </c>
    </row>
    <row r="14" spans="2:4" s="76" customFormat="1" ht="24" customHeight="1" x14ac:dyDescent="0.25">
      <c r="B14" s="80" t="s">
        <v>173</v>
      </c>
      <c r="C14" s="81">
        <v>1.0879629629629601E-3</v>
      </c>
      <c r="D14" s="82">
        <v>2.5140411874832801E-2</v>
      </c>
    </row>
    <row r="15" spans="2:4" s="76" customFormat="1" ht="24" customHeight="1" x14ac:dyDescent="0.25">
      <c r="B15" s="80" t="s">
        <v>213</v>
      </c>
      <c r="C15" s="81">
        <v>6.9444444444444404E-4</v>
      </c>
      <c r="D15" s="82">
        <v>1.60470714094678E-2</v>
      </c>
    </row>
    <row r="16" spans="2:4" s="76" customFormat="1" ht="24" customHeight="1" x14ac:dyDescent="0.25">
      <c r="B16" s="80" t="s">
        <v>105</v>
      </c>
      <c r="C16" s="81">
        <v>6.9444444444444404E-4</v>
      </c>
      <c r="D16" s="82">
        <v>1.60470714094678E-2</v>
      </c>
    </row>
    <row r="17" spans="2:4" s="76" customFormat="1" ht="24" customHeight="1" x14ac:dyDescent="0.25">
      <c r="B17" s="80" t="s">
        <v>214</v>
      </c>
      <c r="C17" s="81">
        <v>6.3657407407407402E-4</v>
      </c>
      <c r="D17" s="82">
        <v>1.4709815458678799E-2</v>
      </c>
    </row>
    <row r="18" spans="2:4" s="76" customFormat="1" ht="24" customHeight="1" x14ac:dyDescent="0.25">
      <c r="B18" s="80" t="s">
        <v>219</v>
      </c>
      <c r="C18" s="81">
        <v>6.01851851851852E-4</v>
      </c>
      <c r="D18" s="82">
        <v>1.3907461888205399E-2</v>
      </c>
    </row>
    <row r="19" spans="2:4" s="76" customFormat="1" ht="24" customHeight="1" x14ac:dyDescent="0.25">
      <c r="B19" s="80" t="s">
        <v>188</v>
      </c>
      <c r="C19" s="81">
        <v>6.01851851851852E-4</v>
      </c>
      <c r="D19" s="82">
        <v>1.3907461888205399E-2</v>
      </c>
    </row>
    <row r="20" spans="2:4" s="76" customFormat="1" ht="24" customHeight="1" x14ac:dyDescent="0.25">
      <c r="B20" s="80" t="s">
        <v>220</v>
      </c>
      <c r="C20" s="81">
        <v>4.8611111111111099E-4</v>
      </c>
      <c r="D20" s="82">
        <v>1.12329499866274E-2</v>
      </c>
    </row>
    <row r="21" spans="2:4" s="76" customFormat="1" ht="24" customHeight="1" x14ac:dyDescent="0.25">
      <c r="B21" s="80" t="s">
        <v>104</v>
      </c>
      <c r="C21" s="81">
        <v>4.7453703703703698E-4</v>
      </c>
      <c r="D21" s="82">
        <v>1.0965498796469599E-2</v>
      </c>
    </row>
    <row r="22" spans="2:4" s="76" customFormat="1" ht="24" customHeight="1" x14ac:dyDescent="0.25">
      <c r="B22" s="80" t="s">
        <v>187</v>
      </c>
      <c r="C22" s="81">
        <v>4.7453703703703698E-4</v>
      </c>
      <c r="D22" s="82">
        <v>1.0965498796469599E-2</v>
      </c>
    </row>
    <row r="23" spans="2:4" s="76" customFormat="1" ht="24" customHeight="1" x14ac:dyDescent="0.25">
      <c r="B23" s="80" t="s">
        <v>195</v>
      </c>
      <c r="C23" s="81">
        <v>4.5138888888888898E-4</v>
      </c>
      <c r="D23" s="82">
        <v>1.0430596416154099E-2</v>
      </c>
    </row>
    <row r="24" spans="2:4" s="76" customFormat="1" ht="24" customHeight="1" x14ac:dyDescent="0.25">
      <c r="B24" s="80" t="s">
        <v>221</v>
      </c>
      <c r="C24" s="81">
        <v>4.1666666666666702E-4</v>
      </c>
      <c r="D24" s="82">
        <v>9.6282428456806596E-3</v>
      </c>
    </row>
    <row r="25" spans="2:4" s="76" customFormat="1" ht="24" customHeight="1" thickBot="1" x14ac:dyDescent="0.3">
      <c r="B25" s="83" t="s">
        <v>222</v>
      </c>
      <c r="C25" s="84">
        <v>4.1666666666666702E-4</v>
      </c>
      <c r="D25" s="85">
        <v>9.6282428456806596E-3</v>
      </c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30" max="16383" man="1"/>
  </rowBreaks>
  <colBreaks count="1" manualBreakCount="1">
    <brk id="4" max="1048575" man="1"/>
  </colBreaks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1"/>
  <dimension ref="B2:D25"/>
  <sheetViews>
    <sheetView showGridLines="0" showZeros="0" zoomScale="80" zoomScaleNormal="80" zoomScaleSheetLayoutView="100" workbookViewId="0">
      <selection activeCell="B29" sqref="B29"/>
    </sheetView>
  </sheetViews>
  <sheetFormatPr defaultColWidth="8.85546875" defaultRowHeight="15" x14ac:dyDescent="0.25"/>
  <cols>
    <col min="1" max="1" width="6.140625" style="1" customWidth="1"/>
    <col min="2" max="2" width="127.140625" style="1" customWidth="1"/>
    <col min="3" max="3" width="17.5703125" style="1" customWidth="1"/>
    <col min="4" max="4" width="16.5703125" style="1" customWidth="1"/>
    <col min="5" max="16384" width="8.85546875" style="1"/>
  </cols>
  <sheetData>
    <row r="2" spans="2:4" ht="15.75" thickBot="1" x14ac:dyDescent="0.3"/>
    <row r="3" spans="2:4" s="76" customFormat="1" ht="24" customHeight="1" x14ac:dyDescent="0.25">
      <c r="B3" s="202" t="s">
        <v>74</v>
      </c>
      <c r="C3" s="203"/>
      <c r="D3" s="204"/>
    </row>
    <row r="4" spans="2:4" s="76" customFormat="1" ht="24" customHeight="1" x14ac:dyDescent="0.25">
      <c r="B4" s="205" t="s">
        <v>199</v>
      </c>
      <c r="C4" s="206"/>
      <c r="D4" s="207"/>
    </row>
    <row r="5" spans="2:4" s="76" customFormat="1" ht="24" customHeight="1" x14ac:dyDescent="0.25">
      <c r="B5" s="77" t="s">
        <v>10</v>
      </c>
      <c r="C5" s="78" t="s">
        <v>61</v>
      </c>
      <c r="D5" s="79" t="s">
        <v>5</v>
      </c>
    </row>
    <row r="6" spans="2:4" s="76" customFormat="1" ht="24" customHeight="1" x14ac:dyDescent="0.25">
      <c r="B6" s="80" t="s">
        <v>75</v>
      </c>
      <c r="C6" s="81">
        <v>4.9293981481481501E-2</v>
      </c>
      <c r="D6" s="107">
        <v>0.28683997844827602</v>
      </c>
    </row>
    <row r="7" spans="2:4" s="76" customFormat="1" ht="24" customHeight="1" x14ac:dyDescent="0.25">
      <c r="B7" s="80" t="s">
        <v>101</v>
      </c>
      <c r="C7" s="81">
        <v>1.4849537037037E-2</v>
      </c>
      <c r="D7" s="107">
        <v>8.6408943965517293E-2</v>
      </c>
    </row>
    <row r="8" spans="2:4" s="76" customFormat="1" ht="24" customHeight="1" x14ac:dyDescent="0.25">
      <c r="B8" s="80" t="s">
        <v>102</v>
      </c>
      <c r="C8" s="81">
        <v>1.1678240740740699E-2</v>
      </c>
      <c r="D8" s="107">
        <v>6.7955280172413798E-2</v>
      </c>
    </row>
    <row r="9" spans="2:4" s="76" customFormat="1" ht="24" customHeight="1" x14ac:dyDescent="0.25">
      <c r="B9" s="80" t="s">
        <v>76</v>
      </c>
      <c r="C9" s="81">
        <v>9.8726851851851892E-3</v>
      </c>
      <c r="D9" s="107">
        <v>5.7448814655172403E-2</v>
      </c>
    </row>
    <row r="10" spans="2:4" s="76" customFormat="1" ht="24" customHeight="1" x14ac:dyDescent="0.25">
      <c r="B10" s="80" t="s">
        <v>165</v>
      </c>
      <c r="C10" s="81">
        <v>9.6412037037037004E-3</v>
      </c>
      <c r="D10" s="107">
        <v>5.6101831896551699E-2</v>
      </c>
    </row>
    <row r="11" spans="2:4" s="76" customFormat="1" ht="24" customHeight="1" x14ac:dyDescent="0.25">
      <c r="B11" s="80" t="s">
        <v>186</v>
      </c>
      <c r="C11" s="81">
        <v>8.9583333333333303E-3</v>
      </c>
      <c r="D11" s="107">
        <v>5.2128232758620698E-2</v>
      </c>
    </row>
    <row r="12" spans="2:4" s="76" customFormat="1" ht="24" customHeight="1" x14ac:dyDescent="0.25">
      <c r="B12" s="80" t="s">
        <v>195</v>
      </c>
      <c r="C12" s="81">
        <v>7.3148148148148096E-3</v>
      </c>
      <c r="D12" s="107">
        <v>4.2564655172413798E-2</v>
      </c>
    </row>
    <row r="13" spans="2:4" s="76" customFormat="1" ht="24" customHeight="1" x14ac:dyDescent="0.25">
      <c r="B13" s="80" t="s">
        <v>223</v>
      </c>
      <c r="C13" s="81">
        <v>4.98842592592593E-3</v>
      </c>
      <c r="D13" s="107">
        <v>2.9027478448275901E-2</v>
      </c>
    </row>
    <row r="14" spans="2:4" s="76" customFormat="1" ht="24" customHeight="1" x14ac:dyDescent="0.25">
      <c r="B14" s="80" t="s">
        <v>103</v>
      </c>
      <c r="C14" s="81">
        <v>4.98842592592593E-3</v>
      </c>
      <c r="D14" s="107">
        <v>2.9027478448275901E-2</v>
      </c>
    </row>
    <row r="15" spans="2:4" s="76" customFormat="1" ht="24" customHeight="1" x14ac:dyDescent="0.25">
      <c r="B15" s="80" t="s">
        <v>79</v>
      </c>
      <c r="C15" s="81">
        <v>3.0671296296296302E-3</v>
      </c>
      <c r="D15" s="107">
        <v>1.7847521551724099E-2</v>
      </c>
    </row>
    <row r="16" spans="2:4" s="76" customFormat="1" ht="24" customHeight="1" x14ac:dyDescent="0.25">
      <c r="B16" s="80" t="s">
        <v>215</v>
      </c>
      <c r="C16" s="81">
        <v>3.0555555555555601E-3</v>
      </c>
      <c r="D16" s="107">
        <v>1.7780172413793101E-2</v>
      </c>
    </row>
    <row r="17" spans="2:4" s="76" customFormat="1" ht="24" customHeight="1" x14ac:dyDescent="0.25">
      <c r="B17" s="80" t="s">
        <v>224</v>
      </c>
      <c r="C17" s="81">
        <v>3.0324074074074099E-3</v>
      </c>
      <c r="D17" s="107">
        <v>1.7645474137931001E-2</v>
      </c>
    </row>
    <row r="18" spans="2:4" s="76" customFormat="1" ht="24" customHeight="1" x14ac:dyDescent="0.25">
      <c r="B18" s="80" t="s">
        <v>155</v>
      </c>
      <c r="C18" s="81">
        <v>2.7430555555555602E-3</v>
      </c>
      <c r="D18" s="107">
        <v>1.59617456896552E-2</v>
      </c>
    </row>
    <row r="19" spans="2:4" s="76" customFormat="1" ht="24" customHeight="1" x14ac:dyDescent="0.25">
      <c r="B19" s="80" t="s">
        <v>225</v>
      </c>
      <c r="C19" s="81">
        <v>2.1527777777777799E-3</v>
      </c>
      <c r="D19" s="107">
        <v>1.25269396551724E-2</v>
      </c>
    </row>
    <row r="20" spans="2:4" s="76" customFormat="1" ht="24" customHeight="1" x14ac:dyDescent="0.25">
      <c r="B20" s="80" t="s">
        <v>154</v>
      </c>
      <c r="C20" s="81">
        <v>2.0023148148148101E-3</v>
      </c>
      <c r="D20" s="107">
        <v>1.1651400862069001E-2</v>
      </c>
    </row>
    <row r="21" spans="2:4" s="76" customFormat="1" ht="24" customHeight="1" x14ac:dyDescent="0.25">
      <c r="B21" s="80" t="s">
        <v>226</v>
      </c>
      <c r="C21" s="81">
        <v>1.8171296296296299E-3</v>
      </c>
      <c r="D21" s="107">
        <v>1.05738146551724E-2</v>
      </c>
    </row>
    <row r="22" spans="2:4" s="76" customFormat="1" ht="24" customHeight="1" x14ac:dyDescent="0.25">
      <c r="B22" s="80" t="s">
        <v>171</v>
      </c>
      <c r="C22" s="81">
        <v>1.63194444444444E-3</v>
      </c>
      <c r="D22" s="107">
        <v>9.4962284482758598E-3</v>
      </c>
    </row>
    <row r="23" spans="2:4" s="76" customFormat="1" ht="24" customHeight="1" x14ac:dyDescent="0.25">
      <c r="B23" s="80" t="s">
        <v>227</v>
      </c>
      <c r="C23" s="81">
        <v>1.52777777777778E-3</v>
      </c>
      <c r="D23" s="107">
        <v>8.8900862068965504E-3</v>
      </c>
    </row>
    <row r="24" spans="2:4" s="76" customFormat="1" ht="24" customHeight="1" x14ac:dyDescent="0.25">
      <c r="B24" s="80" t="s">
        <v>228</v>
      </c>
      <c r="C24" s="81">
        <v>1.4351851851851899E-3</v>
      </c>
      <c r="D24" s="107">
        <v>8.3512931034482804E-3</v>
      </c>
    </row>
    <row r="25" spans="2:4" s="76" customFormat="1" ht="24" customHeight="1" thickBot="1" x14ac:dyDescent="0.3">
      <c r="B25" s="83" t="s">
        <v>196</v>
      </c>
      <c r="C25" s="84">
        <v>1.38888888888889E-3</v>
      </c>
      <c r="D25" s="108">
        <v>8.0818965517241402E-3</v>
      </c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30" max="16383" man="1"/>
  </rowBreaks>
  <colBreaks count="1" manualBreakCount="1">
    <brk id="4" max="1048575" man="1"/>
  </colBreaks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2"/>
  <dimension ref="B2:D6"/>
  <sheetViews>
    <sheetView showGridLines="0" showZeros="0" topLeftCell="B1" zoomScale="60" zoomScaleNormal="60" zoomScaleSheetLayoutView="100" workbookViewId="0">
      <selection activeCell="B29" sqref="B29"/>
    </sheetView>
  </sheetViews>
  <sheetFormatPr defaultColWidth="8.85546875" defaultRowHeight="15" x14ac:dyDescent="0.25"/>
  <cols>
    <col min="1" max="1" width="6.140625" style="1" customWidth="1"/>
    <col min="2" max="2" width="123.8554687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s="76" customFormat="1" ht="24" customHeight="1" x14ac:dyDescent="0.25">
      <c r="B3" s="202" t="s">
        <v>77</v>
      </c>
      <c r="C3" s="203"/>
      <c r="D3" s="204"/>
    </row>
    <row r="4" spans="2:4" s="76" customFormat="1" ht="24" customHeight="1" x14ac:dyDescent="0.25">
      <c r="B4" s="205" t="s">
        <v>199</v>
      </c>
      <c r="C4" s="206"/>
      <c r="D4" s="207"/>
    </row>
    <row r="5" spans="2:4" s="75" customFormat="1" ht="24" customHeight="1" x14ac:dyDescent="0.25">
      <c r="B5" s="77" t="s">
        <v>10</v>
      </c>
      <c r="C5" s="78" t="s">
        <v>61</v>
      </c>
      <c r="D5" s="79" t="s">
        <v>5</v>
      </c>
    </row>
    <row r="6" spans="2:4" s="75" customFormat="1" ht="24" customHeight="1" x14ac:dyDescent="0.25">
      <c r="B6" s="80"/>
      <c r="C6" s="109"/>
      <c r="D6" s="110"/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31" max="16383" man="1"/>
  </rowBreaks>
  <colBreaks count="1" manualBreakCount="1">
    <brk id="4" max="1048575" man="1"/>
  </colBreaks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3"/>
  <dimension ref="B2:D6"/>
  <sheetViews>
    <sheetView showGridLines="0" showZeros="0" zoomScale="60" zoomScaleNormal="60" zoomScaleSheetLayoutView="100" workbookViewId="0">
      <selection activeCell="B29" sqref="B29"/>
    </sheetView>
  </sheetViews>
  <sheetFormatPr defaultColWidth="8.85546875" defaultRowHeight="15" x14ac:dyDescent="0.25"/>
  <cols>
    <col min="1" max="1" width="6.140625" style="1" customWidth="1"/>
    <col min="2" max="2" width="110.8554687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s="76" customFormat="1" ht="24" customHeight="1" x14ac:dyDescent="0.25">
      <c r="B3" s="202" t="s">
        <v>78</v>
      </c>
      <c r="C3" s="203"/>
      <c r="D3" s="204"/>
    </row>
    <row r="4" spans="2:4" s="76" customFormat="1" ht="24" customHeight="1" x14ac:dyDescent="0.25">
      <c r="B4" s="205" t="s">
        <v>199</v>
      </c>
      <c r="C4" s="206"/>
      <c r="D4" s="207"/>
    </row>
    <row r="5" spans="2:4" ht="24" customHeight="1" x14ac:dyDescent="0.25">
      <c r="B5" s="77" t="s">
        <v>10</v>
      </c>
      <c r="C5" s="78" t="s">
        <v>61</v>
      </c>
      <c r="D5" s="79" t="s">
        <v>5</v>
      </c>
    </row>
    <row r="6" spans="2:4" ht="24" customHeight="1" x14ac:dyDescent="0.25">
      <c r="B6" s="80"/>
      <c r="C6" s="109"/>
      <c r="D6" s="110"/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31" max="16383" man="1"/>
  </rowBreaks>
  <colBreaks count="1" manualBreakCount="1">
    <brk id="4" max="1048575" man="1"/>
  </colBreaks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4"/>
  <dimension ref="B2:D17"/>
  <sheetViews>
    <sheetView showGridLines="0" showZeros="0" topLeftCell="A2" zoomScale="60" zoomScaleNormal="60" zoomScaleSheetLayoutView="100" workbookViewId="0">
      <selection activeCell="B29" sqref="B29"/>
    </sheetView>
  </sheetViews>
  <sheetFormatPr defaultColWidth="8.85546875" defaultRowHeight="15" x14ac:dyDescent="0.25"/>
  <cols>
    <col min="1" max="1" width="6.140625" style="1" customWidth="1"/>
    <col min="2" max="2" width="127.14062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s="76" customFormat="1" ht="24" customHeight="1" x14ac:dyDescent="0.25">
      <c r="B3" s="202" t="s">
        <v>63</v>
      </c>
      <c r="C3" s="203"/>
      <c r="D3" s="204"/>
    </row>
    <row r="4" spans="2:4" s="76" customFormat="1" ht="24" customHeight="1" x14ac:dyDescent="0.25">
      <c r="B4" s="205" t="s">
        <v>199</v>
      </c>
      <c r="C4" s="206"/>
      <c r="D4" s="207"/>
    </row>
    <row r="5" spans="2:4" ht="24" customHeight="1" x14ac:dyDescent="0.25">
      <c r="B5" s="111" t="s">
        <v>10</v>
      </c>
      <c r="C5" s="112" t="s">
        <v>61</v>
      </c>
      <c r="D5" s="113" t="s">
        <v>5</v>
      </c>
    </row>
    <row r="6" spans="2:4" ht="22.5" customHeight="1" x14ac:dyDescent="0.25">
      <c r="B6" s="80" t="s">
        <v>75</v>
      </c>
      <c r="C6" s="81">
        <v>5.78703703703704E-4</v>
      </c>
      <c r="D6" s="107">
        <v>0.316455696202532</v>
      </c>
    </row>
    <row r="7" spans="2:4" ht="22.5" customHeight="1" x14ac:dyDescent="0.25">
      <c r="B7" s="80" t="s">
        <v>101</v>
      </c>
      <c r="C7" s="81">
        <v>3.1250000000000001E-4</v>
      </c>
      <c r="D7" s="107">
        <v>0.170886075949367</v>
      </c>
    </row>
    <row r="8" spans="2:4" ht="22.5" customHeight="1" x14ac:dyDescent="0.25">
      <c r="B8" s="80" t="s">
        <v>76</v>
      </c>
      <c r="C8" s="81">
        <v>1.50462962962963E-4</v>
      </c>
      <c r="D8" s="107">
        <v>8.2278481012658194E-2</v>
      </c>
    </row>
    <row r="9" spans="2:4" ht="22.5" customHeight="1" x14ac:dyDescent="0.25">
      <c r="B9" s="80" t="s">
        <v>211</v>
      </c>
      <c r="C9" s="81">
        <v>1.38888888888889E-4</v>
      </c>
      <c r="D9" s="107">
        <v>7.5949367088607597E-2</v>
      </c>
    </row>
    <row r="10" spans="2:4" ht="22.5" customHeight="1" x14ac:dyDescent="0.25">
      <c r="B10" s="80" t="s">
        <v>103</v>
      </c>
      <c r="C10" s="81">
        <v>1.2731481481481499E-4</v>
      </c>
      <c r="D10" s="107">
        <v>6.9620253164557E-2</v>
      </c>
    </row>
    <row r="11" spans="2:4" ht="22.5" customHeight="1" x14ac:dyDescent="0.25">
      <c r="B11" s="80" t="s">
        <v>186</v>
      </c>
      <c r="C11" s="81">
        <v>1.2731481481481499E-4</v>
      </c>
      <c r="D11" s="107">
        <v>6.9620253164557E-2</v>
      </c>
    </row>
    <row r="12" spans="2:4" ht="22.5" customHeight="1" x14ac:dyDescent="0.25">
      <c r="B12" s="80" t="s">
        <v>165</v>
      </c>
      <c r="C12" s="81">
        <v>1.04166666666667E-4</v>
      </c>
      <c r="D12" s="107">
        <v>5.6962025316455701E-2</v>
      </c>
    </row>
    <row r="13" spans="2:4" ht="22.5" customHeight="1" x14ac:dyDescent="0.25">
      <c r="B13" s="80" t="s">
        <v>195</v>
      </c>
      <c r="C13" s="81">
        <v>9.2592592592592602E-5</v>
      </c>
      <c r="D13" s="107">
        <v>5.0632911392405097E-2</v>
      </c>
    </row>
    <row r="14" spans="2:4" ht="22.5" customHeight="1" x14ac:dyDescent="0.25">
      <c r="B14" s="80" t="s">
        <v>174</v>
      </c>
      <c r="C14" s="81">
        <v>6.9444444444444404E-5</v>
      </c>
      <c r="D14" s="107">
        <v>3.7974683544303799E-2</v>
      </c>
    </row>
    <row r="15" spans="2:4" ht="22.5" customHeight="1" x14ac:dyDescent="0.25">
      <c r="B15" s="80" t="s">
        <v>189</v>
      </c>
      <c r="C15" s="81">
        <v>5.78703703703704E-5</v>
      </c>
      <c r="D15" s="107">
        <v>3.1645569620253201E-2</v>
      </c>
    </row>
    <row r="16" spans="2:4" ht="22.5" customHeight="1" x14ac:dyDescent="0.25">
      <c r="B16" s="80" t="s">
        <v>228</v>
      </c>
      <c r="C16" s="81">
        <v>4.6296296296296301E-5</v>
      </c>
      <c r="D16" s="107">
        <v>2.53164556962025E-2</v>
      </c>
    </row>
    <row r="17" spans="2:4" ht="22.5" customHeight="1" thickBot="1" x14ac:dyDescent="0.3">
      <c r="B17" s="83" t="s">
        <v>229</v>
      </c>
      <c r="C17" s="84">
        <v>2.31481481481481E-5</v>
      </c>
      <c r="D17" s="108">
        <v>1.26582278481013E-2</v>
      </c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23" max="16383" man="1"/>
  </rowBreaks>
  <colBreaks count="1" manualBreakCount="1">
    <brk id="4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6"/>
  <dimension ref="B2:K31"/>
  <sheetViews>
    <sheetView showGridLines="0" showZeros="0" view="pageBreakPreview" zoomScale="110" zoomScaleNormal="80" zoomScaleSheetLayoutView="110" workbookViewId="0">
      <selection activeCell="B29" sqref="B29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6" width="10.7109375" style="4" customWidth="1"/>
    <col min="7" max="7" width="10.7109375" style="1" customWidth="1"/>
    <col min="8" max="8" width="10.7109375" style="4" customWidth="1"/>
    <col min="9" max="11" width="10.7109375" style="1" customWidth="1"/>
    <col min="12" max="16384" width="8.85546875" style="1"/>
  </cols>
  <sheetData>
    <row r="2" spans="2:11" ht="15.75" thickBot="1" x14ac:dyDescent="0.3"/>
    <row r="3" spans="2:11" ht="16.5" customHeight="1" x14ac:dyDescent="0.25">
      <c r="B3" s="178" t="s">
        <v>44</v>
      </c>
      <c r="C3" s="179"/>
      <c r="D3" s="179"/>
      <c r="E3" s="179"/>
      <c r="F3" s="179"/>
      <c r="G3" s="179"/>
      <c r="H3" s="179"/>
      <c r="I3" s="179"/>
      <c r="J3" s="179"/>
      <c r="K3" s="180"/>
    </row>
    <row r="4" spans="2:11" ht="15.75" thickBot="1" x14ac:dyDescent="0.3">
      <c r="B4" s="181" t="s">
        <v>199</v>
      </c>
      <c r="C4" s="182"/>
      <c r="D4" s="182"/>
      <c r="E4" s="182"/>
      <c r="F4" s="182"/>
      <c r="G4" s="182"/>
      <c r="H4" s="182"/>
      <c r="I4" s="182"/>
      <c r="J4" s="182"/>
      <c r="K4" s="183"/>
    </row>
    <row r="5" spans="2:11" x14ac:dyDescent="0.25">
      <c r="B5" s="39"/>
      <c r="C5" s="184" t="s">
        <v>25</v>
      </c>
      <c r="D5" s="184"/>
      <c r="E5" s="184"/>
      <c r="F5" s="184" t="s">
        <v>26</v>
      </c>
      <c r="G5" s="184"/>
      <c r="H5" s="184"/>
      <c r="I5" s="184" t="s">
        <v>27</v>
      </c>
      <c r="J5" s="184"/>
      <c r="K5" s="185"/>
    </row>
    <row r="6" spans="2:11" x14ac:dyDescent="0.25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9" t="s">
        <v>5</v>
      </c>
    </row>
    <row r="7" spans="2:11" x14ac:dyDescent="0.25">
      <c r="B7" s="10" t="s">
        <v>37</v>
      </c>
      <c r="C7" s="11">
        <v>3.2523148148148099E-3</v>
      </c>
      <c r="D7" s="12">
        <f t="shared" ref="D7:D18" si="0">IFERROR(C7/C$19,0)</f>
        <v>0.20085775553967103</v>
      </c>
      <c r="E7" s="12">
        <f t="shared" ref="E7:E18" si="1">IFERROR(C7/C$30,0)</f>
        <v>4.715556301392846E-2</v>
      </c>
      <c r="F7" s="11">
        <v>0</v>
      </c>
      <c r="G7" s="12">
        <f t="shared" ref="G7:G18" si="2">IFERROR(F7/F$19,0)</f>
        <v>0</v>
      </c>
      <c r="H7" s="12">
        <f t="shared" ref="H7:H18" si="3">IFERROR(F7/F$30,0)</f>
        <v>0</v>
      </c>
      <c r="I7" s="11">
        <v>3.2523148148148099E-3</v>
      </c>
      <c r="J7" s="12">
        <f t="shared" ref="J7:J18" si="4">IFERROR(I7/I$19,0)</f>
        <v>0.20085775553967103</v>
      </c>
      <c r="K7" s="14">
        <f t="shared" ref="K7:K18" si="5">IFERROR(I7/I$30,0)</f>
        <v>4.715556301392846E-2</v>
      </c>
    </row>
    <row r="8" spans="2:11" x14ac:dyDescent="0.25">
      <c r="B8" s="148" t="s">
        <v>99</v>
      </c>
      <c r="C8" s="11">
        <v>2.5578703703703701E-3</v>
      </c>
      <c r="D8" s="12">
        <f t="shared" si="0"/>
        <v>0.15796997855611158</v>
      </c>
      <c r="E8" s="12">
        <f t="shared" si="1"/>
        <v>3.7086759523409979E-2</v>
      </c>
      <c r="F8" s="11">
        <v>0</v>
      </c>
      <c r="G8" s="12">
        <f t="shared" si="2"/>
        <v>0</v>
      </c>
      <c r="H8" s="12">
        <f t="shared" si="3"/>
        <v>0</v>
      </c>
      <c r="I8" s="11">
        <v>2.5578703703703701E-3</v>
      </c>
      <c r="J8" s="12">
        <f t="shared" si="4"/>
        <v>0.15796997855611158</v>
      </c>
      <c r="K8" s="14">
        <f t="shared" si="5"/>
        <v>3.7086759523409979E-2</v>
      </c>
    </row>
    <row r="9" spans="2:11" x14ac:dyDescent="0.25">
      <c r="B9" s="10" t="s">
        <v>50</v>
      </c>
      <c r="C9" s="11">
        <v>2.04861111111111E-3</v>
      </c>
      <c r="D9" s="12">
        <f t="shared" si="0"/>
        <v>0.12651894210150108</v>
      </c>
      <c r="E9" s="12">
        <f t="shared" si="1"/>
        <v>2.9702970297029698E-2</v>
      </c>
      <c r="F9" s="11">
        <v>0</v>
      </c>
      <c r="G9" s="12">
        <f t="shared" si="2"/>
        <v>0</v>
      </c>
      <c r="H9" s="12">
        <f t="shared" si="3"/>
        <v>0</v>
      </c>
      <c r="I9" s="11">
        <v>2.04861111111111E-3</v>
      </c>
      <c r="J9" s="12">
        <f t="shared" si="4"/>
        <v>0.12651894210150108</v>
      </c>
      <c r="K9" s="14">
        <f t="shared" si="5"/>
        <v>2.9702970297029698E-2</v>
      </c>
    </row>
    <row r="10" spans="2:11" x14ac:dyDescent="0.25">
      <c r="B10" s="10" t="s">
        <v>11</v>
      </c>
      <c r="C10" s="11">
        <v>4.0393518518518504E-3</v>
      </c>
      <c r="D10" s="12">
        <f t="shared" si="0"/>
        <v>0.24946390278770558</v>
      </c>
      <c r="E10" s="12">
        <f t="shared" si="1"/>
        <v>5.8566873636516192E-2</v>
      </c>
      <c r="F10" s="11">
        <v>0</v>
      </c>
      <c r="G10" s="12">
        <f t="shared" si="2"/>
        <v>0</v>
      </c>
      <c r="H10" s="12">
        <f t="shared" si="3"/>
        <v>0</v>
      </c>
      <c r="I10" s="11">
        <v>4.0393518518518504E-3</v>
      </c>
      <c r="J10" s="12">
        <f t="shared" si="4"/>
        <v>0.24946390278770558</v>
      </c>
      <c r="K10" s="14">
        <f t="shared" si="5"/>
        <v>5.8566873636516192E-2</v>
      </c>
    </row>
    <row r="11" spans="2:11" x14ac:dyDescent="0.25">
      <c r="B11" s="10" t="s">
        <v>12</v>
      </c>
      <c r="C11" s="11">
        <v>3.1250000000000001E-4</v>
      </c>
      <c r="D11" s="12">
        <f t="shared" si="0"/>
        <v>1.9299499642601872E-2</v>
      </c>
      <c r="E11" s="12">
        <f t="shared" si="1"/>
        <v>4.530961570733346E-3</v>
      </c>
      <c r="F11" s="11">
        <v>0</v>
      </c>
      <c r="G11" s="12">
        <f t="shared" si="2"/>
        <v>0</v>
      </c>
      <c r="H11" s="12">
        <f t="shared" si="3"/>
        <v>0</v>
      </c>
      <c r="I11" s="11">
        <v>3.1250000000000001E-4</v>
      </c>
      <c r="J11" s="12">
        <f t="shared" si="4"/>
        <v>1.9299499642601872E-2</v>
      </c>
      <c r="K11" s="14">
        <f t="shared" si="5"/>
        <v>4.530961570733346E-3</v>
      </c>
    </row>
    <row r="12" spans="2:11" x14ac:dyDescent="0.25">
      <c r="B12" s="10" t="s">
        <v>163</v>
      </c>
      <c r="C12" s="11">
        <v>2.6620370370370399E-4</v>
      </c>
      <c r="D12" s="12">
        <f t="shared" si="0"/>
        <v>1.6440314510364575E-2</v>
      </c>
      <c r="E12" s="12">
        <f t="shared" si="1"/>
        <v>3.8597080046987803E-3</v>
      </c>
      <c r="F12" s="11">
        <v>0</v>
      </c>
      <c r="G12" s="12">
        <f t="shared" si="2"/>
        <v>0</v>
      </c>
      <c r="H12" s="12">
        <f t="shared" si="3"/>
        <v>0</v>
      </c>
      <c r="I12" s="11">
        <v>2.6620370370370399E-4</v>
      </c>
      <c r="J12" s="12">
        <f t="shared" si="4"/>
        <v>1.6440314510364575E-2</v>
      </c>
      <c r="K12" s="14">
        <f t="shared" si="5"/>
        <v>3.8597080046987803E-3</v>
      </c>
    </row>
    <row r="13" spans="2:11" x14ac:dyDescent="0.25">
      <c r="B13" s="10" t="s">
        <v>106</v>
      </c>
      <c r="C13" s="11">
        <v>3.3564814814814801E-4</v>
      </c>
      <c r="D13" s="12">
        <f t="shared" si="0"/>
        <v>2.0729092208720521E-2</v>
      </c>
      <c r="E13" s="12">
        <f t="shared" si="1"/>
        <v>4.8665883537506293E-3</v>
      </c>
      <c r="F13" s="11">
        <v>0</v>
      </c>
      <c r="G13" s="12">
        <f t="shared" si="2"/>
        <v>0</v>
      </c>
      <c r="H13" s="12">
        <f t="shared" si="3"/>
        <v>0</v>
      </c>
      <c r="I13" s="11">
        <v>3.3564814814814801E-4</v>
      </c>
      <c r="J13" s="12">
        <f t="shared" si="4"/>
        <v>2.0729092208720521E-2</v>
      </c>
      <c r="K13" s="14">
        <f t="shared" si="5"/>
        <v>4.8665883537506293E-3</v>
      </c>
    </row>
    <row r="14" spans="2:11" x14ac:dyDescent="0.25">
      <c r="B14" s="10" t="s">
        <v>107</v>
      </c>
      <c r="C14" s="11">
        <v>1.6203703703703701E-4</v>
      </c>
      <c r="D14" s="12">
        <f t="shared" si="0"/>
        <v>1.0007147962830597E-2</v>
      </c>
      <c r="E14" s="12">
        <f t="shared" si="1"/>
        <v>2.3493874811209938E-3</v>
      </c>
      <c r="F14" s="11">
        <v>0</v>
      </c>
      <c r="G14" s="12">
        <f t="shared" si="2"/>
        <v>0</v>
      </c>
      <c r="H14" s="12">
        <f t="shared" si="3"/>
        <v>0</v>
      </c>
      <c r="I14" s="11">
        <v>1.6203703703703701E-4</v>
      </c>
      <c r="J14" s="12">
        <f t="shared" si="4"/>
        <v>1.0007147962830597E-2</v>
      </c>
      <c r="K14" s="14">
        <f t="shared" si="5"/>
        <v>2.3493874811209938E-3</v>
      </c>
    </row>
    <row r="15" spans="2:11" x14ac:dyDescent="0.25">
      <c r="B15" s="10" t="s">
        <v>198</v>
      </c>
      <c r="C15" s="11">
        <v>7.6388888888888904E-4</v>
      </c>
      <c r="D15" s="12">
        <f t="shared" si="0"/>
        <v>4.7176554681915693E-2</v>
      </c>
      <c r="E15" s="12">
        <f t="shared" si="1"/>
        <v>1.1075683839570404E-2</v>
      </c>
      <c r="F15" s="11">
        <v>0</v>
      </c>
      <c r="G15" s="12">
        <f t="shared" si="2"/>
        <v>0</v>
      </c>
      <c r="H15" s="12">
        <f t="shared" si="3"/>
        <v>0</v>
      </c>
      <c r="I15" s="11">
        <v>7.6388888888888904E-4</v>
      </c>
      <c r="J15" s="12">
        <f t="shared" si="4"/>
        <v>4.7176554681915693E-2</v>
      </c>
      <c r="K15" s="14">
        <f t="shared" si="5"/>
        <v>1.1075683839570404E-2</v>
      </c>
    </row>
    <row r="16" spans="2:11" x14ac:dyDescent="0.25">
      <c r="B16" s="10" t="s">
        <v>185</v>
      </c>
      <c r="C16" s="11">
        <v>0</v>
      </c>
      <c r="D16" s="12">
        <f t="shared" si="0"/>
        <v>0</v>
      </c>
      <c r="E16" s="12">
        <f t="shared" si="1"/>
        <v>0</v>
      </c>
      <c r="F16" s="11">
        <v>0</v>
      </c>
      <c r="G16" s="12">
        <f t="shared" si="2"/>
        <v>0</v>
      </c>
      <c r="H16" s="12">
        <f t="shared" si="3"/>
        <v>0</v>
      </c>
      <c r="I16" s="11">
        <v>0</v>
      </c>
      <c r="J16" s="12">
        <f t="shared" si="4"/>
        <v>0</v>
      </c>
      <c r="K16" s="14">
        <f t="shared" si="5"/>
        <v>0</v>
      </c>
    </row>
    <row r="17" spans="2:11" x14ac:dyDescent="0.25">
      <c r="B17" s="10" t="s">
        <v>164</v>
      </c>
      <c r="C17" s="11">
        <v>0</v>
      </c>
      <c r="D17" s="12">
        <f t="shared" si="0"/>
        <v>0</v>
      </c>
      <c r="E17" s="12">
        <f t="shared" si="1"/>
        <v>0</v>
      </c>
      <c r="F17" s="11">
        <v>0</v>
      </c>
      <c r="G17" s="12">
        <f t="shared" si="2"/>
        <v>0</v>
      </c>
      <c r="H17" s="12">
        <f t="shared" si="3"/>
        <v>0</v>
      </c>
      <c r="I17" s="11">
        <v>0</v>
      </c>
      <c r="J17" s="12">
        <f t="shared" si="4"/>
        <v>0</v>
      </c>
      <c r="K17" s="14">
        <f t="shared" si="5"/>
        <v>0</v>
      </c>
    </row>
    <row r="18" spans="2:11" ht="15.75" thickBot="1" x14ac:dyDescent="0.3">
      <c r="B18" s="10" t="s">
        <v>13</v>
      </c>
      <c r="C18" s="11">
        <v>2.4537037037037001E-3</v>
      </c>
      <c r="D18" s="12">
        <f t="shared" si="0"/>
        <v>0.15153681200857744</v>
      </c>
      <c r="E18" s="12">
        <f t="shared" si="1"/>
        <v>3.557643899983215E-2</v>
      </c>
      <c r="F18" s="11">
        <v>0</v>
      </c>
      <c r="G18" s="12">
        <f t="shared" si="2"/>
        <v>0</v>
      </c>
      <c r="H18" s="12">
        <f t="shared" si="3"/>
        <v>0</v>
      </c>
      <c r="I18" s="11">
        <v>2.4537037037037001E-3</v>
      </c>
      <c r="J18" s="12">
        <f t="shared" si="4"/>
        <v>0.15153681200857744</v>
      </c>
      <c r="K18" s="14">
        <f t="shared" si="5"/>
        <v>3.557643899983215E-2</v>
      </c>
    </row>
    <row r="19" spans="2:11" ht="16.5" thickTop="1" thickBot="1" x14ac:dyDescent="0.3">
      <c r="B19" s="31" t="s">
        <v>3</v>
      </c>
      <c r="C19" s="32">
        <f>SUM(C7:C18)</f>
        <v>1.6192129629629619E-2</v>
      </c>
      <c r="D19" s="33">
        <f>IFERROR(SUM(D7:D18),0)</f>
        <v>1</v>
      </c>
      <c r="E19" s="33">
        <f>IFERROR(SUM(E7:E18),0)</f>
        <v>0.23477093472059063</v>
      </c>
      <c r="F19" s="32">
        <f>SUM(F7:F18)</f>
        <v>0</v>
      </c>
      <c r="G19" s="33">
        <f>IFERROR(SUM(G7:G18),0)</f>
        <v>0</v>
      </c>
      <c r="H19" s="33">
        <f>IFERROR(SUM(H7:H18),0)</f>
        <v>0</v>
      </c>
      <c r="I19" s="32">
        <f>SUM(I7:I18)</f>
        <v>1.6192129629629619E-2</v>
      </c>
      <c r="J19" s="33">
        <f>IFERROR(SUM(J7:J18),0)</f>
        <v>1</v>
      </c>
      <c r="K19" s="34">
        <f>IFERROR(SUM(K7:K18),0)</f>
        <v>0.23477093472059063</v>
      </c>
    </row>
    <row r="20" spans="2:11" ht="15.75" thickTop="1" x14ac:dyDescent="0.25">
      <c r="B20" s="25"/>
      <c r="C20" s="26"/>
      <c r="D20" s="26"/>
      <c r="E20" s="26"/>
      <c r="F20" s="26"/>
      <c r="G20" s="26"/>
      <c r="H20" s="26"/>
      <c r="I20" s="26"/>
      <c r="J20" s="26"/>
      <c r="K20" s="27"/>
    </row>
    <row r="21" spans="2:11" x14ac:dyDescent="0.25">
      <c r="B21" s="7" t="s">
        <v>14</v>
      </c>
      <c r="C21" s="8" t="s">
        <v>57</v>
      </c>
      <c r="D21" s="16" t="s">
        <v>5</v>
      </c>
      <c r="E21" s="16" t="s">
        <v>5</v>
      </c>
      <c r="F21" s="8" t="s">
        <v>57</v>
      </c>
      <c r="G21" s="16" t="s">
        <v>5</v>
      </c>
      <c r="H21" s="16" t="s">
        <v>5</v>
      </c>
      <c r="I21" s="8" t="s">
        <v>57</v>
      </c>
      <c r="J21" s="16" t="s">
        <v>5</v>
      </c>
      <c r="K21" s="17" t="s">
        <v>5</v>
      </c>
    </row>
    <row r="22" spans="2:11" x14ac:dyDescent="0.25">
      <c r="B22" s="18" t="s">
        <v>15</v>
      </c>
      <c r="C22" s="11">
        <v>8.1365740740740704E-3</v>
      </c>
      <c r="D22" s="19"/>
      <c r="E22" s="12">
        <f>IFERROR(C22/C$30,0)</f>
        <v>0.1179728142305756</v>
      </c>
      <c r="F22" s="11">
        <v>0</v>
      </c>
      <c r="G22" s="19"/>
      <c r="H22" s="12">
        <f>IFERROR(F22/F$30,0)</f>
        <v>0</v>
      </c>
      <c r="I22" s="11">
        <v>8.1365740740740704E-3</v>
      </c>
      <c r="J22" s="19"/>
      <c r="K22" s="14">
        <f>IFERROR(I22/I$30,0)</f>
        <v>0.1179728142305756</v>
      </c>
    </row>
    <row r="23" spans="2:11" x14ac:dyDescent="0.25">
      <c r="B23" s="18" t="s">
        <v>16</v>
      </c>
      <c r="C23" s="11">
        <v>1.7361111111111101E-4</v>
      </c>
      <c r="D23" s="19"/>
      <c r="E23" s="12">
        <f t="shared" ref="E23:E27" si="6">IFERROR(C23/C$30,0)</f>
        <v>2.5172008726296355E-3</v>
      </c>
      <c r="F23" s="11">
        <v>0</v>
      </c>
      <c r="G23" s="19"/>
      <c r="H23" s="12">
        <f t="shared" ref="H23:H27" si="7">IFERROR(F23/F$30,0)</f>
        <v>0</v>
      </c>
      <c r="I23" s="11">
        <v>1.7361111111111101E-4</v>
      </c>
      <c r="J23" s="19"/>
      <c r="K23" s="14">
        <f t="shared" ref="K23:K27" si="8">IFERROR(I23/I$30,0)</f>
        <v>2.5172008726296355E-3</v>
      </c>
    </row>
    <row r="24" spans="2:11" x14ac:dyDescent="0.25">
      <c r="B24" s="18" t="s">
        <v>17</v>
      </c>
      <c r="C24" s="11">
        <v>1.50462962962963E-4</v>
      </c>
      <c r="D24" s="19"/>
      <c r="E24" s="12">
        <f t="shared" si="6"/>
        <v>2.1815740896123526E-3</v>
      </c>
      <c r="F24" s="11">
        <v>0</v>
      </c>
      <c r="G24" s="19"/>
      <c r="H24" s="12">
        <f t="shared" si="7"/>
        <v>0</v>
      </c>
      <c r="I24" s="11">
        <v>1.50462962962963E-4</v>
      </c>
      <c r="J24" s="19"/>
      <c r="K24" s="14">
        <f t="shared" si="8"/>
        <v>2.1815740896123526E-3</v>
      </c>
    </row>
    <row r="25" spans="2:11" x14ac:dyDescent="0.25">
      <c r="B25" s="18" t="s">
        <v>18</v>
      </c>
      <c r="C25" s="11">
        <v>1.6631944444444401E-2</v>
      </c>
      <c r="D25" s="19"/>
      <c r="E25" s="12">
        <f t="shared" si="6"/>
        <v>0.24114784359791858</v>
      </c>
      <c r="F25" s="11">
        <v>0</v>
      </c>
      <c r="G25" s="19"/>
      <c r="H25" s="12">
        <f t="shared" si="7"/>
        <v>0</v>
      </c>
      <c r="I25" s="11">
        <v>1.6631944444444401E-2</v>
      </c>
      <c r="J25" s="19"/>
      <c r="K25" s="14">
        <f t="shared" si="8"/>
        <v>0.24114784359791858</v>
      </c>
    </row>
    <row r="26" spans="2:11" x14ac:dyDescent="0.25">
      <c r="B26" s="18" t="s">
        <v>19</v>
      </c>
      <c r="C26" s="11">
        <v>2.62615740740741E-2</v>
      </c>
      <c r="D26" s="19"/>
      <c r="E26" s="12">
        <f t="shared" si="6"/>
        <v>0.38076858533311009</v>
      </c>
      <c r="F26" s="11">
        <v>0</v>
      </c>
      <c r="G26" s="19"/>
      <c r="H26" s="12">
        <f t="shared" si="7"/>
        <v>0</v>
      </c>
      <c r="I26" s="11">
        <v>2.62615740740741E-2</v>
      </c>
      <c r="J26" s="19"/>
      <c r="K26" s="14">
        <f t="shared" si="8"/>
        <v>0.38076858533311009</v>
      </c>
    </row>
    <row r="27" spans="2:11" ht="15.75" thickBot="1" x14ac:dyDescent="0.3">
      <c r="B27" s="23" t="s">
        <v>20</v>
      </c>
      <c r="C27" s="20">
        <v>1.4236111111111101E-3</v>
      </c>
      <c r="D27" s="24"/>
      <c r="E27" s="21">
        <f t="shared" si="6"/>
        <v>2.0641047155563006E-2</v>
      </c>
      <c r="F27" s="20">
        <v>0</v>
      </c>
      <c r="G27" s="24"/>
      <c r="H27" s="21">
        <f t="shared" si="7"/>
        <v>0</v>
      </c>
      <c r="I27" s="20">
        <v>1.4236111111111101E-3</v>
      </c>
      <c r="J27" s="24"/>
      <c r="K27" s="22">
        <f t="shared" si="8"/>
        <v>2.0641047155563006E-2</v>
      </c>
    </row>
    <row r="28" spans="2:11" ht="16.5" thickTop="1" thickBot="1" x14ac:dyDescent="0.3">
      <c r="B28" s="31" t="s">
        <v>3</v>
      </c>
      <c r="C28" s="32">
        <f>SUM(C22:C27)</f>
        <v>5.2777777777777757E-2</v>
      </c>
      <c r="D28" s="33"/>
      <c r="E28" s="33">
        <f>IFERROR(SUM(E22:E27),0)</f>
        <v>0.76522906527940926</v>
      </c>
      <c r="F28" s="32">
        <f>SUM(F22:F27)</f>
        <v>0</v>
      </c>
      <c r="G28" s="33"/>
      <c r="H28" s="33">
        <f>IFERROR(SUM(H22:H27),0)</f>
        <v>0</v>
      </c>
      <c r="I28" s="32">
        <f>SUM(I22:I27)</f>
        <v>5.2777777777777757E-2</v>
      </c>
      <c r="J28" s="33"/>
      <c r="K28" s="34">
        <f>IFERROR(SUM(K22:K27),0)</f>
        <v>0.76522906527940926</v>
      </c>
    </row>
    <row r="29" spans="2:11" ht="16.5" thickTop="1" thickBot="1" x14ac:dyDescent="0.3">
      <c r="B29" s="28"/>
      <c r="C29" s="29"/>
      <c r="D29" s="29"/>
      <c r="E29" s="29"/>
      <c r="F29" s="29"/>
      <c r="G29" s="29"/>
      <c r="H29" s="29"/>
      <c r="I29" s="29"/>
      <c r="J29" s="29"/>
      <c r="K29" s="30"/>
    </row>
    <row r="30" spans="2:11" ht="16.5" thickTop="1" thickBot="1" x14ac:dyDescent="0.3">
      <c r="B30" s="31" t="s">
        <v>6</v>
      </c>
      <c r="C30" s="32">
        <f>SUM(C19,C28)</f>
        <v>6.8969907407407383E-2</v>
      </c>
      <c r="D30" s="35"/>
      <c r="E30" s="36">
        <f>IFERROR(SUM(E19,E28),0)</f>
        <v>0.99999999999999989</v>
      </c>
      <c r="F30" s="32">
        <f>SUM(F19,F28)</f>
        <v>0</v>
      </c>
      <c r="G30" s="35"/>
      <c r="H30" s="36">
        <f>IFERROR(SUM(H19,H28),0)</f>
        <v>0</v>
      </c>
      <c r="I30" s="32">
        <f>SUM(I19,I28)</f>
        <v>6.8969907407407383E-2</v>
      </c>
      <c r="J30" s="35"/>
      <c r="K30" s="38">
        <f>IFERROR(SUM(K19,K28),0)</f>
        <v>0.99999999999999989</v>
      </c>
    </row>
    <row r="31" spans="2:11" ht="66" customHeight="1" thickTop="1" thickBot="1" x14ac:dyDescent="0.3">
      <c r="B31" s="175" t="s">
        <v>157</v>
      </c>
      <c r="C31" s="176"/>
      <c r="D31" s="176"/>
      <c r="E31" s="176"/>
      <c r="F31" s="176"/>
      <c r="G31" s="176"/>
      <c r="H31" s="176"/>
      <c r="I31" s="176"/>
      <c r="J31" s="176"/>
      <c r="K31" s="177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Footer xml:space="preserve">&amp;R
</oddFooter>
  </headerFooter>
  <colBreaks count="1" manualBreakCount="1">
    <brk id="11" max="1048575" man="1"/>
  </colBreaks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5"/>
  <dimension ref="B2:D6"/>
  <sheetViews>
    <sheetView showGridLines="0" showZeros="0" zoomScale="60" zoomScaleNormal="60" zoomScaleSheetLayoutView="100" workbookViewId="0">
      <selection activeCell="B29" sqref="B29"/>
    </sheetView>
  </sheetViews>
  <sheetFormatPr defaultColWidth="8.85546875" defaultRowHeight="15" x14ac:dyDescent="0.25"/>
  <cols>
    <col min="1" max="1" width="6.140625" style="1" customWidth="1"/>
    <col min="2" max="2" width="123.14062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s="76" customFormat="1" ht="23.25" customHeight="1" x14ac:dyDescent="0.25">
      <c r="B3" s="202" t="s">
        <v>64</v>
      </c>
      <c r="C3" s="203"/>
      <c r="D3" s="204"/>
    </row>
    <row r="4" spans="2:4" s="76" customFormat="1" ht="23.25" customHeight="1" x14ac:dyDescent="0.25">
      <c r="B4" s="205" t="s">
        <v>199</v>
      </c>
      <c r="C4" s="206"/>
      <c r="D4" s="207"/>
    </row>
    <row r="5" spans="2:4" s="76" customFormat="1" ht="23.25" customHeight="1" x14ac:dyDescent="0.25">
      <c r="B5" s="77" t="s">
        <v>10</v>
      </c>
      <c r="C5" s="78" t="s">
        <v>61</v>
      </c>
      <c r="D5" s="79" t="s">
        <v>5</v>
      </c>
    </row>
    <row r="6" spans="2:4" s="76" customFormat="1" ht="23.25" customHeight="1" thickBot="1" x14ac:dyDescent="0.3">
      <c r="B6" s="114"/>
      <c r="C6" s="115"/>
      <c r="D6" s="108"/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29" max="16383" man="1"/>
  </rowBreaks>
  <colBreaks count="1" manualBreakCount="1">
    <brk id="4" max="1048575" man="1"/>
  </colBreaks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6"/>
  <dimension ref="B2:D6"/>
  <sheetViews>
    <sheetView showGridLines="0" showZeros="0" zoomScale="60" zoomScaleNormal="60" zoomScaleSheetLayoutView="100" workbookViewId="0">
      <selection activeCell="B29" sqref="B29"/>
    </sheetView>
  </sheetViews>
  <sheetFormatPr defaultColWidth="8.85546875" defaultRowHeight="15" x14ac:dyDescent="0.25"/>
  <cols>
    <col min="1" max="1" width="6.140625" style="1" customWidth="1"/>
    <col min="2" max="2" width="126.4257812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s="76" customFormat="1" ht="24" customHeight="1" x14ac:dyDescent="0.25">
      <c r="B3" s="202" t="s">
        <v>65</v>
      </c>
      <c r="C3" s="203"/>
      <c r="D3" s="204"/>
    </row>
    <row r="4" spans="2:4" s="76" customFormat="1" ht="24" customHeight="1" x14ac:dyDescent="0.25">
      <c r="B4" s="205" t="s">
        <v>199</v>
      </c>
      <c r="C4" s="206"/>
      <c r="D4" s="207"/>
    </row>
    <row r="5" spans="2:4" s="76" customFormat="1" ht="24" customHeight="1" x14ac:dyDescent="0.25">
      <c r="B5" s="77" t="s">
        <v>10</v>
      </c>
      <c r="C5" s="78" t="s">
        <v>61</v>
      </c>
      <c r="D5" s="79" t="s">
        <v>5</v>
      </c>
    </row>
    <row r="6" spans="2:4" s="76" customFormat="1" ht="24" customHeight="1" x14ac:dyDescent="0.25">
      <c r="B6" s="80"/>
      <c r="C6" s="109"/>
      <c r="D6" s="110"/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31" max="16383" man="1"/>
  </rowBreaks>
  <colBreaks count="1" manualBreakCount="1">
    <brk id="4" max="1048575" man="1"/>
  </colBreaks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7"/>
  <dimension ref="B2:D19"/>
  <sheetViews>
    <sheetView showGridLines="0" showZeros="0" zoomScale="60" zoomScaleNormal="60" zoomScaleSheetLayoutView="100" zoomScalePageLayoutView="80" workbookViewId="0">
      <selection activeCell="B29" sqref="B29"/>
    </sheetView>
  </sheetViews>
  <sheetFormatPr defaultColWidth="8.85546875" defaultRowHeight="15" x14ac:dyDescent="0.25"/>
  <cols>
    <col min="1" max="1" width="6.140625" style="1" customWidth="1"/>
    <col min="2" max="2" width="127.14062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s="76" customFormat="1" ht="24" customHeight="1" x14ac:dyDescent="0.25">
      <c r="B3" s="202" t="s">
        <v>66</v>
      </c>
      <c r="C3" s="203"/>
      <c r="D3" s="204"/>
    </row>
    <row r="4" spans="2:4" s="76" customFormat="1" ht="24" customHeight="1" x14ac:dyDescent="0.25">
      <c r="B4" s="205" t="s">
        <v>199</v>
      </c>
      <c r="C4" s="206"/>
      <c r="D4" s="207"/>
    </row>
    <row r="5" spans="2:4" s="76" customFormat="1" ht="24" customHeight="1" x14ac:dyDescent="0.25">
      <c r="B5" s="77" t="s">
        <v>10</v>
      </c>
      <c r="C5" s="78" t="s">
        <v>61</v>
      </c>
      <c r="D5" s="79" t="s">
        <v>5</v>
      </c>
    </row>
    <row r="6" spans="2:4" s="76" customFormat="1" ht="24" customHeight="1" x14ac:dyDescent="0.25">
      <c r="B6" s="80" t="s">
        <v>75</v>
      </c>
      <c r="C6" s="81">
        <v>8.2175925925925906E-3</v>
      </c>
      <c r="D6" s="82">
        <v>0.50390347764371901</v>
      </c>
    </row>
    <row r="7" spans="2:4" s="76" customFormat="1" ht="24" customHeight="1" x14ac:dyDescent="0.25">
      <c r="B7" s="80" t="s">
        <v>195</v>
      </c>
      <c r="C7" s="81">
        <v>1.44675925925926E-3</v>
      </c>
      <c r="D7" s="82">
        <v>8.8715400993612498E-2</v>
      </c>
    </row>
    <row r="8" spans="2:4" s="76" customFormat="1" ht="24" customHeight="1" x14ac:dyDescent="0.25">
      <c r="B8" s="80" t="s">
        <v>101</v>
      </c>
      <c r="C8" s="81">
        <v>1.13425925925926E-3</v>
      </c>
      <c r="D8" s="82">
        <v>6.9552874378992199E-2</v>
      </c>
    </row>
    <row r="9" spans="2:4" s="76" customFormat="1" ht="24" customHeight="1" x14ac:dyDescent="0.25">
      <c r="B9" s="80" t="s">
        <v>223</v>
      </c>
      <c r="C9" s="81">
        <v>9.9537037037036999E-4</v>
      </c>
      <c r="D9" s="82">
        <v>6.1036195883605399E-2</v>
      </c>
    </row>
    <row r="10" spans="2:4" s="76" customFormat="1" ht="24" customHeight="1" x14ac:dyDescent="0.25">
      <c r="B10" s="80" t="s">
        <v>102</v>
      </c>
      <c r="C10" s="81">
        <v>8.3333333333333295E-4</v>
      </c>
      <c r="D10" s="82">
        <v>5.1100070972320798E-2</v>
      </c>
    </row>
    <row r="11" spans="2:4" s="76" customFormat="1" ht="24" customHeight="1" x14ac:dyDescent="0.25">
      <c r="B11" s="80" t="s">
        <v>212</v>
      </c>
      <c r="C11" s="81">
        <v>6.7129629629629603E-4</v>
      </c>
      <c r="D11" s="82">
        <v>4.1163946061036197E-2</v>
      </c>
    </row>
    <row r="12" spans="2:4" s="76" customFormat="1" ht="24" customHeight="1" x14ac:dyDescent="0.25">
      <c r="B12" s="80" t="s">
        <v>103</v>
      </c>
      <c r="C12" s="81">
        <v>5.78703703703704E-4</v>
      </c>
      <c r="D12" s="82">
        <v>3.5486160397445003E-2</v>
      </c>
    </row>
    <row r="13" spans="2:4" s="76" customFormat="1" ht="24" customHeight="1" x14ac:dyDescent="0.25">
      <c r="B13" s="80" t="s">
        <v>76</v>
      </c>
      <c r="C13" s="81">
        <v>5.6712962962962999E-4</v>
      </c>
      <c r="D13" s="82">
        <v>3.47764371894961E-2</v>
      </c>
    </row>
    <row r="14" spans="2:4" s="76" customFormat="1" ht="24" customHeight="1" x14ac:dyDescent="0.25">
      <c r="B14" s="80" t="s">
        <v>165</v>
      </c>
      <c r="C14" s="81">
        <v>5.4398148148148101E-4</v>
      </c>
      <c r="D14" s="82">
        <v>3.33569907735983E-2</v>
      </c>
    </row>
    <row r="15" spans="2:4" s="76" customFormat="1" ht="24" customHeight="1" x14ac:dyDescent="0.25">
      <c r="B15" s="80" t="s">
        <v>230</v>
      </c>
      <c r="C15" s="81">
        <v>3.9351851851851901E-4</v>
      </c>
      <c r="D15" s="82">
        <v>2.4130589070262599E-2</v>
      </c>
    </row>
    <row r="16" spans="2:4" s="76" customFormat="1" ht="24" customHeight="1" x14ac:dyDescent="0.25">
      <c r="B16" s="80" t="s">
        <v>224</v>
      </c>
      <c r="C16" s="81">
        <v>3.8194444444444398E-4</v>
      </c>
      <c r="D16" s="82">
        <v>2.3420865862313699E-2</v>
      </c>
    </row>
    <row r="17" spans="2:4" s="76" customFormat="1" ht="24" customHeight="1" x14ac:dyDescent="0.25">
      <c r="B17" s="80" t="s">
        <v>220</v>
      </c>
      <c r="C17" s="81">
        <v>2.5462962962962999E-4</v>
      </c>
      <c r="D17" s="82">
        <v>1.56139105748758E-2</v>
      </c>
    </row>
    <row r="18" spans="2:4" s="76" customFormat="1" ht="24" customHeight="1" x14ac:dyDescent="0.25">
      <c r="B18" s="80" t="s">
        <v>219</v>
      </c>
      <c r="C18" s="81">
        <v>1.6203703703703701E-4</v>
      </c>
      <c r="D18" s="82">
        <v>9.9361249112845992E-3</v>
      </c>
    </row>
    <row r="19" spans="2:4" s="76" customFormat="1" ht="24" customHeight="1" thickBot="1" x14ac:dyDescent="0.3">
      <c r="B19" s="83" t="s">
        <v>173</v>
      </c>
      <c r="C19" s="84">
        <v>1.2731481481481499E-4</v>
      </c>
      <c r="D19" s="85">
        <v>7.8069552874378998E-3</v>
      </c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37" max="16383" man="1"/>
  </rowBreaks>
  <colBreaks count="1" manualBreakCount="1">
    <brk id="4" max="1048575" man="1"/>
  </colBreaks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8"/>
  <dimension ref="B2:D25"/>
  <sheetViews>
    <sheetView showGridLines="0" showZeros="0" zoomScale="60" zoomScaleNormal="60" zoomScaleSheetLayoutView="100" workbookViewId="0">
      <selection activeCell="B29" sqref="B29"/>
    </sheetView>
  </sheetViews>
  <sheetFormatPr defaultColWidth="8.85546875" defaultRowHeight="15" x14ac:dyDescent="0.25"/>
  <cols>
    <col min="1" max="1" width="6.140625" style="1" customWidth="1"/>
    <col min="2" max="2" width="121.710937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s="76" customFormat="1" ht="23.25" customHeight="1" x14ac:dyDescent="0.25">
      <c r="B3" s="208" t="s">
        <v>67</v>
      </c>
      <c r="C3" s="209"/>
      <c r="D3" s="210"/>
    </row>
    <row r="4" spans="2:4" s="76" customFormat="1" ht="23.25" customHeight="1" x14ac:dyDescent="0.25">
      <c r="B4" s="211" t="s">
        <v>199</v>
      </c>
      <c r="C4" s="212"/>
      <c r="D4" s="213"/>
    </row>
    <row r="5" spans="2:4" s="76" customFormat="1" ht="23.25" customHeight="1" x14ac:dyDescent="0.25">
      <c r="B5" s="116" t="s">
        <v>10</v>
      </c>
      <c r="C5" s="117" t="s">
        <v>61</v>
      </c>
      <c r="D5" s="118" t="s">
        <v>5</v>
      </c>
    </row>
    <row r="6" spans="2:4" s="76" customFormat="1" ht="23.25" customHeight="1" x14ac:dyDescent="0.25">
      <c r="B6" s="119" t="s">
        <v>75</v>
      </c>
      <c r="C6" s="120">
        <v>1.15393518518519E-2</v>
      </c>
      <c r="D6" s="121">
        <v>0.227158806106175</v>
      </c>
    </row>
    <row r="7" spans="2:4" s="76" customFormat="1" ht="23.25" customHeight="1" x14ac:dyDescent="0.25">
      <c r="B7" s="119" t="s">
        <v>101</v>
      </c>
      <c r="C7" s="120">
        <v>2.1759259259259301E-3</v>
      </c>
      <c r="D7" s="121">
        <v>4.2834358623832301E-2</v>
      </c>
    </row>
    <row r="8" spans="2:4" s="76" customFormat="1" ht="23.25" customHeight="1" x14ac:dyDescent="0.25">
      <c r="B8" s="119" t="s">
        <v>231</v>
      </c>
      <c r="C8" s="120">
        <v>1.6782407407407399E-3</v>
      </c>
      <c r="D8" s="121">
        <v>3.3037138300296198E-2</v>
      </c>
    </row>
    <row r="9" spans="2:4" s="76" customFormat="1" ht="23.25" customHeight="1" x14ac:dyDescent="0.25">
      <c r="B9" s="119" t="s">
        <v>232</v>
      </c>
      <c r="C9" s="120">
        <v>1.4004629629629599E-3</v>
      </c>
      <c r="D9" s="121">
        <v>2.7568922305764399E-2</v>
      </c>
    </row>
    <row r="10" spans="2:4" s="76" customFormat="1" ht="23.25" customHeight="1" x14ac:dyDescent="0.25">
      <c r="B10" s="119" t="s">
        <v>233</v>
      </c>
      <c r="C10" s="120">
        <v>1.3657407407407401E-3</v>
      </c>
      <c r="D10" s="121">
        <v>2.6885395306447901E-2</v>
      </c>
    </row>
    <row r="11" spans="2:4" s="76" customFormat="1" ht="23.25" customHeight="1" x14ac:dyDescent="0.25">
      <c r="B11" s="119" t="s">
        <v>234</v>
      </c>
      <c r="C11" s="120">
        <v>1.2847222222222201E-3</v>
      </c>
      <c r="D11" s="121">
        <v>2.5290498974709499E-2</v>
      </c>
    </row>
    <row r="12" spans="2:4" s="76" customFormat="1" ht="23.25" customHeight="1" x14ac:dyDescent="0.25">
      <c r="B12" s="119" t="s">
        <v>235</v>
      </c>
      <c r="C12" s="120">
        <v>1.25E-3</v>
      </c>
      <c r="D12" s="121">
        <v>2.4606971975393001E-2</v>
      </c>
    </row>
    <row r="13" spans="2:4" s="76" customFormat="1" ht="23.25" customHeight="1" x14ac:dyDescent="0.25">
      <c r="B13" s="119" t="s">
        <v>236</v>
      </c>
      <c r="C13" s="120">
        <v>1.2384259259259299E-3</v>
      </c>
      <c r="D13" s="121">
        <v>2.43791296422875E-2</v>
      </c>
    </row>
    <row r="14" spans="2:4" s="76" customFormat="1" ht="23.25" customHeight="1" x14ac:dyDescent="0.25">
      <c r="B14" s="119" t="s">
        <v>237</v>
      </c>
      <c r="C14" s="120">
        <v>1.2268518518518501E-3</v>
      </c>
      <c r="D14" s="121">
        <v>2.4151287309182E-2</v>
      </c>
    </row>
    <row r="15" spans="2:4" s="76" customFormat="1" ht="23.25" customHeight="1" x14ac:dyDescent="0.25">
      <c r="B15" s="119" t="s">
        <v>238</v>
      </c>
      <c r="C15" s="120">
        <v>1.21527777777778E-3</v>
      </c>
      <c r="D15" s="121">
        <v>2.39234449760766E-2</v>
      </c>
    </row>
    <row r="16" spans="2:4" s="76" customFormat="1" ht="23.25" customHeight="1" x14ac:dyDescent="0.25">
      <c r="B16" s="119" t="s">
        <v>223</v>
      </c>
      <c r="C16" s="120">
        <v>1.21527777777778E-3</v>
      </c>
      <c r="D16" s="121">
        <v>2.39234449760766E-2</v>
      </c>
    </row>
    <row r="17" spans="2:4" s="76" customFormat="1" ht="23.25" customHeight="1" x14ac:dyDescent="0.25">
      <c r="B17" s="119" t="s">
        <v>230</v>
      </c>
      <c r="C17" s="120">
        <v>1.1574074074074099E-3</v>
      </c>
      <c r="D17" s="121">
        <v>2.2784233310549101E-2</v>
      </c>
    </row>
    <row r="18" spans="2:4" s="76" customFormat="1" ht="23.25" customHeight="1" x14ac:dyDescent="0.25">
      <c r="B18" s="119" t="s">
        <v>167</v>
      </c>
      <c r="C18" s="120">
        <v>1.11111111111111E-3</v>
      </c>
      <c r="D18" s="121">
        <v>2.1872863978127099E-2</v>
      </c>
    </row>
    <row r="19" spans="2:4" s="76" customFormat="1" ht="23.25" customHeight="1" x14ac:dyDescent="0.25">
      <c r="B19" s="119" t="s">
        <v>187</v>
      </c>
      <c r="C19" s="120">
        <v>1.11111111111111E-3</v>
      </c>
      <c r="D19" s="121">
        <v>2.1872863978127099E-2</v>
      </c>
    </row>
    <row r="20" spans="2:4" s="76" customFormat="1" ht="23.25" customHeight="1" x14ac:dyDescent="0.25">
      <c r="B20" s="119" t="s">
        <v>239</v>
      </c>
      <c r="C20" s="120">
        <v>1.0995370370370399E-3</v>
      </c>
      <c r="D20" s="121">
        <v>2.1645021645021599E-2</v>
      </c>
    </row>
    <row r="21" spans="2:4" s="76" customFormat="1" ht="23.25" customHeight="1" x14ac:dyDescent="0.25">
      <c r="B21" s="119" t="s">
        <v>240</v>
      </c>
      <c r="C21" s="120">
        <v>1.05324074074074E-3</v>
      </c>
      <c r="D21" s="121">
        <v>2.0733652312599701E-2</v>
      </c>
    </row>
    <row r="22" spans="2:4" s="76" customFormat="1" ht="23.25" customHeight="1" x14ac:dyDescent="0.25">
      <c r="B22" s="119" t="s">
        <v>165</v>
      </c>
      <c r="C22" s="120">
        <v>1.0185185185185199E-3</v>
      </c>
      <c r="D22" s="121">
        <v>2.00501253132832E-2</v>
      </c>
    </row>
    <row r="23" spans="2:4" s="76" customFormat="1" ht="23.25" customHeight="1" x14ac:dyDescent="0.25">
      <c r="B23" s="119" t="s">
        <v>186</v>
      </c>
      <c r="C23" s="120">
        <v>1.0185185185185199E-3</v>
      </c>
      <c r="D23" s="121">
        <v>2.00501253132832E-2</v>
      </c>
    </row>
    <row r="24" spans="2:4" s="76" customFormat="1" ht="23.25" customHeight="1" x14ac:dyDescent="0.25">
      <c r="B24" s="119" t="s">
        <v>241</v>
      </c>
      <c r="C24" s="120">
        <v>8.9120370370370395E-4</v>
      </c>
      <c r="D24" s="121">
        <v>1.7543859649122799E-2</v>
      </c>
    </row>
    <row r="25" spans="2:4" s="76" customFormat="1" ht="23.25" customHeight="1" thickBot="1" x14ac:dyDescent="0.3">
      <c r="B25" s="123" t="s">
        <v>189</v>
      </c>
      <c r="C25" s="124">
        <v>8.7962962962963005E-4</v>
      </c>
      <c r="D25" s="122">
        <v>1.7316017316017299E-2</v>
      </c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30" max="16383" man="1"/>
  </rowBreaks>
  <colBreaks count="1" manualBreakCount="1">
    <brk id="4" max="1048575" man="1"/>
  </colBreaks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9"/>
  <dimension ref="B2:D15"/>
  <sheetViews>
    <sheetView showGridLines="0" showZeros="0" zoomScale="60" zoomScaleNormal="60" zoomScaleSheetLayoutView="100" workbookViewId="0">
      <selection activeCell="B29" sqref="B29"/>
    </sheetView>
  </sheetViews>
  <sheetFormatPr defaultColWidth="8.85546875" defaultRowHeight="15" x14ac:dyDescent="0.25"/>
  <cols>
    <col min="1" max="1" width="6.140625" style="1" customWidth="1"/>
    <col min="2" max="2" width="125.710937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s="76" customFormat="1" ht="24" customHeight="1" x14ac:dyDescent="0.25">
      <c r="B3" s="202" t="s">
        <v>68</v>
      </c>
      <c r="C3" s="203"/>
      <c r="D3" s="204"/>
    </row>
    <row r="4" spans="2:4" s="76" customFormat="1" ht="24" customHeight="1" x14ac:dyDescent="0.25">
      <c r="B4" s="205" t="s">
        <v>199</v>
      </c>
      <c r="C4" s="206"/>
      <c r="D4" s="207"/>
    </row>
    <row r="5" spans="2:4" s="76" customFormat="1" ht="24" customHeight="1" x14ac:dyDescent="0.25">
      <c r="B5" s="77" t="s">
        <v>10</v>
      </c>
      <c r="C5" s="78" t="s">
        <v>61</v>
      </c>
      <c r="D5" s="79" t="s">
        <v>5</v>
      </c>
    </row>
    <row r="6" spans="2:4" s="76" customFormat="1" ht="23.25" customHeight="1" x14ac:dyDescent="0.25">
      <c r="B6" s="119" t="s">
        <v>75</v>
      </c>
      <c r="C6" s="120">
        <v>4.4907407407407396E-3</v>
      </c>
      <c r="D6" s="121">
        <v>0.64132231404958695</v>
      </c>
    </row>
    <row r="7" spans="2:4" s="76" customFormat="1" ht="23.25" customHeight="1" x14ac:dyDescent="0.25">
      <c r="B7" s="119" t="s">
        <v>101</v>
      </c>
      <c r="C7" s="120">
        <v>6.7129629629629603E-4</v>
      </c>
      <c r="D7" s="121">
        <v>9.58677685950413E-2</v>
      </c>
    </row>
    <row r="8" spans="2:4" s="76" customFormat="1" ht="23.25" customHeight="1" x14ac:dyDescent="0.25">
      <c r="B8" s="119" t="s">
        <v>186</v>
      </c>
      <c r="C8" s="120">
        <v>3.7037037037037003E-4</v>
      </c>
      <c r="D8" s="121">
        <v>5.2892561983471101E-2</v>
      </c>
    </row>
    <row r="9" spans="2:4" s="76" customFormat="1" ht="23.25" customHeight="1" x14ac:dyDescent="0.25">
      <c r="B9" s="119" t="s">
        <v>155</v>
      </c>
      <c r="C9" s="120">
        <v>3.2407407407407401E-4</v>
      </c>
      <c r="D9" s="121">
        <v>4.6280991735537201E-2</v>
      </c>
    </row>
    <row r="10" spans="2:4" s="76" customFormat="1" ht="23.25" customHeight="1" x14ac:dyDescent="0.25">
      <c r="B10" s="119" t="s">
        <v>102</v>
      </c>
      <c r="C10" s="120">
        <v>3.1250000000000001E-4</v>
      </c>
      <c r="D10" s="121">
        <v>4.4628099173553697E-2</v>
      </c>
    </row>
    <row r="11" spans="2:4" s="76" customFormat="1" ht="23.25" customHeight="1" x14ac:dyDescent="0.25">
      <c r="B11" s="119" t="s">
        <v>103</v>
      </c>
      <c r="C11" s="120">
        <v>2.6620370370370399E-4</v>
      </c>
      <c r="D11" s="121">
        <v>3.8016528925619797E-2</v>
      </c>
    </row>
    <row r="12" spans="2:4" s="76" customFormat="1" ht="23.25" customHeight="1" x14ac:dyDescent="0.25">
      <c r="B12" s="119" t="s">
        <v>195</v>
      </c>
      <c r="C12" s="120">
        <v>2.31481481481481E-4</v>
      </c>
      <c r="D12" s="121">
        <v>3.3057851239669402E-2</v>
      </c>
    </row>
    <row r="13" spans="2:4" s="76" customFormat="1" ht="23.25" customHeight="1" x14ac:dyDescent="0.25">
      <c r="B13" s="119" t="s">
        <v>76</v>
      </c>
      <c r="C13" s="120">
        <v>2.19907407407407E-4</v>
      </c>
      <c r="D13" s="121">
        <v>3.1404958677686001E-2</v>
      </c>
    </row>
    <row r="14" spans="2:4" s="76" customFormat="1" ht="23.25" customHeight="1" x14ac:dyDescent="0.25">
      <c r="B14" s="119" t="s">
        <v>242</v>
      </c>
      <c r="C14" s="120">
        <v>6.9444444444444404E-5</v>
      </c>
      <c r="D14" s="121">
        <v>9.9173553719008305E-3</v>
      </c>
    </row>
    <row r="15" spans="2:4" s="76" customFormat="1" ht="23.25" customHeight="1" thickBot="1" x14ac:dyDescent="0.3">
      <c r="B15" s="123" t="s">
        <v>165</v>
      </c>
      <c r="C15" s="124">
        <v>4.6296296296296301E-5</v>
      </c>
      <c r="D15" s="122">
        <v>6.6115702479338798E-3</v>
      </c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38" max="16383" man="1"/>
  </rowBreaks>
  <colBreaks count="1" manualBreakCount="1">
    <brk id="4" max="1048575" man="1"/>
  </colBreaks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50"/>
  <dimension ref="B2:D25"/>
  <sheetViews>
    <sheetView showGridLines="0" showZeros="0" zoomScale="60" zoomScaleNormal="60" zoomScaleSheetLayoutView="100" workbookViewId="0">
      <selection activeCell="B29" sqref="B29"/>
    </sheetView>
  </sheetViews>
  <sheetFormatPr defaultColWidth="8.85546875" defaultRowHeight="15" x14ac:dyDescent="0.25"/>
  <cols>
    <col min="1" max="1" width="6.140625" style="1" customWidth="1"/>
    <col min="2" max="2" width="127.570312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s="76" customFormat="1" ht="24" customHeight="1" x14ac:dyDescent="0.25">
      <c r="B3" s="202" t="s">
        <v>69</v>
      </c>
      <c r="C3" s="203"/>
      <c r="D3" s="204"/>
    </row>
    <row r="4" spans="2:4" s="76" customFormat="1" ht="24" customHeight="1" x14ac:dyDescent="0.25">
      <c r="B4" s="205" t="s">
        <v>199</v>
      </c>
      <c r="C4" s="206"/>
      <c r="D4" s="207"/>
    </row>
    <row r="5" spans="2:4" s="76" customFormat="1" ht="23.25" customHeight="1" x14ac:dyDescent="0.25">
      <c r="B5" s="77" t="s">
        <v>10</v>
      </c>
      <c r="C5" s="78" t="s">
        <v>61</v>
      </c>
      <c r="D5" s="79" t="s">
        <v>5</v>
      </c>
    </row>
    <row r="6" spans="2:4" s="76" customFormat="1" ht="23.25" customHeight="1" x14ac:dyDescent="0.25">
      <c r="B6" s="80" t="s">
        <v>75</v>
      </c>
      <c r="C6" s="81">
        <v>2.4108796296296298E-2</v>
      </c>
      <c r="D6" s="107">
        <v>0.24201231555710501</v>
      </c>
    </row>
    <row r="7" spans="2:4" s="76" customFormat="1" ht="23.25" customHeight="1" x14ac:dyDescent="0.25">
      <c r="B7" s="80" t="s">
        <v>101</v>
      </c>
      <c r="C7" s="81">
        <v>1.6400462962962999E-2</v>
      </c>
      <c r="D7" s="107">
        <v>0.16463343789938401</v>
      </c>
    </row>
    <row r="8" spans="2:4" s="76" customFormat="1" ht="23.25" customHeight="1" x14ac:dyDescent="0.25">
      <c r="B8" s="80" t="s">
        <v>195</v>
      </c>
      <c r="C8" s="81">
        <v>4.7916666666666698E-3</v>
      </c>
      <c r="D8" s="107">
        <v>4.8100383408853302E-2</v>
      </c>
    </row>
    <row r="9" spans="2:4" s="76" customFormat="1" ht="23.25" customHeight="1" x14ac:dyDescent="0.25">
      <c r="B9" s="80" t="s">
        <v>76</v>
      </c>
      <c r="C9" s="81">
        <v>3.8888888888888901E-3</v>
      </c>
      <c r="D9" s="107">
        <v>3.9037992331822903E-2</v>
      </c>
    </row>
    <row r="10" spans="2:4" s="76" customFormat="1" ht="23.25" customHeight="1" x14ac:dyDescent="0.25">
      <c r="B10" s="80" t="s">
        <v>186</v>
      </c>
      <c r="C10" s="81">
        <v>3.1134259259259301E-3</v>
      </c>
      <c r="D10" s="107">
        <v>3.1253630765655897E-2</v>
      </c>
    </row>
    <row r="11" spans="2:4" s="76" customFormat="1" ht="23.25" customHeight="1" x14ac:dyDescent="0.25">
      <c r="B11" s="80" t="s">
        <v>230</v>
      </c>
      <c r="C11" s="81">
        <v>2.9745370370370399E-3</v>
      </c>
      <c r="D11" s="107">
        <v>2.9859416753805001E-2</v>
      </c>
    </row>
    <row r="12" spans="2:4" s="76" customFormat="1" ht="23.25" customHeight="1" x14ac:dyDescent="0.25">
      <c r="B12" s="80" t="s">
        <v>79</v>
      </c>
      <c r="C12" s="81">
        <v>2.8356481481481501E-3</v>
      </c>
      <c r="D12" s="107">
        <v>2.8465202741954201E-2</v>
      </c>
    </row>
    <row r="13" spans="2:4" s="76" customFormat="1" ht="23.25" customHeight="1" x14ac:dyDescent="0.25">
      <c r="B13" s="80" t="s">
        <v>165</v>
      </c>
      <c r="C13" s="81">
        <v>2.8009259259259298E-3</v>
      </c>
      <c r="D13" s="107">
        <v>2.8116649238991501E-2</v>
      </c>
    </row>
    <row r="14" spans="2:4" s="76" customFormat="1" ht="23.25" customHeight="1" x14ac:dyDescent="0.25">
      <c r="B14" s="80" t="s">
        <v>241</v>
      </c>
      <c r="C14" s="81">
        <v>2.6967592592592599E-3</v>
      </c>
      <c r="D14" s="107">
        <v>2.7070988730103399E-2</v>
      </c>
    </row>
    <row r="15" spans="2:4" s="76" customFormat="1" ht="23.25" customHeight="1" x14ac:dyDescent="0.25">
      <c r="B15" s="80" t="s">
        <v>189</v>
      </c>
      <c r="C15" s="81">
        <v>2.6388888888888898E-3</v>
      </c>
      <c r="D15" s="107">
        <v>2.6490066225165601E-2</v>
      </c>
    </row>
    <row r="16" spans="2:4" s="76" customFormat="1" ht="23.25" customHeight="1" x14ac:dyDescent="0.25">
      <c r="B16" s="80" t="s">
        <v>228</v>
      </c>
      <c r="C16" s="81">
        <v>2.5578703703703701E-3</v>
      </c>
      <c r="D16" s="107">
        <v>2.5676774718252599E-2</v>
      </c>
    </row>
    <row r="17" spans="2:4" s="76" customFormat="1" ht="23.25" customHeight="1" x14ac:dyDescent="0.25">
      <c r="B17" s="80" t="s">
        <v>223</v>
      </c>
      <c r="C17" s="81">
        <v>2.4537037037037001E-3</v>
      </c>
      <c r="D17" s="107">
        <v>2.4631114209364501E-2</v>
      </c>
    </row>
    <row r="18" spans="2:4" s="76" customFormat="1" ht="23.25" customHeight="1" x14ac:dyDescent="0.25">
      <c r="B18" s="80" t="s">
        <v>173</v>
      </c>
      <c r="C18" s="81">
        <v>2.38425925925926E-3</v>
      </c>
      <c r="D18" s="107">
        <v>2.3934007203439099E-2</v>
      </c>
    </row>
    <row r="19" spans="2:4" s="76" customFormat="1" ht="23.25" customHeight="1" x14ac:dyDescent="0.25">
      <c r="B19" s="80" t="s">
        <v>214</v>
      </c>
      <c r="C19" s="81">
        <v>2.1180555555555601E-3</v>
      </c>
      <c r="D19" s="107">
        <v>2.1261763680725E-2</v>
      </c>
    </row>
    <row r="20" spans="2:4" s="76" customFormat="1" ht="23.25" customHeight="1" x14ac:dyDescent="0.25">
      <c r="B20" s="80" t="s">
        <v>243</v>
      </c>
      <c r="C20" s="81">
        <v>2.04861111111111E-3</v>
      </c>
      <c r="D20" s="107">
        <v>2.0564656674799599E-2</v>
      </c>
    </row>
    <row r="21" spans="2:4" s="76" customFormat="1" ht="23.25" customHeight="1" x14ac:dyDescent="0.25">
      <c r="B21" s="80" t="s">
        <v>103</v>
      </c>
      <c r="C21" s="81">
        <v>1.9791666666666699E-3</v>
      </c>
      <c r="D21" s="107">
        <v>1.9867549668874201E-2</v>
      </c>
    </row>
    <row r="22" spans="2:4" s="76" customFormat="1" ht="23.25" customHeight="1" x14ac:dyDescent="0.25">
      <c r="B22" s="80" t="s">
        <v>102</v>
      </c>
      <c r="C22" s="81">
        <v>1.52777777777778E-3</v>
      </c>
      <c r="D22" s="107">
        <v>1.5336354130359E-2</v>
      </c>
    </row>
    <row r="23" spans="2:4" s="76" customFormat="1" ht="23.25" customHeight="1" x14ac:dyDescent="0.25">
      <c r="B23" s="80" t="s">
        <v>155</v>
      </c>
      <c r="C23" s="81">
        <v>1.5046296296296301E-3</v>
      </c>
      <c r="D23" s="107">
        <v>1.5103985128383899E-2</v>
      </c>
    </row>
    <row r="24" spans="2:4" s="76" customFormat="1" ht="23.25" customHeight="1" x14ac:dyDescent="0.25">
      <c r="B24" s="80" t="s">
        <v>171</v>
      </c>
      <c r="C24" s="81">
        <v>1.2615740740740699E-3</v>
      </c>
      <c r="D24" s="107">
        <v>1.2664110607644901E-2</v>
      </c>
    </row>
    <row r="25" spans="2:4" s="76" customFormat="1" ht="23.25" customHeight="1" thickBot="1" x14ac:dyDescent="0.3">
      <c r="B25" s="83" t="s">
        <v>167</v>
      </c>
      <c r="C25" s="84">
        <v>1.13425925925926E-3</v>
      </c>
      <c r="D25" s="108">
        <v>1.13860810967817E-2</v>
      </c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38" max="16383" man="1"/>
  </rowBreaks>
  <colBreaks count="1" manualBreakCount="1">
    <brk id="4" max="1048575" man="1"/>
  </colBreaks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51"/>
  <dimension ref="B2:D25"/>
  <sheetViews>
    <sheetView showGridLines="0" showZeros="0" zoomScale="60" zoomScaleNormal="60" zoomScaleSheetLayoutView="100" workbookViewId="0">
      <selection activeCell="B29" sqref="B29"/>
    </sheetView>
  </sheetViews>
  <sheetFormatPr defaultColWidth="8.85546875" defaultRowHeight="15" x14ac:dyDescent="0.25"/>
  <cols>
    <col min="1" max="1" width="6.140625" style="1" customWidth="1"/>
    <col min="2" max="2" width="126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s="76" customFormat="1" ht="24" customHeight="1" x14ac:dyDescent="0.25">
      <c r="B3" s="202" t="s">
        <v>70</v>
      </c>
      <c r="C3" s="203"/>
      <c r="D3" s="204"/>
    </row>
    <row r="4" spans="2:4" s="76" customFormat="1" ht="24" customHeight="1" x14ac:dyDescent="0.25">
      <c r="B4" s="205" t="s">
        <v>199</v>
      </c>
      <c r="C4" s="206"/>
      <c r="D4" s="207"/>
    </row>
    <row r="5" spans="2:4" s="76" customFormat="1" ht="24" customHeight="1" x14ac:dyDescent="0.25">
      <c r="B5" s="77" t="s">
        <v>10</v>
      </c>
      <c r="C5" s="78" t="s">
        <v>61</v>
      </c>
      <c r="D5" s="79" t="s">
        <v>5</v>
      </c>
    </row>
    <row r="6" spans="2:4" s="76" customFormat="1" ht="23.25" customHeight="1" x14ac:dyDescent="0.25">
      <c r="B6" s="80" t="s">
        <v>75</v>
      </c>
      <c r="C6" s="81">
        <v>1.4756944444444401E-2</v>
      </c>
      <c r="D6" s="107">
        <v>0.221123829344433</v>
      </c>
    </row>
    <row r="7" spans="2:4" s="76" customFormat="1" ht="23.25" customHeight="1" x14ac:dyDescent="0.25">
      <c r="B7" s="80" t="s">
        <v>223</v>
      </c>
      <c r="C7" s="81">
        <v>7.2337962962962998E-3</v>
      </c>
      <c r="D7" s="107">
        <v>0.10839403399236899</v>
      </c>
    </row>
    <row r="8" spans="2:4" s="76" customFormat="1" ht="23.25" customHeight="1" x14ac:dyDescent="0.25">
      <c r="B8" s="80" t="s">
        <v>101</v>
      </c>
      <c r="C8" s="81">
        <v>5.10416666666667E-3</v>
      </c>
      <c r="D8" s="107">
        <v>7.6482830385015604E-2</v>
      </c>
    </row>
    <row r="9" spans="2:4" s="76" customFormat="1" ht="23.25" customHeight="1" x14ac:dyDescent="0.25">
      <c r="B9" s="80" t="s">
        <v>76</v>
      </c>
      <c r="C9" s="81">
        <v>4.2245370370370397E-3</v>
      </c>
      <c r="D9" s="107">
        <v>6.3302115851543495E-2</v>
      </c>
    </row>
    <row r="10" spans="2:4" s="76" customFormat="1" ht="23.25" customHeight="1" x14ac:dyDescent="0.25">
      <c r="B10" s="80" t="s">
        <v>214</v>
      </c>
      <c r="C10" s="81">
        <v>4.1203703703703697E-3</v>
      </c>
      <c r="D10" s="107">
        <v>6.1741241762053402E-2</v>
      </c>
    </row>
    <row r="11" spans="2:4" s="76" customFormat="1" ht="23.25" customHeight="1" x14ac:dyDescent="0.25">
      <c r="B11" s="80" t="s">
        <v>102</v>
      </c>
      <c r="C11" s="81">
        <v>3.71527777777778E-3</v>
      </c>
      <c r="D11" s="107">
        <v>5.5671175858480797E-2</v>
      </c>
    </row>
    <row r="12" spans="2:4" s="76" customFormat="1" ht="23.25" customHeight="1" x14ac:dyDescent="0.25">
      <c r="B12" s="80" t="s">
        <v>186</v>
      </c>
      <c r="C12" s="81">
        <v>2.82407407407407E-3</v>
      </c>
      <c r="D12" s="107">
        <v>4.23170308706209E-2</v>
      </c>
    </row>
    <row r="13" spans="2:4" s="76" customFormat="1" ht="23.25" customHeight="1" x14ac:dyDescent="0.25">
      <c r="B13" s="80" t="s">
        <v>165</v>
      </c>
      <c r="C13" s="81">
        <v>2.7777777777777801E-3</v>
      </c>
      <c r="D13" s="107">
        <v>4.1623309053069699E-2</v>
      </c>
    </row>
    <row r="14" spans="2:4" s="76" customFormat="1" ht="23.25" customHeight="1" x14ac:dyDescent="0.25">
      <c r="B14" s="80" t="s">
        <v>103</v>
      </c>
      <c r="C14" s="81">
        <v>2.6736111111111101E-3</v>
      </c>
      <c r="D14" s="107">
        <v>4.0062434963579599E-2</v>
      </c>
    </row>
    <row r="15" spans="2:4" s="76" customFormat="1" ht="23.25" customHeight="1" x14ac:dyDescent="0.25">
      <c r="B15" s="80" t="s">
        <v>189</v>
      </c>
      <c r="C15" s="81">
        <v>2.21064814814815E-3</v>
      </c>
      <c r="D15" s="107">
        <v>3.3125216788067999E-2</v>
      </c>
    </row>
    <row r="16" spans="2:4" s="76" customFormat="1" ht="23.25" customHeight="1" x14ac:dyDescent="0.25">
      <c r="B16" s="80" t="s">
        <v>195</v>
      </c>
      <c r="C16" s="81">
        <v>1.77083333333333E-3</v>
      </c>
      <c r="D16" s="107">
        <v>2.6534859521331899E-2</v>
      </c>
    </row>
    <row r="17" spans="2:4" s="76" customFormat="1" ht="23.25" customHeight="1" x14ac:dyDescent="0.25">
      <c r="B17" s="80" t="s">
        <v>191</v>
      </c>
      <c r="C17" s="81">
        <v>1.4004629629629599E-3</v>
      </c>
      <c r="D17" s="107">
        <v>2.0985084980922601E-2</v>
      </c>
    </row>
    <row r="18" spans="2:4" s="76" customFormat="1" ht="23.25" customHeight="1" x14ac:dyDescent="0.25">
      <c r="B18" s="80" t="s">
        <v>171</v>
      </c>
      <c r="C18" s="81">
        <v>1.25E-3</v>
      </c>
      <c r="D18" s="107">
        <v>1.87304890738814E-2</v>
      </c>
    </row>
    <row r="19" spans="2:4" s="76" customFormat="1" ht="23.25" customHeight="1" x14ac:dyDescent="0.25">
      <c r="B19" s="80" t="s">
        <v>196</v>
      </c>
      <c r="C19" s="81">
        <v>1.19212962962963E-3</v>
      </c>
      <c r="D19" s="107">
        <v>1.7863336801942398E-2</v>
      </c>
    </row>
    <row r="20" spans="2:4" s="76" customFormat="1" ht="23.25" customHeight="1" x14ac:dyDescent="0.25">
      <c r="B20" s="80" t="s">
        <v>79</v>
      </c>
      <c r="C20" s="81">
        <v>1.03009259259259E-3</v>
      </c>
      <c r="D20" s="107">
        <v>1.5435310440513401E-2</v>
      </c>
    </row>
    <row r="21" spans="2:4" s="76" customFormat="1" ht="23.25" customHeight="1" x14ac:dyDescent="0.25">
      <c r="B21" s="80" t="s">
        <v>212</v>
      </c>
      <c r="C21" s="81">
        <v>9.8379629629629598E-4</v>
      </c>
      <c r="D21" s="107">
        <v>1.4741588622962201E-2</v>
      </c>
    </row>
    <row r="22" spans="2:4" s="76" customFormat="1" ht="23.25" customHeight="1" x14ac:dyDescent="0.25">
      <c r="B22" s="80" t="s">
        <v>155</v>
      </c>
      <c r="C22" s="81">
        <v>7.7546296296296304E-4</v>
      </c>
      <c r="D22" s="107">
        <v>1.1619840443982E-2</v>
      </c>
    </row>
    <row r="23" spans="2:4" s="76" customFormat="1" ht="23.25" customHeight="1" x14ac:dyDescent="0.25">
      <c r="B23" s="80" t="s">
        <v>215</v>
      </c>
      <c r="C23" s="81">
        <v>7.6388888888888904E-4</v>
      </c>
      <c r="D23" s="107">
        <v>1.1446409989594199E-2</v>
      </c>
    </row>
    <row r="24" spans="2:4" s="76" customFormat="1" ht="23.25" customHeight="1" x14ac:dyDescent="0.25">
      <c r="B24" s="80" t="s">
        <v>224</v>
      </c>
      <c r="C24" s="81">
        <v>6.8287037037037003E-4</v>
      </c>
      <c r="D24" s="107">
        <v>1.02323968088796E-2</v>
      </c>
    </row>
    <row r="25" spans="2:4" s="76" customFormat="1" ht="23.25" customHeight="1" thickBot="1" x14ac:dyDescent="0.3">
      <c r="B25" s="83" t="s">
        <v>244</v>
      </c>
      <c r="C25" s="84">
        <v>6.01851851851852E-4</v>
      </c>
      <c r="D25" s="108">
        <v>9.0183836281651098E-3</v>
      </c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35" max="16383" man="1"/>
  </rowBreaks>
  <colBreaks count="1" manualBreakCount="1">
    <brk id="4" max="1048575" man="1"/>
  </colBreaks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52"/>
  <dimension ref="B2:D6"/>
  <sheetViews>
    <sheetView showGridLines="0" showZeros="0" topLeftCell="A2" zoomScale="60" zoomScaleNormal="60" zoomScaleSheetLayoutView="100" workbookViewId="0">
      <selection activeCell="B29" sqref="B29"/>
    </sheetView>
  </sheetViews>
  <sheetFormatPr defaultColWidth="8.85546875" defaultRowHeight="15" x14ac:dyDescent="0.25"/>
  <cols>
    <col min="1" max="1" width="6.140625" style="1" customWidth="1"/>
    <col min="2" max="2" width="120.710937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s="76" customFormat="1" ht="24" customHeight="1" x14ac:dyDescent="0.25">
      <c r="B3" s="202" t="s">
        <v>71</v>
      </c>
      <c r="C3" s="203"/>
      <c r="D3" s="204"/>
    </row>
    <row r="4" spans="2:4" s="76" customFormat="1" ht="24" customHeight="1" x14ac:dyDescent="0.25">
      <c r="B4" s="205" t="s">
        <v>199</v>
      </c>
      <c r="C4" s="206"/>
      <c r="D4" s="207"/>
    </row>
    <row r="5" spans="2:4" s="76" customFormat="1" ht="24" customHeight="1" x14ac:dyDescent="0.25">
      <c r="B5" s="77" t="s">
        <v>10</v>
      </c>
      <c r="C5" s="78" t="s">
        <v>61</v>
      </c>
      <c r="D5" s="79" t="s">
        <v>5</v>
      </c>
    </row>
    <row r="6" spans="2:4" s="76" customFormat="1" ht="24" customHeight="1" x14ac:dyDescent="0.25">
      <c r="B6" s="80"/>
      <c r="C6" s="109"/>
      <c r="D6" s="110"/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31" max="16383" man="1"/>
  </rowBreaks>
  <colBreaks count="1" manualBreakCount="1">
    <brk id="4" max="1048575" man="1"/>
  </colBreaks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53"/>
  <dimension ref="B2:D25"/>
  <sheetViews>
    <sheetView showGridLines="0" showZeros="0" zoomScale="56" zoomScaleNormal="60" zoomScaleSheetLayoutView="100" workbookViewId="0">
      <selection activeCell="B29" sqref="B29"/>
    </sheetView>
  </sheetViews>
  <sheetFormatPr defaultColWidth="8.85546875" defaultRowHeight="15" x14ac:dyDescent="0.25"/>
  <cols>
    <col min="1" max="1" width="6.140625" style="1" customWidth="1"/>
    <col min="2" max="2" width="123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s="76" customFormat="1" ht="24" customHeight="1" x14ac:dyDescent="0.25">
      <c r="B3" s="214" t="s">
        <v>253</v>
      </c>
      <c r="C3" s="215"/>
      <c r="D3" s="216"/>
    </row>
    <row r="4" spans="2:4" s="76" customFormat="1" ht="24" customHeight="1" x14ac:dyDescent="0.25">
      <c r="B4" s="217" t="s">
        <v>199</v>
      </c>
      <c r="C4" s="218"/>
      <c r="D4" s="219"/>
    </row>
    <row r="5" spans="2:4" s="76" customFormat="1" ht="23.25" customHeight="1" x14ac:dyDescent="0.25">
      <c r="B5" s="96" t="s">
        <v>10</v>
      </c>
      <c r="C5" s="97" t="s">
        <v>61</v>
      </c>
      <c r="D5" s="98" t="s">
        <v>5</v>
      </c>
    </row>
    <row r="6" spans="2:4" s="76" customFormat="1" ht="23.25" customHeight="1" x14ac:dyDescent="0.25">
      <c r="B6" s="99" t="s">
        <v>75</v>
      </c>
      <c r="C6" s="100">
        <v>5.79166666666667E-2</v>
      </c>
      <c r="D6" s="101">
        <v>4.8956111687244397E-2</v>
      </c>
    </row>
    <row r="7" spans="2:4" s="76" customFormat="1" ht="23.25" customHeight="1" x14ac:dyDescent="0.25">
      <c r="B7" s="99" t="s">
        <v>101</v>
      </c>
      <c r="C7" s="100">
        <v>2.5763888888888899E-2</v>
      </c>
      <c r="D7" s="101">
        <v>2.1777838652239399E-2</v>
      </c>
    </row>
    <row r="8" spans="2:4" s="76" customFormat="1" ht="23.25" customHeight="1" x14ac:dyDescent="0.25">
      <c r="B8" s="99" t="s">
        <v>168</v>
      </c>
      <c r="C8" s="100">
        <v>2.0416666666666701E-2</v>
      </c>
      <c r="D8" s="101">
        <v>1.7257909875359499E-2</v>
      </c>
    </row>
    <row r="9" spans="2:4" s="76" customFormat="1" ht="23.25" customHeight="1" x14ac:dyDescent="0.25">
      <c r="B9" s="99" t="s">
        <v>224</v>
      </c>
      <c r="C9" s="100">
        <v>1.9351851851851901E-2</v>
      </c>
      <c r="D9" s="101">
        <v>1.6357837478231899E-2</v>
      </c>
    </row>
    <row r="10" spans="2:4" s="76" customFormat="1" ht="23.25" customHeight="1" x14ac:dyDescent="0.25">
      <c r="B10" s="99" t="s">
        <v>245</v>
      </c>
      <c r="C10" s="100">
        <v>1.8159722222222199E-2</v>
      </c>
      <c r="D10" s="101">
        <v>1.53501477292739E-2</v>
      </c>
    </row>
    <row r="11" spans="2:4" s="76" customFormat="1" ht="23.25" customHeight="1" x14ac:dyDescent="0.25">
      <c r="B11" s="99" t="s">
        <v>246</v>
      </c>
      <c r="C11" s="100">
        <v>1.7951388888888899E-2</v>
      </c>
      <c r="D11" s="101">
        <v>1.51740466080967E-2</v>
      </c>
    </row>
    <row r="12" spans="2:4" s="76" customFormat="1" ht="23.25" customHeight="1" x14ac:dyDescent="0.25">
      <c r="B12" s="99" t="s">
        <v>172</v>
      </c>
      <c r="C12" s="100">
        <v>1.70717592592593E-2</v>
      </c>
      <c r="D12" s="101">
        <v>1.4430508540904399E-2</v>
      </c>
    </row>
    <row r="13" spans="2:4" s="76" customFormat="1" ht="23.25" customHeight="1" x14ac:dyDescent="0.25">
      <c r="B13" s="99" t="s">
        <v>190</v>
      </c>
      <c r="C13" s="100">
        <v>1.59375E-2</v>
      </c>
      <c r="D13" s="101">
        <v>1.34717357700511E-2</v>
      </c>
    </row>
    <row r="14" spans="2:4" s="76" customFormat="1" ht="23.25" customHeight="1" x14ac:dyDescent="0.25">
      <c r="B14" s="99" t="s">
        <v>247</v>
      </c>
      <c r="C14" s="100">
        <v>1.5717592592592599E-2</v>
      </c>
      <c r="D14" s="101">
        <v>1.3285851253253E-2</v>
      </c>
    </row>
    <row r="15" spans="2:4" s="76" customFormat="1" ht="23.25" customHeight="1" x14ac:dyDescent="0.25">
      <c r="B15" s="99" t="s">
        <v>248</v>
      </c>
      <c r="C15" s="100">
        <v>1.5185185185185201E-2</v>
      </c>
      <c r="D15" s="101">
        <v>1.28358150546892E-2</v>
      </c>
    </row>
    <row r="16" spans="2:4" s="76" customFormat="1" ht="23.25" customHeight="1" x14ac:dyDescent="0.25">
      <c r="B16" s="99" t="s">
        <v>249</v>
      </c>
      <c r="C16" s="100">
        <v>1.4976851851851899E-2</v>
      </c>
      <c r="D16" s="101">
        <v>1.2659713933512E-2</v>
      </c>
    </row>
    <row r="17" spans="2:4" s="76" customFormat="1" ht="23.25" customHeight="1" x14ac:dyDescent="0.25">
      <c r="B17" s="99" t="s">
        <v>189</v>
      </c>
      <c r="C17" s="100">
        <v>1.4328703703703699E-2</v>
      </c>
      <c r="D17" s="101">
        <v>1.2111843778738699E-2</v>
      </c>
    </row>
    <row r="18" spans="2:4" s="76" customFormat="1" ht="23.25" customHeight="1" x14ac:dyDescent="0.25">
      <c r="B18" s="99" t="s">
        <v>250</v>
      </c>
      <c r="C18" s="100">
        <v>1.40972222222222E-2</v>
      </c>
      <c r="D18" s="101">
        <v>1.1916175866319699E-2</v>
      </c>
    </row>
    <row r="19" spans="2:4" s="76" customFormat="1" ht="23.25" customHeight="1" x14ac:dyDescent="0.25">
      <c r="B19" s="99" t="s">
        <v>193</v>
      </c>
      <c r="C19" s="100">
        <v>1.34606481481481E-2</v>
      </c>
      <c r="D19" s="101">
        <v>1.13780891071673E-2</v>
      </c>
    </row>
    <row r="20" spans="2:4" s="76" customFormat="1" ht="23.25" customHeight="1" x14ac:dyDescent="0.25">
      <c r="B20" s="99" t="s">
        <v>251</v>
      </c>
      <c r="C20" s="100">
        <v>1.3310185185185199E-2</v>
      </c>
      <c r="D20" s="101">
        <v>1.12509049640949E-2</v>
      </c>
    </row>
    <row r="21" spans="2:4" s="76" customFormat="1" ht="23.25" customHeight="1" x14ac:dyDescent="0.25">
      <c r="B21" s="99" t="s">
        <v>152</v>
      </c>
      <c r="C21" s="100">
        <v>1.2986111111111099E-2</v>
      </c>
      <c r="D21" s="101">
        <v>1.09769698867083E-2</v>
      </c>
    </row>
    <row r="22" spans="2:4" s="76" customFormat="1" ht="23.25" customHeight="1" x14ac:dyDescent="0.25">
      <c r="B22" s="99" t="s">
        <v>223</v>
      </c>
      <c r="C22" s="100">
        <v>1.29050925925926E-2</v>
      </c>
      <c r="D22" s="101">
        <v>1.09084861173616E-2</v>
      </c>
    </row>
    <row r="23" spans="2:4" s="76" customFormat="1" ht="23.25" customHeight="1" x14ac:dyDescent="0.25">
      <c r="B23" s="99" t="s">
        <v>196</v>
      </c>
      <c r="C23" s="100">
        <v>1.2500000000000001E-2</v>
      </c>
      <c r="D23" s="101">
        <v>1.0566067270628299E-2</v>
      </c>
    </row>
    <row r="24" spans="2:4" s="76" customFormat="1" ht="23.25" customHeight="1" x14ac:dyDescent="0.25">
      <c r="B24" s="99" t="s">
        <v>104</v>
      </c>
      <c r="C24" s="100">
        <v>1.24421296296296E-2</v>
      </c>
      <c r="D24" s="101">
        <v>1.05171502925235E-2</v>
      </c>
    </row>
    <row r="25" spans="2:4" s="76" customFormat="1" ht="23.25" customHeight="1" thickBot="1" x14ac:dyDescent="0.3">
      <c r="B25" s="102" t="s">
        <v>252</v>
      </c>
      <c r="C25" s="103">
        <v>1.2071759259259299E-2</v>
      </c>
      <c r="D25" s="104">
        <v>1.02040816326531E-2</v>
      </c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31" max="16383" man="1"/>
  </rowBreaks>
  <colBreaks count="1" manualBreakCount="1">
    <brk id="4" max="1048575" man="1"/>
  </colBreaks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54"/>
  <dimension ref="B2:D19"/>
  <sheetViews>
    <sheetView showGridLines="0" showZeros="0" topLeftCell="A3" zoomScale="60" zoomScaleNormal="60" zoomScaleSheetLayoutView="100" workbookViewId="0">
      <selection activeCell="B29" sqref="B29"/>
    </sheetView>
  </sheetViews>
  <sheetFormatPr defaultColWidth="8.85546875" defaultRowHeight="15" x14ac:dyDescent="0.25"/>
  <cols>
    <col min="1" max="1" width="6.140625" style="1" customWidth="1"/>
    <col min="2" max="2" width="119.710937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ht="23.25" customHeight="1" x14ac:dyDescent="0.25">
      <c r="B3" s="214" t="s">
        <v>254</v>
      </c>
      <c r="C3" s="215"/>
      <c r="D3" s="216"/>
    </row>
    <row r="4" spans="2:4" ht="23.25" customHeight="1" x14ac:dyDescent="0.25">
      <c r="B4" s="217" t="s">
        <v>199</v>
      </c>
      <c r="C4" s="218"/>
      <c r="D4" s="219"/>
    </row>
    <row r="5" spans="2:4" ht="23.25" customHeight="1" x14ac:dyDescent="0.25">
      <c r="B5" s="96" t="s">
        <v>10</v>
      </c>
      <c r="C5" s="97" t="s">
        <v>61</v>
      </c>
      <c r="D5" s="98" t="s">
        <v>5</v>
      </c>
    </row>
    <row r="6" spans="2:4" s="76" customFormat="1" ht="23.25" customHeight="1" x14ac:dyDescent="0.25">
      <c r="B6" s="99" t="s">
        <v>268</v>
      </c>
      <c r="C6" s="100">
        <v>9.0509259259259293E-3</v>
      </c>
      <c r="D6" s="101">
        <v>0.21360284075389199</v>
      </c>
    </row>
    <row r="7" spans="2:4" s="76" customFormat="1" ht="23.25" customHeight="1" x14ac:dyDescent="0.25">
      <c r="B7" s="99" t="s">
        <v>186</v>
      </c>
      <c r="C7" s="100">
        <v>5.9606481481481498E-3</v>
      </c>
      <c r="D7" s="101">
        <v>0.14067194755531301</v>
      </c>
    </row>
    <row r="8" spans="2:4" s="76" customFormat="1" ht="23.25" customHeight="1" x14ac:dyDescent="0.25">
      <c r="B8" s="99" t="s">
        <v>79</v>
      </c>
      <c r="C8" s="100">
        <v>3.81944444444444E-3</v>
      </c>
      <c r="D8" s="101">
        <v>9.0139306200491695E-2</v>
      </c>
    </row>
    <row r="9" spans="2:4" s="76" customFormat="1" ht="23.25" customHeight="1" x14ac:dyDescent="0.25">
      <c r="B9" s="99" t="s">
        <v>269</v>
      </c>
      <c r="C9" s="100">
        <v>3.1365740740740698E-3</v>
      </c>
      <c r="D9" s="101">
        <v>7.4023490849494694E-2</v>
      </c>
    </row>
    <row r="10" spans="2:4" s="76" customFormat="1" ht="23.25" customHeight="1" x14ac:dyDescent="0.25">
      <c r="B10" s="99" t="s">
        <v>192</v>
      </c>
      <c r="C10" s="100">
        <v>2.70833333333333E-3</v>
      </c>
      <c r="D10" s="101">
        <v>6.3916962578530495E-2</v>
      </c>
    </row>
    <row r="11" spans="2:4" s="76" customFormat="1" ht="23.25" customHeight="1" x14ac:dyDescent="0.25">
      <c r="B11" s="99" t="s">
        <v>270</v>
      </c>
      <c r="C11" s="100">
        <v>2.6504629629629599E-3</v>
      </c>
      <c r="D11" s="101">
        <v>6.2551215514886599E-2</v>
      </c>
    </row>
    <row r="12" spans="2:4" s="76" customFormat="1" ht="23.25" customHeight="1" x14ac:dyDescent="0.25">
      <c r="B12" s="99" t="s">
        <v>271</v>
      </c>
      <c r="C12" s="100">
        <v>2.5000000000000001E-3</v>
      </c>
      <c r="D12" s="101">
        <v>5.9000273149412703E-2</v>
      </c>
    </row>
    <row r="13" spans="2:4" s="76" customFormat="1" ht="23.25" customHeight="1" x14ac:dyDescent="0.25">
      <c r="B13" s="99" t="s">
        <v>272</v>
      </c>
      <c r="C13" s="100">
        <v>2.4768518518518499E-3</v>
      </c>
      <c r="D13" s="101">
        <v>5.8453974323955202E-2</v>
      </c>
    </row>
    <row r="14" spans="2:4" s="76" customFormat="1" ht="23.25" customHeight="1" x14ac:dyDescent="0.25">
      <c r="B14" s="99" t="s">
        <v>273</v>
      </c>
      <c r="C14" s="100">
        <v>2.4537037037037001E-3</v>
      </c>
      <c r="D14" s="101">
        <v>5.79076754984977E-2</v>
      </c>
    </row>
    <row r="15" spans="2:4" s="76" customFormat="1" ht="23.25" customHeight="1" x14ac:dyDescent="0.25">
      <c r="B15" s="99" t="s">
        <v>274</v>
      </c>
      <c r="C15" s="100">
        <v>2.4305555555555599E-3</v>
      </c>
      <c r="D15" s="101">
        <v>5.7361376673040199E-2</v>
      </c>
    </row>
    <row r="16" spans="2:4" s="76" customFormat="1" ht="23.25" customHeight="1" x14ac:dyDescent="0.25">
      <c r="B16" s="99" t="s">
        <v>275</v>
      </c>
      <c r="C16" s="100">
        <v>1.9560185185185201E-3</v>
      </c>
      <c r="D16" s="101">
        <v>4.6162250751160899E-2</v>
      </c>
    </row>
    <row r="17" spans="2:4" s="76" customFormat="1" ht="23.25" customHeight="1" x14ac:dyDescent="0.25">
      <c r="B17" s="99" t="s">
        <v>75</v>
      </c>
      <c r="C17" s="100">
        <v>1.37731481481481E-3</v>
      </c>
      <c r="D17" s="101">
        <v>3.2504780114722701E-2</v>
      </c>
    </row>
    <row r="18" spans="2:4" s="76" customFormat="1" ht="23.25" customHeight="1" x14ac:dyDescent="0.25">
      <c r="B18" s="99" t="s">
        <v>276</v>
      </c>
      <c r="C18" s="100">
        <v>1.2268518518518501E-3</v>
      </c>
      <c r="D18" s="101">
        <v>2.8953837749248802E-2</v>
      </c>
    </row>
    <row r="19" spans="2:4" s="76" customFormat="1" ht="23.25" customHeight="1" thickBot="1" x14ac:dyDescent="0.3">
      <c r="B19" s="102" t="s">
        <v>101</v>
      </c>
      <c r="C19" s="103">
        <v>6.2500000000000001E-4</v>
      </c>
      <c r="D19" s="104">
        <v>1.47500682873532E-2</v>
      </c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39" max="16383" man="1"/>
  </rowBreaks>
  <colBreaks count="1" manualBreakCount="1">
    <brk id="4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7"/>
  <dimension ref="B1:K41"/>
  <sheetViews>
    <sheetView showGridLines="0" showZeros="0" view="pageBreakPreview" zoomScale="110" zoomScaleNormal="70" zoomScaleSheetLayoutView="110" workbookViewId="0">
      <selection activeCell="B29" sqref="B29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6" width="10.7109375" style="4" customWidth="1"/>
    <col min="7" max="7" width="10.7109375" style="1" customWidth="1"/>
    <col min="8" max="8" width="10.7109375" style="4" customWidth="1"/>
    <col min="9" max="11" width="10.7109375" style="1" customWidth="1"/>
    <col min="12" max="16384" width="8.85546875" style="1"/>
  </cols>
  <sheetData>
    <row r="1" spans="2:11" s="5" customFormat="1" x14ac:dyDescent="0.25">
      <c r="C1" s="6"/>
      <c r="D1" s="6"/>
      <c r="E1" s="6"/>
      <c r="F1" s="6"/>
      <c r="H1" s="6"/>
    </row>
    <row r="2" spans="2:11" s="5" customFormat="1" ht="15.75" thickBot="1" x14ac:dyDescent="0.3">
      <c r="C2" s="6"/>
      <c r="D2" s="6"/>
      <c r="E2" s="6"/>
      <c r="F2" s="6"/>
      <c r="H2" s="6"/>
    </row>
    <row r="3" spans="2:11" s="5" customFormat="1" x14ac:dyDescent="0.25">
      <c r="B3" s="178" t="s">
        <v>48</v>
      </c>
      <c r="C3" s="179"/>
      <c r="D3" s="179"/>
      <c r="E3" s="179"/>
      <c r="F3" s="179"/>
      <c r="G3" s="179"/>
      <c r="H3" s="179"/>
      <c r="I3" s="179"/>
      <c r="J3" s="179"/>
      <c r="K3" s="180"/>
    </row>
    <row r="4" spans="2:11" s="5" customFormat="1" ht="15.75" thickBot="1" x14ac:dyDescent="0.3">
      <c r="B4" s="181" t="s">
        <v>199</v>
      </c>
      <c r="C4" s="182"/>
      <c r="D4" s="182"/>
      <c r="E4" s="182"/>
      <c r="F4" s="182"/>
      <c r="G4" s="182"/>
      <c r="H4" s="182"/>
      <c r="I4" s="182"/>
      <c r="J4" s="182"/>
      <c r="K4" s="183"/>
    </row>
    <row r="5" spans="2:11" s="5" customFormat="1" x14ac:dyDescent="0.25">
      <c r="B5" s="39"/>
      <c r="C5" s="184" t="s">
        <v>25</v>
      </c>
      <c r="D5" s="184"/>
      <c r="E5" s="184"/>
      <c r="F5" s="184" t="s">
        <v>26</v>
      </c>
      <c r="G5" s="184"/>
      <c r="H5" s="184"/>
      <c r="I5" s="184" t="s">
        <v>27</v>
      </c>
      <c r="J5" s="184"/>
      <c r="K5" s="185"/>
    </row>
    <row r="6" spans="2:11" s="5" customFormat="1" x14ac:dyDescent="0.25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9" t="s">
        <v>5</v>
      </c>
    </row>
    <row r="7" spans="2:11" s="5" customFormat="1" x14ac:dyDescent="0.25">
      <c r="B7" s="10" t="s">
        <v>37</v>
      </c>
      <c r="C7" s="11">
        <v>1.2962962962962999E-3</v>
      </c>
      <c r="D7" s="12">
        <f t="shared" ref="D7:D18" si="0">IFERROR(C7/C$19,0)</f>
        <v>0.14303959131545377</v>
      </c>
      <c r="E7" s="12">
        <f t="shared" ref="E7:E18" si="1">IFERROR(C7/C$30,0)</f>
        <v>3.9617969579059206E-2</v>
      </c>
      <c r="F7" s="11">
        <v>0</v>
      </c>
      <c r="G7" s="12">
        <f t="shared" ref="G7:G18" si="2">IFERROR(F7/F$19,0)</f>
        <v>0</v>
      </c>
      <c r="H7" s="12">
        <f t="shared" ref="H7:H18" si="3">IFERROR(F7/F$30,0)</f>
        <v>0</v>
      </c>
      <c r="I7" s="11">
        <v>1.2962962962962999E-3</v>
      </c>
      <c r="J7" s="12">
        <f t="shared" ref="J7:J18" si="4">IFERROR(I7/I$19,0)</f>
        <v>0.13913043478260909</v>
      </c>
      <c r="K7" s="14">
        <f t="shared" ref="K7:K18" si="5">IFERROR(I7/I$30,0)</f>
        <v>3.7520938023450683E-2</v>
      </c>
    </row>
    <row r="8" spans="2:11" s="5" customFormat="1" x14ac:dyDescent="0.25">
      <c r="B8" s="148" t="s">
        <v>99</v>
      </c>
      <c r="C8" s="11">
        <v>1.9560185185185201E-3</v>
      </c>
      <c r="D8" s="12">
        <f t="shared" si="0"/>
        <v>0.2158365261813539</v>
      </c>
      <c r="E8" s="12">
        <f t="shared" si="1"/>
        <v>5.9780686239830287E-2</v>
      </c>
      <c r="F8" s="11">
        <v>4.6296296296296301E-5</v>
      </c>
      <c r="G8" s="12">
        <f t="shared" si="2"/>
        <v>0.18181818181818207</v>
      </c>
      <c r="H8" s="12">
        <f t="shared" si="3"/>
        <v>2.5316455696202538E-2</v>
      </c>
      <c r="I8" s="11">
        <v>2.0023148148148101E-3</v>
      </c>
      <c r="J8" s="12">
        <f t="shared" si="4"/>
        <v>0.21490683229813612</v>
      </c>
      <c r="K8" s="14">
        <f t="shared" si="5"/>
        <v>5.7956448911222626E-2</v>
      </c>
    </row>
    <row r="9" spans="2:11" s="5" customFormat="1" x14ac:dyDescent="0.25">
      <c r="B9" s="10" t="s">
        <v>50</v>
      </c>
      <c r="C9" s="11">
        <v>9.3749999999999997E-4</v>
      </c>
      <c r="D9" s="12">
        <f t="shared" si="0"/>
        <v>0.10344827586206895</v>
      </c>
      <c r="E9" s="12">
        <f t="shared" si="1"/>
        <v>2.865228157056952E-2</v>
      </c>
      <c r="F9" s="11">
        <v>0</v>
      </c>
      <c r="G9" s="12">
        <f t="shared" si="2"/>
        <v>0</v>
      </c>
      <c r="H9" s="12">
        <f t="shared" si="3"/>
        <v>0</v>
      </c>
      <c r="I9" s="11">
        <v>9.3749999999999997E-4</v>
      </c>
      <c r="J9" s="12">
        <f t="shared" si="4"/>
        <v>0.10062111801242235</v>
      </c>
      <c r="K9" s="14">
        <f t="shared" si="5"/>
        <v>2.7135678391959791E-2</v>
      </c>
    </row>
    <row r="10" spans="2:11" s="5" customFormat="1" x14ac:dyDescent="0.25">
      <c r="B10" s="10" t="s">
        <v>11</v>
      </c>
      <c r="C10" s="11">
        <v>2.2800925925925901E-3</v>
      </c>
      <c r="D10" s="12">
        <f t="shared" si="0"/>
        <v>0.25159642401021681</v>
      </c>
      <c r="E10" s="12">
        <f t="shared" si="1"/>
        <v>6.9685178634594933E-2</v>
      </c>
      <c r="F10" s="11">
        <v>2.0833333333333299E-4</v>
      </c>
      <c r="G10" s="12">
        <f t="shared" si="2"/>
        <v>0.81818181818181801</v>
      </c>
      <c r="H10" s="12">
        <f t="shared" si="3"/>
        <v>0.11392405063291122</v>
      </c>
      <c r="I10" s="11">
        <v>2.48842592592593E-3</v>
      </c>
      <c r="J10" s="12">
        <f t="shared" si="4"/>
        <v>0.2670807453416153</v>
      </c>
      <c r="K10" s="14">
        <f t="shared" si="5"/>
        <v>7.2026800670016849E-2</v>
      </c>
    </row>
    <row r="11" spans="2:11" s="5" customFormat="1" x14ac:dyDescent="0.25">
      <c r="B11" s="10" t="s">
        <v>12</v>
      </c>
      <c r="C11" s="11">
        <v>1.50462962962963E-4</v>
      </c>
      <c r="D11" s="12">
        <f t="shared" si="0"/>
        <v>1.6602809706257986E-2</v>
      </c>
      <c r="E11" s="12">
        <f t="shared" si="1"/>
        <v>4.5985143261407886E-3</v>
      </c>
      <c r="F11" s="11">
        <v>0</v>
      </c>
      <c r="G11" s="12">
        <f t="shared" si="2"/>
        <v>0</v>
      </c>
      <c r="H11" s="12">
        <f t="shared" si="3"/>
        <v>0</v>
      </c>
      <c r="I11" s="11">
        <v>1.50462962962963E-4</v>
      </c>
      <c r="J11" s="12">
        <f t="shared" si="4"/>
        <v>1.614906832298137E-2</v>
      </c>
      <c r="K11" s="14">
        <f t="shared" si="5"/>
        <v>4.3551088777219428E-3</v>
      </c>
    </row>
    <row r="12" spans="2:11" s="5" customFormat="1" x14ac:dyDescent="0.25">
      <c r="B12" s="10" t="s">
        <v>163</v>
      </c>
      <c r="C12" s="11">
        <v>2.19907407407407E-4</v>
      </c>
      <c r="D12" s="12">
        <f t="shared" si="0"/>
        <v>2.4265644955300078E-2</v>
      </c>
      <c r="E12" s="12">
        <f t="shared" si="1"/>
        <v>6.720905553590369E-3</v>
      </c>
      <c r="F12" s="11">
        <v>0</v>
      </c>
      <c r="G12" s="12">
        <f t="shared" si="2"/>
        <v>0</v>
      </c>
      <c r="H12" s="12">
        <f t="shared" si="3"/>
        <v>0</v>
      </c>
      <c r="I12" s="11">
        <v>2.19907407407407E-4</v>
      </c>
      <c r="J12" s="12">
        <f t="shared" si="4"/>
        <v>2.3602484472049646E-2</v>
      </c>
      <c r="K12" s="14">
        <f t="shared" si="5"/>
        <v>6.3651591289782114E-3</v>
      </c>
    </row>
    <row r="13" spans="2:11" s="5" customFormat="1" x14ac:dyDescent="0.25">
      <c r="B13" s="10" t="s">
        <v>106</v>
      </c>
      <c r="C13" s="11">
        <v>1.7361111111111101E-4</v>
      </c>
      <c r="D13" s="12">
        <f t="shared" si="0"/>
        <v>1.9157088122605349E-2</v>
      </c>
      <c r="E13" s="12">
        <f t="shared" si="1"/>
        <v>5.3059780686239826E-3</v>
      </c>
      <c r="F13" s="11">
        <v>0</v>
      </c>
      <c r="G13" s="12">
        <f t="shared" si="2"/>
        <v>0</v>
      </c>
      <c r="H13" s="12">
        <f t="shared" si="3"/>
        <v>0</v>
      </c>
      <c r="I13" s="11">
        <v>1.7361111111111101E-4</v>
      </c>
      <c r="J13" s="12">
        <f t="shared" si="4"/>
        <v>1.8633540372670794E-2</v>
      </c>
      <c r="K13" s="14">
        <f t="shared" si="5"/>
        <v>5.0251256281406993E-3</v>
      </c>
    </row>
    <row r="14" spans="2:11" s="5" customFormat="1" x14ac:dyDescent="0.25">
      <c r="B14" s="10" t="s">
        <v>107</v>
      </c>
      <c r="C14" s="11">
        <v>1.38888888888889E-4</v>
      </c>
      <c r="D14" s="12">
        <f t="shared" si="0"/>
        <v>1.5325670498084301E-2</v>
      </c>
      <c r="E14" s="12">
        <f t="shared" si="1"/>
        <v>4.244782454899192E-3</v>
      </c>
      <c r="F14" s="11">
        <v>0</v>
      </c>
      <c r="G14" s="12">
        <f t="shared" si="2"/>
        <v>0</v>
      </c>
      <c r="H14" s="12">
        <f t="shared" si="3"/>
        <v>0</v>
      </c>
      <c r="I14" s="11">
        <v>1.38888888888889E-4</v>
      </c>
      <c r="J14" s="12">
        <f t="shared" si="4"/>
        <v>1.4906832298136656E-2</v>
      </c>
      <c r="K14" s="14">
        <f t="shared" si="5"/>
        <v>4.020100502512565E-3</v>
      </c>
    </row>
    <row r="15" spans="2:11" s="5" customFormat="1" x14ac:dyDescent="0.25">
      <c r="B15" s="10" t="s">
        <v>198</v>
      </c>
      <c r="C15" s="11">
        <v>5.6712962962962999E-4</v>
      </c>
      <c r="D15" s="12">
        <f t="shared" si="0"/>
        <v>6.2579821200510893E-2</v>
      </c>
      <c r="E15" s="12">
        <f t="shared" si="1"/>
        <v>1.7332861690838364E-2</v>
      </c>
      <c r="F15" s="11">
        <v>0</v>
      </c>
      <c r="G15" s="12">
        <f t="shared" si="2"/>
        <v>0</v>
      </c>
      <c r="H15" s="12">
        <f t="shared" si="3"/>
        <v>0</v>
      </c>
      <c r="I15" s="11">
        <v>5.6712962962962999E-4</v>
      </c>
      <c r="J15" s="12">
        <f t="shared" si="4"/>
        <v>6.0869565217391342E-2</v>
      </c>
      <c r="K15" s="14">
        <f t="shared" si="5"/>
        <v>1.6415410385259638E-2</v>
      </c>
    </row>
    <row r="16" spans="2:11" s="5" customFormat="1" x14ac:dyDescent="0.25">
      <c r="B16" s="10" t="s">
        <v>185</v>
      </c>
      <c r="C16" s="11">
        <v>0</v>
      </c>
      <c r="D16" s="12">
        <f t="shared" si="0"/>
        <v>0</v>
      </c>
      <c r="E16" s="12">
        <f t="shared" si="1"/>
        <v>0</v>
      </c>
      <c r="F16" s="11">
        <v>0</v>
      </c>
      <c r="G16" s="12">
        <f t="shared" si="2"/>
        <v>0</v>
      </c>
      <c r="H16" s="12">
        <f t="shared" si="3"/>
        <v>0</v>
      </c>
      <c r="I16" s="11">
        <v>0</v>
      </c>
      <c r="J16" s="12">
        <f t="shared" si="4"/>
        <v>0</v>
      </c>
      <c r="K16" s="14">
        <f t="shared" si="5"/>
        <v>0</v>
      </c>
    </row>
    <row r="17" spans="2:11" s="5" customFormat="1" x14ac:dyDescent="0.25">
      <c r="B17" s="10" t="s">
        <v>164</v>
      </c>
      <c r="C17" s="11">
        <v>0</v>
      </c>
      <c r="D17" s="12">
        <f t="shared" si="0"/>
        <v>0</v>
      </c>
      <c r="E17" s="12">
        <f t="shared" si="1"/>
        <v>0</v>
      </c>
      <c r="F17" s="11">
        <v>0</v>
      </c>
      <c r="G17" s="12">
        <f t="shared" si="2"/>
        <v>0</v>
      </c>
      <c r="H17" s="12">
        <f t="shared" si="3"/>
        <v>0</v>
      </c>
      <c r="I17" s="11">
        <v>0</v>
      </c>
      <c r="J17" s="12">
        <f t="shared" si="4"/>
        <v>0</v>
      </c>
      <c r="K17" s="14">
        <f t="shared" si="5"/>
        <v>0</v>
      </c>
    </row>
    <row r="18" spans="2:11" s="5" customFormat="1" ht="15.75" thickBot="1" x14ac:dyDescent="0.3">
      <c r="B18" s="10" t="s">
        <v>13</v>
      </c>
      <c r="C18" s="11">
        <v>1.3425925925925901E-3</v>
      </c>
      <c r="D18" s="12">
        <f t="shared" si="0"/>
        <v>0.14814814814814786</v>
      </c>
      <c r="E18" s="12">
        <f t="shared" si="1"/>
        <v>4.1032897064025409E-2</v>
      </c>
      <c r="F18" s="11">
        <v>0</v>
      </c>
      <c r="G18" s="12">
        <f t="shared" si="2"/>
        <v>0</v>
      </c>
      <c r="H18" s="12">
        <f t="shared" si="3"/>
        <v>0</v>
      </c>
      <c r="I18" s="11">
        <v>1.3425925925925901E-3</v>
      </c>
      <c r="J18" s="12">
        <f t="shared" si="4"/>
        <v>0.14409937888198732</v>
      </c>
      <c r="K18" s="14">
        <f t="shared" si="5"/>
        <v>3.8860971524288024E-2</v>
      </c>
    </row>
    <row r="19" spans="2:11" s="5" customFormat="1" ht="16.5" thickTop="1" thickBot="1" x14ac:dyDescent="0.3">
      <c r="B19" s="31" t="s">
        <v>3</v>
      </c>
      <c r="C19" s="32">
        <f>SUM(C7:C18)</f>
        <v>9.0625000000000011E-3</v>
      </c>
      <c r="D19" s="33">
        <f>IFERROR(SUM(D7:D18),0)</f>
        <v>0.99999999999999978</v>
      </c>
      <c r="E19" s="33">
        <f>IFERROR(SUM(E7:E18),0)</f>
        <v>0.27697205518217205</v>
      </c>
      <c r="F19" s="32">
        <f>SUM(F7:F18)</f>
        <v>2.5462962962962928E-4</v>
      </c>
      <c r="G19" s="33">
        <f>IFERROR(SUM(G7:G18),0)</f>
        <v>1</v>
      </c>
      <c r="H19" s="33">
        <f>IFERROR(SUM(H7:H18),0)</f>
        <v>0.13924050632911375</v>
      </c>
      <c r="I19" s="32">
        <f>SUM(I7:I18)</f>
        <v>9.3171296296296301E-3</v>
      </c>
      <c r="J19" s="33">
        <f>IFERROR(SUM(J7:J18),0)</f>
        <v>1</v>
      </c>
      <c r="K19" s="34">
        <f>IFERROR(SUM(K7:K18),0)</f>
        <v>0.269681742043551</v>
      </c>
    </row>
    <row r="20" spans="2:11" s="5" customFormat="1" ht="15.75" thickTop="1" x14ac:dyDescent="0.25">
      <c r="B20" s="25"/>
      <c r="C20" s="26"/>
      <c r="D20" s="26"/>
      <c r="E20" s="26"/>
      <c r="F20" s="26"/>
      <c r="G20" s="26"/>
      <c r="H20" s="26"/>
      <c r="I20" s="26"/>
      <c r="J20" s="26"/>
      <c r="K20" s="27"/>
    </row>
    <row r="21" spans="2:11" s="5" customFormat="1" x14ac:dyDescent="0.25">
      <c r="B21" s="7" t="s">
        <v>14</v>
      </c>
      <c r="C21" s="8" t="s">
        <v>57</v>
      </c>
      <c r="D21" s="16" t="s">
        <v>5</v>
      </c>
      <c r="E21" s="16" t="s">
        <v>5</v>
      </c>
      <c r="F21" s="8" t="s">
        <v>57</v>
      </c>
      <c r="G21" s="16" t="s">
        <v>5</v>
      </c>
      <c r="H21" s="16" t="s">
        <v>5</v>
      </c>
      <c r="I21" s="8" t="s">
        <v>57</v>
      </c>
      <c r="J21" s="16" t="s">
        <v>5</v>
      </c>
      <c r="K21" s="17" t="s">
        <v>5</v>
      </c>
    </row>
    <row r="22" spans="2:11" s="5" customFormat="1" x14ac:dyDescent="0.25">
      <c r="B22" s="18" t="s">
        <v>15</v>
      </c>
      <c r="C22" s="11">
        <v>2.8935185185185201E-3</v>
      </c>
      <c r="D22" s="19"/>
      <c r="E22" s="12">
        <f>IFERROR(C22/C$30,0)</f>
        <v>8.8432967810399804E-2</v>
      </c>
      <c r="F22" s="11">
        <v>3.1250000000000001E-4</v>
      </c>
      <c r="G22" s="19"/>
      <c r="H22" s="12">
        <f>IFERROR(F22/F$30,0)</f>
        <v>0.17088607594936711</v>
      </c>
      <c r="I22" s="11">
        <v>3.2060185185185199E-3</v>
      </c>
      <c r="J22" s="19"/>
      <c r="K22" s="14">
        <f>IFERROR(I22/I$30,0)</f>
        <v>9.2797319932998348E-2</v>
      </c>
    </row>
    <row r="23" spans="2:11" s="5" customFormat="1" x14ac:dyDescent="0.25">
      <c r="B23" s="18" t="s">
        <v>16</v>
      </c>
      <c r="C23" s="11">
        <v>0</v>
      </c>
      <c r="D23" s="19"/>
      <c r="E23" s="12">
        <f t="shared" ref="E23:E27" si="6">IFERROR(C23/C$30,0)</f>
        <v>0</v>
      </c>
      <c r="F23" s="11">
        <v>0</v>
      </c>
      <c r="G23" s="19"/>
      <c r="H23" s="12">
        <f t="shared" ref="H23:H27" si="7">IFERROR(F23/F$30,0)</f>
        <v>0</v>
      </c>
      <c r="I23" s="11">
        <v>0</v>
      </c>
      <c r="J23" s="19"/>
      <c r="K23" s="14">
        <f t="shared" ref="K23:K27" si="8">IFERROR(I23/I$30,0)</f>
        <v>0</v>
      </c>
    </row>
    <row r="24" spans="2:11" s="5" customFormat="1" x14ac:dyDescent="0.25">
      <c r="B24" s="18" t="s">
        <v>17</v>
      </c>
      <c r="C24" s="11">
        <v>6.9444444444444404E-5</v>
      </c>
      <c r="D24" s="19"/>
      <c r="E24" s="12">
        <f t="shared" si="6"/>
        <v>2.122391227449593E-3</v>
      </c>
      <c r="F24" s="11">
        <v>0</v>
      </c>
      <c r="G24" s="19"/>
      <c r="H24" s="12">
        <f t="shared" si="7"/>
        <v>0</v>
      </c>
      <c r="I24" s="11">
        <v>6.9444444444444404E-5</v>
      </c>
      <c r="J24" s="19"/>
      <c r="K24" s="14">
        <f t="shared" si="8"/>
        <v>2.0100502512562799E-3</v>
      </c>
    </row>
    <row r="25" spans="2:11" s="5" customFormat="1" x14ac:dyDescent="0.25">
      <c r="B25" s="18" t="s">
        <v>18</v>
      </c>
      <c r="C25" s="11">
        <v>8.6805555555555594E-3</v>
      </c>
      <c r="D25" s="19"/>
      <c r="E25" s="12">
        <f t="shared" si="6"/>
        <v>0.26529890343119938</v>
      </c>
      <c r="F25" s="11">
        <v>5.78703703703704E-4</v>
      </c>
      <c r="G25" s="19"/>
      <c r="H25" s="12">
        <f t="shared" si="7"/>
        <v>0.31645569620253183</v>
      </c>
      <c r="I25" s="11">
        <v>9.2592592592592605E-3</v>
      </c>
      <c r="J25" s="19"/>
      <c r="K25" s="14">
        <f t="shared" si="8"/>
        <v>0.26800670016750416</v>
      </c>
    </row>
    <row r="26" spans="2:11" s="5" customFormat="1" x14ac:dyDescent="0.25">
      <c r="B26" s="18" t="s">
        <v>19</v>
      </c>
      <c r="C26" s="11">
        <v>1.1284722222222199E-2</v>
      </c>
      <c r="D26" s="19"/>
      <c r="E26" s="12">
        <f t="shared" si="6"/>
        <v>0.34488857446055837</v>
      </c>
      <c r="F26" s="11">
        <v>6.8287037037037003E-4</v>
      </c>
      <c r="G26" s="19"/>
      <c r="H26" s="12">
        <f t="shared" si="7"/>
        <v>0.37341772151898722</v>
      </c>
      <c r="I26" s="11">
        <v>1.1967592592592601E-2</v>
      </c>
      <c r="J26" s="19"/>
      <c r="K26" s="14">
        <f t="shared" si="8"/>
        <v>0.34639865996649932</v>
      </c>
    </row>
    <row r="27" spans="2:11" s="5" customFormat="1" ht="15.75" thickBot="1" x14ac:dyDescent="0.3">
      <c r="B27" s="23" t="s">
        <v>20</v>
      </c>
      <c r="C27" s="20">
        <v>7.2916666666666703E-4</v>
      </c>
      <c r="D27" s="24"/>
      <c r="E27" s="21">
        <f t="shared" si="6"/>
        <v>2.2285107888220749E-2</v>
      </c>
      <c r="F27" s="20">
        <v>0</v>
      </c>
      <c r="G27" s="24"/>
      <c r="H27" s="21">
        <f t="shared" si="7"/>
        <v>0</v>
      </c>
      <c r="I27" s="20">
        <v>7.2916666666666703E-4</v>
      </c>
      <c r="J27" s="24"/>
      <c r="K27" s="22">
        <f t="shared" si="8"/>
        <v>2.1105527638190961E-2</v>
      </c>
    </row>
    <row r="28" spans="2:11" s="5" customFormat="1" ht="16.5" thickTop="1" thickBot="1" x14ac:dyDescent="0.3">
      <c r="B28" s="31" t="s">
        <v>3</v>
      </c>
      <c r="C28" s="32">
        <f>SUM(C22:C27)</f>
        <v>2.3657407407407387E-2</v>
      </c>
      <c r="D28" s="33"/>
      <c r="E28" s="33">
        <f>IFERROR(SUM(E22:E27),0)</f>
        <v>0.72302794481782795</v>
      </c>
      <c r="F28" s="32">
        <f>SUM(F22:F27)</f>
        <v>1.5740740740740741E-3</v>
      </c>
      <c r="G28" s="33"/>
      <c r="H28" s="33">
        <f>IFERROR(SUM(H22:H27),0)</f>
        <v>0.86075949367088622</v>
      </c>
      <c r="I28" s="32">
        <f>SUM(I22:I27)</f>
        <v>2.523148148148149E-2</v>
      </c>
      <c r="J28" s="33"/>
      <c r="K28" s="34">
        <f>IFERROR(SUM(K22:K27),0)</f>
        <v>0.730318257956449</v>
      </c>
    </row>
    <row r="29" spans="2:11" s="5" customFormat="1" ht="16.5" thickTop="1" thickBot="1" x14ac:dyDescent="0.3">
      <c r="B29" s="28"/>
      <c r="C29" s="29"/>
      <c r="D29" s="29"/>
      <c r="E29" s="29"/>
      <c r="F29" s="29"/>
      <c r="G29" s="29"/>
      <c r="H29" s="29"/>
      <c r="I29" s="29"/>
      <c r="J29" s="29"/>
      <c r="K29" s="30"/>
    </row>
    <row r="30" spans="2:11" s="5" customFormat="1" ht="16.5" thickTop="1" thickBot="1" x14ac:dyDescent="0.3">
      <c r="B30" s="31" t="s">
        <v>6</v>
      </c>
      <c r="C30" s="32">
        <f>SUM(C19,C28)</f>
        <v>3.2719907407407392E-2</v>
      </c>
      <c r="D30" s="35"/>
      <c r="E30" s="36">
        <f>IFERROR(SUM(E19,E28),0)</f>
        <v>1</v>
      </c>
      <c r="F30" s="32">
        <f>SUM(F19,F28)</f>
        <v>1.8287037037037035E-3</v>
      </c>
      <c r="G30" s="35"/>
      <c r="H30" s="36">
        <f>IFERROR(SUM(H19,H28),0)</f>
        <v>1</v>
      </c>
      <c r="I30" s="32">
        <f>SUM(I19,I28)</f>
        <v>3.454861111111112E-2</v>
      </c>
      <c r="J30" s="35"/>
      <c r="K30" s="38">
        <f>IFERROR(SUM(K19,K28),0)</f>
        <v>1</v>
      </c>
    </row>
    <row r="31" spans="2:11" s="5" customFormat="1" ht="66" customHeight="1" thickTop="1" thickBot="1" x14ac:dyDescent="0.3">
      <c r="B31" s="175" t="s">
        <v>157</v>
      </c>
      <c r="C31" s="176"/>
      <c r="D31" s="176"/>
      <c r="E31" s="176"/>
      <c r="F31" s="176"/>
      <c r="G31" s="176"/>
      <c r="H31" s="176"/>
      <c r="I31" s="176"/>
      <c r="J31" s="176"/>
      <c r="K31" s="177"/>
    </row>
    <row r="32" spans="2:11" s="5" customFormat="1" x14ac:dyDescent="0.25">
      <c r="C32" s="6"/>
      <c r="D32" s="6"/>
      <c r="E32" s="6"/>
      <c r="F32" s="6"/>
      <c r="H32" s="6"/>
    </row>
    <row r="33" spans="3:8" s="5" customFormat="1" x14ac:dyDescent="0.25">
      <c r="C33" s="6"/>
      <c r="D33" s="6"/>
      <c r="E33" s="6"/>
      <c r="F33" s="6"/>
      <c r="H33" s="6"/>
    </row>
    <row r="34" spans="3:8" s="5" customFormat="1" x14ac:dyDescent="0.25">
      <c r="C34" s="6"/>
      <c r="D34" s="6"/>
      <c r="E34" s="6"/>
      <c r="F34" s="6"/>
      <c r="H34" s="6"/>
    </row>
    <row r="35" spans="3:8" s="5" customFormat="1" x14ac:dyDescent="0.25">
      <c r="C35" s="6"/>
      <c r="D35" s="6"/>
      <c r="E35" s="6"/>
      <c r="F35" s="6"/>
      <c r="H35" s="6"/>
    </row>
    <row r="36" spans="3:8" s="5" customFormat="1" x14ac:dyDescent="0.25">
      <c r="C36" s="6"/>
      <c r="D36" s="6"/>
      <c r="E36" s="6"/>
      <c r="F36" s="6"/>
      <c r="H36" s="6"/>
    </row>
    <row r="37" spans="3:8" s="5" customFormat="1" x14ac:dyDescent="0.25">
      <c r="C37" s="6"/>
      <c r="D37" s="6"/>
      <c r="E37" s="6"/>
      <c r="F37" s="6"/>
      <c r="H37" s="6"/>
    </row>
    <row r="38" spans="3:8" s="5" customFormat="1" x14ac:dyDescent="0.25">
      <c r="C38" s="6"/>
      <c r="D38" s="6"/>
      <c r="E38" s="6"/>
      <c r="F38" s="6"/>
      <c r="H38" s="6"/>
    </row>
    <row r="39" spans="3:8" s="5" customFormat="1" x14ac:dyDescent="0.25">
      <c r="C39" s="6"/>
      <c r="D39" s="6"/>
      <c r="E39" s="6"/>
      <c r="F39" s="6"/>
      <c r="H39" s="6"/>
    </row>
    <row r="40" spans="3:8" s="5" customFormat="1" x14ac:dyDescent="0.25">
      <c r="C40" s="6"/>
      <c r="D40" s="6"/>
      <c r="E40" s="6"/>
      <c r="F40" s="6"/>
      <c r="H40" s="6"/>
    </row>
    <row r="41" spans="3:8" s="5" customFormat="1" x14ac:dyDescent="0.25">
      <c r="C41" s="6"/>
      <c r="D41" s="6"/>
      <c r="E41" s="6"/>
      <c r="F41" s="6"/>
      <c r="H41" s="6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Footer xml:space="preserve">&amp;R
</oddFooter>
  </headerFooter>
  <colBreaks count="1" manualBreakCount="1">
    <brk id="11" max="1048575" man="1"/>
  </colBreaks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55"/>
  <dimension ref="B2:D8"/>
  <sheetViews>
    <sheetView showGridLines="0" showZeros="0" topLeftCell="A3" zoomScale="60" zoomScaleNormal="60" zoomScaleSheetLayoutView="100" workbookViewId="0">
      <selection activeCell="B29" sqref="B29"/>
    </sheetView>
  </sheetViews>
  <sheetFormatPr defaultColWidth="8.85546875" defaultRowHeight="15" x14ac:dyDescent="0.25"/>
  <cols>
    <col min="1" max="1" width="6.140625" style="1" customWidth="1"/>
    <col min="2" max="2" width="120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ht="23.25" customHeight="1" x14ac:dyDescent="0.25">
      <c r="B3" s="214" t="s">
        <v>255</v>
      </c>
      <c r="C3" s="215"/>
      <c r="D3" s="216"/>
    </row>
    <row r="4" spans="2:4" ht="23.25" customHeight="1" x14ac:dyDescent="0.25">
      <c r="B4" s="217" t="s">
        <v>199</v>
      </c>
      <c r="C4" s="218"/>
      <c r="D4" s="219"/>
    </row>
    <row r="5" spans="2:4" ht="23.25" customHeight="1" x14ac:dyDescent="0.25">
      <c r="B5" s="96" t="s">
        <v>10</v>
      </c>
      <c r="C5" s="97" t="s">
        <v>61</v>
      </c>
      <c r="D5" s="98" t="s">
        <v>5</v>
      </c>
    </row>
    <row r="6" spans="2:4" s="76" customFormat="1" ht="23.25" customHeight="1" x14ac:dyDescent="0.25">
      <c r="B6" s="99" t="s">
        <v>277</v>
      </c>
      <c r="C6" s="100">
        <v>5.4282407407407404E-3</v>
      </c>
      <c r="D6" s="101">
        <v>0.38099106417546702</v>
      </c>
    </row>
    <row r="7" spans="2:4" s="76" customFormat="1" ht="23.25" customHeight="1" x14ac:dyDescent="0.25">
      <c r="B7" s="99" t="s">
        <v>278</v>
      </c>
      <c r="C7" s="100">
        <v>5.2662037037037E-3</v>
      </c>
      <c r="D7" s="101">
        <v>0.36961819658813999</v>
      </c>
    </row>
    <row r="8" spans="2:4" s="76" customFormat="1" ht="23.25" customHeight="1" thickBot="1" x14ac:dyDescent="0.3">
      <c r="B8" s="102" t="s">
        <v>169</v>
      </c>
      <c r="C8" s="103">
        <v>3.5532407407407401E-3</v>
      </c>
      <c r="D8" s="104">
        <v>0.24939073923639299</v>
      </c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30" max="16383" man="1"/>
  </rowBreaks>
  <colBreaks count="1" manualBreakCount="1">
    <brk id="4" max="1048575" man="1"/>
  </colBreaks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56"/>
  <dimension ref="B2:D26"/>
  <sheetViews>
    <sheetView showGridLines="0" showZeros="0" zoomScale="60" zoomScaleNormal="60" zoomScaleSheetLayoutView="100" workbookViewId="0">
      <selection activeCell="B29" sqref="B29"/>
    </sheetView>
  </sheetViews>
  <sheetFormatPr defaultColWidth="8.85546875" defaultRowHeight="15" x14ac:dyDescent="0.25"/>
  <cols>
    <col min="1" max="1" width="6.140625" style="1" customWidth="1"/>
    <col min="2" max="2" width="126.4257812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s="76" customFormat="1" ht="23.25" customHeight="1" x14ac:dyDescent="0.25">
      <c r="B3" s="214" t="s">
        <v>256</v>
      </c>
      <c r="C3" s="215"/>
      <c r="D3" s="216"/>
    </row>
    <row r="4" spans="2:4" s="76" customFormat="1" ht="23.25" customHeight="1" x14ac:dyDescent="0.25">
      <c r="B4" s="217" t="s">
        <v>199</v>
      </c>
      <c r="C4" s="218"/>
      <c r="D4" s="219"/>
    </row>
    <row r="5" spans="2:4" s="76" customFormat="1" ht="23.25" customHeight="1" x14ac:dyDescent="0.25">
      <c r="B5" s="96" t="s">
        <v>10</v>
      </c>
      <c r="C5" s="97" t="s">
        <v>61</v>
      </c>
      <c r="D5" s="98" t="s">
        <v>5</v>
      </c>
    </row>
    <row r="6" spans="2:4" s="76" customFormat="1" ht="23.25" customHeight="1" x14ac:dyDescent="0.25">
      <c r="B6" s="99" t="s">
        <v>224</v>
      </c>
      <c r="C6" s="100">
        <v>2.68402777777778E-2</v>
      </c>
      <c r="D6" s="101">
        <v>6.7188179052585797E-2</v>
      </c>
    </row>
    <row r="7" spans="2:4" s="76" customFormat="1" ht="23.25" customHeight="1" x14ac:dyDescent="0.25">
      <c r="B7" s="99" t="s">
        <v>195</v>
      </c>
      <c r="C7" s="100">
        <v>2.62268518518519E-2</v>
      </c>
      <c r="D7" s="101">
        <v>6.5652614805157203E-2</v>
      </c>
    </row>
    <row r="8" spans="2:4" s="76" customFormat="1" ht="23.25" customHeight="1" x14ac:dyDescent="0.25">
      <c r="B8" s="99" t="s">
        <v>75</v>
      </c>
      <c r="C8" s="100">
        <v>2.1296296296296299E-2</v>
      </c>
      <c r="D8" s="101">
        <v>5.3310155005070303E-2</v>
      </c>
    </row>
    <row r="9" spans="2:4" s="76" customFormat="1" ht="23.25" customHeight="1" x14ac:dyDescent="0.25">
      <c r="B9" s="99" t="s">
        <v>248</v>
      </c>
      <c r="C9" s="100">
        <v>1.93402777777778E-2</v>
      </c>
      <c r="D9" s="101">
        <v>4.8413733159495903E-2</v>
      </c>
    </row>
    <row r="10" spans="2:4" s="76" customFormat="1" ht="23.25" customHeight="1" x14ac:dyDescent="0.25">
      <c r="B10" s="99" t="s">
        <v>215</v>
      </c>
      <c r="C10" s="100">
        <v>1.9282407407407401E-2</v>
      </c>
      <c r="D10" s="101">
        <v>4.8268868607851699E-2</v>
      </c>
    </row>
    <row r="11" spans="2:4" s="76" customFormat="1" ht="23.25" customHeight="1" x14ac:dyDescent="0.25">
      <c r="B11" s="99" t="s">
        <v>279</v>
      </c>
      <c r="C11" s="100">
        <v>1.31481481481481E-2</v>
      </c>
      <c r="D11" s="101">
        <v>3.29132261335651E-2</v>
      </c>
    </row>
    <row r="12" spans="2:4" s="76" customFormat="1" ht="23.25" customHeight="1" x14ac:dyDescent="0.25">
      <c r="B12" s="99" t="s">
        <v>171</v>
      </c>
      <c r="C12" s="100">
        <v>1.30787037037037E-2</v>
      </c>
      <c r="D12" s="101">
        <v>3.2739388671592103E-2</v>
      </c>
    </row>
    <row r="13" spans="2:4" s="76" customFormat="1" ht="23.25" customHeight="1" x14ac:dyDescent="0.25">
      <c r="B13" s="99" t="s">
        <v>168</v>
      </c>
      <c r="C13" s="100">
        <v>1.18402777777778E-2</v>
      </c>
      <c r="D13" s="101">
        <v>2.9639287266405901E-2</v>
      </c>
    </row>
    <row r="14" spans="2:4" s="76" customFormat="1" ht="23.25" customHeight="1" x14ac:dyDescent="0.25">
      <c r="B14" s="99" t="s">
        <v>173</v>
      </c>
      <c r="C14" s="100">
        <v>1.1817129629629599E-2</v>
      </c>
      <c r="D14" s="101">
        <v>2.9581341445748199E-2</v>
      </c>
    </row>
    <row r="15" spans="2:4" s="76" customFormat="1" ht="23.25" customHeight="1" x14ac:dyDescent="0.25">
      <c r="B15" s="99" t="s">
        <v>280</v>
      </c>
      <c r="C15" s="100">
        <v>1.17013888888889E-2</v>
      </c>
      <c r="D15" s="101">
        <v>2.9291612342459802E-2</v>
      </c>
    </row>
    <row r="16" spans="2:4" s="76" customFormat="1" ht="23.25" customHeight="1" x14ac:dyDescent="0.25">
      <c r="B16" s="99" t="s">
        <v>194</v>
      </c>
      <c r="C16" s="100">
        <v>1.1226851851851899E-2</v>
      </c>
      <c r="D16" s="101">
        <v>2.8103723018977299E-2</v>
      </c>
    </row>
    <row r="17" spans="2:4" s="76" customFormat="1" ht="23.25" customHeight="1" x14ac:dyDescent="0.25">
      <c r="B17" s="99" t="s">
        <v>281</v>
      </c>
      <c r="C17" s="100">
        <v>1.1111111111111099E-2</v>
      </c>
      <c r="D17" s="101">
        <v>2.7813993915688801E-2</v>
      </c>
    </row>
    <row r="18" spans="2:4" s="76" customFormat="1" ht="23.25" customHeight="1" x14ac:dyDescent="0.25">
      <c r="B18" s="99" t="s">
        <v>282</v>
      </c>
      <c r="C18" s="100">
        <v>1.00810185185185E-2</v>
      </c>
      <c r="D18" s="101">
        <v>2.5235404896421801E-2</v>
      </c>
    </row>
    <row r="19" spans="2:4" s="76" customFormat="1" ht="23.25" customHeight="1" x14ac:dyDescent="0.25">
      <c r="B19" s="99" t="s">
        <v>154</v>
      </c>
      <c r="C19" s="100">
        <v>9.0740740740740695E-3</v>
      </c>
      <c r="D19" s="101">
        <v>2.2714761697812499E-2</v>
      </c>
    </row>
    <row r="20" spans="2:4" s="76" customFormat="1" ht="23.25" customHeight="1" x14ac:dyDescent="0.25">
      <c r="B20" s="99" t="s">
        <v>283</v>
      </c>
      <c r="C20" s="100">
        <v>8.8888888888888906E-3</v>
      </c>
      <c r="D20" s="101">
        <v>2.22511951325511E-2</v>
      </c>
    </row>
    <row r="21" spans="2:4" s="76" customFormat="1" ht="23.25" customHeight="1" x14ac:dyDescent="0.25">
      <c r="B21" s="99" t="s">
        <v>152</v>
      </c>
      <c r="C21" s="100">
        <v>8.8541666666666699E-3</v>
      </c>
      <c r="D21" s="101">
        <v>2.2164276401564501E-2</v>
      </c>
    </row>
    <row r="22" spans="2:4" s="76" customFormat="1" ht="23.25" customHeight="1" x14ac:dyDescent="0.25">
      <c r="B22" s="99" t="s">
        <v>284</v>
      </c>
      <c r="C22" s="100">
        <v>8.3912037037036993E-3</v>
      </c>
      <c r="D22" s="101">
        <v>2.1005359988410799E-2</v>
      </c>
    </row>
    <row r="23" spans="2:4" s="76" customFormat="1" ht="23.25" customHeight="1" x14ac:dyDescent="0.25">
      <c r="B23" s="99" t="s">
        <v>285</v>
      </c>
      <c r="C23" s="100">
        <v>8.1481481481481492E-3</v>
      </c>
      <c r="D23" s="101">
        <v>2.0396928871505099E-2</v>
      </c>
    </row>
    <row r="24" spans="2:4" s="76" customFormat="1" ht="23.25" customHeight="1" x14ac:dyDescent="0.25">
      <c r="B24" s="99" t="s">
        <v>236</v>
      </c>
      <c r="C24" s="100">
        <v>7.1990740740740704E-3</v>
      </c>
      <c r="D24" s="101">
        <v>1.8021150224540101E-2</v>
      </c>
    </row>
    <row r="25" spans="2:4" s="76" customFormat="1" ht="23.25" customHeight="1" x14ac:dyDescent="0.25">
      <c r="B25" s="99" t="s">
        <v>286</v>
      </c>
      <c r="C25" s="100">
        <v>6.3657407407407404E-3</v>
      </c>
      <c r="D25" s="101">
        <v>1.5935100680863401E-2</v>
      </c>
    </row>
    <row r="26" spans="2:4" s="76" customFormat="1" ht="23.25" customHeight="1" thickBot="1" x14ac:dyDescent="0.3">
      <c r="B26" s="125" t="s">
        <v>287</v>
      </c>
      <c r="C26" s="126">
        <v>6.3657407407407404E-3</v>
      </c>
      <c r="D26" s="127">
        <v>1.5935100680863401E-2</v>
      </c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31" max="16383" man="1"/>
  </rowBreaks>
  <colBreaks count="1" manualBreakCount="1">
    <brk id="4" max="1048575" man="1"/>
  </colBreaks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57"/>
  <dimension ref="B2:D6"/>
  <sheetViews>
    <sheetView showGridLines="0" showZeros="0" zoomScale="60" zoomScaleNormal="60" zoomScaleSheetLayoutView="100" workbookViewId="0">
      <selection activeCell="B29" sqref="B29"/>
    </sheetView>
  </sheetViews>
  <sheetFormatPr defaultColWidth="8.85546875" defaultRowHeight="15" x14ac:dyDescent="0.25"/>
  <cols>
    <col min="1" max="1" width="6.140625" style="1" customWidth="1"/>
    <col min="2" max="2" width="124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s="76" customFormat="1" ht="23.25" customHeight="1" x14ac:dyDescent="0.25">
      <c r="B3" s="214" t="s">
        <v>257</v>
      </c>
      <c r="C3" s="215"/>
      <c r="D3" s="216"/>
    </row>
    <row r="4" spans="2:4" s="76" customFormat="1" ht="23.25" customHeight="1" x14ac:dyDescent="0.25">
      <c r="B4" s="217" t="s">
        <v>199</v>
      </c>
      <c r="C4" s="218"/>
      <c r="D4" s="219"/>
    </row>
    <row r="5" spans="2:4" s="76" customFormat="1" ht="23.25" customHeight="1" x14ac:dyDescent="0.25">
      <c r="B5" s="96" t="s">
        <v>10</v>
      </c>
      <c r="C5" s="97" t="s">
        <v>61</v>
      </c>
      <c r="D5" s="98" t="s">
        <v>5</v>
      </c>
    </row>
    <row r="6" spans="2:4" s="76" customFormat="1" ht="23.25" customHeight="1" thickBot="1" x14ac:dyDescent="0.3">
      <c r="B6" s="102"/>
      <c r="C6" s="103"/>
      <c r="D6" s="104"/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23" max="16383" man="1"/>
  </rowBreaks>
  <colBreaks count="1" manualBreakCount="1">
    <brk id="4" max="1048575" man="1"/>
  </colBreaks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58"/>
  <dimension ref="B2:D6"/>
  <sheetViews>
    <sheetView showGridLines="0" showZeros="0" zoomScale="60" zoomScaleNormal="60" zoomScaleSheetLayoutView="100" workbookViewId="0">
      <selection activeCell="B29" sqref="B29"/>
    </sheetView>
  </sheetViews>
  <sheetFormatPr defaultColWidth="8.85546875" defaultRowHeight="15" x14ac:dyDescent="0.25"/>
  <cols>
    <col min="1" max="1" width="6.140625" style="1" customWidth="1"/>
    <col min="2" max="2" width="127.570312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s="76" customFormat="1" ht="23.25" customHeight="1" x14ac:dyDescent="0.25">
      <c r="B3" s="214" t="s">
        <v>258</v>
      </c>
      <c r="C3" s="215"/>
      <c r="D3" s="216"/>
    </row>
    <row r="4" spans="2:4" s="76" customFormat="1" ht="23.25" customHeight="1" x14ac:dyDescent="0.25">
      <c r="B4" s="217" t="s">
        <v>199</v>
      </c>
      <c r="C4" s="218"/>
      <c r="D4" s="219"/>
    </row>
    <row r="5" spans="2:4" s="76" customFormat="1" ht="23.25" customHeight="1" x14ac:dyDescent="0.25">
      <c r="B5" s="96" t="s">
        <v>10</v>
      </c>
      <c r="C5" s="97" t="s">
        <v>61</v>
      </c>
      <c r="D5" s="98" t="s">
        <v>5</v>
      </c>
    </row>
    <row r="6" spans="2:4" s="76" customFormat="1" ht="23.25" customHeight="1" thickBot="1" x14ac:dyDescent="0.3">
      <c r="B6" s="102" t="s">
        <v>214</v>
      </c>
      <c r="C6" s="103">
        <v>3.8194444444444398E-4</v>
      </c>
      <c r="D6" s="104">
        <v>1</v>
      </c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23" max="16383" man="1"/>
  </rowBreaks>
  <colBreaks count="1" manualBreakCount="1">
    <brk id="4" max="1048575" man="1"/>
  </colBreaks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59"/>
  <dimension ref="B2:D6"/>
  <sheetViews>
    <sheetView showGridLines="0" showZeros="0" zoomScale="60" zoomScaleNormal="60" zoomScaleSheetLayoutView="100" workbookViewId="0">
      <selection activeCell="B29" sqref="B29"/>
    </sheetView>
  </sheetViews>
  <sheetFormatPr defaultColWidth="8.85546875" defaultRowHeight="15" x14ac:dyDescent="0.25"/>
  <cols>
    <col min="1" max="1" width="6.140625" style="1" customWidth="1"/>
    <col min="2" max="2" width="117.8554687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ht="23.25" customHeight="1" x14ac:dyDescent="0.25">
      <c r="B3" s="220" t="s">
        <v>259</v>
      </c>
      <c r="C3" s="221"/>
      <c r="D3" s="222"/>
    </row>
    <row r="4" spans="2:4" ht="23.25" customHeight="1" x14ac:dyDescent="0.25">
      <c r="B4" s="192" t="s">
        <v>199</v>
      </c>
      <c r="C4" s="193"/>
      <c r="D4" s="194"/>
    </row>
    <row r="5" spans="2:4" ht="23.25" customHeight="1" x14ac:dyDescent="0.25">
      <c r="B5" s="40" t="s">
        <v>10</v>
      </c>
      <c r="C5" s="41" t="s">
        <v>61</v>
      </c>
      <c r="D5" s="42" t="s">
        <v>5</v>
      </c>
    </row>
    <row r="6" spans="2:4" ht="23.25" customHeight="1" thickBot="1" x14ac:dyDescent="0.3">
      <c r="B6" s="89"/>
      <c r="C6" s="90"/>
      <c r="D6" s="91"/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23" max="16383" man="1"/>
  </rowBreaks>
  <colBreaks count="1" manualBreakCount="1">
    <brk id="4" max="1048575" man="1"/>
  </colBreaks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60"/>
  <dimension ref="B2:D6"/>
  <sheetViews>
    <sheetView showGridLines="0" showZeros="0" zoomScale="60" zoomScaleNormal="60" zoomScaleSheetLayoutView="100" workbookViewId="0">
      <selection activeCell="B29" sqref="B29"/>
    </sheetView>
  </sheetViews>
  <sheetFormatPr defaultColWidth="8.85546875" defaultRowHeight="15" x14ac:dyDescent="0.25"/>
  <cols>
    <col min="1" max="1" width="6.140625" style="1" customWidth="1"/>
    <col min="2" max="2" width="125.4257812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s="76" customFormat="1" ht="23.25" customHeight="1" x14ac:dyDescent="0.25">
      <c r="B3" s="214" t="s">
        <v>260</v>
      </c>
      <c r="C3" s="215"/>
      <c r="D3" s="216"/>
    </row>
    <row r="4" spans="2:4" s="76" customFormat="1" ht="23.25" customHeight="1" x14ac:dyDescent="0.25">
      <c r="B4" s="217" t="s">
        <v>199</v>
      </c>
      <c r="C4" s="218"/>
      <c r="D4" s="219"/>
    </row>
    <row r="5" spans="2:4" s="76" customFormat="1" ht="23.25" customHeight="1" x14ac:dyDescent="0.25">
      <c r="B5" s="96" t="s">
        <v>10</v>
      </c>
      <c r="C5" s="97" t="s">
        <v>61</v>
      </c>
      <c r="D5" s="98" t="s">
        <v>5</v>
      </c>
    </row>
    <row r="6" spans="2:4" s="76" customFormat="1" ht="23.25" customHeight="1" thickBot="1" x14ac:dyDescent="0.3">
      <c r="B6" s="102"/>
      <c r="C6" s="103"/>
      <c r="D6" s="104"/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23" max="16383" man="1"/>
  </rowBreaks>
  <colBreaks count="1" manualBreakCount="1">
    <brk id="4" max="1048575" man="1"/>
  </colBreaks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61"/>
  <dimension ref="B2:D6"/>
  <sheetViews>
    <sheetView showGridLines="0" showZeros="0" zoomScale="60" zoomScaleNormal="60" zoomScaleSheetLayoutView="100" workbookViewId="0">
      <selection activeCell="B29" sqref="B29"/>
    </sheetView>
  </sheetViews>
  <sheetFormatPr defaultColWidth="8.85546875" defaultRowHeight="15" x14ac:dyDescent="0.25"/>
  <cols>
    <col min="1" max="1" width="6.140625" style="1" customWidth="1"/>
    <col min="2" max="2" width="124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s="76" customFormat="1" ht="23.25" customHeight="1" x14ac:dyDescent="0.25">
      <c r="B3" s="214" t="s">
        <v>261</v>
      </c>
      <c r="C3" s="215"/>
      <c r="D3" s="216"/>
    </row>
    <row r="4" spans="2:4" s="76" customFormat="1" ht="23.25" customHeight="1" x14ac:dyDescent="0.25">
      <c r="B4" s="217" t="s">
        <v>199</v>
      </c>
      <c r="C4" s="218"/>
      <c r="D4" s="219"/>
    </row>
    <row r="5" spans="2:4" s="76" customFormat="1" ht="23.25" customHeight="1" x14ac:dyDescent="0.25">
      <c r="B5" s="96" t="s">
        <v>10</v>
      </c>
      <c r="C5" s="97" t="s">
        <v>61</v>
      </c>
      <c r="D5" s="98" t="s">
        <v>5</v>
      </c>
    </row>
    <row r="6" spans="2:4" s="76" customFormat="1" ht="23.25" customHeight="1" thickBot="1" x14ac:dyDescent="0.3">
      <c r="B6" s="102"/>
      <c r="C6" s="103"/>
      <c r="D6" s="104"/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31" max="16383" man="1"/>
  </rowBreaks>
  <colBreaks count="1" manualBreakCount="1">
    <brk id="4" max="1048575" man="1"/>
  </colBreaks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62"/>
  <dimension ref="B2:D6"/>
  <sheetViews>
    <sheetView showGridLines="0" showZeros="0" zoomScale="60" zoomScaleNormal="60" zoomScaleSheetLayoutView="100" workbookViewId="0">
      <selection activeCell="B29" sqref="B29"/>
    </sheetView>
  </sheetViews>
  <sheetFormatPr defaultColWidth="8.85546875" defaultRowHeight="15" x14ac:dyDescent="0.25"/>
  <cols>
    <col min="1" max="1" width="6.140625" style="1" customWidth="1"/>
    <col min="2" max="2" width="119.8554687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s="76" customFormat="1" ht="23.25" customHeight="1" x14ac:dyDescent="0.25">
      <c r="B3" s="214" t="s">
        <v>262</v>
      </c>
      <c r="C3" s="215"/>
      <c r="D3" s="216"/>
    </row>
    <row r="4" spans="2:4" s="76" customFormat="1" ht="23.25" customHeight="1" x14ac:dyDescent="0.25">
      <c r="B4" s="217" t="s">
        <v>199</v>
      </c>
      <c r="C4" s="218"/>
      <c r="D4" s="219"/>
    </row>
    <row r="5" spans="2:4" s="76" customFormat="1" ht="23.25" customHeight="1" x14ac:dyDescent="0.25">
      <c r="B5" s="96" t="s">
        <v>10</v>
      </c>
      <c r="C5" s="97" t="s">
        <v>61</v>
      </c>
      <c r="D5" s="98" t="s">
        <v>5</v>
      </c>
    </row>
    <row r="6" spans="2:4" s="76" customFormat="1" ht="23.25" customHeight="1" thickBot="1" x14ac:dyDescent="0.3">
      <c r="B6" s="102"/>
      <c r="C6" s="105"/>
      <c r="D6" s="106"/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31" max="16383" man="1"/>
  </rowBreaks>
  <colBreaks count="1" manualBreakCount="1">
    <brk id="4" max="1048575" man="1"/>
  </colBreaks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63"/>
  <dimension ref="B2:D25"/>
  <sheetViews>
    <sheetView showGridLines="0" showZeros="0" zoomScale="60" zoomScaleNormal="60" zoomScaleSheetLayoutView="100" workbookViewId="0">
      <selection activeCell="B29" sqref="B29"/>
    </sheetView>
  </sheetViews>
  <sheetFormatPr defaultColWidth="8.85546875" defaultRowHeight="15" x14ac:dyDescent="0.25"/>
  <cols>
    <col min="1" max="1" width="6.140625" style="1" customWidth="1"/>
    <col min="2" max="2" width="117.8554687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s="76" customFormat="1" ht="23.25" customHeight="1" x14ac:dyDescent="0.25">
      <c r="B3" s="214" t="s">
        <v>263</v>
      </c>
      <c r="C3" s="215"/>
      <c r="D3" s="216"/>
    </row>
    <row r="4" spans="2:4" s="76" customFormat="1" ht="23.25" customHeight="1" x14ac:dyDescent="0.25">
      <c r="B4" s="217" t="s">
        <v>199</v>
      </c>
      <c r="C4" s="218"/>
      <c r="D4" s="219"/>
    </row>
    <row r="5" spans="2:4" s="76" customFormat="1" ht="23.25" customHeight="1" x14ac:dyDescent="0.25">
      <c r="B5" s="96" t="s">
        <v>10</v>
      </c>
      <c r="C5" s="97" t="s">
        <v>61</v>
      </c>
      <c r="D5" s="98" t="s">
        <v>5</v>
      </c>
    </row>
    <row r="6" spans="2:4" s="76" customFormat="1" ht="23.25" customHeight="1" x14ac:dyDescent="0.25">
      <c r="B6" s="99" t="s">
        <v>75</v>
      </c>
      <c r="C6" s="100">
        <v>1.3136574074074101E-2</v>
      </c>
      <c r="D6" s="101">
        <v>6.8328216242249107E-2</v>
      </c>
    </row>
    <row r="7" spans="2:4" s="76" customFormat="1" ht="23.25" customHeight="1" x14ac:dyDescent="0.25">
      <c r="B7" s="99" t="s">
        <v>189</v>
      </c>
      <c r="C7" s="100">
        <v>1.2881944444444401E-2</v>
      </c>
      <c r="D7" s="101">
        <v>6.7003792667509499E-2</v>
      </c>
    </row>
    <row r="8" spans="2:4" s="76" customFormat="1" ht="23.25" customHeight="1" x14ac:dyDescent="0.25">
      <c r="B8" s="99" t="s">
        <v>167</v>
      </c>
      <c r="C8" s="100">
        <v>1.2071759259259299E-2</v>
      </c>
      <c r="D8" s="101">
        <v>6.2789717656974303E-2</v>
      </c>
    </row>
    <row r="9" spans="2:4" s="76" customFormat="1" ht="23.25" customHeight="1" x14ac:dyDescent="0.25">
      <c r="B9" s="99" t="s">
        <v>155</v>
      </c>
      <c r="C9" s="100">
        <v>9.3749999999999997E-3</v>
      </c>
      <c r="D9" s="101">
        <v>4.8762867979050002E-2</v>
      </c>
    </row>
    <row r="10" spans="2:4" s="76" customFormat="1" ht="23.25" customHeight="1" x14ac:dyDescent="0.25">
      <c r="B10" s="99" t="s">
        <v>288</v>
      </c>
      <c r="C10" s="100">
        <v>7.8935185185185202E-3</v>
      </c>
      <c r="D10" s="101">
        <v>4.1057130816928501E-2</v>
      </c>
    </row>
    <row r="11" spans="2:4" s="76" customFormat="1" ht="23.25" customHeight="1" x14ac:dyDescent="0.25">
      <c r="B11" s="99" t="s">
        <v>289</v>
      </c>
      <c r="C11" s="100">
        <v>7.3958333333333298E-3</v>
      </c>
      <c r="D11" s="101">
        <v>3.8468484739028398E-2</v>
      </c>
    </row>
    <row r="12" spans="2:4" s="76" customFormat="1" ht="23.25" customHeight="1" x14ac:dyDescent="0.25">
      <c r="B12" s="99" t="s">
        <v>190</v>
      </c>
      <c r="C12" s="100">
        <v>7.3958333333333298E-3</v>
      </c>
      <c r="D12" s="101">
        <v>3.8468484739028398E-2</v>
      </c>
    </row>
    <row r="13" spans="2:4" s="76" customFormat="1" ht="23.25" customHeight="1" x14ac:dyDescent="0.25">
      <c r="B13" s="99" t="s">
        <v>175</v>
      </c>
      <c r="C13" s="100">
        <v>7.3726851851851896E-3</v>
      </c>
      <c r="D13" s="101">
        <v>3.8348082595870199E-2</v>
      </c>
    </row>
    <row r="14" spans="2:4" s="76" customFormat="1" ht="23.25" customHeight="1" x14ac:dyDescent="0.25">
      <c r="B14" s="99" t="s">
        <v>290</v>
      </c>
      <c r="C14" s="100">
        <v>7.2106481481481501E-3</v>
      </c>
      <c r="D14" s="101">
        <v>3.75052675937632E-2</v>
      </c>
    </row>
    <row r="15" spans="2:4" s="76" customFormat="1" ht="23.25" customHeight="1" x14ac:dyDescent="0.25">
      <c r="B15" s="99" t="s">
        <v>286</v>
      </c>
      <c r="C15" s="100">
        <v>7.0833333333333304E-3</v>
      </c>
      <c r="D15" s="101">
        <v>3.6843055806393403E-2</v>
      </c>
    </row>
    <row r="16" spans="2:4" s="76" customFormat="1" ht="23.25" customHeight="1" x14ac:dyDescent="0.25">
      <c r="B16" s="99" t="s">
        <v>291</v>
      </c>
      <c r="C16" s="100">
        <v>6.8865740740740701E-3</v>
      </c>
      <c r="D16" s="101">
        <v>3.5819637589549098E-2</v>
      </c>
    </row>
    <row r="17" spans="2:4" s="76" customFormat="1" ht="23.25" customHeight="1" x14ac:dyDescent="0.25">
      <c r="B17" s="99" t="s">
        <v>292</v>
      </c>
      <c r="C17" s="100">
        <v>6.8518518518518503E-3</v>
      </c>
      <c r="D17" s="101">
        <v>3.5639034374811897E-2</v>
      </c>
    </row>
    <row r="18" spans="2:4" s="76" customFormat="1" ht="23.25" customHeight="1" x14ac:dyDescent="0.25">
      <c r="B18" s="99" t="s">
        <v>293</v>
      </c>
      <c r="C18" s="100">
        <v>6.8518518518518503E-3</v>
      </c>
      <c r="D18" s="101">
        <v>3.5639034374811897E-2</v>
      </c>
    </row>
    <row r="19" spans="2:4" s="76" customFormat="1" ht="23.25" customHeight="1" x14ac:dyDescent="0.25">
      <c r="B19" s="99" t="s">
        <v>152</v>
      </c>
      <c r="C19" s="100">
        <v>5.6712962962963001E-3</v>
      </c>
      <c r="D19" s="101">
        <v>2.9498525073746298E-2</v>
      </c>
    </row>
    <row r="20" spans="2:4" s="76" customFormat="1" ht="23.25" customHeight="1" x14ac:dyDescent="0.25">
      <c r="B20" s="99" t="s">
        <v>215</v>
      </c>
      <c r="C20" s="100">
        <v>5.5324074074074104E-3</v>
      </c>
      <c r="D20" s="101">
        <v>2.8776112214797402E-2</v>
      </c>
    </row>
    <row r="21" spans="2:4" s="76" customFormat="1" ht="23.25" customHeight="1" x14ac:dyDescent="0.25">
      <c r="B21" s="99" t="s">
        <v>294</v>
      </c>
      <c r="C21" s="100">
        <v>5.2777777777777797E-3</v>
      </c>
      <c r="D21" s="101">
        <v>2.74516886400578E-2</v>
      </c>
    </row>
    <row r="22" spans="2:4" s="76" customFormat="1" ht="23.25" customHeight="1" x14ac:dyDescent="0.25">
      <c r="B22" s="99" t="s">
        <v>192</v>
      </c>
      <c r="C22" s="100">
        <v>5.2546296296296299E-3</v>
      </c>
      <c r="D22" s="101">
        <v>2.7331286496899601E-2</v>
      </c>
    </row>
    <row r="23" spans="2:4" s="76" customFormat="1" ht="23.25" customHeight="1" x14ac:dyDescent="0.25">
      <c r="B23" s="99" t="s">
        <v>187</v>
      </c>
      <c r="C23" s="100">
        <v>5.2199074074074101E-3</v>
      </c>
      <c r="D23" s="101">
        <v>2.7150683282162399E-2</v>
      </c>
    </row>
    <row r="24" spans="2:4" s="76" customFormat="1" ht="23.25" customHeight="1" x14ac:dyDescent="0.25">
      <c r="B24" s="99" t="s">
        <v>169</v>
      </c>
      <c r="C24" s="100">
        <v>5.1157407407407401E-3</v>
      </c>
      <c r="D24" s="101">
        <v>2.6608873637950801E-2</v>
      </c>
    </row>
    <row r="25" spans="2:4" s="76" customFormat="1" ht="23.25" customHeight="1" thickBot="1" x14ac:dyDescent="0.3">
      <c r="B25" s="102" t="s">
        <v>295</v>
      </c>
      <c r="C25" s="103">
        <v>4.9768518518518504E-3</v>
      </c>
      <c r="D25" s="104">
        <v>2.5886460779001901E-2</v>
      </c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31" max="16383" man="1"/>
  </rowBreaks>
  <colBreaks count="1" manualBreakCount="1">
    <brk id="4" max="1048575" man="1"/>
  </colBreaks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64"/>
  <dimension ref="B2:D6"/>
  <sheetViews>
    <sheetView showGridLines="0" showZeros="0" zoomScale="60" zoomScaleNormal="60" zoomScaleSheetLayoutView="100" workbookViewId="0">
      <selection activeCell="B29" sqref="B29"/>
    </sheetView>
  </sheetViews>
  <sheetFormatPr defaultColWidth="8.85546875" defaultRowHeight="15" x14ac:dyDescent="0.25"/>
  <cols>
    <col min="1" max="1" width="6.140625" style="1" customWidth="1"/>
    <col min="2" max="2" width="119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s="75" customFormat="1" ht="23.25" customHeight="1" x14ac:dyDescent="0.25">
      <c r="B3" s="220" t="s">
        <v>264</v>
      </c>
      <c r="C3" s="221"/>
      <c r="D3" s="222"/>
    </row>
    <row r="4" spans="2:4" s="75" customFormat="1" ht="23.25" customHeight="1" x14ac:dyDescent="0.25">
      <c r="B4" s="223" t="s">
        <v>199</v>
      </c>
      <c r="C4" s="224"/>
      <c r="D4" s="225"/>
    </row>
    <row r="5" spans="2:4" s="75" customFormat="1" ht="23.25" customHeight="1" x14ac:dyDescent="0.25">
      <c r="B5" s="92" t="s">
        <v>10</v>
      </c>
      <c r="C5" s="93" t="s">
        <v>61</v>
      </c>
      <c r="D5" s="94" t="s">
        <v>5</v>
      </c>
    </row>
    <row r="6" spans="2:4" s="75" customFormat="1" ht="23.25" customHeight="1" thickBot="1" x14ac:dyDescent="0.3">
      <c r="B6" s="95" t="s">
        <v>156</v>
      </c>
      <c r="C6" s="103">
        <v>5.2662037037037E-3</v>
      </c>
      <c r="D6" s="104">
        <v>1</v>
      </c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31" max="16383" man="1"/>
  </rowBreaks>
  <colBreaks count="1" manualBreakCount="1">
    <brk id="4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8"/>
  <dimension ref="B2:K31"/>
  <sheetViews>
    <sheetView showGridLines="0" showZeros="0" view="pageBreakPreview" zoomScale="110" zoomScaleNormal="80" zoomScaleSheetLayoutView="110" workbookViewId="0">
      <selection activeCell="B29" sqref="B29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6" width="10.7109375" style="4" customWidth="1"/>
    <col min="7" max="7" width="10.7109375" style="1" customWidth="1"/>
    <col min="8" max="8" width="10.7109375" style="4" customWidth="1"/>
    <col min="9" max="11" width="10.7109375" style="1" customWidth="1"/>
    <col min="12" max="16384" width="8.85546875" style="1"/>
  </cols>
  <sheetData>
    <row r="2" spans="2:11" ht="15.75" thickBot="1" x14ac:dyDescent="0.3"/>
    <row r="3" spans="2:11" ht="16.5" customHeight="1" x14ac:dyDescent="0.25">
      <c r="B3" s="178" t="s">
        <v>47</v>
      </c>
      <c r="C3" s="179"/>
      <c r="D3" s="179"/>
      <c r="E3" s="179"/>
      <c r="F3" s="179"/>
      <c r="G3" s="179"/>
      <c r="H3" s="179"/>
      <c r="I3" s="179"/>
      <c r="J3" s="179"/>
      <c r="K3" s="180"/>
    </row>
    <row r="4" spans="2:11" ht="15.75" thickBot="1" x14ac:dyDescent="0.3">
      <c r="B4" s="181" t="s">
        <v>199</v>
      </c>
      <c r="C4" s="182"/>
      <c r="D4" s="182"/>
      <c r="E4" s="182"/>
      <c r="F4" s="182"/>
      <c r="G4" s="182"/>
      <c r="H4" s="182"/>
      <c r="I4" s="182"/>
      <c r="J4" s="182"/>
      <c r="K4" s="183"/>
    </row>
    <row r="5" spans="2:11" x14ac:dyDescent="0.25">
      <c r="B5" s="39"/>
      <c r="C5" s="184" t="s">
        <v>25</v>
      </c>
      <c r="D5" s="184"/>
      <c r="E5" s="184"/>
      <c r="F5" s="184" t="s">
        <v>26</v>
      </c>
      <c r="G5" s="184"/>
      <c r="H5" s="184"/>
      <c r="I5" s="184" t="s">
        <v>27</v>
      </c>
      <c r="J5" s="184"/>
      <c r="K5" s="185"/>
    </row>
    <row r="6" spans="2:11" x14ac:dyDescent="0.25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9" t="s">
        <v>5</v>
      </c>
    </row>
    <row r="7" spans="2:11" x14ac:dyDescent="0.25">
      <c r="B7" s="10" t="s">
        <v>37</v>
      </c>
      <c r="C7" s="11">
        <v>7.3148148148148096E-3</v>
      </c>
      <c r="D7" s="12">
        <f t="shared" ref="D7:D18" si="0">IFERROR(C7/C$19,0)</f>
        <v>0.23520655005582417</v>
      </c>
      <c r="E7" s="12">
        <f t="shared" ref="E7:E18" si="1">IFERROR(C7/C$30,0)</f>
        <v>6.1192873741285791E-2</v>
      </c>
      <c r="F7" s="11">
        <v>0</v>
      </c>
      <c r="G7" s="12">
        <f t="shared" ref="G7:G18" si="2">IFERROR(F7/F$19,0)</f>
        <v>0</v>
      </c>
      <c r="H7" s="12">
        <f t="shared" ref="H7:H18" si="3">IFERROR(F7/F$30,0)</f>
        <v>0</v>
      </c>
      <c r="I7" s="11">
        <v>7.3148148148148096E-3</v>
      </c>
      <c r="J7" s="12">
        <f t="shared" ref="J7:J18" si="4">IFERROR(I7/I$19,0)</f>
        <v>0.23520655005582417</v>
      </c>
      <c r="K7" s="14">
        <f t="shared" ref="K7:K18" si="5">IFERROR(I7/I$30,0)</f>
        <v>6.1192873741285791E-2</v>
      </c>
    </row>
    <row r="8" spans="2:11" x14ac:dyDescent="0.25">
      <c r="B8" s="148" t="s">
        <v>99</v>
      </c>
      <c r="C8" s="11">
        <v>5.6134259259259297E-3</v>
      </c>
      <c r="D8" s="12">
        <f t="shared" si="0"/>
        <v>0.18049869743208052</v>
      </c>
      <c r="E8" s="12">
        <f t="shared" si="1"/>
        <v>4.6959721146398181E-2</v>
      </c>
      <c r="F8" s="11">
        <v>0</v>
      </c>
      <c r="G8" s="12">
        <f t="shared" si="2"/>
        <v>0</v>
      </c>
      <c r="H8" s="12">
        <f t="shared" si="3"/>
        <v>0</v>
      </c>
      <c r="I8" s="11">
        <v>5.6134259259259297E-3</v>
      </c>
      <c r="J8" s="12">
        <f t="shared" si="4"/>
        <v>0.18049869743208052</v>
      </c>
      <c r="K8" s="14">
        <f t="shared" si="5"/>
        <v>4.6959721146398181E-2</v>
      </c>
    </row>
    <row r="9" spans="2:11" x14ac:dyDescent="0.25">
      <c r="B9" s="10" t="s">
        <v>50</v>
      </c>
      <c r="C9" s="11">
        <v>4.2824074074074101E-3</v>
      </c>
      <c r="D9" s="12">
        <f t="shared" si="0"/>
        <v>0.13770003721622637</v>
      </c>
      <c r="E9" s="12">
        <f t="shared" si="1"/>
        <v>3.5824941905499647E-2</v>
      </c>
      <c r="F9" s="11">
        <v>0</v>
      </c>
      <c r="G9" s="12">
        <f t="shared" si="2"/>
        <v>0</v>
      </c>
      <c r="H9" s="12">
        <f t="shared" si="3"/>
        <v>0</v>
      </c>
      <c r="I9" s="11">
        <v>4.2824074074074101E-3</v>
      </c>
      <c r="J9" s="12">
        <f t="shared" si="4"/>
        <v>0.13770003721622637</v>
      </c>
      <c r="K9" s="14">
        <f t="shared" si="5"/>
        <v>3.5824941905499647E-2</v>
      </c>
    </row>
    <row r="10" spans="2:11" x14ac:dyDescent="0.25">
      <c r="B10" s="10" t="s">
        <v>11</v>
      </c>
      <c r="C10" s="11">
        <v>7.9513888888888898E-3</v>
      </c>
      <c r="D10" s="12">
        <f t="shared" si="0"/>
        <v>0.25567547450688505</v>
      </c>
      <c r="E10" s="12">
        <f t="shared" si="1"/>
        <v>6.6518202943454702E-2</v>
      </c>
      <c r="F10" s="11">
        <v>0</v>
      </c>
      <c r="G10" s="12">
        <f t="shared" si="2"/>
        <v>0</v>
      </c>
      <c r="H10" s="12">
        <f t="shared" si="3"/>
        <v>0</v>
      </c>
      <c r="I10" s="11">
        <v>7.9513888888888898E-3</v>
      </c>
      <c r="J10" s="12">
        <f t="shared" si="4"/>
        <v>0.25567547450688505</v>
      </c>
      <c r="K10" s="14">
        <f t="shared" si="5"/>
        <v>6.6518202943454702E-2</v>
      </c>
    </row>
    <row r="11" spans="2:11" x14ac:dyDescent="0.25">
      <c r="B11" s="10" t="s">
        <v>12</v>
      </c>
      <c r="C11" s="11">
        <v>5.32407407407407E-4</v>
      </c>
      <c r="D11" s="12">
        <f t="shared" si="0"/>
        <v>1.7119464086341633E-2</v>
      </c>
      <c r="E11" s="12">
        <f t="shared" si="1"/>
        <v>4.453911696359409E-3</v>
      </c>
      <c r="F11" s="11">
        <v>0</v>
      </c>
      <c r="G11" s="12">
        <f t="shared" si="2"/>
        <v>0</v>
      </c>
      <c r="H11" s="12">
        <f t="shared" si="3"/>
        <v>0</v>
      </c>
      <c r="I11" s="11">
        <v>5.32407407407407E-4</v>
      </c>
      <c r="J11" s="12">
        <f t="shared" si="4"/>
        <v>1.7119464086341633E-2</v>
      </c>
      <c r="K11" s="14">
        <f t="shared" si="5"/>
        <v>4.453911696359409E-3</v>
      </c>
    </row>
    <row r="12" spans="2:11" x14ac:dyDescent="0.25">
      <c r="B12" s="10" t="s">
        <v>163</v>
      </c>
      <c r="C12" s="11">
        <v>6.7129629629629603E-4</v>
      </c>
      <c r="D12" s="12">
        <f t="shared" si="0"/>
        <v>2.1585411239300328E-2</v>
      </c>
      <c r="E12" s="12">
        <f t="shared" si="1"/>
        <v>5.6158017041053436E-3</v>
      </c>
      <c r="F12" s="11">
        <v>0</v>
      </c>
      <c r="G12" s="12">
        <f t="shared" si="2"/>
        <v>0</v>
      </c>
      <c r="H12" s="12">
        <f t="shared" si="3"/>
        <v>0</v>
      </c>
      <c r="I12" s="11">
        <v>6.7129629629629603E-4</v>
      </c>
      <c r="J12" s="12">
        <f t="shared" si="4"/>
        <v>2.1585411239300328E-2</v>
      </c>
      <c r="K12" s="14">
        <f t="shared" si="5"/>
        <v>5.6158017041053436E-3</v>
      </c>
    </row>
    <row r="13" spans="2:11" x14ac:dyDescent="0.25">
      <c r="B13" s="10" t="s">
        <v>106</v>
      </c>
      <c r="C13" s="11">
        <v>0</v>
      </c>
      <c r="D13" s="12">
        <f t="shared" si="0"/>
        <v>0</v>
      </c>
      <c r="E13" s="12">
        <f t="shared" si="1"/>
        <v>0</v>
      </c>
      <c r="F13" s="11">
        <v>0</v>
      </c>
      <c r="G13" s="12">
        <f t="shared" si="2"/>
        <v>0</v>
      </c>
      <c r="H13" s="12">
        <f t="shared" si="3"/>
        <v>0</v>
      </c>
      <c r="I13" s="11">
        <v>0</v>
      </c>
      <c r="J13" s="12">
        <f t="shared" si="4"/>
        <v>0</v>
      </c>
      <c r="K13" s="14">
        <f t="shared" si="5"/>
        <v>0</v>
      </c>
    </row>
    <row r="14" spans="2:11" x14ac:dyDescent="0.25">
      <c r="B14" s="10" t="s">
        <v>107</v>
      </c>
      <c r="C14" s="11">
        <v>1.50462962962963E-4</v>
      </c>
      <c r="D14" s="12">
        <f t="shared" si="0"/>
        <v>4.838109415705249E-3</v>
      </c>
      <c r="E14" s="12">
        <f t="shared" si="1"/>
        <v>1.2587141750580952E-3</v>
      </c>
      <c r="F14" s="11">
        <v>0</v>
      </c>
      <c r="G14" s="12">
        <f t="shared" si="2"/>
        <v>0</v>
      </c>
      <c r="H14" s="12">
        <f t="shared" si="3"/>
        <v>0</v>
      </c>
      <c r="I14" s="11">
        <v>1.50462962962963E-4</v>
      </c>
      <c r="J14" s="12">
        <f t="shared" si="4"/>
        <v>4.838109415705249E-3</v>
      </c>
      <c r="K14" s="14">
        <f t="shared" si="5"/>
        <v>1.2587141750580952E-3</v>
      </c>
    </row>
    <row r="15" spans="2:11" x14ac:dyDescent="0.25">
      <c r="B15" s="10" t="s">
        <v>198</v>
      </c>
      <c r="C15" s="11">
        <v>1.2268518518518501E-3</v>
      </c>
      <c r="D15" s="12">
        <f t="shared" si="0"/>
        <v>3.9449199851135035E-2</v>
      </c>
      <c r="E15" s="12">
        <f t="shared" si="1"/>
        <v>1.0263361735089066E-2</v>
      </c>
      <c r="F15" s="11">
        <v>0</v>
      </c>
      <c r="G15" s="12">
        <f t="shared" si="2"/>
        <v>0</v>
      </c>
      <c r="H15" s="12">
        <f t="shared" si="3"/>
        <v>0</v>
      </c>
      <c r="I15" s="11">
        <v>1.2268518518518501E-3</v>
      </c>
      <c r="J15" s="12">
        <f t="shared" si="4"/>
        <v>3.9449199851135035E-2</v>
      </c>
      <c r="K15" s="14">
        <f t="shared" si="5"/>
        <v>1.0263361735089066E-2</v>
      </c>
    </row>
    <row r="16" spans="2:11" x14ac:dyDescent="0.25">
      <c r="B16" s="10" t="s">
        <v>185</v>
      </c>
      <c r="C16" s="11">
        <v>0</v>
      </c>
      <c r="D16" s="12">
        <f t="shared" si="0"/>
        <v>0</v>
      </c>
      <c r="E16" s="12">
        <f t="shared" si="1"/>
        <v>0</v>
      </c>
      <c r="F16" s="11">
        <v>0</v>
      </c>
      <c r="G16" s="12">
        <f t="shared" si="2"/>
        <v>0</v>
      </c>
      <c r="H16" s="12">
        <f t="shared" si="3"/>
        <v>0</v>
      </c>
      <c r="I16" s="11">
        <v>0</v>
      </c>
      <c r="J16" s="12">
        <f t="shared" si="4"/>
        <v>0</v>
      </c>
      <c r="K16" s="14">
        <f t="shared" si="5"/>
        <v>0</v>
      </c>
    </row>
    <row r="17" spans="2:11" x14ac:dyDescent="0.25">
      <c r="B17" s="10" t="s">
        <v>164</v>
      </c>
      <c r="C17" s="11">
        <v>0</v>
      </c>
      <c r="D17" s="12">
        <f t="shared" si="0"/>
        <v>0</v>
      </c>
      <c r="E17" s="12">
        <f t="shared" si="1"/>
        <v>0</v>
      </c>
      <c r="F17" s="11">
        <v>0</v>
      </c>
      <c r="G17" s="12">
        <f t="shared" si="2"/>
        <v>0</v>
      </c>
      <c r="H17" s="12">
        <f t="shared" si="3"/>
        <v>0</v>
      </c>
      <c r="I17" s="11">
        <v>0</v>
      </c>
      <c r="J17" s="12">
        <f t="shared" si="4"/>
        <v>0</v>
      </c>
      <c r="K17" s="14">
        <f t="shared" si="5"/>
        <v>0</v>
      </c>
    </row>
    <row r="18" spans="2:11" ht="15.75" thickBot="1" x14ac:dyDescent="0.3">
      <c r="B18" s="10" t="s">
        <v>13</v>
      </c>
      <c r="C18" s="11">
        <v>3.3564814814814798E-3</v>
      </c>
      <c r="D18" s="12">
        <f t="shared" si="0"/>
        <v>0.10792705619650163</v>
      </c>
      <c r="E18" s="12">
        <f t="shared" si="1"/>
        <v>2.8079008520526715E-2</v>
      </c>
      <c r="F18" s="11">
        <v>0</v>
      </c>
      <c r="G18" s="12">
        <f t="shared" si="2"/>
        <v>0</v>
      </c>
      <c r="H18" s="12">
        <f t="shared" si="3"/>
        <v>0</v>
      </c>
      <c r="I18" s="11">
        <v>3.3564814814814798E-3</v>
      </c>
      <c r="J18" s="12">
        <f t="shared" si="4"/>
        <v>0.10792705619650163</v>
      </c>
      <c r="K18" s="14">
        <f t="shared" si="5"/>
        <v>2.8079008520526715E-2</v>
      </c>
    </row>
    <row r="19" spans="2:11" ht="16.5" thickTop="1" thickBot="1" x14ac:dyDescent="0.3">
      <c r="B19" s="31" t="s">
        <v>3</v>
      </c>
      <c r="C19" s="32">
        <f>SUM(C7:C18)</f>
        <v>3.1099537037037037E-2</v>
      </c>
      <c r="D19" s="33">
        <f>IFERROR(SUM(D7:D18),0)</f>
        <v>1</v>
      </c>
      <c r="E19" s="33">
        <f>IFERROR(SUM(E7:E18),0)</f>
        <v>0.26016653756777697</v>
      </c>
      <c r="F19" s="32">
        <f>SUM(F7:F18)</f>
        <v>0</v>
      </c>
      <c r="G19" s="33">
        <f>IFERROR(SUM(G7:G18),0)</f>
        <v>0</v>
      </c>
      <c r="H19" s="33">
        <f>IFERROR(SUM(H7:H18),0)</f>
        <v>0</v>
      </c>
      <c r="I19" s="32">
        <f>SUM(I7:I18)</f>
        <v>3.1099537037037037E-2</v>
      </c>
      <c r="J19" s="33">
        <f>IFERROR(SUM(J7:J18),0)</f>
        <v>1</v>
      </c>
      <c r="K19" s="34">
        <f>IFERROR(SUM(K7:K18),0)</f>
        <v>0.26016653756777697</v>
      </c>
    </row>
    <row r="20" spans="2:11" ht="15.75" thickTop="1" x14ac:dyDescent="0.25">
      <c r="B20" s="25"/>
      <c r="C20" s="26"/>
      <c r="D20" s="26"/>
      <c r="E20" s="26"/>
      <c r="F20" s="26"/>
      <c r="G20" s="26"/>
      <c r="H20" s="26"/>
      <c r="I20" s="26"/>
      <c r="J20" s="26"/>
      <c r="K20" s="27"/>
    </row>
    <row r="21" spans="2:11" x14ac:dyDescent="0.25">
      <c r="B21" s="7" t="s">
        <v>14</v>
      </c>
      <c r="C21" s="8" t="s">
        <v>57</v>
      </c>
      <c r="D21" s="16" t="s">
        <v>5</v>
      </c>
      <c r="E21" s="16" t="s">
        <v>5</v>
      </c>
      <c r="F21" s="8" t="s">
        <v>57</v>
      </c>
      <c r="G21" s="16" t="s">
        <v>5</v>
      </c>
      <c r="H21" s="16" t="s">
        <v>5</v>
      </c>
      <c r="I21" s="8" t="s">
        <v>57</v>
      </c>
      <c r="J21" s="16" t="s">
        <v>5</v>
      </c>
      <c r="K21" s="17" t="s">
        <v>5</v>
      </c>
    </row>
    <row r="22" spans="2:11" x14ac:dyDescent="0.25">
      <c r="B22" s="18" t="s">
        <v>15</v>
      </c>
      <c r="C22" s="11">
        <v>1.25462962962963E-2</v>
      </c>
      <c r="D22" s="19"/>
      <c r="E22" s="12">
        <f>IFERROR(C22/C$30,0)</f>
        <v>0.10495739736638271</v>
      </c>
      <c r="F22" s="11">
        <v>0</v>
      </c>
      <c r="G22" s="19"/>
      <c r="H22" s="12">
        <f>IFERROR(F22/F$30,0)</f>
        <v>0</v>
      </c>
      <c r="I22" s="11">
        <v>1.25462962962963E-2</v>
      </c>
      <c r="J22" s="19"/>
      <c r="K22" s="14">
        <f>IFERROR(I22/I$30,0)</f>
        <v>0.10495739736638271</v>
      </c>
    </row>
    <row r="23" spans="2:11" x14ac:dyDescent="0.25">
      <c r="B23" s="18" t="s">
        <v>16</v>
      </c>
      <c r="C23" s="11">
        <v>2.4305555555555601E-4</v>
      </c>
      <c r="D23" s="19"/>
      <c r="E23" s="12">
        <f t="shared" ref="E23:E27" si="6">IFERROR(C23/C$30,0)</f>
        <v>2.0333075135553877E-3</v>
      </c>
      <c r="F23" s="11">
        <v>0</v>
      </c>
      <c r="G23" s="19"/>
      <c r="H23" s="12">
        <f t="shared" ref="H23:H27" si="7">IFERROR(F23/F$30,0)</f>
        <v>0</v>
      </c>
      <c r="I23" s="11">
        <v>2.4305555555555601E-4</v>
      </c>
      <c r="J23" s="19"/>
      <c r="K23" s="14">
        <f t="shared" ref="K23:K27" si="8">IFERROR(I23/I$30,0)</f>
        <v>2.0333075135553877E-3</v>
      </c>
    </row>
    <row r="24" spans="2:11" x14ac:dyDescent="0.25">
      <c r="B24" s="18" t="s">
        <v>17</v>
      </c>
      <c r="C24" s="11">
        <v>3.3564814814814801E-4</v>
      </c>
      <c r="D24" s="19"/>
      <c r="E24" s="12">
        <f t="shared" si="6"/>
        <v>2.8079008520526718E-3</v>
      </c>
      <c r="F24" s="11">
        <v>0</v>
      </c>
      <c r="G24" s="19"/>
      <c r="H24" s="12">
        <f t="shared" si="7"/>
        <v>0</v>
      </c>
      <c r="I24" s="11">
        <v>3.3564814814814801E-4</v>
      </c>
      <c r="J24" s="19"/>
      <c r="K24" s="14">
        <f t="shared" si="8"/>
        <v>2.8079008520526718E-3</v>
      </c>
    </row>
    <row r="25" spans="2:11" x14ac:dyDescent="0.25">
      <c r="B25" s="18" t="s">
        <v>18</v>
      </c>
      <c r="C25" s="11">
        <v>2.7314814814814799E-2</v>
      </c>
      <c r="D25" s="19"/>
      <c r="E25" s="12">
        <f t="shared" si="6"/>
        <v>0.22850503485670015</v>
      </c>
      <c r="F25" s="11">
        <v>0</v>
      </c>
      <c r="G25" s="19"/>
      <c r="H25" s="12">
        <f t="shared" si="7"/>
        <v>0</v>
      </c>
      <c r="I25" s="11">
        <v>2.7314814814814799E-2</v>
      </c>
      <c r="J25" s="19"/>
      <c r="K25" s="14">
        <f t="shared" si="8"/>
        <v>0.22850503485670015</v>
      </c>
    </row>
    <row r="26" spans="2:11" x14ac:dyDescent="0.25">
      <c r="B26" s="18" t="s">
        <v>19</v>
      </c>
      <c r="C26" s="11">
        <v>4.6377314814814802E-2</v>
      </c>
      <c r="D26" s="19"/>
      <c r="E26" s="12">
        <f t="shared" si="6"/>
        <v>0.38797443841982954</v>
      </c>
      <c r="F26" s="11">
        <v>0</v>
      </c>
      <c r="G26" s="19"/>
      <c r="H26" s="12">
        <f t="shared" si="7"/>
        <v>0</v>
      </c>
      <c r="I26" s="11">
        <v>4.6377314814814802E-2</v>
      </c>
      <c r="J26" s="19"/>
      <c r="K26" s="14">
        <f t="shared" si="8"/>
        <v>0.38797443841982954</v>
      </c>
    </row>
    <row r="27" spans="2:11" ht="15.75" thickBot="1" x14ac:dyDescent="0.3">
      <c r="B27" s="23" t="s">
        <v>20</v>
      </c>
      <c r="C27" s="20">
        <v>1.6203703703703701E-3</v>
      </c>
      <c r="D27" s="24"/>
      <c r="E27" s="21">
        <f t="shared" si="6"/>
        <v>1.3555383423702556E-2</v>
      </c>
      <c r="F27" s="20">
        <v>0</v>
      </c>
      <c r="G27" s="24"/>
      <c r="H27" s="21">
        <f t="shared" si="7"/>
        <v>0</v>
      </c>
      <c r="I27" s="20">
        <v>1.6203703703703701E-3</v>
      </c>
      <c r="J27" s="24"/>
      <c r="K27" s="22">
        <f t="shared" si="8"/>
        <v>1.3555383423702556E-2</v>
      </c>
    </row>
    <row r="28" spans="2:11" ht="16.5" thickTop="1" thickBot="1" x14ac:dyDescent="0.3">
      <c r="B28" s="31" t="s">
        <v>3</v>
      </c>
      <c r="C28" s="32">
        <f>SUM(C22:C27)</f>
        <v>8.8437499999999974E-2</v>
      </c>
      <c r="D28" s="33"/>
      <c r="E28" s="33">
        <f>IFERROR(SUM(E22:E27),0)</f>
        <v>0.73983346243222292</v>
      </c>
      <c r="F28" s="32">
        <f>SUM(F22:F27)</f>
        <v>0</v>
      </c>
      <c r="G28" s="33"/>
      <c r="H28" s="33">
        <f>IFERROR(SUM(H22:H27),0)</f>
        <v>0</v>
      </c>
      <c r="I28" s="32">
        <f>SUM(I22:I27)</f>
        <v>8.8437499999999974E-2</v>
      </c>
      <c r="J28" s="33"/>
      <c r="K28" s="34">
        <f>IFERROR(SUM(K22:K27),0)</f>
        <v>0.73983346243222292</v>
      </c>
    </row>
    <row r="29" spans="2:11" ht="16.5" thickTop="1" thickBot="1" x14ac:dyDescent="0.3">
      <c r="B29" s="28"/>
      <c r="C29" s="29"/>
      <c r="D29" s="29"/>
      <c r="E29" s="29"/>
      <c r="F29" s="29"/>
      <c r="G29" s="29"/>
      <c r="H29" s="29"/>
      <c r="I29" s="29"/>
      <c r="J29" s="29"/>
      <c r="K29" s="30"/>
    </row>
    <row r="30" spans="2:11" ht="16.5" thickTop="1" thickBot="1" x14ac:dyDescent="0.3">
      <c r="B30" s="31" t="s">
        <v>6</v>
      </c>
      <c r="C30" s="32">
        <f>SUM(C19,C28)</f>
        <v>0.11953703703703701</v>
      </c>
      <c r="D30" s="35"/>
      <c r="E30" s="36">
        <f>IFERROR(SUM(E19,E28),0)</f>
        <v>0.99999999999999989</v>
      </c>
      <c r="F30" s="32">
        <f>SUM(F19,F28)</f>
        <v>0</v>
      </c>
      <c r="G30" s="35"/>
      <c r="H30" s="36">
        <f>IFERROR(SUM(H19,H28),0)</f>
        <v>0</v>
      </c>
      <c r="I30" s="32">
        <f>SUM(I19,I28)</f>
        <v>0.11953703703703701</v>
      </c>
      <c r="J30" s="35"/>
      <c r="K30" s="38">
        <f>IFERROR(SUM(K19,K28),0)</f>
        <v>0.99999999999999989</v>
      </c>
    </row>
    <row r="31" spans="2:11" ht="66" customHeight="1" thickTop="1" thickBot="1" x14ac:dyDescent="0.3">
      <c r="B31" s="175" t="s">
        <v>157</v>
      </c>
      <c r="C31" s="176"/>
      <c r="D31" s="176"/>
      <c r="E31" s="176"/>
      <c r="F31" s="176"/>
      <c r="G31" s="176"/>
      <c r="H31" s="176"/>
      <c r="I31" s="176"/>
      <c r="J31" s="176"/>
      <c r="K31" s="177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colBreaks count="1" manualBreakCount="1">
    <brk id="11" max="1048575" man="1"/>
  </colBreaks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65"/>
  <dimension ref="B2:D13"/>
  <sheetViews>
    <sheetView showGridLines="0" showZeros="0" zoomScale="60" zoomScaleNormal="60" zoomScaleSheetLayoutView="100" workbookViewId="0">
      <selection activeCell="B29" sqref="B29"/>
    </sheetView>
  </sheetViews>
  <sheetFormatPr defaultColWidth="8.85546875" defaultRowHeight="15" x14ac:dyDescent="0.25"/>
  <cols>
    <col min="1" max="1" width="6.140625" style="1" customWidth="1"/>
    <col min="2" max="2" width="113.14062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s="76" customFormat="1" ht="23.25" customHeight="1" x14ac:dyDescent="0.25">
      <c r="B3" s="214" t="s">
        <v>265</v>
      </c>
      <c r="C3" s="215"/>
      <c r="D3" s="216"/>
    </row>
    <row r="4" spans="2:4" s="76" customFormat="1" ht="23.25" customHeight="1" x14ac:dyDescent="0.25">
      <c r="B4" s="217" t="s">
        <v>199</v>
      </c>
      <c r="C4" s="218"/>
      <c r="D4" s="219"/>
    </row>
    <row r="5" spans="2:4" s="76" customFormat="1" ht="23.25" customHeight="1" x14ac:dyDescent="0.25">
      <c r="B5" s="96" t="s">
        <v>10</v>
      </c>
      <c r="C5" s="97" t="s">
        <v>61</v>
      </c>
      <c r="D5" s="98" t="s">
        <v>5</v>
      </c>
    </row>
    <row r="6" spans="2:4" s="76" customFormat="1" ht="23.25" customHeight="1" x14ac:dyDescent="0.25">
      <c r="B6" s="99" t="s">
        <v>243</v>
      </c>
      <c r="C6" s="100">
        <v>9.9537037037037007E-3</v>
      </c>
      <c r="D6" s="101">
        <v>0.212136161815491</v>
      </c>
    </row>
    <row r="7" spans="2:4" s="76" customFormat="1" ht="23.25" customHeight="1" x14ac:dyDescent="0.25">
      <c r="B7" s="99" t="s">
        <v>167</v>
      </c>
      <c r="C7" s="100">
        <v>6.4004629629629602E-3</v>
      </c>
      <c r="D7" s="101">
        <v>0.13640848544647299</v>
      </c>
    </row>
    <row r="8" spans="2:4" s="76" customFormat="1" ht="23.25" customHeight="1" x14ac:dyDescent="0.25">
      <c r="B8" s="99" t="s">
        <v>173</v>
      </c>
      <c r="C8" s="100">
        <v>6.08796296296296E-3</v>
      </c>
      <c r="D8" s="101">
        <v>0.129748396645289</v>
      </c>
    </row>
    <row r="9" spans="2:4" s="76" customFormat="1" ht="23.25" customHeight="1" x14ac:dyDescent="0.25">
      <c r="B9" s="99" t="s">
        <v>102</v>
      </c>
      <c r="C9" s="100">
        <v>5.5092592592592598E-3</v>
      </c>
      <c r="D9" s="101">
        <v>0.117414898865318</v>
      </c>
    </row>
    <row r="10" spans="2:4" s="76" customFormat="1" ht="23.25" customHeight="1" x14ac:dyDescent="0.25">
      <c r="B10" s="99" t="s">
        <v>79</v>
      </c>
      <c r="C10" s="100">
        <v>5.2546296296296299E-3</v>
      </c>
      <c r="D10" s="101">
        <v>0.11198815984213099</v>
      </c>
    </row>
    <row r="11" spans="2:4" s="76" customFormat="1" ht="23.25" customHeight="1" x14ac:dyDescent="0.25">
      <c r="B11" s="99" t="s">
        <v>296</v>
      </c>
      <c r="C11" s="100">
        <v>5.10416666666667E-3</v>
      </c>
      <c r="D11" s="101">
        <v>0.108781450419339</v>
      </c>
    </row>
    <row r="12" spans="2:4" s="76" customFormat="1" ht="23.25" customHeight="1" x14ac:dyDescent="0.25">
      <c r="B12" s="99" t="s">
        <v>170</v>
      </c>
      <c r="C12" s="100">
        <v>4.7569444444444404E-3</v>
      </c>
      <c r="D12" s="101">
        <v>0.101381351751357</v>
      </c>
    </row>
    <row r="13" spans="2:4" s="76" customFormat="1" ht="23.25" customHeight="1" thickBot="1" x14ac:dyDescent="0.3">
      <c r="B13" s="125" t="s">
        <v>241</v>
      </c>
      <c r="C13" s="126">
        <v>3.8541666666666698E-3</v>
      </c>
      <c r="D13" s="127">
        <v>8.2141095214602902E-2</v>
      </c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34" max="16383" man="1"/>
  </rowBreaks>
  <colBreaks count="1" manualBreakCount="1">
    <brk id="4" max="1048575" man="1"/>
  </colBreaks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66"/>
  <dimension ref="B2:D6"/>
  <sheetViews>
    <sheetView showGridLines="0" showZeros="0" zoomScale="60" zoomScaleNormal="60" zoomScaleSheetLayoutView="100" workbookViewId="0">
      <selection activeCell="B29" sqref="B29"/>
    </sheetView>
  </sheetViews>
  <sheetFormatPr defaultColWidth="8.85546875" defaultRowHeight="15" x14ac:dyDescent="0.25"/>
  <cols>
    <col min="1" max="1" width="6.140625" style="1" customWidth="1"/>
    <col min="2" max="2" width="126.8554687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s="76" customFormat="1" ht="23.25" customHeight="1" x14ac:dyDescent="0.25">
      <c r="B3" s="214" t="s">
        <v>266</v>
      </c>
      <c r="C3" s="215"/>
      <c r="D3" s="216"/>
    </row>
    <row r="4" spans="2:4" s="76" customFormat="1" ht="23.25" customHeight="1" x14ac:dyDescent="0.25">
      <c r="B4" s="217" t="s">
        <v>199</v>
      </c>
      <c r="C4" s="218"/>
      <c r="D4" s="219"/>
    </row>
    <row r="5" spans="2:4" s="76" customFormat="1" ht="23.25" customHeight="1" x14ac:dyDescent="0.25">
      <c r="B5" s="96" t="s">
        <v>10</v>
      </c>
      <c r="C5" s="97" t="s">
        <v>61</v>
      </c>
      <c r="D5" s="98" t="s">
        <v>5</v>
      </c>
    </row>
    <row r="6" spans="2:4" s="76" customFormat="1" ht="23.25" customHeight="1" thickBot="1" x14ac:dyDescent="0.3">
      <c r="B6" s="102"/>
      <c r="C6" s="103"/>
      <c r="D6" s="104"/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17" max="16383" man="1"/>
  </rowBreaks>
  <colBreaks count="1" manualBreakCount="1">
    <brk id="4" max="1048575" man="1"/>
  </colBreaks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67"/>
  <dimension ref="B2:D6"/>
  <sheetViews>
    <sheetView showGridLines="0" showZeros="0" zoomScale="60" zoomScaleNormal="60" zoomScaleSheetLayoutView="100" workbookViewId="0">
      <selection activeCell="B29" sqref="B29"/>
    </sheetView>
  </sheetViews>
  <sheetFormatPr defaultColWidth="8.85546875" defaultRowHeight="15" x14ac:dyDescent="0.25"/>
  <cols>
    <col min="1" max="1" width="6.140625" style="1" customWidth="1"/>
    <col min="2" max="2" width="113.14062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s="76" customFormat="1" ht="23.25" customHeight="1" x14ac:dyDescent="0.25">
      <c r="B3" s="214" t="s">
        <v>267</v>
      </c>
      <c r="C3" s="215"/>
      <c r="D3" s="216"/>
    </row>
    <row r="4" spans="2:4" s="76" customFormat="1" ht="23.25" customHeight="1" x14ac:dyDescent="0.25">
      <c r="B4" s="217" t="s">
        <v>199</v>
      </c>
      <c r="C4" s="218"/>
      <c r="D4" s="219"/>
    </row>
    <row r="5" spans="2:4" s="76" customFormat="1" ht="23.25" customHeight="1" x14ac:dyDescent="0.25">
      <c r="B5" s="96" t="s">
        <v>10</v>
      </c>
      <c r="C5" s="97" t="s">
        <v>61</v>
      </c>
      <c r="D5" s="98" t="s">
        <v>5</v>
      </c>
    </row>
    <row r="6" spans="2:4" s="76" customFormat="1" ht="23.25" customHeight="1" thickBot="1" x14ac:dyDescent="0.3">
      <c r="B6" s="102"/>
      <c r="C6" s="103"/>
      <c r="D6" s="104"/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17" max="16383" man="1"/>
  </rowBreaks>
  <colBreaks count="1" manualBreakCount="1">
    <brk id="4" max="1048575" man="1"/>
  </colBreaks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69"/>
  <dimension ref="A1:P19"/>
  <sheetViews>
    <sheetView showZeros="0" workbookViewId="0">
      <selection activeCell="A11" sqref="A11"/>
    </sheetView>
  </sheetViews>
  <sheetFormatPr defaultRowHeight="15" x14ac:dyDescent="0.25"/>
  <cols>
    <col min="1" max="1" width="39.28515625" bestFit="1" customWidth="1"/>
    <col min="2" max="2" width="17.140625" customWidth="1"/>
  </cols>
  <sheetData>
    <row r="1" spans="1:16" x14ac:dyDescent="0.25">
      <c r="A1" t="s">
        <v>82</v>
      </c>
      <c r="B1" t="s">
        <v>83</v>
      </c>
      <c r="C1" t="s">
        <v>84</v>
      </c>
      <c r="D1" t="s">
        <v>85</v>
      </c>
      <c r="E1" t="s">
        <v>86</v>
      </c>
      <c r="F1" t="s">
        <v>87</v>
      </c>
      <c r="G1" t="s">
        <v>88</v>
      </c>
      <c r="H1" t="s">
        <v>89</v>
      </c>
      <c r="I1" t="s">
        <v>90</v>
      </c>
      <c r="J1" t="s">
        <v>91</v>
      </c>
      <c r="K1" t="s">
        <v>92</v>
      </c>
      <c r="L1" t="s">
        <v>93</v>
      </c>
      <c r="M1" t="s">
        <v>94</v>
      </c>
      <c r="N1" t="s">
        <v>95</v>
      </c>
      <c r="O1" t="s">
        <v>96</v>
      </c>
      <c r="P1" t="s">
        <v>97</v>
      </c>
    </row>
    <row r="2" spans="1:16" x14ac:dyDescent="0.25">
      <c r="A2" t="s">
        <v>37</v>
      </c>
      <c r="B2">
        <v>0</v>
      </c>
      <c r="C2">
        <v>2.5462962962962999E-4</v>
      </c>
      <c r="D2">
        <v>2.26851851851852E-3</v>
      </c>
      <c r="E2">
        <v>0</v>
      </c>
      <c r="F2">
        <v>2.60416666666667E-3</v>
      </c>
      <c r="G2">
        <v>2.5462962962962999E-4</v>
      </c>
      <c r="H2">
        <v>0</v>
      </c>
      <c r="I2">
        <v>0</v>
      </c>
      <c r="J2">
        <v>0</v>
      </c>
      <c r="K2">
        <v>0</v>
      </c>
      <c r="L2">
        <v>0</v>
      </c>
      <c r="M2">
        <v>5.3125000000000004E-3</v>
      </c>
      <c r="N2">
        <v>4.2592592592592604E-3</v>
      </c>
      <c r="O2">
        <v>2.4189814814814799E-3</v>
      </c>
      <c r="P2">
        <v>9.3287037037037002E-3</v>
      </c>
    </row>
    <row r="3" spans="1:16" x14ac:dyDescent="0.25">
      <c r="A3" t="s">
        <v>99</v>
      </c>
      <c r="B3">
        <v>0</v>
      </c>
      <c r="C3">
        <v>1.19097222222222E-2</v>
      </c>
      <c r="D3">
        <v>7.4999999999999997E-3</v>
      </c>
      <c r="E3">
        <v>3.1250000000000001E-4</v>
      </c>
      <c r="F3">
        <v>3.1250000000000002E-3</v>
      </c>
      <c r="G3">
        <v>1.8287037037037E-3</v>
      </c>
      <c r="H3">
        <v>0</v>
      </c>
      <c r="I3">
        <v>0</v>
      </c>
      <c r="J3">
        <v>4.6296296296296301E-5</v>
      </c>
      <c r="K3">
        <v>0</v>
      </c>
      <c r="L3">
        <v>0</v>
      </c>
      <c r="M3">
        <v>2.0266203703703699E-2</v>
      </c>
      <c r="N3">
        <v>3.4143518518518498E-3</v>
      </c>
      <c r="O3">
        <v>2.4768518518518499E-3</v>
      </c>
      <c r="P3">
        <v>8.7384259259259307E-3</v>
      </c>
    </row>
    <row r="4" spans="1:16" x14ac:dyDescent="0.25">
      <c r="A4" t="s">
        <v>50</v>
      </c>
      <c r="B4">
        <v>0</v>
      </c>
      <c r="C4">
        <v>9.0277777777777795E-4</v>
      </c>
      <c r="D4">
        <v>5.8680555555555604E-3</v>
      </c>
      <c r="E4">
        <v>0</v>
      </c>
      <c r="F4">
        <v>2.5462962962963E-3</v>
      </c>
      <c r="G4">
        <v>1.2731481481481499E-4</v>
      </c>
      <c r="H4">
        <v>0</v>
      </c>
      <c r="I4">
        <v>0</v>
      </c>
      <c r="J4">
        <v>0</v>
      </c>
      <c r="K4">
        <v>0</v>
      </c>
      <c r="L4">
        <v>0</v>
      </c>
      <c r="M4">
        <v>2.3611111111111098E-3</v>
      </c>
      <c r="N4">
        <v>4.0856481481481499E-3</v>
      </c>
      <c r="O4">
        <v>3.7037037037036999E-3</v>
      </c>
      <c r="P4">
        <v>9.2129629629629593E-3</v>
      </c>
    </row>
    <row r="5" spans="1:16" x14ac:dyDescent="0.25">
      <c r="A5" t="s">
        <v>11</v>
      </c>
      <c r="B5">
        <v>0</v>
      </c>
      <c r="C5">
        <v>1.17361111111111E-2</v>
      </c>
      <c r="D5">
        <v>9.6064814814814797E-3</v>
      </c>
      <c r="E5">
        <v>5.90277777777778E-4</v>
      </c>
      <c r="F5">
        <v>6.0995370370370396E-3</v>
      </c>
      <c r="G5">
        <v>7.4074074074074103E-4</v>
      </c>
      <c r="H5">
        <v>0</v>
      </c>
      <c r="I5">
        <v>0</v>
      </c>
      <c r="J5">
        <v>2.0833333333333299E-4</v>
      </c>
      <c r="K5">
        <v>0</v>
      </c>
      <c r="L5">
        <v>0</v>
      </c>
      <c r="M5">
        <v>1.8969907407407401E-2</v>
      </c>
      <c r="N5">
        <v>5.5555555555555601E-3</v>
      </c>
      <c r="O5">
        <v>5.0000000000000001E-3</v>
      </c>
      <c r="P5">
        <v>1.56597222222222E-2</v>
      </c>
    </row>
    <row r="6" spans="1:16" x14ac:dyDescent="0.25">
      <c r="A6" t="s">
        <v>12</v>
      </c>
      <c r="B6">
        <v>0</v>
      </c>
      <c r="C6">
        <v>1.03009259259259E-3</v>
      </c>
      <c r="D6">
        <v>3.9467592592592601E-3</v>
      </c>
      <c r="E6">
        <v>0</v>
      </c>
      <c r="F6">
        <v>1.71296296296296E-3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3.9004629629629602E-3</v>
      </c>
      <c r="N6">
        <v>3.0092592592592601E-3</v>
      </c>
      <c r="O6">
        <v>1.13425925925926E-3</v>
      </c>
      <c r="P6">
        <v>5.2546296296296299E-3</v>
      </c>
    </row>
    <row r="7" spans="1:16" x14ac:dyDescent="0.25">
      <c r="A7" t="s">
        <v>163</v>
      </c>
      <c r="B7">
        <v>0</v>
      </c>
      <c r="C7">
        <v>0</v>
      </c>
      <c r="D7">
        <v>1.13425925925926E-3</v>
      </c>
      <c r="E7">
        <v>0</v>
      </c>
      <c r="F7">
        <v>1.8749999999999999E-3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1.38888888888889E-4</v>
      </c>
      <c r="O7">
        <v>1.8518518518518501E-4</v>
      </c>
      <c r="P7">
        <v>6.3657407407407402E-4</v>
      </c>
    </row>
    <row r="8" spans="1:16" x14ac:dyDescent="0.25">
      <c r="A8" t="s">
        <v>106</v>
      </c>
      <c r="B8">
        <v>0</v>
      </c>
      <c r="C8">
        <v>2.89351851851852E-4</v>
      </c>
      <c r="D8">
        <v>3.00925925925926E-4</v>
      </c>
      <c r="E8">
        <v>0</v>
      </c>
      <c r="F8">
        <v>1.72453703703704E-3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4.7453703703703698E-4</v>
      </c>
      <c r="O8">
        <v>9.8379629629629598E-4</v>
      </c>
      <c r="P8">
        <v>1.9444444444444401E-3</v>
      </c>
    </row>
    <row r="9" spans="1:16" x14ac:dyDescent="0.25">
      <c r="A9" t="s">
        <v>107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  <c r="M9">
        <v>0</v>
      </c>
      <c r="N9">
        <v>0</v>
      </c>
      <c r="O9">
        <v>0</v>
      </c>
      <c r="P9">
        <v>0</v>
      </c>
    </row>
    <row r="10" spans="1:16" x14ac:dyDescent="0.25">
      <c r="A10" t="s">
        <v>198</v>
      </c>
      <c r="B10">
        <v>0</v>
      </c>
      <c r="C10">
        <v>6.8287037037037003E-4</v>
      </c>
      <c r="D10">
        <v>1.2268518518518501E-3</v>
      </c>
      <c r="E10">
        <v>0</v>
      </c>
      <c r="F10">
        <v>0</v>
      </c>
      <c r="G10">
        <v>3.8194444444444398E-4</v>
      </c>
      <c r="H10">
        <v>0</v>
      </c>
      <c r="I10">
        <v>0</v>
      </c>
      <c r="J10">
        <v>0</v>
      </c>
      <c r="K10">
        <v>0</v>
      </c>
      <c r="L10">
        <v>0</v>
      </c>
      <c r="M10">
        <v>3.0324074074074099E-3</v>
      </c>
      <c r="N10">
        <v>6.9444444444444404E-5</v>
      </c>
      <c r="O10">
        <v>6.9444444444444404E-5</v>
      </c>
      <c r="P10">
        <v>1.9675925925925899E-4</v>
      </c>
    </row>
    <row r="11" spans="1:16" x14ac:dyDescent="0.25">
      <c r="A11" t="s">
        <v>185</v>
      </c>
      <c r="B11">
        <v>0</v>
      </c>
      <c r="C11">
        <v>0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>
        <v>0</v>
      </c>
      <c r="K11">
        <v>0</v>
      </c>
      <c r="L11">
        <v>0</v>
      </c>
      <c r="M11">
        <v>0</v>
      </c>
      <c r="N11">
        <v>0</v>
      </c>
      <c r="O11">
        <v>0</v>
      </c>
      <c r="P11">
        <v>0</v>
      </c>
    </row>
    <row r="12" spans="1:16" x14ac:dyDescent="0.25">
      <c r="A12" t="s">
        <v>164</v>
      </c>
      <c r="B12">
        <v>0</v>
      </c>
      <c r="C12">
        <v>0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</row>
    <row r="13" spans="1:16" x14ac:dyDescent="0.25">
      <c r="A13" t="s">
        <v>13</v>
      </c>
      <c r="B13">
        <v>0</v>
      </c>
      <c r="C13">
        <v>2.32638888888889E-3</v>
      </c>
      <c r="D13">
        <v>2.7430555555555602E-3</v>
      </c>
      <c r="E13">
        <v>0</v>
      </c>
      <c r="F13">
        <v>8.0555555555555606E-3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2.2337962962963001E-3</v>
      </c>
      <c r="N13">
        <v>8.6805555555555605E-4</v>
      </c>
      <c r="O13">
        <v>1.0069444444444401E-3</v>
      </c>
      <c r="P13">
        <v>4.21296296296296E-3</v>
      </c>
    </row>
    <row r="14" spans="1:16" x14ac:dyDescent="0.25">
      <c r="A14" t="s">
        <v>15</v>
      </c>
      <c r="B14">
        <v>0</v>
      </c>
      <c r="C14">
        <v>5.10416666666667E-3</v>
      </c>
      <c r="D14">
        <v>1.6400462962962999E-2</v>
      </c>
      <c r="E14">
        <v>6.7129629629629603E-4</v>
      </c>
      <c r="F14">
        <v>2.1759259259259301E-3</v>
      </c>
      <c r="G14">
        <v>1.13425925925926E-3</v>
      </c>
      <c r="H14">
        <v>0</v>
      </c>
      <c r="I14">
        <v>0</v>
      </c>
      <c r="J14">
        <v>3.1250000000000001E-4</v>
      </c>
      <c r="K14">
        <v>0</v>
      </c>
      <c r="L14">
        <v>0</v>
      </c>
      <c r="M14">
        <v>1.4849537037037E-2</v>
      </c>
      <c r="N14">
        <v>4.0277777777777803E-3</v>
      </c>
      <c r="O14">
        <v>6.0185185185185203E-3</v>
      </c>
      <c r="P14">
        <v>1.7013888888888901E-2</v>
      </c>
    </row>
    <row r="15" spans="1:16" x14ac:dyDescent="0.25">
      <c r="A15" t="s">
        <v>16</v>
      </c>
      <c r="B15">
        <v>0</v>
      </c>
      <c r="C15">
        <v>2.89351851851852E-4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1.15740740740741E-4</v>
      </c>
      <c r="O15">
        <v>5.78703703703704E-5</v>
      </c>
      <c r="P15">
        <v>7.0601851851851804E-4</v>
      </c>
    </row>
    <row r="16" spans="1:16" x14ac:dyDescent="0.25">
      <c r="A16" t="s">
        <v>17</v>
      </c>
      <c r="B16">
        <v>0</v>
      </c>
      <c r="C16">
        <v>9.8379629629629598E-4</v>
      </c>
      <c r="D16">
        <v>1.0185185185185199E-3</v>
      </c>
      <c r="E16">
        <v>0</v>
      </c>
      <c r="F16">
        <v>4.2824074074074102E-4</v>
      </c>
      <c r="G16">
        <v>6.7129629629629603E-4</v>
      </c>
      <c r="H16">
        <v>0</v>
      </c>
      <c r="I16">
        <v>0</v>
      </c>
      <c r="J16">
        <v>0</v>
      </c>
      <c r="K16">
        <v>0</v>
      </c>
      <c r="L16">
        <v>0</v>
      </c>
      <c r="M16">
        <v>0</v>
      </c>
      <c r="N16">
        <v>3.00925925925926E-4</v>
      </c>
      <c r="O16">
        <v>4.8611111111111099E-4</v>
      </c>
      <c r="P16">
        <v>1.58564814814815E-3</v>
      </c>
    </row>
    <row r="17" spans="1:16" x14ac:dyDescent="0.25">
      <c r="A17" t="s">
        <v>18</v>
      </c>
      <c r="B17">
        <v>0</v>
      </c>
      <c r="C17">
        <v>1.4756944444444401E-2</v>
      </c>
      <c r="D17">
        <v>2.4108796296296298E-2</v>
      </c>
      <c r="E17">
        <v>4.4907407407407396E-3</v>
      </c>
      <c r="F17">
        <v>1.15393518518519E-2</v>
      </c>
      <c r="G17">
        <v>8.2175925925925906E-3</v>
      </c>
      <c r="H17">
        <v>0</v>
      </c>
      <c r="I17">
        <v>0</v>
      </c>
      <c r="J17">
        <v>5.78703703703704E-4</v>
      </c>
      <c r="K17">
        <v>0</v>
      </c>
      <c r="L17">
        <v>0</v>
      </c>
      <c r="M17">
        <v>4.9293981481481501E-2</v>
      </c>
      <c r="N17">
        <v>6.31944444444444E-3</v>
      </c>
      <c r="O17">
        <v>9.0393518518518505E-3</v>
      </c>
      <c r="P17">
        <v>3.8831018518518501E-2</v>
      </c>
    </row>
    <row r="18" spans="1:16" x14ac:dyDescent="0.25">
      <c r="A18" t="s">
        <v>19</v>
      </c>
      <c r="B18">
        <v>0</v>
      </c>
      <c r="C18">
        <v>1.38194444444444E-2</v>
      </c>
      <c r="D18">
        <v>2.15740740740741E-2</v>
      </c>
      <c r="E18">
        <v>9.3749999999999997E-4</v>
      </c>
      <c r="F18">
        <v>8.9120370370370395E-3</v>
      </c>
      <c r="G18">
        <v>2.9513888888888901E-3</v>
      </c>
      <c r="H18">
        <v>0</v>
      </c>
      <c r="I18">
        <v>0</v>
      </c>
      <c r="J18">
        <v>6.8287037037037003E-4</v>
      </c>
      <c r="K18">
        <v>0</v>
      </c>
      <c r="L18">
        <v>0</v>
      </c>
      <c r="M18">
        <v>4.9525462962963E-2</v>
      </c>
      <c r="N18">
        <v>1.03703703703704E-2</v>
      </c>
      <c r="O18">
        <v>1.05439814814815E-2</v>
      </c>
      <c r="P18">
        <v>4.2256944444444403E-2</v>
      </c>
    </row>
    <row r="19" spans="1:16" x14ac:dyDescent="0.25">
      <c r="A19" t="s">
        <v>20</v>
      </c>
      <c r="B19">
        <v>0</v>
      </c>
      <c r="C19">
        <v>1.7592592592592601E-3</v>
      </c>
      <c r="D19">
        <v>0</v>
      </c>
      <c r="E19">
        <v>0</v>
      </c>
      <c r="F19">
        <v>3.8194444444444398E-4</v>
      </c>
      <c r="G19">
        <v>0</v>
      </c>
      <c r="H19">
        <v>0</v>
      </c>
      <c r="I19">
        <v>0</v>
      </c>
      <c r="J19">
        <v>1.38888888888889E-4</v>
      </c>
      <c r="K19">
        <v>0</v>
      </c>
      <c r="L19">
        <v>0</v>
      </c>
      <c r="M19">
        <v>3.3680555555555599E-3</v>
      </c>
      <c r="N19">
        <v>2.89351851851852E-4</v>
      </c>
      <c r="O19">
        <v>1.2731481481481499E-4</v>
      </c>
      <c r="P19">
        <v>1.27314814814815E-3</v>
      </c>
    </row>
  </sheetData>
  <pageMargins left="0.7" right="0.7" top="0.75" bottom="0.75" header="0.3" footer="0.3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70"/>
  <dimension ref="A1:J19"/>
  <sheetViews>
    <sheetView showZeros="0" workbookViewId="0">
      <selection activeCell="A11" sqref="A11"/>
    </sheetView>
  </sheetViews>
  <sheetFormatPr defaultRowHeight="15" x14ac:dyDescent="0.25"/>
  <cols>
    <col min="1" max="1" width="40.5703125" style="72" bestFit="1" customWidth="1"/>
    <col min="2" max="16384" width="9.140625" style="72"/>
  </cols>
  <sheetData>
    <row r="1" spans="1:10" x14ac:dyDescent="0.25">
      <c r="A1" s="72" t="s">
        <v>58</v>
      </c>
      <c r="B1" s="72" t="s">
        <v>59</v>
      </c>
      <c r="C1" s="72" t="s">
        <v>60</v>
      </c>
      <c r="D1" s="72" t="s">
        <v>80</v>
      </c>
      <c r="E1" s="72" t="s">
        <v>81</v>
      </c>
    </row>
    <row r="2" spans="1:10" x14ac:dyDescent="0.25">
      <c r="A2" s="72" t="s">
        <v>37</v>
      </c>
      <c r="B2" s="72">
        <v>1.05671296296296E-2</v>
      </c>
      <c r="C2" s="72">
        <v>5.4398148148148097E-3</v>
      </c>
      <c r="D2" s="73">
        <v>0.66015907447577704</v>
      </c>
      <c r="E2" s="73">
        <v>0.33984092552422301</v>
      </c>
    </row>
    <row r="3" spans="1:10" x14ac:dyDescent="0.25">
      <c r="A3" s="72" t="s">
        <v>99</v>
      </c>
      <c r="B3" s="72">
        <v>1.3495370370370401E-2</v>
      </c>
      <c r="C3" s="72">
        <v>1.13425925925926E-3</v>
      </c>
      <c r="D3" s="73">
        <v>0.92246835443038</v>
      </c>
      <c r="E3" s="73">
        <v>7.7531645569620306E-2</v>
      </c>
    </row>
    <row r="4" spans="1:10" x14ac:dyDescent="0.25">
      <c r="A4" s="72" t="s">
        <v>50</v>
      </c>
      <c r="B4" s="72">
        <v>1.2314814814814799E-2</v>
      </c>
      <c r="C4" s="72">
        <v>4.6874999999999998E-3</v>
      </c>
      <c r="D4" s="73">
        <v>0.72430224642614005</v>
      </c>
      <c r="E4" s="73">
        <v>0.27569775357386</v>
      </c>
    </row>
    <row r="5" spans="1:10" x14ac:dyDescent="0.25">
      <c r="A5" s="72" t="s">
        <v>11</v>
      </c>
      <c r="B5" s="72">
        <v>2.3518518518518501E-2</v>
      </c>
      <c r="C5" s="72">
        <v>2.6967592592592599E-3</v>
      </c>
      <c r="D5" s="73">
        <v>0.89713024282560705</v>
      </c>
      <c r="E5" s="73">
        <v>0.10286975717439301</v>
      </c>
    </row>
    <row r="6" spans="1:10" x14ac:dyDescent="0.25">
      <c r="A6" s="72" t="s">
        <v>12</v>
      </c>
      <c r="B6" s="72">
        <v>2.8703703703703699E-3</v>
      </c>
      <c r="C6" s="72">
        <v>6.5277777777777799E-3</v>
      </c>
      <c r="D6" s="73">
        <v>0.30541871921182301</v>
      </c>
      <c r="E6" s="73">
        <v>0.69458128078817705</v>
      </c>
    </row>
    <row r="7" spans="1:10" x14ac:dyDescent="0.25">
      <c r="A7" s="72" t="s">
        <v>163</v>
      </c>
      <c r="B7" s="72">
        <v>9.6064814814814797E-4</v>
      </c>
      <c r="C7" s="72">
        <v>0</v>
      </c>
      <c r="D7" s="73">
        <v>1</v>
      </c>
      <c r="E7" s="73">
        <v>0</v>
      </c>
      <c r="F7" s="72">
        <v>0</v>
      </c>
      <c r="G7" s="72">
        <v>0</v>
      </c>
      <c r="H7" s="72">
        <v>0</v>
      </c>
      <c r="I7" s="72">
        <v>0</v>
      </c>
      <c r="J7" s="72">
        <v>0</v>
      </c>
    </row>
    <row r="8" spans="1:10" x14ac:dyDescent="0.25">
      <c r="A8" s="72" t="s">
        <v>106</v>
      </c>
      <c r="B8" s="72">
        <v>3.4027777777777802E-3</v>
      </c>
      <c r="C8" s="72">
        <v>0</v>
      </c>
      <c r="D8" s="73">
        <v>1</v>
      </c>
      <c r="E8" s="73">
        <v>0</v>
      </c>
      <c r="F8" s="72">
        <v>0</v>
      </c>
      <c r="G8" s="72">
        <v>0</v>
      </c>
      <c r="H8" s="72">
        <v>0</v>
      </c>
      <c r="I8" s="72">
        <v>0</v>
      </c>
      <c r="J8" s="72">
        <v>0</v>
      </c>
    </row>
    <row r="9" spans="1:10" x14ac:dyDescent="0.25">
      <c r="A9" s="72" t="s">
        <v>107</v>
      </c>
      <c r="B9" s="72">
        <v>0</v>
      </c>
      <c r="C9" s="72">
        <v>0</v>
      </c>
      <c r="D9" s="73">
        <v>0</v>
      </c>
      <c r="E9" s="73">
        <v>0</v>
      </c>
      <c r="F9" s="72">
        <v>0</v>
      </c>
      <c r="G9" s="72">
        <v>0</v>
      </c>
      <c r="H9" s="72">
        <v>0</v>
      </c>
      <c r="I9" s="72">
        <v>0</v>
      </c>
      <c r="J9" s="72">
        <v>0</v>
      </c>
    </row>
    <row r="10" spans="1:10" x14ac:dyDescent="0.25">
      <c r="A10" s="72" t="s">
        <v>198</v>
      </c>
      <c r="B10" s="72">
        <v>3.3564814814814801E-4</v>
      </c>
      <c r="C10" s="72">
        <v>0</v>
      </c>
      <c r="D10" s="73">
        <v>1</v>
      </c>
      <c r="E10" s="73">
        <v>0</v>
      </c>
      <c r="F10" s="72">
        <v>0</v>
      </c>
      <c r="G10" s="72">
        <v>0</v>
      </c>
      <c r="H10" s="72">
        <v>0</v>
      </c>
      <c r="I10" s="72">
        <v>0</v>
      </c>
      <c r="J10" s="72">
        <v>0</v>
      </c>
    </row>
    <row r="11" spans="1:10" x14ac:dyDescent="0.25">
      <c r="A11" s="72" t="s">
        <v>185</v>
      </c>
      <c r="B11" s="72">
        <v>0</v>
      </c>
      <c r="C11" s="72">
        <v>0</v>
      </c>
      <c r="D11" s="73">
        <v>0</v>
      </c>
      <c r="E11" s="73">
        <v>0</v>
      </c>
      <c r="F11" s="72">
        <v>0</v>
      </c>
      <c r="G11" s="72">
        <v>0</v>
      </c>
      <c r="H11" s="72">
        <v>0</v>
      </c>
      <c r="I11" s="72">
        <v>0</v>
      </c>
      <c r="J11" s="72">
        <v>0</v>
      </c>
    </row>
    <row r="12" spans="1:10" x14ac:dyDescent="0.25">
      <c r="A12" s="72" t="s">
        <v>164</v>
      </c>
      <c r="B12" s="72">
        <v>0</v>
      </c>
      <c r="C12" s="72">
        <v>0</v>
      </c>
      <c r="D12" s="73">
        <v>0</v>
      </c>
      <c r="E12" s="73">
        <v>0</v>
      </c>
      <c r="F12" s="72">
        <v>0</v>
      </c>
      <c r="G12" s="72">
        <v>0</v>
      </c>
      <c r="H12" s="72">
        <v>0</v>
      </c>
      <c r="I12" s="72">
        <v>0</v>
      </c>
      <c r="J12" s="72">
        <v>0</v>
      </c>
    </row>
    <row r="13" spans="1:10" x14ac:dyDescent="0.25">
      <c r="A13" s="72" t="s">
        <v>13</v>
      </c>
      <c r="B13" s="72">
        <v>4.8842592592592601E-3</v>
      </c>
      <c r="C13" s="72">
        <v>1.2037037037037001E-3</v>
      </c>
      <c r="D13" s="73">
        <v>0.80228136882129297</v>
      </c>
      <c r="E13" s="73">
        <v>0.197718631178707</v>
      </c>
      <c r="F13" s="72">
        <v>0</v>
      </c>
      <c r="G13" s="72">
        <v>0</v>
      </c>
      <c r="H13" s="72">
        <v>0</v>
      </c>
      <c r="I13" s="72">
        <v>0</v>
      </c>
      <c r="J13" s="72">
        <v>0</v>
      </c>
    </row>
    <row r="14" spans="1:10" x14ac:dyDescent="0.25">
      <c r="A14" s="72" t="s">
        <v>15</v>
      </c>
      <c r="B14" s="72">
        <v>2.7060185185185201E-2</v>
      </c>
      <c r="C14" s="72">
        <v>0</v>
      </c>
      <c r="D14" s="73">
        <v>1</v>
      </c>
      <c r="E14" s="73">
        <v>0</v>
      </c>
      <c r="F14" s="72">
        <v>0</v>
      </c>
      <c r="G14" s="72">
        <v>0</v>
      </c>
      <c r="H14" s="72">
        <v>0</v>
      </c>
      <c r="I14" s="72">
        <v>0</v>
      </c>
      <c r="J14" s="72">
        <v>0</v>
      </c>
    </row>
    <row r="15" spans="1:10" x14ac:dyDescent="0.25">
      <c r="A15" s="72" t="s">
        <v>16</v>
      </c>
      <c r="B15" s="72">
        <v>0</v>
      </c>
      <c r="C15" s="72">
        <v>8.7962962962963005E-4</v>
      </c>
      <c r="D15" s="73">
        <v>0</v>
      </c>
      <c r="E15" s="73">
        <v>1</v>
      </c>
      <c r="F15" s="72">
        <v>0</v>
      </c>
      <c r="G15" s="72">
        <v>0</v>
      </c>
      <c r="H15" s="72">
        <v>0</v>
      </c>
      <c r="I15" s="72">
        <v>0</v>
      </c>
      <c r="J15" s="72">
        <v>0</v>
      </c>
    </row>
    <row r="16" spans="1:10" x14ac:dyDescent="0.25">
      <c r="A16" s="72" t="s">
        <v>17</v>
      </c>
      <c r="B16" s="72">
        <v>2.3726851851851899E-3</v>
      </c>
      <c r="C16" s="72">
        <v>0</v>
      </c>
      <c r="D16" s="73">
        <v>1</v>
      </c>
      <c r="E16" s="73">
        <v>0</v>
      </c>
      <c r="F16" s="72">
        <v>0</v>
      </c>
      <c r="G16" s="72">
        <v>0</v>
      </c>
      <c r="H16" s="72">
        <v>0</v>
      </c>
      <c r="I16" s="72">
        <v>0</v>
      </c>
      <c r="J16" s="72">
        <v>0</v>
      </c>
    </row>
    <row r="17" spans="1:10" x14ac:dyDescent="0.25">
      <c r="A17" s="72" t="s">
        <v>18</v>
      </c>
      <c r="B17" s="72">
        <v>5.4189814814814802E-2</v>
      </c>
      <c r="C17" s="72">
        <v>0</v>
      </c>
      <c r="D17" s="73">
        <v>1</v>
      </c>
      <c r="E17" s="73">
        <v>0</v>
      </c>
      <c r="F17" s="72">
        <v>0</v>
      </c>
      <c r="G17" s="72">
        <v>0</v>
      </c>
      <c r="H17" s="72">
        <v>0</v>
      </c>
      <c r="I17" s="72">
        <v>0</v>
      </c>
      <c r="J17" s="72">
        <v>0</v>
      </c>
    </row>
    <row r="18" spans="1:10" x14ac:dyDescent="0.25">
      <c r="A18" s="72" t="s">
        <v>19</v>
      </c>
      <c r="B18" s="72">
        <v>4.7175925925925899E-2</v>
      </c>
      <c r="C18" s="72">
        <v>1.5995370370370399E-2</v>
      </c>
      <c r="D18" s="72">
        <v>0.74679369732502798</v>
      </c>
      <c r="E18" s="72">
        <v>0.25320630267497302</v>
      </c>
      <c r="F18" s="72">
        <v>0</v>
      </c>
      <c r="G18" s="72">
        <v>0</v>
      </c>
      <c r="H18" s="72">
        <v>0</v>
      </c>
      <c r="I18" s="72">
        <v>0</v>
      </c>
      <c r="J18" s="72">
        <v>0</v>
      </c>
    </row>
    <row r="19" spans="1:10" x14ac:dyDescent="0.25">
      <c r="A19" s="72" t="s">
        <v>20</v>
      </c>
      <c r="B19" s="72">
        <v>1.68981481481481E-3</v>
      </c>
      <c r="C19" s="72">
        <v>0</v>
      </c>
      <c r="D19" s="72">
        <v>1</v>
      </c>
      <c r="E19" s="72">
        <v>0</v>
      </c>
      <c r="F19" s="72">
        <v>0</v>
      </c>
      <c r="G19" s="72">
        <v>0</v>
      </c>
      <c r="H19" s="72">
        <v>0</v>
      </c>
      <c r="I19" s="72">
        <v>0</v>
      </c>
      <c r="J19" s="72">
        <v>0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71"/>
  <dimension ref="A1:J19"/>
  <sheetViews>
    <sheetView showZeros="0" workbookViewId="0">
      <selection activeCell="A11" sqref="A11"/>
    </sheetView>
  </sheetViews>
  <sheetFormatPr defaultRowHeight="15" x14ac:dyDescent="0.25"/>
  <cols>
    <col min="1" max="16384" width="9.140625" style="72"/>
  </cols>
  <sheetData>
    <row r="1" spans="1:10" x14ac:dyDescent="0.25">
      <c r="A1" s="72" t="s">
        <v>58</v>
      </c>
      <c r="B1" s="72" t="s">
        <v>59</v>
      </c>
      <c r="C1" s="72" t="s">
        <v>60</v>
      </c>
      <c r="D1" s="72" t="s">
        <v>80</v>
      </c>
      <c r="E1" s="72" t="s">
        <v>81</v>
      </c>
    </row>
    <row r="2" spans="1:10" x14ac:dyDescent="0.25">
      <c r="A2" s="72" t="s">
        <v>37</v>
      </c>
      <c r="B2" s="72">
        <v>0</v>
      </c>
      <c r="C2" s="72">
        <v>0</v>
      </c>
      <c r="D2" s="73">
        <v>0</v>
      </c>
      <c r="E2" s="73">
        <v>0</v>
      </c>
    </row>
    <row r="3" spans="1:10" x14ac:dyDescent="0.25">
      <c r="A3" s="72" t="s">
        <v>99</v>
      </c>
      <c r="B3" s="72">
        <v>4.6296296296296301E-5</v>
      </c>
      <c r="C3" s="72">
        <v>0</v>
      </c>
      <c r="D3" s="73">
        <v>1</v>
      </c>
      <c r="E3" s="73">
        <v>0</v>
      </c>
    </row>
    <row r="4" spans="1:10" x14ac:dyDescent="0.25">
      <c r="A4" s="72" t="s">
        <v>50</v>
      </c>
      <c r="B4" s="72">
        <v>0</v>
      </c>
      <c r="C4" s="72">
        <v>0</v>
      </c>
      <c r="D4" s="73">
        <v>0</v>
      </c>
      <c r="E4" s="73">
        <v>0</v>
      </c>
    </row>
    <row r="5" spans="1:10" x14ac:dyDescent="0.25">
      <c r="A5" s="72" t="s">
        <v>11</v>
      </c>
      <c r="B5" s="72">
        <v>2.0833333333333299E-4</v>
      </c>
      <c r="C5" s="72">
        <v>0</v>
      </c>
      <c r="D5" s="73">
        <v>1</v>
      </c>
      <c r="E5" s="73">
        <v>0</v>
      </c>
    </row>
    <row r="6" spans="1:10" x14ac:dyDescent="0.25">
      <c r="A6" s="72" t="s">
        <v>12</v>
      </c>
      <c r="B6" s="72">
        <v>0</v>
      </c>
      <c r="C6" s="72">
        <v>0</v>
      </c>
      <c r="D6" s="73">
        <v>0</v>
      </c>
      <c r="E6" s="73">
        <v>0</v>
      </c>
    </row>
    <row r="7" spans="1:10" x14ac:dyDescent="0.25">
      <c r="A7" s="72" t="s">
        <v>163</v>
      </c>
      <c r="B7" s="72">
        <v>0</v>
      </c>
      <c r="C7" s="72">
        <v>0</v>
      </c>
      <c r="D7" s="73">
        <v>0</v>
      </c>
      <c r="E7" s="73">
        <v>0</v>
      </c>
      <c r="F7" s="72">
        <v>0</v>
      </c>
      <c r="G7" s="72">
        <v>0</v>
      </c>
      <c r="H7" s="72">
        <v>0</v>
      </c>
      <c r="I7" s="72">
        <v>0</v>
      </c>
      <c r="J7" s="72">
        <v>0</v>
      </c>
    </row>
    <row r="8" spans="1:10" x14ac:dyDescent="0.25">
      <c r="A8" s="72" t="s">
        <v>106</v>
      </c>
      <c r="B8" s="72">
        <v>0</v>
      </c>
      <c r="C8" s="72">
        <v>0</v>
      </c>
      <c r="D8" s="73">
        <v>0</v>
      </c>
      <c r="E8" s="73">
        <v>0</v>
      </c>
      <c r="F8" s="72">
        <v>0</v>
      </c>
      <c r="G8" s="72">
        <v>0</v>
      </c>
      <c r="H8" s="72">
        <v>0</v>
      </c>
      <c r="I8" s="72">
        <v>0</v>
      </c>
      <c r="J8" s="72">
        <v>0</v>
      </c>
    </row>
    <row r="9" spans="1:10" x14ac:dyDescent="0.25">
      <c r="A9" s="72" t="s">
        <v>107</v>
      </c>
      <c r="B9" s="72">
        <v>0</v>
      </c>
      <c r="C9" s="72">
        <v>0</v>
      </c>
      <c r="D9" s="73">
        <v>0</v>
      </c>
      <c r="E9" s="73">
        <v>0</v>
      </c>
      <c r="F9" s="72">
        <v>0</v>
      </c>
      <c r="G9" s="72">
        <v>0</v>
      </c>
      <c r="H9" s="72">
        <v>0</v>
      </c>
      <c r="I9" s="72">
        <v>0</v>
      </c>
      <c r="J9" s="72">
        <v>0</v>
      </c>
    </row>
    <row r="10" spans="1:10" x14ac:dyDescent="0.25">
      <c r="A10" s="72" t="s">
        <v>198</v>
      </c>
      <c r="B10" s="72">
        <v>0</v>
      </c>
      <c r="C10" s="72">
        <v>0</v>
      </c>
      <c r="D10" s="73">
        <v>0</v>
      </c>
      <c r="E10" s="73">
        <v>0</v>
      </c>
      <c r="F10" s="72">
        <v>0</v>
      </c>
      <c r="G10" s="72">
        <v>0</v>
      </c>
      <c r="H10" s="72">
        <v>0</v>
      </c>
      <c r="I10" s="72">
        <v>0</v>
      </c>
      <c r="J10" s="72">
        <v>0</v>
      </c>
    </row>
    <row r="11" spans="1:10" x14ac:dyDescent="0.25">
      <c r="A11" s="72" t="s">
        <v>185</v>
      </c>
      <c r="B11" s="72">
        <v>0</v>
      </c>
      <c r="C11" s="72">
        <v>0</v>
      </c>
      <c r="D11" s="73">
        <v>0</v>
      </c>
      <c r="E11" s="73">
        <v>0</v>
      </c>
      <c r="F11" s="72">
        <v>0</v>
      </c>
      <c r="G11" s="72">
        <v>0</v>
      </c>
      <c r="H11" s="72">
        <v>0</v>
      </c>
      <c r="I11" s="72">
        <v>0</v>
      </c>
      <c r="J11" s="72">
        <v>0</v>
      </c>
    </row>
    <row r="12" spans="1:10" x14ac:dyDescent="0.25">
      <c r="A12" s="72" t="s">
        <v>164</v>
      </c>
      <c r="B12" s="72">
        <v>0</v>
      </c>
      <c r="C12" s="72">
        <v>0</v>
      </c>
      <c r="D12" s="73">
        <v>0</v>
      </c>
      <c r="E12" s="73">
        <v>0</v>
      </c>
      <c r="F12" s="72">
        <v>0</v>
      </c>
      <c r="G12" s="72">
        <v>0</v>
      </c>
      <c r="H12" s="72">
        <v>0</v>
      </c>
      <c r="I12" s="72">
        <v>0</v>
      </c>
      <c r="J12" s="72">
        <v>0</v>
      </c>
    </row>
    <row r="13" spans="1:10" x14ac:dyDescent="0.25">
      <c r="A13" s="72" t="s">
        <v>13</v>
      </c>
      <c r="B13" s="72">
        <v>0</v>
      </c>
      <c r="C13" s="72">
        <v>0</v>
      </c>
      <c r="D13" s="73">
        <v>0</v>
      </c>
      <c r="E13" s="73">
        <v>0</v>
      </c>
      <c r="F13" s="72">
        <v>0</v>
      </c>
      <c r="G13" s="72">
        <v>0</v>
      </c>
      <c r="H13" s="72">
        <v>0</v>
      </c>
      <c r="I13" s="72">
        <v>0</v>
      </c>
      <c r="J13" s="72">
        <v>0</v>
      </c>
    </row>
    <row r="14" spans="1:10" x14ac:dyDescent="0.25">
      <c r="A14" s="72" t="s">
        <v>15</v>
      </c>
      <c r="B14" s="72">
        <v>3.1250000000000001E-4</v>
      </c>
      <c r="C14" s="72">
        <v>0</v>
      </c>
      <c r="D14" s="73">
        <v>1</v>
      </c>
      <c r="E14" s="73">
        <v>0</v>
      </c>
      <c r="F14" s="72">
        <v>0</v>
      </c>
      <c r="G14" s="72">
        <v>0</v>
      </c>
      <c r="H14" s="72">
        <v>0</v>
      </c>
      <c r="I14" s="72">
        <v>0</v>
      </c>
      <c r="J14" s="72">
        <v>0</v>
      </c>
    </row>
    <row r="15" spans="1:10" x14ac:dyDescent="0.25">
      <c r="A15" s="72" t="s">
        <v>16</v>
      </c>
      <c r="B15" s="72">
        <v>0</v>
      </c>
      <c r="C15" s="72">
        <v>0</v>
      </c>
      <c r="D15" s="73">
        <v>0</v>
      </c>
      <c r="E15" s="73">
        <v>0</v>
      </c>
      <c r="F15" s="72">
        <v>0</v>
      </c>
      <c r="G15" s="72">
        <v>0</v>
      </c>
      <c r="H15" s="72">
        <v>0</v>
      </c>
      <c r="I15" s="72">
        <v>0</v>
      </c>
      <c r="J15" s="72">
        <v>0</v>
      </c>
    </row>
    <row r="16" spans="1:10" x14ac:dyDescent="0.25">
      <c r="A16" s="72" t="s">
        <v>17</v>
      </c>
      <c r="B16" s="72">
        <v>0</v>
      </c>
      <c r="C16" s="72">
        <v>0</v>
      </c>
      <c r="D16" s="73">
        <v>0</v>
      </c>
      <c r="E16" s="73">
        <v>0</v>
      </c>
      <c r="F16" s="72">
        <v>0</v>
      </c>
      <c r="G16" s="72">
        <v>0</v>
      </c>
      <c r="H16" s="72">
        <v>0</v>
      </c>
      <c r="I16" s="72">
        <v>0</v>
      </c>
      <c r="J16" s="72">
        <v>0</v>
      </c>
    </row>
    <row r="17" spans="1:10" x14ac:dyDescent="0.25">
      <c r="A17" s="72" t="s">
        <v>18</v>
      </c>
      <c r="B17" s="72">
        <v>5.78703703703704E-4</v>
      </c>
      <c r="C17" s="72">
        <v>0</v>
      </c>
      <c r="D17" s="73">
        <v>1</v>
      </c>
      <c r="E17" s="73">
        <v>0</v>
      </c>
      <c r="F17" s="72">
        <v>0</v>
      </c>
      <c r="G17" s="72">
        <v>0</v>
      </c>
      <c r="H17" s="72">
        <v>0</v>
      </c>
      <c r="I17" s="72">
        <v>0</v>
      </c>
      <c r="J17" s="72">
        <v>0</v>
      </c>
    </row>
    <row r="18" spans="1:10" x14ac:dyDescent="0.25">
      <c r="A18" s="72" t="s">
        <v>19</v>
      </c>
      <c r="B18" s="72">
        <v>4.5138888888888898E-4</v>
      </c>
      <c r="C18" s="72">
        <v>2.31481481481481E-4</v>
      </c>
      <c r="D18" s="72">
        <v>0.66101694915254205</v>
      </c>
      <c r="E18" s="72">
        <v>0.338983050847458</v>
      </c>
      <c r="F18" s="72">
        <v>0</v>
      </c>
      <c r="G18" s="72">
        <v>0</v>
      </c>
      <c r="H18" s="72">
        <v>0</v>
      </c>
      <c r="I18" s="72">
        <v>0</v>
      </c>
      <c r="J18" s="72">
        <v>0</v>
      </c>
    </row>
    <row r="19" spans="1:10" x14ac:dyDescent="0.25">
      <c r="A19" s="72" t="s">
        <v>20</v>
      </c>
      <c r="B19" s="72">
        <v>1.38888888888889E-4</v>
      </c>
      <c r="C19" s="72">
        <v>0</v>
      </c>
      <c r="D19" s="72">
        <v>1</v>
      </c>
      <c r="E19" s="72">
        <v>0</v>
      </c>
      <c r="F19" s="72">
        <v>0</v>
      </c>
      <c r="G19" s="72">
        <v>0</v>
      </c>
      <c r="H19" s="72">
        <v>0</v>
      </c>
      <c r="I19" s="72">
        <v>0</v>
      </c>
      <c r="J19" s="72">
        <v>0</v>
      </c>
    </row>
  </sheetData>
  <pageMargins left="0.7" right="0.7" top="0.75" bottom="0.75" header="0.3" footer="0.3"/>
  <pageSetup paperSize="9" orientation="portrait" horizontalDpi="300" verticalDpi="300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72"/>
  <dimension ref="A1:J19"/>
  <sheetViews>
    <sheetView showZeros="0" workbookViewId="0">
      <selection activeCell="A11" sqref="A11"/>
    </sheetView>
  </sheetViews>
  <sheetFormatPr defaultRowHeight="15" x14ac:dyDescent="0.25"/>
  <cols>
    <col min="1" max="16384" width="9.140625" style="72"/>
  </cols>
  <sheetData>
    <row r="1" spans="1:10" x14ac:dyDescent="0.25">
      <c r="A1" s="72" t="s">
        <v>58</v>
      </c>
      <c r="B1" s="72" t="s">
        <v>59</v>
      </c>
      <c r="C1" s="72" t="s">
        <v>60</v>
      </c>
      <c r="D1" s="72" t="s">
        <v>80</v>
      </c>
      <c r="E1" s="72" t="s">
        <v>81</v>
      </c>
    </row>
    <row r="2" spans="1:10" x14ac:dyDescent="0.25">
      <c r="A2" s="72" t="s">
        <v>37</v>
      </c>
      <c r="B2" s="72">
        <v>2.1180555555555601E-3</v>
      </c>
      <c r="C2" s="72">
        <v>7.4074074074074103E-4</v>
      </c>
      <c r="D2" s="73">
        <v>0.74089068825910898</v>
      </c>
      <c r="E2" s="73">
        <v>0.25910931174089102</v>
      </c>
    </row>
    <row r="3" spans="1:10" x14ac:dyDescent="0.25">
      <c r="A3" s="72" t="s">
        <v>99</v>
      </c>
      <c r="B3" s="72">
        <v>4.9537037037036998E-3</v>
      </c>
      <c r="C3" s="72">
        <v>0</v>
      </c>
      <c r="D3" s="73">
        <v>1</v>
      </c>
      <c r="E3" s="73">
        <v>0</v>
      </c>
    </row>
    <row r="4" spans="1:10" x14ac:dyDescent="0.25">
      <c r="A4" s="72" t="s">
        <v>50</v>
      </c>
      <c r="B4" s="72">
        <v>1.4351851851851899E-3</v>
      </c>
      <c r="C4" s="72">
        <v>1.2384259259259299E-3</v>
      </c>
      <c r="D4" s="73">
        <v>0.53679653679653705</v>
      </c>
      <c r="E4" s="73">
        <v>0.46320346320346301</v>
      </c>
    </row>
    <row r="5" spans="1:10" x14ac:dyDescent="0.25">
      <c r="A5" s="72" t="s">
        <v>11</v>
      </c>
      <c r="B5" s="72">
        <v>6.8402777777777802E-3</v>
      </c>
      <c r="C5" s="72">
        <v>0</v>
      </c>
      <c r="D5" s="73">
        <v>1</v>
      </c>
      <c r="E5" s="73">
        <v>0</v>
      </c>
    </row>
    <row r="6" spans="1:10" x14ac:dyDescent="0.25">
      <c r="A6" s="72" t="s">
        <v>12</v>
      </c>
      <c r="B6" s="72">
        <v>1.71296296296296E-3</v>
      </c>
      <c r="C6" s="72">
        <v>0</v>
      </c>
      <c r="D6" s="73">
        <v>1</v>
      </c>
      <c r="E6" s="73">
        <v>0</v>
      </c>
    </row>
    <row r="7" spans="1:10" x14ac:dyDescent="0.25">
      <c r="A7" s="72" t="s">
        <v>163</v>
      </c>
      <c r="B7" s="72">
        <v>1.8749999999999999E-3</v>
      </c>
      <c r="C7" s="72">
        <v>0</v>
      </c>
      <c r="D7" s="73">
        <v>1</v>
      </c>
      <c r="E7" s="73">
        <v>0</v>
      </c>
      <c r="F7" s="72">
        <v>0</v>
      </c>
      <c r="G7" s="72">
        <v>0</v>
      </c>
      <c r="H7" s="72">
        <v>0</v>
      </c>
      <c r="I7" s="72">
        <v>0</v>
      </c>
      <c r="J7" s="72">
        <v>0</v>
      </c>
    </row>
    <row r="8" spans="1:10" x14ac:dyDescent="0.25">
      <c r="A8" s="72" t="s">
        <v>106</v>
      </c>
      <c r="B8" s="72">
        <v>1.72453703703704E-3</v>
      </c>
      <c r="C8" s="72">
        <v>0</v>
      </c>
      <c r="D8" s="73">
        <v>1</v>
      </c>
      <c r="E8" s="73">
        <v>0</v>
      </c>
      <c r="F8" s="72">
        <v>0</v>
      </c>
      <c r="G8" s="72">
        <v>0</v>
      </c>
      <c r="H8" s="72">
        <v>0</v>
      </c>
      <c r="I8" s="72">
        <v>0</v>
      </c>
      <c r="J8" s="72">
        <v>0</v>
      </c>
    </row>
    <row r="9" spans="1:10" x14ac:dyDescent="0.25">
      <c r="A9" s="72" t="s">
        <v>107</v>
      </c>
      <c r="B9" s="72">
        <v>0</v>
      </c>
      <c r="C9" s="72">
        <v>0</v>
      </c>
      <c r="D9" s="73">
        <v>0</v>
      </c>
      <c r="E9" s="73">
        <v>0</v>
      </c>
      <c r="F9" s="72">
        <v>0</v>
      </c>
      <c r="G9" s="72">
        <v>0</v>
      </c>
      <c r="H9" s="72">
        <v>0</v>
      </c>
      <c r="I9" s="72">
        <v>0</v>
      </c>
      <c r="J9" s="72">
        <v>0</v>
      </c>
    </row>
    <row r="10" spans="1:10" x14ac:dyDescent="0.25">
      <c r="A10" s="72" t="s">
        <v>198</v>
      </c>
      <c r="B10" s="72">
        <v>3.8194444444444398E-4</v>
      </c>
      <c r="C10" s="72">
        <v>0</v>
      </c>
      <c r="D10" s="73">
        <v>1</v>
      </c>
      <c r="E10" s="73">
        <v>0</v>
      </c>
      <c r="F10" s="72">
        <v>0</v>
      </c>
      <c r="G10" s="72">
        <v>0</v>
      </c>
      <c r="H10" s="72">
        <v>0</v>
      </c>
      <c r="I10" s="72">
        <v>0</v>
      </c>
      <c r="J10" s="72">
        <v>0</v>
      </c>
    </row>
    <row r="11" spans="1:10" x14ac:dyDescent="0.25">
      <c r="A11" s="72" t="s">
        <v>185</v>
      </c>
      <c r="B11" s="72">
        <v>0</v>
      </c>
      <c r="C11" s="72">
        <v>0</v>
      </c>
      <c r="D11" s="73">
        <v>0</v>
      </c>
      <c r="E11" s="73">
        <v>0</v>
      </c>
      <c r="F11" s="72">
        <v>0</v>
      </c>
      <c r="G11" s="72">
        <v>0</v>
      </c>
      <c r="H11" s="72">
        <v>0</v>
      </c>
      <c r="I11" s="72">
        <v>0</v>
      </c>
      <c r="J11" s="72">
        <v>0</v>
      </c>
    </row>
    <row r="12" spans="1:10" x14ac:dyDescent="0.25">
      <c r="A12" s="72" t="s">
        <v>164</v>
      </c>
      <c r="B12" s="72">
        <v>0</v>
      </c>
      <c r="C12" s="72">
        <v>0</v>
      </c>
      <c r="D12" s="73">
        <v>0</v>
      </c>
      <c r="E12" s="73">
        <v>0</v>
      </c>
      <c r="F12" s="72">
        <v>0</v>
      </c>
      <c r="G12" s="72">
        <v>0</v>
      </c>
      <c r="H12" s="72">
        <v>0</v>
      </c>
      <c r="I12" s="72">
        <v>0</v>
      </c>
      <c r="J12" s="72">
        <v>0</v>
      </c>
    </row>
    <row r="13" spans="1:10" x14ac:dyDescent="0.25">
      <c r="A13" s="72" t="s">
        <v>13</v>
      </c>
      <c r="B13" s="72">
        <v>6.6203703703703702E-3</v>
      </c>
      <c r="C13" s="72">
        <v>1.0995370370370399E-3</v>
      </c>
      <c r="D13" s="73">
        <v>0.85757121439280404</v>
      </c>
      <c r="E13" s="73">
        <v>0.14242878560719599</v>
      </c>
      <c r="F13" s="72">
        <v>0</v>
      </c>
      <c r="G13" s="72">
        <v>0</v>
      </c>
      <c r="H13" s="72">
        <v>0</v>
      </c>
      <c r="I13" s="72">
        <v>0</v>
      </c>
      <c r="J13" s="72">
        <v>0</v>
      </c>
    </row>
    <row r="14" spans="1:10" x14ac:dyDescent="0.25">
      <c r="A14" s="72" t="s">
        <v>15</v>
      </c>
      <c r="B14" s="72">
        <v>3.3101851851851899E-3</v>
      </c>
      <c r="C14" s="72">
        <v>0</v>
      </c>
      <c r="D14" s="73">
        <v>1</v>
      </c>
      <c r="E14" s="73">
        <v>0</v>
      </c>
      <c r="F14" s="72">
        <v>0</v>
      </c>
      <c r="G14" s="72">
        <v>0</v>
      </c>
      <c r="H14" s="72">
        <v>0</v>
      </c>
      <c r="I14" s="72">
        <v>0</v>
      </c>
      <c r="J14" s="72">
        <v>0</v>
      </c>
    </row>
    <row r="15" spans="1:10" x14ac:dyDescent="0.25">
      <c r="A15" s="72" t="s">
        <v>16</v>
      </c>
      <c r="B15" s="72">
        <v>0</v>
      </c>
      <c r="C15" s="72">
        <v>0</v>
      </c>
      <c r="D15" s="73">
        <v>0</v>
      </c>
      <c r="E15" s="73">
        <v>0</v>
      </c>
      <c r="F15" s="72">
        <v>0</v>
      </c>
      <c r="G15" s="72">
        <v>0</v>
      </c>
      <c r="H15" s="72">
        <v>0</v>
      </c>
      <c r="I15" s="72">
        <v>0</v>
      </c>
      <c r="J15" s="72">
        <v>0</v>
      </c>
    </row>
    <row r="16" spans="1:10" x14ac:dyDescent="0.25">
      <c r="A16" s="72" t="s">
        <v>17</v>
      </c>
      <c r="B16" s="72">
        <v>1.0995370370370399E-3</v>
      </c>
      <c r="C16" s="72">
        <v>0</v>
      </c>
      <c r="D16" s="73">
        <v>1</v>
      </c>
      <c r="E16" s="73">
        <v>0</v>
      </c>
      <c r="F16" s="72">
        <v>0</v>
      </c>
      <c r="G16" s="72">
        <v>0</v>
      </c>
      <c r="H16" s="72">
        <v>0</v>
      </c>
      <c r="I16" s="72">
        <v>0</v>
      </c>
      <c r="J16" s="72">
        <v>0</v>
      </c>
    </row>
    <row r="17" spans="1:10" x14ac:dyDescent="0.25">
      <c r="A17" s="72" t="s">
        <v>18</v>
      </c>
      <c r="B17" s="72">
        <v>1.97569444444444E-2</v>
      </c>
      <c r="C17" s="72">
        <v>0</v>
      </c>
      <c r="D17" s="73">
        <v>1</v>
      </c>
      <c r="E17" s="73">
        <v>0</v>
      </c>
      <c r="F17" s="72">
        <v>0</v>
      </c>
      <c r="G17" s="72">
        <v>0</v>
      </c>
      <c r="H17" s="72">
        <v>0</v>
      </c>
      <c r="I17" s="72">
        <v>0</v>
      </c>
      <c r="J17" s="72">
        <v>0</v>
      </c>
    </row>
    <row r="18" spans="1:10" x14ac:dyDescent="0.25">
      <c r="A18" s="72" t="s">
        <v>19</v>
      </c>
      <c r="B18" s="72">
        <v>8.3217592592592596E-3</v>
      </c>
      <c r="C18" s="72">
        <v>3.54166666666667E-3</v>
      </c>
      <c r="D18" s="72">
        <v>0.70146341463414597</v>
      </c>
      <c r="E18" s="72">
        <v>0.29853658536585398</v>
      </c>
      <c r="F18" s="72">
        <v>0</v>
      </c>
      <c r="G18" s="72">
        <v>0</v>
      </c>
      <c r="H18" s="72">
        <v>0</v>
      </c>
      <c r="I18" s="72">
        <v>0</v>
      </c>
      <c r="J18" s="72">
        <v>0</v>
      </c>
    </row>
    <row r="19" spans="1:10" x14ac:dyDescent="0.25">
      <c r="A19" s="72" t="s">
        <v>20</v>
      </c>
      <c r="B19" s="72">
        <v>3.8194444444444398E-4</v>
      </c>
      <c r="C19" s="72">
        <v>0</v>
      </c>
      <c r="D19" s="72">
        <v>1</v>
      </c>
      <c r="E19" s="72">
        <v>0</v>
      </c>
      <c r="F19" s="72">
        <v>0</v>
      </c>
      <c r="G19" s="72">
        <v>0</v>
      </c>
      <c r="H19" s="72">
        <v>0</v>
      </c>
      <c r="I19" s="72">
        <v>0</v>
      </c>
      <c r="J19" s="72">
        <v>0</v>
      </c>
    </row>
  </sheetData>
  <pageMargins left="0.7" right="0.7" top="0.75" bottom="0.75" header="0.3" footer="0.3"/>
  <pageSetup paperSize="9" orientation="portrait" horizontalDpi="300" verticalDpi="300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73"/>
  <dimension ref="A1:J19"/>
  <sheetViews>
    <sheetView showZeros="0" workbookViewId="0">
      <selection activeCell="A11" sqref="A11"/>
    </sheetView>
  </sheetViews>
  <sheetFormatPr defaultRowHeight="15" x14ac:dyDescent="0.25"/>
  <cols>
    <col min="1" max="16384" width="9.140625" style="72"/>
  </cols>
  <sheetData>
    <row r="1" spans="1:10" x14ac:dyDescent="0.25">
      <c r="A1" s="72" t="s">
        <v>58</v>
      </c>
      <c r="B1" s="72" t="s">
        <v>59</v>
      </c>
      <c r="C1" s="72" t="s">
        <v>60</v>
      </c>
      <c r="D1" s="72" t="s">
        <v>80</v>
      </c>
      <c r="E1" s="72" t="s">
        <v>81</v>
      </c>
    </row>
    <row r="2" spans="1:10" x14ac:dyDescent="0.25">
      <c r="A2" s="72" t="s">
        <v>37</v>
      </c>
      <c r="B2" s="72">
        <v>4.0277777777777803E-3</v>
      </c>
      <c r="C2" s="72">
        <v>1.2847222222222201E-3</v>
      </c>
      <c r="D2" s="73">
        <v>0.75816993464052296</v>
      </c>
      <c r="E2" s="73">
        <v>0.24183006535947699</v>
      </c>
    </row>
    <row r="3" spans="1:10" x14ac:dyDescent="0.25">
      <c r="A3" s="72" t="s">
        <v>99</v>
      </c>
      <c r="B3" s="72">
        <v>2.0266203703703699E-2</v>
      </c>
      <c r="C3" s="72">
        <v>0</v>
      </c>
      <c r="D3" s="73">
        <v>1</v>
      </c>
      <c r="E3" s="73">
        <v>0</v>
      </c>
    </row>
    <row r="4" spans="1:10" x14ac:dyDescent="0.25">
      <c r="A4" s="72" t="s">
        <v>50</v>
      </c>
      <c r="B4" s="72">
        <v>1.58564814814815E-3</v>
      </c>
      <c r="C4" s="72">
        <v>7.7546296296296304E-4</v>
      </c>
      <c r="D4" s="73">
        <v>0.67156862745098</v>
      </c>
      <c r="E4" s="73">
        <v>0.32843137254902</v>
      </c>
    </row>
    <row r="5" spans="1:10" x14ac:dyDescent="0.25">
      <c r="A5" s="72" t="s">
        <v>11</v>
      </c>
      <c r="B5" s="72">
        <v>1.7581018518518499E-2</v>
      </c>
      <c r="C5" s="72">
        <v>1.38888888888889E-3</v>
      </c>
      <c r="D5" s="73">
        <v>0.92678462477120205</v>
      </c>
      <c r="E5" s="73">
        <v>7.3215375228797994E-2</v>
      </c>
    </row>
    <row r="6" spans="1:10" x14ac:dyDescent="0.25">
      <c r="A6" s="72" t="s">
        <v>12</v>
      </c>
      <c r="B6" s="72">
        <v>8.3333333333333295E-4</v>
      </c>
      <c r="C6" s="72">
        <v>3.0671296296296302E-3</v>
      </c>
      <c r="D6" s="73">
        <v>0.213649851632047</v>
      </c>
      <c r="E6" s="73">
        <v>0.78635014836795203</v>
      </c>
    </row>
    <row r="7" spans="1:10" x14ac:dyDescent="0.25">
      <c r="A7" s="72" t="s">
        <v>163</v>
      </c>
      <c r="B7" s="72">
        <v>0</v>
      </c>
      <c r="C7" s="72">
        <v>0</v>
      </c>
      <c r="D7" s="73">
        <v>0</v>
      </c>
      <c r="E7" s="73">
        <v>0</v>
      </c>
      <c r="F7" s="72">
        <v>0</v>
      </c>
      <c r="G7" s="72">
        <v>0</v>
      </c>
      <c r="H7" s="72">
        <v>0</v>
      </c>
      <c r="I7" s="72">
        <v>0</v>
      </c>
      <c r="J7" s="72">
        <v>0</v>
      </c>
    </row>
    <row r="8" spans="1:10" x14ac:dyDescent="0.25">
      <c r="A8" s="72" t="s">
        <v>106</v>
      </c>
      <c r="B8" s="72">
        <v>0</v>
      </c>
      <c r="C8" s="72">
        <v>0</v>
      </c>
      <c r="D8" s="73">
        <v>0</v>
      </c>
      <c r="E8" s="73">
        <v>0</v>
      </c>
      <c r="F8" s="72">
        <v>0</v>
      </c>
      <c r="G8" s="72">
        <v>0</v>
      </c>
      <c r="H8" s="72">
        <v>0</v>
      </c>
      <c r="I8" s="72">
        <v>0</v>
      </c>
      <c r="J8" s="72">
        <v>0</v>
      </c>
    </row>
    <row r="9" spans="1:10" x14ac:dyDescent="0.25">
      <c r="A9" s="72" t="s">
        <v>107</v>
      </c>
      <c r="B9" s="72">
        <v>0</v>
      </c>
      <c r="C9" s="72">
        <v>0</v>
      </c>
      <c r="D9" s="73">
        <v>0</v>
      </c>
      <c r="E9" s="73">
        <v>0</v>
      </c>
      <c r="F9" s="72">
        <v>0</v>
      </c>
      <c r="G9" s="72">
        <v>0</v>
      </c>
      <c r="H9" s="72">
        <v>0</v>
      </c>
      <c r="I9" s="72">
        <v>0</v>
      </c>
      <c r="J9" s="72">
        <v>0</v>
      </c>
    </row>
    <row r="10" spans="1:10" x14ac:dyDescent="0.25">
      <c r="A10" s="72" t="s">
        <v>198</v>
      </c>
      <c r="B10" s="72">
        <v>3.0324074074074099E-3</v>
      </c>
      <c r="C10" s="72">
        <v>0</v>
      </c>
      <c r="D10" s="73">
        <v>1</v>
      </c>
      <c r="E10" s="73">
        <v>0</v>
      </c>
      <c r="F10" s="72">
        <v>0</v>
      </c>
      <c r="G10" s="72">
        <v>0</v>
      </c>
      <c r="H10" s="72">
        <v>0</v>
      </c>
      <c r="I10" s="72">
        <v>0</v>
      </c>
      <c r="J10" s="72">
        <v>0</v>
      </c>
    </row>
    <row r="11" spans="1:10" x14ac:dyDescent="0.25">
      <c r="A11" s="72" t="s">
        <v>185</v>
      </c>
      <c r="B11" s="72">
        <v>0</v>
      </c>
      <c r="C11" s="72">
        <v>0</v>
      </c>
      <c r="D11" s="73">
        <v>0</v>
      </c>
      <c r="E11" s="73">
        <v>0</v>
      </c>
      <c r="F11" s="72">
        <v>0</v>
      </c>
      <c r="G11" s="72">
        <v>0</v>
      </c>
      <c r="H11" s="72">
        <v>0</v>
      </c>
      <c r="I11" s="72">
        <v>0</v>
      </c>
      <c r="J11" s="72">
        <v>0</v>
      </c>
    </row>
    <row r="12" spans="1:10" x14ac:dyDescent="0.25">
      <c r="A12" s="72" t="s">
        <v>164</v>
      </c>
      <c r="B12" s="72">
        <v>0</v>
      </c>
      <c r="C12" s="72">
        <v>0</v>
      </c>
      <c r="D12" s="73">
        <v>0</v>
      </c>
      <c r="E12" s="73">
        <v>0</v>
      </c>
      <c r="F12" s="72">
        <v>0</v>
      </c>
      <c r="G12" s="72">
        <v>0</v>
      </c>
      <c r="H12" s="72">
        <v>0</v>
      </c>
      <c r="I12" s="72">
        <v>0</v>
      </c>
      <c r="J12" s="72">
        <v>0</v>
      </c>
    </row>
    <row r="13" spans="1:10" x14ac:dyDescent="0.25">
      <c r="A13" s="72" t="s">
        <v>13</v>
      </c>
      <c r="B13" s="72">
        <v>1.38888888888889E-3</v>
      </c>
      <c r="C13" s="72">
        <v>8.4490740740740696E-4</v>
      </c>
      <c r="D13" s="73">
        <v>0.62176165803108796</v>
      </c>
      <c r="E13" s="73">
        <v>0.37823834196891198</v>
      </c>
      <c r="F13" s="72">
        <v>0</v>
      </c>
      <c r="G13" s="72">
        <v>0</v>
      </c>
      <c r="H13" s="72">
        <v>0</v>
      </c>
      <c r="I13" s="72">
        <v>0</v>
      </c>
      <c r="J13" s="72">
        <v>0</v>
      </c>
    </row>
    <row r="14" spans="1:10" x14ac:dyDescent="0.25">
      <c r="A14" s="72" t="s">
        <v>15</v>
      </c>
      <c r="B14" s="72">
        <v>1.4849537037037E-2</v>
      </c>
      <c r="C14" s="72">
        <v>0</v>
      </c>
      <c r="D14" s="73">
        <v>1</v>
      </c>
      <c r="E14" s="73">
        <v>0</v>
      </c>
      <c r="F14" s="72">
        <v>0</v>
      </c>
      <c r="G14" s="72">
        <v>0</v>
      </c>
      <c r="H14" s="72">
        <v>0</v>
      </c>
      <c r="I14" s="72">
        <v>0</v>
      </c>
      <c r="J14" s="72">
        <v>0</v>
      </c>
    </row>
    <row r="15" spans="1:10" x14ac:dyDescent="0.25">
      <c r="A15" s="72" t="s">
        <v>16</v>
      </c>
      <c r="B15" s="72">
        <v>0</v>
      </c>
      <c r="C15" s="72">
        <v>0</v>
      </c>
      <c r="D15" s="73">
        <v>0</v>
      </c>
      <c r="E15" s="73">
        <v>0</v>
      </c>
      <c r="F15" s="72">
        <v>0</v>
      </c>
      <c r="G15" s="72">
        <v>0</v>
      </c>
      <c r="H15" s="72">
        <v>0</v>
      </c>
      <c r="I15" s="72">
        <v>0</v>
      </c>
      <c r="J15" s="72">
        <v>0</v>
      </c>
    </row>
    <row r="16" spans="1:10" x14ac:dyDescent="0.25">
      <c r="A16" s="72" t="s">
        <v>17</v>
      </c>
      <c r="B16" s="72">
        <v>0</v>
      </c>
      <c r="C16" s="72">
        <v>0</v>
      </c>
      <c r="D16" s="73">
        <v>0</v>
      </c>
      <c r="E16" s="73">
        <v>0</v>
      </c>
      <c r="F16" s="72">
        <v>0</v>
      </c>
      <c r="G16" s="72">
        <v>0</v>
      </c>
      <c r="H16" s="72">
        <v>0</v>
      </c>
      <c r="I16" s="72">
        <v>0</v>
      </c>
      <c r="J16" s="72">
        <v>0</v>
      </c>
    </row>
    <row r="17" spans="1:10" x14ac:dyDescent="0.25">
      <c r="A17" s="72" t="s">
        <v>18</v>
      </c>
      <c r="B17" s="72">
        <v>4.9293981481481501E-2</v>
      </c>
      <c r="C17" s="72">
        <v>0</v>
      </c>
      <c r="D17" s="73">
        <v>1</v>
      </c>
      <c r="E17" s="73">
        <v>0</v>
      </c>
      <c r="F17" s="72">
        <v>0</v>
      </c>
      <c r="G17" s="72">
        <v>0</v>
      </c>
      <c r="H17" s="72">
        <v>0</v>
      </c>
      <c r="I17" s="72">
        <v>0</v>
      </c>
      <c r="J17" s="72">
        <v>0</v>
      </c>
    </row>
    <row r="18" spans="1:10" x14ac:dyDescent="0.25">
      <c r="A18" s="72" t="s">
        <v>19</v>
      </c>
      <c r="B18" s="72">
        <v>3.4340277777777803E-2</v>
      </c>
      <c r="C18" s="72">
        <v>1.5185185185185201E-2</v>
      </c>
      <c r="D18" s="72">
        <v>0.69338630521149802</v>
      </c>
      <c r="E18" s="72">
        <v>0.30661369478850198</v>
      </c>
      <c r="F18" s="72">
        <v>0</v>
      </c>
      <c r="G18" s="72">
        <v>0</v>
      </c>
      <c r="H18" s="72">
        <v>0</v>
      </c>
      <c r="I18" s="72">
        <v>0</v>
      </c>
      <c r="J18" s="72">
        <v>0</v>
      </c>
    </row>
    <row r="19" spans="1:10" x14ac:dyDescent="0.25">
      <c r="A19" s="72" t="s">
        <v>20</v>
      </c>
      <c r="B19" s="72">
        <v>3.3680555555555599E-3</v>
      </c>
      <c r="C19" s="72">
        <v>0</v>
      </c>
      <c r="D19" s="72">
        <v>1</v>
      </c>
      <c r="E19" s="72">
        <v>0</v>
      </c>
      <c r="F19" s="72">
        <v>0</v>
      </c>
      <c r="G19" s="72">
        <v>0</v>
      </c>
      <c r="H19" s="72">
        <v>0</v>
      </c>
      <c r="I19" s="72">
        <v>0</v>
      </c>
      <c r="J19" s="72">
        <v>0</v>
      </c>
    </row>
  </sheetData>
  <pageMargins left="0.7" right="0.7" top="0.75" bottom="0.75" header="0.3" footer="0.3"/>
  <pageSetup paperSize="9" orientation="portrait" horizontalDpi="300" verticalDpi="300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75"/>
  <dimension ref="A1:J19"/>
  <sheetViews>
    <sheetView showZeros="0" workbookViewId="0">
      <selection activeCell="A11" sqref="A11"/>
    </sheetView>
  </sheetViews>
  <sheetFormatPr defaultRowHeight="15" x14ac:dyDescent="0.25"/>
  <cols>
    <col min="1" max="16384" width="9.140625" style="72"/>
  </cols>
  <sheetData>
    <row r="1" spans="1:10" x14ac:dyDescent="0.25">
      <c r="A1" s="72" t="s">
        <v>58</v>
      </c>
      <c r="B1" s="72" t="s">
        <v>59</v>
      </c>
      <c r="C1" s="72" t="s">
        <v>60</v>
      </c>
      <c r="D1" s="72" t="s">
        <v>80</v>
      </c>
      <c r="E1" s="72" t="s">
        <v>81</v>
      </c>
    </row>
    <row r="2" spans="1:10" x14ac:dyDescent="0.25">
      <c r="A2" s="72" t="s">
        <v>37</v>
      </c>
      <c r="B2" s="72">
        <v>0</v>
      </c>
      <c r="C2" s="72">
        <v>0</v>
      </c>
      <c r="D2" s="73">
        <v>0</v>
      </c>
      <c r="E2" s="73">
        <v>0</v>
      </c>
    </row>
    <row r="3" spans="1:10" x14ac:dyDescent="0.25">
      <c r="A3" s="72" t="s">
        <v>99</v>
      </c>
      <c r="B3" s="72">
        <v>3.1250000000000001E-4</v>
      </c>
      <c r="C3" s="72">
        <v>0</v>
      </c>
      <c r="D3" s="73">
        <v>1</v>
      </c>
      <c r="E3" s="73">
        <v>0</v>
      </c>
    </row>
    <row r="4" spans="1:10" x14ac:dyDescent="0.25">
      <c r="A4" s="72" t="s">
        <v>50</v>
      </c>
      <c r="B4" s="72">
        <v>0</v>
      </c>
      <c r="C4" s="72">
        <v>0</v>
      </c>
      <c r="D4" s="73">
        <v>0</v>
      </c>
      <c r="E4" s="73">
        <v>0</v>
      </c>
    </row>
    <row r="5" spans="1:10" x14ac:dyDescent="0.25">
      <c r="A5" s="72" t="s">
        <v>11</v>
      </c>
      <c r="B5" s="72">
        <v>5.90277777777778E-4</v>
      </c>
      <c r="C5" s="72">
        <v>0</v>
      </c>
      <c r="D5" s="73">
        <v>1</v>
      </c>
      <c r="E5" s="73">
        <v>0</v>
      </c>
    </row>
    <row r="6" spans="1:10" x14ac:dyDescent="0.25">
      <c r="A6" s="72" t="s">
        <v>12</v>
      </c>
      <c r="B6" s="72">
        <v>0</v>
      </c>
      <c r="C6" s="72">
        <v>0</v>
      </c>
      <c r="D6" s="73">
        <v>0</v>
      </c>
      <c r="E6" s="73">
        <v>0</v>
      </c>
    </row>
    <row r="7" spans="1:10" x14ac:dyDescent="0.25">
      <c r="A7" s="72" t="s">
        <v>163</v>
      </c>
      <c r="B7" s="72">
        <v>0</v>
      </c>
      <c r="C7" s="72">
        <v>0</v>
      </c>
      <c r="D7" s="73">
        <v>0</v>
      </c>
      <c r="E7" s="73">
        <v>0</v>
      </c>
      <c r="F7" s="72">
        <v>0</v>
      </c>
      <c r="G7" s="72">
        <v>0</v>
      </c>
      <c r="H7" s="72">
        <v>0</v>
      </c>
      <c r="I7" s="72">
        <v>0</v>
      </c>
      <c r="J7" s="72">
        <v>0</v>
      </c>
    </row>
    <row r="8" spans="1:10" x14ac:dyDescent="0.25">
      <c r="A8" s="72" t="s">
        <v>106</v>
      </c>
      <c r="B8" s="72">
        <v>0</v>
      </c>
      <c r="C8" s="72">
        <v>0</v>
      </c>
      <c r="D8" s="73">
        <v>0</v>
      </c>
      <c r="E8" s="73">
        <v>0</v>
      </c>
      <c r="F8" s="72">
        <v>0</v>
      </c>
      <c r="G8" s="72">
        <v>0</v>
      </c>
      <c r="H8" s="72">
        <v>0</v>
      </c>
      <c r="I8" s="72">
        <v>0</v>
      </c>
      <c r="J8" s="72">
        <v>0</v>
      </c>
    </row>
    <row r="9" spans="1:10" x14ac:dyDescent="0.25">
      <c r="A9" s="72" t="s">
        <v>107</v>
      </c>
      <c r="B9" s="72">
        <v>0</v>
      </c>
      <c r="C9" s="72">
        <v>0</v>
      </c>
      <c r="D9" s="73">
        <v>0</v>
      </c>
      <c r="E9" s="73">
        <v>0</v>
      </c>
      <c r="F9" s="72">
        <v>0</v>
      </c>
      <c r="G9" s="72">
        <v>0</v>
      </c>
      <c r="H9" s="72">
        <v>0</v>
      </c>
      <c r="I9" s="72">
        <v>0</v>
      </c>
      <c r="J9" s="72">
        <v>0</v>
      </c>
    </row>
    <row r="10" spans="1:10" x14ac:dyDescent="0.25">
      <c r="A10" s="72" t="s">
        <v>198</v>
      </c>
      <c r="B10" s="72">
        <v>0</v>
      </c>
      <c r="C10" s="72">
        <v>0</v>
      </c>
      <c r="D10" s="73">
        <v>0</v>
      </c>
      <c r="E10" s="73">
        <v>0</v>
      </c>
      <c r="F10" s="72">
        <v>0</v>
      </c>
      <c r="G10" s="72">
        <v>0</v>
      </c>
      <c r="H10" s="72">
        <v>0</v>
      </c>
      <c r="I10" s="72">
        <v>0</v>
      </c>
      <c r="J10" s="72">
        <v>0</v>
      </c>
    </row>
    <row r="11" spans="1:10" x14ac:dyDescent="0.25">
      <c r="A11" s="72" t="s">
        <v>185</v>
      </c>
      <c r="B11" s="72">
        <v>0</v>
      </c>
      <c r="C11" s="72">
        <v>0</v>
      </c>
      <c r="D11" s="73">
        <v>0</v>
      </c>
      <c r="E11" s="73">
        <v>0</v>
      </c>
      <c r="F11" s="72">
        <v>0</v>
      </c>
      <c r="G11" s="72">
        <v>0</v>
      </c>
      <c r="H11" s="72">
        <v>0</v>
      </c>
      <c r="I11" s="72">
        <v>0</v>
      </c>
      <c r="J11" s="72">
        <v>0</v>
      </c>
    </row>
    <row r="12" spans="1:10" x14ac:dyDescent="0.25">
      <c r="A12" s="72" t="s">
        <v>164</v>
      </c>
      <c r="B12" s="72">
        <v>0</v>
      </c>
      <c r="C12" s="72">
        <v>0</v>
      </c>
      <c r="D12" s="73">
        <v>0</v>
      </c>
      <c r="E12" s="73">
        <v>0</v>
      </c>
      <c r="F12" s="72">
        <v>0</v>
      </c>
      <c r="G12" s="72">
        <v>0</v>
      </c>
      <c r="H12" s="72">
        <v>0</v>
      </c>
      <c r="I12" s="72">
        <v>0</v>
      </c>
      <c r="J12" s="72">
        <v>0</v>
      </c>
    </row>
    <row r="13" spans="1:10" x14ac:dyDescent="0.25">
      <c r="A13" s="72" t="s">
        <v>13</v>
      </c>
      <c r="B13" s="72">
        <v>0</v>
      </c>
      <c r="C13" s="72">
        <v>0</v>
      </c>
      <c r="D13" s="73">
        <v>0</v>
      </c>
      <c r="E13" s="73">
        <v>0</v>
      </c>
      <c r="F13" s="72">
        <v>0</v>
      </c>
      <c r="G13" s="72">
        <v>0</v>
      </c>
      <c r="H13" s="72">
        <v>0</v>
      </c>
      <c r="I13" s="72">
        <v>0</v>
      </c>
      <c r="J13" s="72">
        <v>0</v>
      </c>
    </row>
    <row r="14" spans="1:10" x14ac:dyDescent="0.25">
      <c r="A14" s="72" t="s">
        <v>15</v>
      </c>
      <c r="B14" s="72">
        <v>6.7129629629629603E-4</v>
      </c>
      <c r="C14" s="72">
        <v>0</v>
      </c>
      <c r="D14" s="73">
        <v>1</v>
      </c>
      <c r="E14" s="73">
        <v>0</v>
      </c>
      <c r="F14" s="72">
        <v>0</v>
      </c>
      <c r="G14" s="72">
        <v>0</v>
      </c>
      <c r="H14" s="72">
        <v>0</v>
      </c>
      <c r="I14" s="72">
        <v>0</v>
      </c>
      <c r="J14" s="72">
        <v>0</v>
      </c>
    </row>
    <row r="15" spans="1:10" x14ac:dyDescent="0.25">
      <c r="A15" s="72" t="s">
        <v>16</v>
      </c>
      <c r="B15" s="72">
        <v>0</v>
      </c>
      <c r="C15" s="72">
        <v>0</v>
      </c>
      <c r="D15" s="73">
        <v>0</v>
      </c>
      <c r="E15" s="73">
        <v>0</v>
      </c>
      <c r="F15" s="72">
        <v>0</v>
      </c>
      <c r="G15" s="72">
        <v>0</v>
      </c>
      <c r="H15" s="72">
        <v>0</v>
      </c>
      <c r="I15" s="72">
        <v>0</v>
      </c>
      <c r="J15" s="72">
        <v>0</v>
      </c>
    </row>
    <row r="16" spans="1:10" x14ac:dyDescent="0.25">
      <c r="A16" s="72" t="s">
        <v>17</v>
      </c>
      <c r="B16" s="72">
        <v>0</v>
      </c>
      <c r="C16" s="72">
        <v>0</v>
      </c>
      <c r="D16" s="73">
        <v>0</v>
      </c>
      <c r="E16" s="73">
        <v>0</v>
      </c>
      <c r="F16" s="72">
        <v>0</v>
      </c>
      <c r="G16" s="72">
        <v>0</v>
      </c>
      <c r="H16" s="72">
        <v>0</v>
      </c>
      <c r="I16" s="72">
        <v>0</v>
      </c>
      <c r="J16" s="72">
        <v>0</v>
      </c>
    </row>
    <row r="17" spans="1:10" x14ac:dyDescent="0.25">
      <c r="A17" s="72" t="s">
        <v>18</v>
      </c>
      <c r="B17" s="72">
        <v>4.4907407407407396E-3</v>
      </c>
      <c r="C17" s="72">
        <v>0</v>
      </c>
      <c r="D17" s="73">
        <v>1</v>
      </c>
      <c r="E17" s="73">
        <v>0</v>
      </c>
      <c r="F17" s="72">
        <v>0</v>
      </c>
      <c r="G17" s="72">
        <v>0</v>
      </c>
      <c r="H17" s="72">
        <v>0</v>
      </c>
      <c r="I17" s="72">
        <v>0</v>
      </c>
      <c r="J17" s="72">
        <v>0</v>
      </c>
    </row>
    <row r="18" spans="1:10" x14ac:dyDescent="0.25">
      <c r="A18" s="72" t="s">
        <v>19</v>
      </c>
      <c r="B18" s="72">
        <v>7.0601851851851804E-4</v>
      </c>
      <c r="C18" s="72">
        <v>2.31481481481481E-4</v>
      </c>
      <c r="D18" s="72">
        <v>0.75308641975308599</v>
      </c>
      <c r="E18" s="72">
        <v>0.24691358024691401</v>
      </c>
      <c r="F18" s="72">
        <v>0</v>
      </c>
      <c r="G18" s="72">
        <v>0</v>
      </c>
      <c r="H18" s="72">
        <v>0</v>
      </c>
      <c r="I18" s="72">
        <v>0</v>
      </c>
      <c r="J18" s="72">
        <v>0</v>
      </c>
    </row>
    <row r="19" spans="1:10" x14ac:dyDescent="0.25">
      <c r="A19" s="72" t="s">
        <v>20</v>
      </c>
      <c r="B19" s="72">
        <v>0</v>
      </c>
      <c r="C19" s="72">
        <v>0</v>
      </c>
      <c r="D19" s="72">
        <v>0</v>
      </c>
      <c r="E19" s="72">
        <v>0</v>
      </c>
      <c r="F19" s="72">
        <v>0</v>
      </c>
      <c r="G19" s="72">
        <v>0</v>
      </c>
      <c r="H19" s="72">
        <v>0</v>
      </c>
      <c r="I19" s="72">
        <v>0</v>
      </c>
      <c r="J19" s="72">
        <v>0</v>
      </c>
    </row>
  </sheetData>
  <pageMargins left="0.7" right="0.7" top="0.75" bottom="0.75" header="0.3" footer="0.3"/>
  <pageSetup paperSize="9" orientation="portrait" horizontalDpi="300" verticalDpi="300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76"/>
  <dimension ref="A1:J19"/>
  <sheetViews>
    <sheetView showZeros="0" workbookViewId="0">
      <selection activeCell="A11" sqref="A11"/>
    </sheetView>
  </sheetViews>
  <sheetFormatPr defaultRowHeight="15" x14ac:dyDescent="0.25"/>
  <cols>
    <col min="1" max="16384" width="9.140625" style="72"/>
  </cols>
  <sheetData>
    <row r="1" spans="1:10" x14ac:dyDescent="0.25">
      <c r="A1" s="72" t="s">
        <v>58</v>
      </c>
      <c r="B1" s="72" t="s">
        <v>59</v>
      </c>
      <c r="C1" s="72" t="s">
        <v>60</v>
      </c>
      <c r="D1" s="72" t="s">
        <v>80</v>
      </c>
      <c r="E1" s="72" t="s">
        <v>81</v>
      </c>
    </row>
    <row r="2" spans="1:10" x14ac:dyDescent="0.25">
      <c r="A2" s="72" t="s">
        <v>37</v>
      </c>
      <c r="B2" s="72">
        <v>2.0370370370370399E-3</v>
      </c>
      <c r="C2" s="72">
        <v>2.31481481481481E-4</v>
      </c>
      <c r="D2" s="73">
        <v>0.89795918367346905</v>
      </c>
      <c r="E2" s="73">
        <v>0.102040816326531</v>
      </c>
    </row>
    <row r="3" spans="1:10" x14ac:dyDescent="0.25">
      <c r="A3" s="72" t="s">
        <v>99</v>
      </c>
      <c r="B3" s="72">
        <v>7.4999999999999997E-3</v>
      </c>
      <c r="C3" s="72">
        <v>0</v>
      </c>
      <c r="D3" s="73">
        <v>1</v>
      </c>
      <c r="E3" s="73">
        <v>0</v>
      </c>
    </row>
    <row r="4" spans="1:10" x14ac:dyDescent="0.25">
      <c r="A4" s="72" t="s">
        <v>50</v>
      </c>
      <c r="B4" s="72">
        <v>5.0810185185185203E-3</v>
      </c>
      <c r="C4" s="72">
        <v>7.8703703703703705E-4</v>
      </c>
      <c r="D4" s="73">
        <v>0.86587771203155794</v>
      </c>
      <c r="E4" s="73">
        <v>0.134122287968442</v>
      </c>
    </row>
    <row r="5" spans="1:10" x14ac:dyDescent="0.25">
      <c r="A5" s="72" t="s">
        <v>11</v>
      </c>
      <c r="B5" s="72">
        <v>8.7152777777777801E-3</v>
      </c>
      <c r="C5" s="72">
        <v>8.9120370370370395E-4</v>
      </c>
      <c r="D5" s="73">
        <v>0.90722891566265096</v>
      </c>
      <c r="E5" s="73">
        <v>9.2771084337349402E-2</v>
      </c>
    </row>
    <row r="6" spans="1:10" x14ac:dyDescent="0.25">
      <c r="A6" s="72" t="s">
        <v>12</v>
      </c>
      <c r="B6" s="72">
        <v>1.11111111111111E-3</v>
      </c>
      <c r="C6" s="72">
        <v>2.8356481481481501E-3</v>
      </c>
      <c r="D6" s="73">
        <v>0.28152492668621698</v>
      </c>
      <c r="E6" s="73">
        <v>0.71847507331378302</v>
      </c>
    </row>
    <row r="7" spans="1:10" x14ac:dyDescent="0.25">
      <c r="A7" s="72" t="s">
        <v>163</v>
      </c>
      <c r="B7" s="72">
        <v>1.13425925925926E-3</v>
      </c>
      <c r="C7" s="72">
        <v>0</v>
      </c>
      <c r="D7" s="73">
        <v>1</v>
      </c>
      <c r="E7" s="73">
        <v>0</v>
      </c>
      <c r="F7" s="72">
        <v>0</v>
      </c>
      <c r="G7" s="72">
        <v>0</v>
      </c>
      <c r="H7" s="72">
        <v>0</v>
      </c>
      <c r="I7" s="72">
        <v>0</v>
      </c>
      <c r="J7" s="72">
        <v>0</v>
      </c>
    </row>
    <row r="8" spans="1:10" x14ac:dyDescent="0.25">
      <c r="A8" s="72" t="s">
        <v>106</v>
      </c>
      <c r="B8" s="72">
        <v>3.00925925925926E-4</v>
      </c>
      <c r="C8" s="72">
        <v>0</v>
      </c>
      <c r="D8" s="73">
        <v>1</v>
      </c>
      <c r="E8" s="73">
        <v>0</v>
      </c>
      <c r="F8" s="72">
        <v>0</v>
      </c>
      <c r="G8" s="72">
        <v>0</v>
      </c>
      <c r="H8" s="72">
        <v>0</v>
      </c>
      <c r="I8" s="72">
        <v>0</v>
      </c>
      <c r="J8" s="72">
        <v>0</v>
      </c>
    </row>
    <row r="9" spans="1:10" x14ac:dyDescent="0.25">
      <c r="A9" s="72" t="s">
        <v>107</v>
      </c>
      <c r="B9" s="72">
        <v>0</v>
      </c>
      <c r="C9" s="72">
        <v>0</v>
      </c>
      <c r="D9" s="73">
        <v>0</v>
      </c>
      <c r="E9" s="73">
        <v>0</v>
      </c>
      <c r="F9" s="72">
        <v>0</v>
      </c>
      <c r="G9" s="72">
        <v>0</v>
      </c>
      <c r="H9" s="72">
        <v>0</v>
      </c>
      <c r="I9" s="72">
        <v>0</v>
      </c>
      <c r="J9" s="72">
        <v>0</v>
      </c>
    </row>
    <row r="10" spans="1:10" x14ac:dyDescent="0.25">
      <c r="A10" s="72" t="s">
        <v>198</v>
      </c>
      <c r="B10" s="72">
        <v>1.2268518518518501E-3</v>
      </c>
      <c r="C10" s="72">
        <v>0</v>
      </c>
      <c r="D10" s="73">
        <v>1</v>
      </c>
      <c r="E10" s="73">
        <v>0</v>
      </c>
      <c r="F10" s="72">
        <v>0</v>
      </c>
      <c r="G10" s="72">
        <v>0</v>
      </c>
      <c r="H10" s="72">
        <v>0</v>
      </c>
      <c r="I10" s="72">
        <v>0</v>
      </c>
      <c r="J10" s="72">
        <v>0</v>
      </c>
    </row>
    <row r="11" spans="1:10" x14ac:dyDescent="0.25">
      <c r="A11" s="72" t="s">
        <v>185</v>
      </c>
      <c r="B11" s="72">
        <v>0</v>
      </c>
      <c r="C11" s="72">
        <v>0</v>
      </c>
      <c r="D11" s="73">
        <v>0</v>
      </c>
      <c r="E11" s="73">
        <v>0</v>
      </c>
      <c r="F11" s="72">
        <v>0</v>
      </c>
      <c r="G11" s="72">
        <v>0</v>
      </c>
      <c r="H11" s="72">
        <v>0</v>
      </c>
      <c r="I11" s="72">
        <v>0</v>
      </c>
      <c r="J11" s="72">
        <v>0</v>
      </c>
    </row>
    <row r="12" spans="1:10" x14ac:dyDescent="0.25">
      <c r="A12" s="72" t="s">
        <v>164</v>
      </c>
      <c r="B12" s="72">
        <v>0</v>
      </c>
      <c r="C12" s="72">
        <v>0</v>
      </c>
      <c r="D12" s="73">
        <v>0</v>
      </c>
      <c r="E12" s="73">
        <v>0</v>
      </c>
      <c r="F12" s="72">
        <v>0</v>
      </c>
      <c r="G12" s="72">
        <v>0</v>
      </c>
      <c r="H12" s="72">
        <v>0</v>
      </c>
      <c r="I12" s="72">
        <v>0</v>
      </c>
      <c r="J12" s="72">
        <v>0</v>
      </c>
    </row>
    <row r="13" spans="1:10" x14ac:dyDescent="0.25">
      <c r="A13" s="72" t="s">
        <v>13</v>
      </c>
      <c r="B13" s="72">
        <v>2.7430555555555602E-3</v>
      </c>
      <c r="C13" s="72">
        <v>0</v>
      </c>
      <c r="D13" s="73">
        <v>1</v>
      </c>
      <c r="E13" s="73">
        <v>0</v>
      </c>
      <c r="F13" s="72">
        <v>0</v>
      </c>
      <c r="G13" s="72">
        <v>0</v>
      </c>
      <c r="H13" s="72">
        <v>0</v>
      </c>
      <c r="I13" s="72">
        <v>0</v>
      </c>
      <c r="J13" s="72">
        <v>0</v>
      </c>
    </row>
    <row r="14" spans="1:10" x14ac:dyDescent="0.25">
      <c r="A14" s="72" t="s">
        <v>15</v>
      </c>
      <c r="B14" s="72">
        <v>1.6400462962962999E-2</v>
      </c>
      <c r="C14" s="72">
        <v>0</v>
      </c>
      <c r="D14" s="73">
        <v>1</v>
      </c>
      <c r="E14" s="73">
        <v>0</v>
      </c>
      <c r="F14" s="72">
        <v>0</v>
      </c>
      <c r="G14" s="72">
        <v>0</v>
      </c>
      <c r="H14" s="72">
        <v>0</v>
      </c>
      <c r="I14" s="72">
        <v>0</v>
      </c>
      <c r="J14" s="72">
        <v>0</v>
      </c>
    </row>
    <row r="15" spans="1:10" x14ac:dyDescent="0.25">
      <c r="A15" s="72" t="s">
        <v>16</v>
      </c>
      <c r="B15" s="72">
        <v>0</v>
      </c>
      <c r="C15" s="72">
        <v>0</v>
      </c>
      <c r="D15" s="73">
        <v>0</v>
      </c>
      <c r="E15" s="73">
        <v>0</v>
      </c>
      <c r="F15" s="72">
        <v>0</v>
      </c>
      <c r="G15" s="72">
        <v>0</v>
      </c>
      <c r="H15" s="72">
        <v>0</v>
      </c>
      <c r="I15" s="72">
        <v>0</v>
      </c>
      <c r="J15" s="72">
        <v>0</v>
      </c>
    </row>
    <row r="16" spans="1:10" x14ac:dyDescent="0.25">
      <c r="A16" s="72" t="s">
        <v>17</v>
      </c>
      <c r="B16" s="72">
        <v>1.0185185185185199E-3</v>
      </c>
      <c r="C16" s="72">
        <v>0</v>
      </c>
      <c r="D16" s="73">
        <v>1</v>
      </c>
      <c r="E16" s="73">
        <v>0</v>
      </c>
      <c r="F16" s="72">
        <v>0</v>
      </c>
      <c r="G16" s="72">
        <v>0</v>
      </c>
      <c r="H16" s="72">
        <v>0</v>
      </c>
      <c r="I16" s="72">
        <v>0</v>
      </c>
      <c r="J16" s="72">
        <v>0</v>
      </c>
    </row>
    <row r="17" spans="1:10" x14ac:dyDescent="0.25">
      <c r="A17" s="72" t="s">
        <v>18</v>
      </c>
      <c r="B17" s="72">
        <v>2.4108796296296298E-2</v>
      </c>
      <c r="C17" s="72">
        <v>0</v>
      </c>
      <c r="D17" s="73">
        <v>1</v>
      </c>
      <c r="E17" s="73">
        <v>0</v>
      </c>
      <c r="F17" s="72">
        <v>0</v>
      </c>
      <c r="G17" s="72">
        <v>0</v>
      </c>
      <c r="H17" s="72">
        <v>0</v>
      </c>
      <c r="I17" s="72">
        <v>0</v>
      </c>
      <c r="J17" s="72">
        <v>0</v>
      </c>
    </row>
    <row r="18" spans="1:10" x14ac:dyDescent="0.25">
      <c r="A18" s="72" t="s">
        <v>19</v>
      </c>
      <c r="B18" s="72">
        <v>1.56134259259259E-2</v>
      </c>
      <c r="C18" s="72">
        <v>5.9606481481481498E-3</v>
      </c>
      <c r="D18" s="72">
        <v>0.72371244635193099</v>
      </c>
      <c r="E18" s="72">
        <v>0.27628755364806901</v>
      </c>
      <c r="F18" s="72">
        <v>0</v>
      </c>
      <c r="G18" s="72">
        <v>0</v>
      </c>
      <c r="H18" s="72">
        <v>0</v>
      </c>
      <c r="I18" s="72">
        <v>0</v>
      </c>
      <c r="J18" s="72">
        <v>0</v>
      </c>
    </row>
    <row r="19" spans="1:10" x14ac:dyDescent="0.25">
      <c r="A19" s="72" t="s">
        <v>20</v>
      </c>
      <c r="B19" s="72">
        <v>0</v>
      </c>
      <c r="C19" s="72">
        <v>0</v>
      </c>
      <c r="D19" s="72">
        <v>0</v>
      </c>
      <c r="E19" s="72">
        <v>0</v>
      </c>
    </row>
  </sheetData>
  <pageMargins left="0.7" right="0.7" top="0.75" bottom="0.75" header="0.3" footer="0.3"/>
  <pageSetup paperSize="9" orientation="portrait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9"/>
  <dimension ref="B1:K66"/>
  <sheetViews>
    <sheetView showGridLines="0" showZeros="0" view="pageBreakPreview" zoomScale="110" zoomScaleNormal="100" zoomScaleSheetLayoutView="110" workbookViewId="0">
      <selection activeCell="B29" sqref="B29"/>
    </sheetView>
  </sheetViews>
  <sheetFormatPr defaultColWidth="8.85546875" defaultRowHeight="15" x14ac:dyDescent="0.25"/>
  <cols>
    <col min="1" max="1" width="6.140625" style="1" customWidth="1"/>
    <col min="2" max="2" width="56.7109375" style="1" customWidth="1"/>
    <col min="3" max="6" width="10.7109375" style="4" customWidth="1"/>
    <col min="7" max="7" width="10.7109375" style="1" customWidth="1"/>
    <col min="8" max="8" width="10.7109375" style="4" customWidth="1"/>
    <col min="9" max="11" width="10.7109375" style="1" customWidth="1"/>
    <col min="12" max="16384" width="8.85546875" style="1"/>
  </cols>
  <sheetData>
    <row r="1" spans="2:11" s="5" customFormat="1" x14ac:dyDescent="0.25">
      <c r="C1" s="6"/>
      <c r="D1" s="6"/>
      <c r="E1" s="6"/>
      <c r="F1" s="6"/>
      <c r="H1" s="6"/>
    </row>
    <row r="2" spans="2:11" s="5" customFormat="1" ht="15.75" thickBot="1" x14ac:dyDescent="0.3">
      <c r="C2" s="6"/>
      <c r="D2" s="6"/>
      <c r="E2" s="6"/>
      <c r="F2" s="6"/>
      <c r="H2" s="6"/>
    </row>
    <row r="3" spans="2:11" s="5" customFormat="1" ht="16.5" customHeight="1" x14ac:dyDescent="0.25">
      <c r="B3" s="178" t="s">
        <v>38</v>
      </c>
      <c r="C3" s="179"/>
      <c r="D3" s="179"/>
      <c r="E3" s="179"/>
      <c r="F3" s="179"/>
      <c r="G3" s="179"/>
      <c r="H3" s="179"/>
      <c r="I3" s="179"/>
      <c r="J3" s="179"/>
      <c r="K3" s="180"/>
    </row>
    <row r="4" spans="2:11" s="5" customFormat="1" ht="15.75" thickBot="1" x14ac:dyDescent="0.3">
      <c r="B4" s="181" t="s">
        <v>199</v>
      </c>
      <c r="C4" s="182"/>
      <c r="D4" s="182"/>
      <c r="E4" s="182"/>
      <c r="F4" s="182"/>
      <c r="G4" s="182"/>
      <c r="H4" s="182"/>
      <c r="I4" s="182"/>
      <c r="J4" s="182"/>
      <c r="K4" s="183"/>
    </row>
    <row r="5" spans="2:11" s="5" customFormat="1" x14ac:dyDescent="0.25">
      <c r="B5" s="39"/>
      <c r="C5" s="184" t="s">
        <v>25</v>
      </c>
      <c r="D5" s="184"/>
      <c r="E5" s="184"/>
      <c r="F5" s="184" t="s">
        <v>26</v>
      </c>
      <c r="G5" s="184"/>
      <c r="H5" s="184"/>
      <c r="I5" s="184" t="s">
        <v>27</v>
      </c>
      <c r="J5" s="184"/>
      <c r="K5" s="185"/>
    </row>
    <row r="6" spans="2:11" s="5" customFormat="1" x14ac:dyDescent="0.25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9" t="s">
        <v>5</v>
      </c>
    </row>
    <row r="7" spans="2:11" s="5" customFormat="1" x14ac:dyDescent="0.25">
      <c r="B7" s="10" t="s">
        <v>37</v>
      </c>
      <c r="C7" s="11">
        <v>2.6620370370370399E-4</v>
      </c>
      <c r="D7" s="12">
        <f t="shared" ref="D7:D18" si="0">IFERROR(C7/C$19,0)</f>
        <v>9.9999999999999992E-2</v>
      </c>
      <c r="E7" s="12">
        <f t="shared" ref="E7:E18" si="1">IFERROR(C7/C$30,0)</f>
        <v>1.4781491002570701E-2</v>
      </c>
      <c r="F7" s="11">
        <v>0</v>
      </c>
      <c r="G7" s="12">
        <f t="shared" ref="G7:G18" si="2">IFERROR(F7/F$19,0)</f>
        <v>0</v>
      </c>
      <c r="H7" s="12">
        <f t="shared" ref="H7:H18" si="3">IFERROR(F7/F$30,0)</f>
        <v>0</v>
      </c>
      <c r="I7" s="11">
        <v>2.6620370370370399E-4</v>
      </c>
      <c r="J7" s="12">
        <f t="shared" ref="J7:J18" si="4">IFERROR(I7/I$19,0)</f>
        <v>9.9999999999999992E-2</v>
      </c>
      <c r="K7" s="14">
        <f t="shared" ref="K7:K18" si="5">IFERROR(I7/I$30,0)</f>
        <v>1.4781491002570701E-2</v>
      </c>
    </row>
    <row r="8" spans="2:11" s="5" customFormat="1" x14ac:dyDescent="0.25">
      <c r="B8" s="148" t="s">
        <v>99</v>
      </c>
      <c r="C8" s="11">
        <v>9.1435185185185196E-4</v>
      </c>
      <c r="D8" s="12">
        <f t="shared" si="0"/>
        <v>0.3434782608695649</v>
      </c>
      <c r="E8" s="12">
        <f t="shared" si="1"/>
        <v>5.0771208226221054E-2</v>
      </c>
      <c r="F8" s="11">
        <v>0</v>
      </c>
      <c r="G8" s="12">
        <f t="shared" si="2"/>
        <v>0</v>
      </c>
      <c r="H8" s="12">
        <f t="shared" si="3"/>
        <v>0</v>
      </c>
      <c r="I8" s="11">
        <v>9.1435185185185196E-4</v>
      </c>
      <c r="J8" s="12">
        <f t="shared" si="4"/>
        <v>0.3434782608695649</v>
      </c>
      <c r="K8" s="14">
        <f t="shared" si="5"/>
        <v>5.0771208226221054E-2</v>
      </c>
    </row>
    <row r="9" spans="2:11" s="5" customFormat="1" x14ac:dyDescent="0.25">
      <c r="B9" s="10" t="s">
        <v>50</v>
      </c>
      <c r="C9" s="11">
        <v>0</v>
      </c>
      <c r="D9" s="12">
        <f t="shared" si="0"/>
        <v>0</v>
      </c>
      <c r="E9" s="12">
        <f t="shared" si="1"/>
        <v>0</v>
      </c>
      <c r="F9" s="11">
        <v>0</v>
      </c>
      <c r="G9" s="12">
        <f t="shared" si="2"/>
        <v>0</v>
      </c>
      <c r="H9" s="12">
        <f t="shared" si="3"/>
        <v>0</v>
      </c>
      <c r="I9" s="11">
        <v>0</v>
      </c>
      <c r="J9" s="12">
        <f t="shared" si="4"/>
        <v>0</v>
      </c>
      <c r="K9" s="14">
        <f t="shared" si="5"/>
        <v>0</v>
      </c>
    </row>
    <row r="10" spans="2:11" s="5" customFormat="1" x14ac:dyDescent="0.25">
      <c r="B10" s="10" t="s">
        <v>11</v>
      </c>
      <c r="C10" s="11">
        <v>1.04166666666667E-4</v>
      </c>
      <c r="D10" s="12">
        <f t="shared" si="0"/>
        <v>3.9130434782608775E-2</v>
      </c>
      <c r="E10" s="12">
        <f t="shared" si="1"/>
        <v>5.7840616966581123E-3</v>
      </c>
      <c r="F10" s="11">
        <v>0</v>
      </c>
      <c r="G10" s="12">
        <f t="shared" si="2"/>
        <v>0</v>
      </c>
      <c r="H10" s="12">
        <f t="shared" si="3"/>
        <v>0</v>
      </c>
      <c r="I10" s="11">
        <v>1.04166666666667E-4</v>
      </c>
      <c r="J10" s="12">
        <f t="shared" si="4"/>
        <v>3.9130434782608775E-2</v>
      </c>
      <c r="K10" s="14">
        <f t="shared" si="5"/>
        <v>5.7840616966581123E-3</v>
      </c>
    </row>
    <row r="11" spans="2:11" s="5" customFormat="1" x14ac:dyDescent="0.25">
      <c r="B11" s="10" t="s">
        <v>12</v>
      </c>
      <c r="C11" s="11">
        <v>1.04166666666667E-4</v>
      </c>
      <c r="D11" s="12">
        <f t="shared" si="0"/>
        <v>3.9130434782608775E-2</v>
      </c>
      <c r="E11" s="12">
        <f t="shared" si="1"/>
        <v>5.7840616966581123E-3</v>
      </c>
      <c r="F11" s="11">
        <v>0</v>
      </c>
      <c r="G11" s="12">
        <f t="shared" si="2"/>
        <v>0</v>
      </c>
      <c r="H11" s="12">
        <f t="shared" si="3"/>
        <v>0</v>
      </c>
      <c r="I11" s="11">
        <v>1.04166666666667E-4</v>
      </c>
      <c r="J11" s="12">
        <f t="shared" si="4"/>
        <v>3.9130434782608775E-2</v>
      </c>
      <c r="K11" s="14">
        <f t="shared" si="5"/>
        <v>5.7840616966581123E-3</v>
      </c>
    </row>
    <row r="12" spans="2:11" s="5" customFormat="1" x14ac:dyDescent="0.25">
      <c r="B12" s="10" t="s">
        <v>163</v>
      </c>
      <c r="C12" s="11">
        <v>0</v>
      </c>
      <c r="D12" s="12">
        <f t="shared" si="0"/>
        <v>0</v>
      </c>
      <c r="E12" s="12">
        <f t="shared" si="1"/>
        <v>0</v>
      </c>
      <c r="F12" s="11">
        <v>0</v>
      </c>
      <c r="G12" s="12">
        <f t="shared" si="2"/>
        <v>0</v>
      </c>
      <c r="H12" s="12">
        <f t="shared" si="3"/>
        <v>0</v>
      </c>
      <c r="I12" s="11">
        <v>0</v>
      </c>
      <c r="J12" s="12">
        <f t="shared" si="4"/>
        <v>0</v>
      </c>
      <c r="K12" s="14">
        <f t="shared" si="5"/>
        <v>0</v>
      </c>
    </row>
    <row r="13" spans="2:11" s="5" customFormat="1" x14ac:dyDescent="0.25">
      <c r="B13" s="10" t="s">
        <v>106</v>
      </c>
      <c r="C13" s="11">
        <v>0</v>
      </c>
      <c r="D13" s="12">
        <f t="shared" si="0"/>
        <v>0</v>
      </c>
      <c r="E13" s="12">
        <f t="shared" si="1"/>
        <v>0</v>
      </c>
      <c r="F13" s="11">
        <v>0</v>
      </c>
      <c r="G13" s="12">
        <f t="shared" si="2"/>
        <v>0</v>
      </c>
      <c r="H13" s="12">
        <f t="shared" si="3"/>
        <v>0</v>
      </c>
      <c r="I13" s="11">
        <v>0</v>
      </c>
      <c r="J13" s="12">
        <f t="shared" si="4"/>
        <v>0</v>
      </c>
      <c r="K13" s="14">
        <f t="shared" si="5"/>
        <v>0</v>
      </c>
    </row>
    <row r="14" spans="2:11" s="5" customFormat="1" x14ac:dyDescent="0.25">
      <c r="B14" s="10" t="s">
        <v>107</v>
      </c>
      <c r="C14" s="11">
        <v>0</v>
      </c>
      <c r="D14" s="12">
        <f t="shared" si="0"/>
        <v>0</v>
      </c>
      <c r="E14" s="12">
        <f t="shared" si="1"/>
        <v>0</v>
      </c>
      <c r="F14" s="11">
        <v>0</v>
      </c>
      <c r="G14" s="12">
        <f t="shared" si="2"/>
        <v>0</v>
      </c>
      <c r="H14" s="12">
        <f t="shared" si="3"/>
        <v>0</v>
      </c>
      <c r="I14" s="11">
        <v>0</v>
      </c>
      <c r="J14" s="12">
        <f t="shared" si="4"/>
        <v>0</v>
      </c>
      <c r="K14" s="14">
        <f t="shared" si="5"/>
        <v>0</v>
      </c>
    </row>
    <row r="15" spans="2:11" s="5" customFormat="1" x14ac:dyDescent="0.25">
      <c r="B15" s="10" t="s">
        <v>198</v>
      </c>
      <c r="C15" s="11">
        <v>0</v>
      </c>
      <c r="D15" s="12">
        <f t="shared" si="0"/>
        <v>0</v>
      </c>
      <c r="E15" s="12">
        <f t="shared" si="1"/>
        <v>0</v>
      </c>
      <c r="F15" s="11">
        <v>0</v>
      </c>
      <c r="G15" s="12">
        <f t="shared" si="2"/>
        <v>0</v>
      </c>
      <c r="H15" s="12">
        <f t="shared" si="3"/>
        <v>0</v>
      </c>
      <c r="I15" s="11">
        <v>0</v>
      </c>
      <c r="J15" s="12">
        <f t="shared" si="4"/>
        <v>0</v>
      </c>
      <c r="K15" s="14">
        <f t="shared" si="5"/>
        <v>0</v>
      </c>
    </row>
    <row r="16" spans="2:11" s="5" customFormat="1" x14ac:dyDescent="0.25">
      <c r="B16" s="10" t="s">
        <v>185</v>
      </c>
      <c r="C16" s="11">
        <v>0</v>
      </c>
      <c r="D16" s="12">
        <f t="shared" si="0"/>
        <v>0</v>
      </c>
      <c r="E16" s="12">
        <f t="shared" si="1"/>
        <v>0</v>
      </c>
      <c r="F16" s="11">
        <v>0</v>
      </c>
      <c r="G16" s="12">
        <f t="shared" si="2"/>
        <v>0</v>
      </c>
      <c r="H16" s="12">
        <f t="shared" si="3"/>
        <v>0</v>
      </c>
      <c r="I16" s="11">
        <v>0</v>
      </c>
      <c r="J16" s="12">
        <f t="shared" si="4"/>
        <v>0</v>
      </c>
      <c r="K16" s="14">
        <f t="shared" si="5"/>
        <v>0</v>
      </c>
    </row>
    <row r="17" spans="2:11" s="5" customFormat="1" x14ac:dyDescent="0.25">
      <c r="B17" s="10" t="s">
        <v>164</v>
      </c>
      <c r="C17" s="11">
        <v>0</v>
      </c>
      <c r="D17" s="12">
        <f t="shared" si="0"/>
        <v>0</v>
      </c>
      <c r="E17" s="12">
        <f t="shared" si="1"/>
        <v>0</v>
      </c>
      <c r="F17" s="11">
        <v>0</v>
      </c>
      <c r="G17" s="12">
        <f t="shared" si="2"/>
        <v>0</v>
      </c>
      <c r="H17" s="12">
        <f t="shared" si="3"/>
        <v>0</v>
      </c>
      <c r="I17" s="11">
        <v>0</v>
      </c>
      <c r="J17" s="12">
        <f t="shared" si="4"/>
        <v>0</v>
      </c>
      <c r="K17" s="14">
        <f t="shared" si="5"/>
        <v>0</v>
      </c>
    </row>
    <row r="18" spans="2:11" s="5" customFormat="1" ht="15.75" thickBot="1" x14ac:dyDescent="0.3">
      <c r="B18" s="10" t="s">
        <v>13</v>
      </c>
      <c r="C18" s="11">
        <v>1.27314814814815E-3</v>
      </c>
      <c r="D18" s="12">
        <f t="shared" si="0"/>
        <v>0.47826086956521757</v>
      </c>
      <c r="E18" s="12">
        <f t="shared" si="1"/>
        <v>7.0694087403599032E-2</v>
      </c>
      <c r="F18" s="11">
        <v>0</v>
      </c>
      <c r="G18" s="12">
        <f t="shared" si="2"/>
        <v>0</v>
      </c>
      <c r="H18" s="12">
        <f t="shared" si="3"/>
        <v>0</v>
      </c>
      <c r="I18" s="11">
        <v>1.27314814814815E-3</v>
      </c>
      <c r="J18" s="12">
        <f t="shared" si="4"/>
        <v>0.47826086956521757</v>
      </c>
      <c r="K18" s="14">
        <f t="shared" si="5"/>
        <v>7.0694087403599032E-2</v>
      </c>
    </row>
    <row r="19" spans="2:11" s="5" customFormat="1" ht="16.5" thickTop="1" thickBot="1" x14ac:dyDescent="0.3">
      <c r="B19" s="31" t="s">
        <v>3</v>
      </c>
      <c r="C19" s="32">
        <f>SUM(C7:C18)</f>
        <v>2.66203703703704E-3</v>
      </c>
      <c r="D19" s="33">
        <f>IFERROR(SUM(D7:D18),0)</f>
        <v>1</v>
      </c>
      <c r="E19" s="33">
        <f>IFERROR(SUM(E7:E18),0)</f>
        <v>0.14781491002570701</v>
      </c>
      <c r="F19" s="32">
        <f>SUM(F7:F18)</f>
        <v>0</v>
      </c>
      <c r="G19" s="33">
        <f>IFERROR(SUM(G7:G18),0)</f>
        <v>0</v>
      </c>
      <c r="H19" s="33">
        <f>IFERROR(SUM(H7:H18),0)</f>
        <v>0</v>
      </c>
      <c r="I19" s="32">
        <f>SUM(I7:I18)</f>
        <v>2.66203703703704E-3</v>
      </c>
      <c r="J19" s="33">
        <f>IFERROR(SUM(J7:J18),0)</f>
        <v>1</v>
      </c>
      <c r="K19" s="34">
        <f>IFERROR(SUM(K7:K18),0)</f>
        <v>0.14781491002570701</v>
      </c>
    </row>
    <row r="20" spans="2:11" s="5" customFormat="1" ht="15.75" thickTop="1" x14ac:dyDescent="0.25">
      <c r="B20" s="25"/>
      <c r="C20" s="26"/>
      <c r="D20" s="26"/>
      <c r="E20" s="26"/>
      <c r="F20" s="26"/>
      <c r="G20" s="26"/>
      <c r="H20" s="26"/>
      <c r="I20" s="26"/>
      <c r="J20" s="26"/>
      <c r="K20" s="27"/>
    </row>
    <row r="21" spans="2:11" s="5" customFormat="1" x14ac:dyDescent="0.25">
      <c r="B21" s="7" t="s">
        <v>14</v>
      </c>
      <c r="C21" s="8" t="s">
        <v>57</v>
      </c>
      <c r="D21" s="16" t="s">
        <v>5</v>
      </c>
      <c r="E21" s="16" t="s">
        <v>5</v>
      </c>
      <c r="F21" s="8" t="s">
        <v>57</v>
      </c>
      <c r="G21" s="16" t="s">
        <v>5</v>
      </c>
      <c r="H21" s="16" t="s">
        <v>5</v>
      </c>
      <c r="I21" s="8" t="s">
        <v>57</v>
      </c>
      <c r="J21" s="16" t="s">
        <v>5</v>
      </c>
      <c r="K21" s="17" t="s">
        <v>5</v>
      </c>
    </row>
    <row r="22" spans="2:11" s="5" customFormat="1" x14ac:dyDescent="0.25">
      <c r="B22" s="18" t="s">
        <v>15</v>
      </c>
      <c r="C22" s="11">
        <v>2.5578703703703701E-3</v>
      </c>
      <c r="D22" s="19"/>
      <c r="E22" s="12">
        <f>IFERROR(C22/C$30,0)</f>
        <v>0.14203084832904875</v>
      </c>
      <c r="F22" s="11">
        <v>0</v>
      </c>
      <c r="G22" s="19"/>
      <c r="H22" s="12">
        <f>IFERROR(F22/F$30,0)</f>
        <v>0</v>
      </c>
      <c r="I22" s="11">
        <v>2.5578703703703701E-3</v>
      </c>
      <c r="J22" s="19"/>
      <c r="K22" s="14">
        <f>IFERROR(I22/I$30,0)</f>
        <v>0.14203084832904875</v>
      </c>
    </row>
    <row r="23" spans="2:11" s="5" customFormat="1" x14ac:dyDescent="0.25">
      <c r="B23" s="18" t="s">
        <v>16</v>
      </c>
      <c r="C23" s="11">
        <v>0</v>
      </c>
      <c r="D23" s="19"/>
      <c r="E23" s="12">
        <f t="shared" ref="E23:E27" si="6">IFERROR(C23/C$30,0)</f>
        <v>0</v>
      </c>
      <c r="F23" s="11">
        <v>0</v>
      </c>
      <c r="G23" s="19"/>
      <c r="H23" s="12">
        <f t="shared" ref="H23:H27" si="7">IFERROR(F23/F$30,0)</f>
        <v>0</v>
      </c>
      <c r="I23" s="11">
        <v>0</v>
      </c>
      <c r="J23" s="19"/>
      <c r="K23" s="14">
        <f t="shared" ref="K23:K27" si="8">IFERROR(I23/I$30,0)</f>
        <v>0</v>
      </c>
    </row>
    <row r="24" spans="2:11" s="5" customFormat="1" x14ac:dyDescent="0.25">
      <c r="B24" s="18" t="s">
        <v>17</v>
      </c>
      <c r="C24" s="11">
        <v>0</v>
      </c>
      <c r="D24" s="19"/>
      <c r="E24" s="12">
        <f t="shared" si="6"/>
        <v>0</v>
      </c>
      <c r="F24" s="11">
        <v>0</v>
      </c>
      <c r="G24" s="19"/>
      <c r="H24" s="12">
        <f t="shared" si="7"/>
        <v>0</v>
      </c>
      <c r="I24" s="11">
        <v>0</v>
      </c>
      <c r="J24" s="19"/>
      <c r="K24" s="14">
        <f t="shared" si="8"/>
        <v>0</v>
      </c>
    </row>
    <row r="25" spans="2:11" s="5" customFormat="1" x14ac:dyDescent="0.25">
      <c r="B25" s="18" t="s">
        <v>18</v>
      </c>
      <c r="C25" s="11">
        <v>5.7523148148148203E-3</v>
      </c>
      <c r="D25" s="19"/>
      <c r="E25" s="12">
        <f t="shared" si="6"/>
        <v>0.3194087403598973</v>
      </c>
      <c r="F25" s="11">
        <v>0</v>
      </c>
      <c r="G25" s="19"/>
      <c r="H25" s="12">
        <f t="shared" si="7"/>
        <v>0</v>
      </c>
      <c r="I25" s="11">
        <v>5.7523148148148203E-3</v>
      </c>
      <c r="J25" s="19"/>
      <c r="K25" s="14">
        <f t="shared" si="8"/>
        <v>0.3194087403598973</v>
      </c>
    </row>
    <row r="26" spans="2:11" s="5" customFormat="1" x14ac:dyDescent="0.25">
      <c r="B26" s="18" t="s">
        <v>19</v>
      </c>
      <c r="C26" s="11">
        <v>7.0370370370370404E-3</v>
      </c>
      <c r="D26" s="19"/>
      <c r="E26" s="12">
        <f t="shared" si="6"/>
        <v>0.39074550128534702</v>
      </c>
      <c r="F26" s="11">
        <v>0</v>
      </c>
      <c r="G26" s="19"/>
      <c r="H26" s="12">
        <f t="shared" si="7"/>
        <v>0</v>
      </c>
      <c r="I26" s="11">
        <v>7.0370370370370404E-3</v>
      </c>
      <c r="J26" s="19"/>
      <c r="K26" s="14">
        <f t="shared" si="8"/>
        <v>0.39074550128534702</v>
      </c>
    </row>
    <row r="27" spans="2:11" s="5" customFormat="1" ht="15.75" thickBot="1" x14ac:dyDescent="0.3">
      <c r="B27" s="23" t="s">
        <v>20</v>
      </c>
      <c r="C27" s="20">
        <v>0</v>
      </c>
      <c r="D27" s="24"/>
      <c r="E27" s="21">
        <f t="shared" si="6"/>
        <v>0</v>
      </c>
      <c r="F27" s="20">
        <v>0</v>
      </c>
      <c r="G27" s="24"/>
      <c r="H27" s="21">
        <f t="shared" si="7"/>
        <v>0</v>
      </c>
      <c r="I27" s="20">
        <v>0</v>
      </c>
      <c r="J27" s="24"/>
      <c r="K27" s="22">
        <f t="shared" si="8"/>
        <v>0</v>
      </c>
    </row>
    <row r="28" spans="2:11" s="5" customFormat="1" ht="16.5" thickTop="1" thickBot="1" x14ac:dyDescent="0.3">
      <c r="B28" s="31" t="s">
        <v>3</v>
      </c>
      <c r="C28" s="32">
        <f>SUM(C22:C27)</f>
        <v>1.5347222222222231E-2</v>
      </c>
      <c r="D28" s="33"/>
      <c r="E28" s="33">
        <f>IFERROR(SUM(E22:E27),0)</f>
        <v>0.8521850899742931</v>
      </c>
      <c r="F28" s="32">
        <f>SUM(F22:F27)</f>
        <v>0</v>
      </c>
      <c r="G28" s="33"/>
      <c r="H28" s="33">
        <f>IFERROR(SUM(H22:H27),0)</f>
        <v>0</v>
      </c>
      <c r="I28" s="32">
        <f>SUM(I22:I27)</f>
        <v>1.5347222222222231E-2</v>
      </c>
      <c r="J28" s="33"/>
      <c r="K28" s="34">
        <f>IFERROR(SUM(K22:K27),0)</f>
        <v>0.8521850899742931</v>
      </c>
    </row>
    <row r="29" spans="2:11" s="5" customFormat="1" ht="16.5" thickTop="1" thickBot="1" x14ac:dyDescent="0.3">
      <c r="B29" s="28"/>
      <c r="C29" s="29"/>
      <c r="D29" s="29"/>
      <c r="E29" s="29"/>
      <c r="F29" s="29"/>
      <c r="G29" s="29"/>
      <c r="H29" s="29"/>
      <c r="I29" s="29"/>
      <c r="J29" s="29"/>
      <c r="K29" s="30"/>
    </row>
    <row r="30" spans="2:11" s="5" customFormat="1" ht="16.5" thickTop="1" thickBot="1" x14ac:dyDescent="0.3">
      <c r="B30" s="31" t="s">
        <v>6</v>
      </c>
      <c r="C30" s="32">
        <f>SUM(C19,C28)</f>
        <v>1.800925925925927E-2</v>
      </c>
      <c r="D30" s="35"/>
      <c r="E30" s="36">
        <f>IFERROR(SUM(E19,E28),0)</f>
        <v>1</v>
      </c>
      <c r="F30" s="32">
        <f>SUM(F19,F28)</f>
        <v>0</v>
      </c>
      <c r="G30" s="35"/>
      <c r="H30" s="36">
        <f>IFERROR(SUM(H19,H28),0)</f>
        <v>0</v>
      </c>
      <c r="I30" s="32">
        <f>SUM(I19,I28)</f>
        <v>1.800925925925927E-2</v>
      </c>
      <c r="J30" s="35"/>
      <c r="K30" s="38">
        <f>IFERROR(SUM(K19,K28),0)</f>
        <v>1</v>
      </c>
    </row>
    <row r="31" spans="2:11" s="5" customFormat="1" ht="66" customHeight="1" thickTop="1" thickBot="1" x14ac:dyDescent="0.3">
      <c r="B31" s="175" t="s">
        <v>157</v>
      </c>
      <c r="C31" s="176"/>
      <c r="D31" s="176"/>
      <c r="E31" s="176"/>
      <c r="F31" s="176"/>
      <c r="G31" s="176"/>
      <c r="H31" s="176"/>
      <c r="I31" s="176"/>
      <c r="J31" s="176"/>
      <c r="K31" s="177"/>
    </row>
    <row r="32" spans="2:11" s="5" customFormat="1" x14ac:dyDescent="0.25">
      <c r="C32" s="6"/>
      <c r="D32" s="6"/>
      <c r="E32" s="6"/>
      <c r="F32" s="6"/>
      <c r="H32" s="6"/>
    </row>
    <row r="33" spans="3:8" s="5" customFormat="1" x14ac:dyDescent="0.25">
      <c r="C33" s="6"/>
      <c r="D33" s="6"/>
      <c r="E33" s="6"/>
      <c r="F33" s="6"/>
      <c r="H33" s="6"/>
    </row>
    <row r="34" spans="3:8" s="5" customFormat="1" x14ac:dyDescent="0.25">
      <c r="C34" s="6"/>
      <c r="D34" s="6"/>
      <c r="E34" s="6"/>
      <c r="F34" s="6"/>
      <c r="H34" s="6"/>
    </row>
    <row r="35" spans="3:8" s="5" customFormat="1" x14ac:dyDescent="0.25">
      <c r="C35" s="6"/>
      <c r="D35" s="6"/>
      <c r="E35" s="6"/>
      <c r="F35" s="6"/>
      <c r="H35" s="6"/>
    </row>
    <row r="36" spans="3:8" s="5" customFormat="1" x14ac:dyDescent="0.25">
      <c r="C36" s="6"/>
      <c r="D36" s="6"/>
      <c r="E36" s="6"/>
      <c r="F36" s="6"/>
      <c r="H36" s="6"/>
    </row>
    <row r="37" spans="3:8" s="5" customFormat="1" x14ac:dyDescent="0.25">
      <c r="C37" s="6"/>
      <c r="D37" s="6"/>
      <c r="E37" s="6"/>
      <c r="F37" s="6"/>
      <c r="H37" s="6"/>
    </row>
    <row r="38" spans="3:8" s="5" customFormat="1" x14ac:dyDescent="0.25">
      <c r="C38" s="6"/>
      <c r="D38" s="6"/>
      <c r="E38" s="6"/>
      <c r="F38" s="6"/>
      <c r="H38" s="6"/>
    </row>
    <row r="39" spans="3:8" s="5" customFormat="1" x14ac:dyDescent="0.25">
      <c r="C39" s="6"/>
      <c r="D39" s="6"/>
      <c r="E39" s="6"/>
      <c r="F39" s="6"/>
      <c r="H39" s="6"/>
    </row>
    <row r="40" spans="3:8" s="5" customFormat="1" x14ac:dyDescent="0.25">
      <c r="C40" s="6"/>
      <c r="D40" s="6"/>
      <c r="E40" s="6"/>
      <c r="F40" s="6"/>
      <c r="H40" s="6"/>
    </row>
    <row r="41" spans="3:8" s="5" customFormat="1" x14ac:dyDescent="0.25">
      <c r="C41" s="6"/>
      <c r="D41" s="6"/>
      <c r="E41" s="6"/>
      <c r="F41" s="6"/>
      <c r="H41" s="6"/>
    </row>
    <row r="42" spans="3:8" s="5" customFormat="1" x14ac:dyDescent="0.25">
      <c r="C42" s="6"/>
      <c r="D42" s="6"/>
      <c r="E42" s="6"/>
      <c r="F42" s="6"/>
      <c r="H42" s="6"/>
    </row>
    <row r="43" spans="3:8" s="5" customFormat="1" x14ac:dyDescent="0.25">
      <c r="C43" s="6"/>
      <c r="D43" s="6"/>
      <c r="E43" s="6"/>
      <c r="F43" s="6"/>
      <c r="H43" s="6"/>
    </row>
    <row r="44" spans="3:8" s="5" customFormat="1" x14ac:dyDescent="0.25">
      <c r="C44" s="6"/>
      <c r="D44" s="6"/>
      <c r="E44" s="6"/>
      <c r="F44" s="6"/>
      <c r="H44" s="6"/>
    </row>
    <row r="45" spans="3:8" s="5" customFormat="1" x14ac:dyDescent="0.25">
      <c r="C45" s="6"/>
      <c r="D45" s="6"/>
      <c r="E45" s="6"/>
      <c r="F45" s="6"/>
      <c r="H45" s="6"/>
    </row>
    <row r="46" spans="3:8" s="5" customFormat="1" x14ac:dyDescent="0.25">
      <c r="C46" s="6"/>
      <c r="D46" s="6"/>
      <c r="E46" s="6"/>
      <c r="F46" s="6"/>
      <c r="H46" s="6"/>
    </row>
    <row r="47" spans="3:8" s="5" customFormat="1" x14ac:dyDescent="0.25">
      <c r="C47" s="6"/>
      <c r="D47" s="6"/>
      <c r="E47" s="6"/>
      <c r="F47" s="6"/>
      <c r="H47" s="6"/>
    </row>
    <row r="48" spans="3:8" s="5" customFormat="1" x14ac:dyDescent="0.25">
      <c r="C48" s="6"/>
      <c r="D48" s="6"/>
      <c r="E48" s="6"/>
      <c r="F48" s="6"/>
      <c r="H48" s="6"/>
    </row>
    <row r="49" spans="3:8" s="5" customFormat="1" x14ac:dyDescent="0.25">
      <c r="C49" s="6"/>
      <c r="D49" s="6"/>
      <c r="E49" s="6"/>
      <c r="F49" s="6"/>
      <c r="H49" s="6"/>
    </row>
    <row r="50" spans="3:8" s="5" customFormat="1" x14ac:dyDescent="0.25">
      <c r="C50" s="6"/>
      <c r="D50" s="6"/>
      <c r="E50" s="6"/>
      <c r="F50" s="6"/>
      <c r="H50" s="6"/>
    </row>
    <row r="51" spans="3:8" s="5" customFormat="1" x14ac:dyDescent="0.25">
      <c r="C51" s="6"/>
      <c r="D51" s="6"/>
      <c r="E51" s="6"/>
      <c r="F51" s="6"/>
      <c r="H51" s="6"/>
    </row>
    <row r="52" spans="3:8" s="5" customFormat="1" x14ac:dyDescent="0.25">
      <c r="C52" s="6"/>
      <c r="D52" s="6"/>
      <c r="E52" s="6"/>
      <c r="F52" s="6"/>
      <c r="H52" s="6"/>
    </row>
    <row r="53" spans="3:8" s="5" customFormat="1" x14ac:dyDescent="0.25">
      <c r="C53" s="6"/>
      <c r="D53" s="6"/>
      <c r="E53" s="6"/>
      <c r="F53" s="6"/>
      <c r="H53" s="6"/>
    </row>
    <row r="54" spans="3:8" s="5" customFormat="1" x14ac:dyDescent="0.25">
      <c r="C54" s="6"/>
      <c r="D54" s="6"/>
      <c r="E54" s="6"/>
      <c r="F54" s="6"/>
      <c r="H54" s="6"/>
    </row>
    <row r="55" spans="3:8" s="5" customFormat="1" x14ac:dyDescent="0.25">
      <c r="C55" s="6"/>
      <c r="D55" s="6"/>
      <c r="E55" s="6"/>
      <c r="F55" s="6"/>
      <c r="H55" s="6"/>
    </row>
    <row r="56" spans="3:8" s="5" customFormat="1" x14ac:dyDescent="0.25">
      <c r="C56" s="6"/>
      <c r="D56" s="6"/>
      <c r="E56" s="6"/>
      <c r="F56" s="6"/>
      <c r="H56" s="6"/>
    </row>
    <row r="57" spans="3:8" s="5" customFormat="1" x14ac:dyDescent="0.25">
      <c r="C57" s="6"/>
      <c r="D57" s="6"/>
      <c r="E57" s="6"/>
      <c r="F57" s="6"/>
      <c r="H57" s="6"/>
    </row>
    <row r="58" spans="3:8" s="5" customFormat="1" x14ac:dyDescent="0.25">
      <c r="C58" s="6"/>
      <c r="D58" s="6"/>
      <c r="E58" s="6"/>
      <c r="F58" s="6"/>
      <c r="H58" s="6"/>
    </row>
    <row r="59" spans="3:8" s="5" customFormat="1" x14ac:dyDescent="0.25">
      <c r="C59" s="6"/>
      <c r="D59" s="6"/>
      <c r="E59" s="6"/>
      <c r="F59" s="6"/>
      <c r="H59" s="6"/>
    </row>
    <row r="60" spans="3:8" s="5" customFormat="1" x14ac:dyDescent="0.25">
      <c r="C60" s="6"/>
      <c r="D60" s="6"/>
      <c r="E60" s="6"/>
      <c r="F60" s="6"/>
      <c r="H60" s="6"/>
    </row>
    <row r="61" spans="3:8" s="5" customFormat="1" x14ac:dyDescent="0.25">
      <c r="C61" s="6"/>
      <c r="D61" s="6"/>
      <c r="E61" s="6"/>
      <c r="F61" s="6"/>
      <c r="H61" s="6"/>
    </row>
    <row r="62" spans="3:8" s="5" customFormat="1" x14ac:dyDescent="0.25">
      <c r="C62" s="6"/>
      <c r="D62" s="6"/>
      <c r="E62" s="6"/>
      <c r="F62" s="6"/>
      <c r="H62" s="6"/>
    </row>
    <row r="63" spans="3:8" s="5" customFormat="1" x14ac:dyDescent="0.25">
      <c r="C63" s="6"/>
      <c r="D63" s="6"/>
      <c r="E63" s="6"/>
      <c r="F63" s="6"/>
      <c r="H63" s="6"/>
    </row>
    <row r="64" spans="3:8" s="5" customFormat="1" x14ac:dyDescent="0.25">
      <c r="C64" s="6"/>
      <c r="D64" s="6"/>
      <c r="E64" s="6"/>
      <c r="F64" s="6"/>
      <c r="H64" s="6"/>
    </row>
    <row r="65" spans="3:8" s="5" customFormat="1" x14ac:dyDescent="0.25">
      <c r="C65" s="6"/>
      <c r="D65" s="6"/>
      <c r="E65" s="6"/>
      <c r="F65" s="6"/>
      <c r="H65" s="6"/>
    </row>
    <row r="66" spans="3:8" s="5" customFormat="1" x14ac:dyDescent="0.25">
      <c r="C66" s="6"/>
      <c r="D66" s="6"/>
      <c r="E66" s="6"/>
      <c r="F66" s="6"/>
      <c r="H66" s="6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colBreaks count="1" manualBreakCount="1">
    <brk id="11" max="1048575" man="1"/>
  </colBreaks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77"/>
  <dimension ref="A1:J19"/>
  <sheetViews>
    <sheetView showZeros="0" workbookViewId="0">
      <selection activeCell="A11" sqref="A11"/>
    </sheetView>
  </sheetViews>
  <sheetFormatPr defaultRowHeight="15" x14ac:dyDescent="0.25"/>
  <cols>
    <col min="1" max="16384" width="9.140625" style="72"/>
  </cols>
  <sheetData>
    <row r="1" spans="1:10" x14ac:dyDescent="0.25">
      <c r="A1" s="72" t="s">
        <v>58</v>
      </c>
      <c r="B1" s="72" t="s">
        <v>59</v>
      </c>
      <c r="C1" s="72" t="s">
        <v>60</v>
      </c>
      <c r="D1" s="72" t="s">
        <v>80</v>
      </c>
      <c r="E1" s="72" t="s">
        <v>81</v>
      </c>
    </row>
    <row r="2" spans="1:10" x14ac:dyDescent="0.25">
      <c r="A2" s="72" t="s">
        <v>37</v>
      </c>
      <c r="B2" s="72">
        <v>2.5462962962962999E-4</v>
      </c>
      <c r="C2" s="72">
        <v>0</v>
      </c>
      <c r="D2" s="73">
        <v>1</v>
      </c>
      <c r="E2" s="73">
        <v>0</v>
      </c>
    </row>
    <row r="3" spans="1:10" x14ac:dyDescent="0.25">
      <c r="A3" s="72" t="s">
        <v>99</v>
      </c>
      <c r="B3" s="72">
        <v>1.19097222222222E-2</v>
      </c>
      <c r="C3" s="72">
        <v>0</v>
      </c>
      <c r="D3" s="73">
        <v>1</v>
      </c>
      <c r="E3" s="73">
        <v>0</v>
      </c>
    </row>
    <row r="4" spans="1:10" x14ac:dyDescent="0.25">
      <c r="A4" s="72" t="s">
        <v>50</v>
      </c>
      <c r="B4" s="72">
        <v>3.2407407407407401E-4</v>
      </c>
      <c r="C4" s="72">
        <v>5.78703703703704E-4</v>
      </c>
      <c r="D4" s="73">
        <v>0.35897435897435898</v>
      </c>
      <c r="E4" s="73">
        <v>0.64102564102564097</v>
      </c>
    </row>
    <row r="5" spans="1:10" x14ac:dyDescent="0.25">
      <c r="A5" s="72" t="s">
        <v>11</v>
      </c>
      <c r="B5" s="72">
        <v>1.17361111111111E-2</v>
      </c>
      <c r="C5" s="72">
        <v>0</v>
      </c>
      <c r="D5" s="73">
        <v>1</v>
      </c>
      <c r="E5" s="73">
        <v>0</v>
      </c>
    </row>
    <row r="6" spans="1:10" x14ac:dyDescent="0.25">
      <c r="A6" s="72" t="s">
        <v>12</v>
      </c>
      <c r="B6" s="72">
        <v>0</v>
      </c>
      <c r="C6" s="72">
        <v>1.03009259259259E-3</v>
      </c>
      <c r="D6" s="73">
        <v>0</v>
      </c>
      <c r="E6" s="73">
        <v>1</v>
      </c>
    </row>
    <row r="7" spans="1:10" x14ac:dyDescent="0.25">
      <c r="A7" s="72" t="s">
        <v>163</v>
      </c>
      <c r="B7" s="72">
        <v>0</v>
      </c>
      <c r="C7" s="72">
        <v>0</v>
      </c>
      <c r="D7" s="73">
        <v>0</v>
      </c>
      <c r="E7" s="73">
        <v>0</v>
      </c>
      <c r="F7" s="72">
        <v>0</v>
      </c>
      <c r="G7" s="72">
        <v>0</v>
      </c>
      <c r="H7" s="72">
        <v>0</v>
      </c>
      <c r="I7" s="72">
        <v>0</v>
      </c>
      <c r="J7" s="72">
        <v>0</v>
      </c>
    </row>
    <row r="8" spans="1:10" x14ac:dyDescent="0.25">
      <c r="A8" s="72" t="s">
        <v>106</v>
      </c>
      <c r="B8" s="72">
        <v>2.89351851851852E-4</v>
      </c>
      <c r="C8" s="72">
        <v>0</v>
      </c>
      <c r="D8" s="73">
        <v>1</v>
      </c>
      <c r="E8" s="73">
        <v>0</v>
      </c>
      <c r="F8" s="72">
        <v>0</v>
      </c>
      <c r="G8" s="72">
        <v>0</v>
      </c>
      <c r="H8" s="72">
        <v>0</v>
      </c>
      <c r="I8" s="72">
        <v>0</v>
      </c>
      <c r="J8" s="72">
        <v>0</v>
      </c>
    </row>
    <row r="9" spans="1:10" x14ac:dyDescent="0.25">
      <c r="A9" s="72" t="s">
        <v>107</v>
      </c>
      <c r="B9" s="72">
        <v>0</v>
      </c>
      <c r="C9" s="72">
        <v>0</v>
      </c>
      <c r="D9" s="73">
        <v>0</v>
      </c>
      <c r="E9" s="73">
        <v>0</v>
      </c>
      <c r="F9" s="72">
        <v>0</v>
      </c>
      <c r="G9" s="72">
        <v>0</v>
      </c>
      <c r="H9" s="72">
        <v>0</v>
      </c>
      <c r="I9" s="72">
        <v>0</v>
      </c>
      <c r="J9" s="72">
        <v>0</v>
      </c>
    </row>
    <row r="10" spans="1:10" x14ac:dyDescent="0.25">
      <c r="A10" s="72" t="s">
        <v>198</v>
      </c>
      <c r="B10" s="72">
        <v>6.8287037037037003E-4</v>
      </c>
      <c r="C10" s="72">
        <v>0</v>
      </c>
      <c r="D10" s="73">
        <v>1</v>
      </c>
      <c r="E10" s="73">
        <v>0</v>
      </c>
      <c r="F10" s="72">
        <v>0</v>
      </c>
      <c r="G10" s="72">
        <v>0</v>
      </c>
      <c r="H10" s="72">
        <v>0</v>
      </c>
      <c r="I10" s="72">
        <v>0</v>
      </c>
      <c r="J10" s="72">
        <v>0</v>
      </c>
    </row>
    <row r="11" spans="1:10" x14ac:dyDescent="0.25">
      <c r="A11" s="72" t="s">
        <v>185</v>
      </c>
      <c r="B11" s="72">
        <v>0</v>
      </c>
      <c r="C11" s="72">
        <v>0</v>
      </c>
      <c r="D11" s="73">
        <v>0</v>
      </c>
      <c r="E11" s="73">
        <v>0</v>
      </c>
      <c r="F11" s="72">
        <v>0</v>
      </c>
      <c r="G11" s="72">
        <v>0</v>
      </c>
      <c r="H11" s="72">
        <v>0</v>
      </c>
      <c r="I11" s="72">
        <v>0</v>
      </c>
      <c r="J11" s="72">
        <v>0</v>
      </c>
    </row>
    <row r="12" spans="1:10" x14ac:dyDescent="0.25">
      <c r="A12" s="72" t="s">
        <v>164</v>
      </c>
      <c r="B12" s="72">
        <v>0</v>
      </c>
      <c r="C12" s="72">
        <v>0</v>
      </c>
      <c r="D12" s="73">
        <v>0</v>
      </c>
      <c r="E12" s="73">
        <v>0</v>
      </c>
      <c r="F12" s="72">
        <v>0</v>
      </c>
      <c r="G12" s="72">
        <v>0</v>
      </c>
      <c r="H12" s="72">
        <v>0</v>
      </c>
      <c r="I12" s="72">
        <v>0</v>
      </c>
      <c r="J12" s="72">
        <v>0</v>
      </c>
    </row>
    <row r="13" spans="1:10" x14ac:dyDescent="0.25">
      <c r="A13" s="72" t="s">
        <v>13</v>
      </c>
      <c r="B13" s="72">
        <v>2.32638888888889E-3</v>
      </c>
      <c r="C13" s="72">
        <v>0</v>
      </c>
      <c r="D13" s="73">
        <v>1</v>
      </c>
      <c r="E13" s="73">
        <v>0</v>
      </c>
      <c r="F13" s="72">
        <v>0</v>
      </c>
      <c r="G13" s="72">
        <v>0</v>
      </c>
      <c r="H13" s="72">
        <v>0</v>
      </c>
      <c r="I13" s="72">
        <v>0</v>
      </c>
      <c r="J13" s="72">
        <v>0</v>
      </c>
    </row>
    <row r="14" spans="1:10" x14ac:dyDescent="0.25">
      <c r="A14" s="72" t="s">
        <v>15</v>
      </c>
      <c r="B14" s="72">
        <v>5.10416666666667E-3</v>
      </c>
      <c r="C14" s="72">
        <v>0</v>
      </c>
      <c r="D14" s="73">
        <v>1</v>
      </c>
      <c r="E14" s="73">
        <v>0</v>
      </c>
      <c r="F14" s="72">
        <v>0</v>
      </c>
      <c r="G14" s="72">
        <v>0</v>
      </c>
      <c r="H14" s="72">
        <v>0</v>
      </c>
      <c r="I14" s="72">
        <v>0</v>
      </c>
      <c r="J14" s="72">
        <v>0</v>
      </c>
    </row>
    <row r="15" spans="1:10" x14ac:dyDescent="0.25">
      <c r="A15" s="72" t="s">
        <v>16</v>
      </c>
      <c r="B15" s="72">
        <v>0</v>
      </c>
      <c r="C15" s="72">
        <v>2.89351851851852E-4</v>
      </c>
      <c r="D15" s="73">
        <v>0</v>
      </c>
      <c r="E15" s="73">
        <v>1</v>
      </c>
      <c r="F15" s="72">
        <v>0</v>
      </c>
      <c r="G15" s="72">
        <v>0</v>
      </c>
      <c r="H15" s="72">
        <v>0</v>
      </c>
      <c r="I15" s="72">
        <v>0</v>
      </c>
      <c r="J15" s="72">
        <v>0</v>
      </c>
    </row>
    <row r="16" spans="1:10" x14ac:dyDescent="0.25">
      <c r="A16" s="72" t="s">
        <v>17</v>
      </c>
      <c r="B16" s="72">
        <v>9.8379629629629598E-4</v>
      </c>
      <c r="C16" s="72">
        <v>0</v>
      </c>
      <c r="D16" s="73">
        <v>1</v>
      </c>
      <c r="E16" s="73">
        <v>0</v>
      </c>
      <c r="F16" s="72">
        <v>0</v>
      </c>
      <c r="G16" s="72">
        <v>0</v>
      </c>
      <c r="H16" s="72">
        <v>0</v>
      </c>
      <c r="I16" s="72">
        <v>0</v>
      </c>
      <c r="J16" s="72">
        <v>0</v>
      </c>
    </row>
    <row r="17" spans="1:10" x14ac:dyDescent="0.25">
      <c r="A17" s="72" t="s">
        <v>18</v>
      </c>
      <c r="B17" s="72">
        <v>1.4756944444444401E-2</v>
      </c>
      <c r="C17" s="72">
        <v>0</v>
      </c>
      <c r="D17" s="73">
        <v>1</v>
      </c>
      <c r="E17" s="73">
        <v>0</v>
      </c>
      <c r="F17" s="72">
        <v>0</v>
      </c>
      <c r="G17" s="72">
        <v>0</v>
      </c>
      <c r="H17" s="72">
        <v>0</v>
      </c>
      <c r="I17" s="72">
        <v>0</v>
      </c>
      <c r="J17" s="72">
        <v>0</v>
      </c>
    </row>
    <row r="18" spans="1:10" x14ac:dyDescent="0.25">
      <c r="A18" s="72" t="s">
        <v>19</v>
      </c>
      <c r="B18" s="72">
        <v>1.0405092592592599E-2</v>
      </c>
      <c r="C18" s="72">
        <v>3.4143518518518498E-3</v>
      </c>
      <c r="D18" s="72">
        <v>0.75293132328308199</v>
      </c>
      <c r="E18" s="72">
        <v>0.24706867671691801</v>
      </c>
      <c r="F18" s="72">
        <v>0</v>
      </c>
      <c r="G18" s="72">
        <v>0</v>
      </c>
      <c r="H18" s="72">
        <v>0</v>
      </c>
      <c r="I18" s="72">
        <v>0</v>
      </c>
      <c r="J18" s="72">
        <v>0</v>
      </c>
    </row>
    <row r="19" spans="1:10" x14ac:dyDescent="0.25">
      <c r="A19" s="72" t="s">
        <v>20</v>
      </c>
      <c r="B19" s="72">
        <v>1.7592592592592601E-3</v>
      </c>
      <c r="C19" s="72">
        <v>0</v>
      </c>
      <c r="D19" s="72">
        <v>1</v>
      </c>
      <c r="E19" s="72">
        <v>0</v>
      </c>
      <c r="F19" s="72">
        <v>0</v>
      </c>
      <c r="G19" s="72">
        <v>0</v>
      </c>
      <c r="H19" s="72">
        <v>0</v>
      </c>
      <c r="I19" s="72">
        <v>0</v>
      </c>
      <c r="J19" s="72">
        <v>0</v>
      </c>
    </row>
  </sheetData>
  <pageMargins left="0.7" right="0.7" top="0.75" bottom="0.75" header="0.3" footer="0.3"/>
  <pageSetup paperSize="9" orientation="portrait" horizontalDpi="300" verticalDpi="300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78"/>
  <dimension ref="A1:J19"/>
  <sheetViews>
    <sheetView showZeros="0" workbookViewId="0">
      <selection activeCell="A11" sqref="A11"/>
    </sheetView>
  </sheetViews>
  <sheetFormatPr defaultRowHeight="15" x14ac:dyDescent="0.25"/>
  <cols>
    <col min="1" max="16384" width="9.140625" style="72"/>
  </cols>
  <sheetData>
    <row r="1" spans="1:10" x14ac:dyDescent="0.25">
      <c r="A1" s="72" t="s">
        <v>58</v>
      </c>
      <c r="B1" s="72" t="s">
        <v>59</v>
      </c>
      <c r="C1" s="72" t="s">
        <v>60</v>
      </c>
      <c r="D1" s="72" t="s">
        <v>80</v>
      </c>
      <c r="E1" s="72" t="s">
        <v>81</v>
      </c>
    </row>
    <row r="2" spans="1:10" x14ac:dyDescent="0.25">
      <c r="A2" s="72" t="s">
        <v>37</v>
      </c>
      <c r="B2" s="72">
        <v>0</v>
      </c>
      <c r="C2" s="72">
        <v>0</v>
      </c>
      <c r="D2" s="73">
        <v>0</v>
      </c>
      <c r="E2" s="73">
        <v>0</v>
      </c>
    </row>
    <row r="3" spans="1:10" x14ac:dyDescent="0.25">
      <c r="A3" s="72" t="s">
        <v>99</v>
      </c>
      <c r="B3" s="72">
        <v>0</v>
      </c>
      <c r="C3" s="72">
        <v>0</v>
      </c>
      <c r="D3" s="73">
        <v>0</v>
      </c>
      <c r="E3" s="73">
        <v>0</v>
      </c>
    </row>
    <row r="4" spans="1:10" x14ac:dyDescent="0.25">
      <c r="A4" s="72" t="s">
        <v>50</v>
      </c>
      <c r="B4" s="72">
        <v>0</v>
      </c>
      <c r="C4" s="72">
        <v>0</v>
      </c>
      <c r="D4" s="73">
        <v>0</v>
      </c>
      <c r="E4" s="73">
        <v>0</v>
      </c>
    </row>
    <row r="5" spans="1:10" x14ac:dyDescent="0.25">
      <c r="A5" s="72" t="s">
        <v>11</v>
      </c>
      <c r="B5" s="72">
        <v>0</v>
      </c>
      <c r="C5" s="72">
        <v>0</v>
      </c>
      <c r="D5" s="73">
        <v>0</v>
      </c>
      <c r="E5" s="73">
        <v>0</v>
      </c>
    </row>
    <row r="6" spans="1:10" x14ac:dyDescent="0.25">
      <c r="A6" s="72" t="s">
        <v>12</v>
      </c>
      <c r="B6" s="72">
        <v>0</v>
      </c>
      <c r="C6" s="72">
        <v>0</v>
      </c>
      <c r="D6" s="73">
        <v>0</v>
      </c>
      <c r="E6" s="73">
        <v>0</v>
      </c>
    </row>
    <row r="7" spans="1:10" x14ac:dyDescent="0.25">
      <c r="A7" s="72" t="s">
        <v>163</v>
      </c>
      <c r="B7" s="72">
        <v>0</v>
      </c>
      <c r="C7" s="72">
        <v>0</v>
      </c>
      <c r="D7" s="73">
        <v>0</v>
      </c>
      <c r="E7" s="73">
        <v>0</v>
      </c>
      <c r="F7" s="72">
        <v>0</v>
      </c>
      <c r="G7" s="72">
        <v>0</v>
      </c>
      <c r="H7" s="72">
        <v>0</v>
      </c>
      <c r="I7" s="72">
        <v>0</v>
      </c>
      <c r="J7" s="72">
        <v>0</v>
      </c>
    </row>
    <row r="8" spans="1:10" x14ac:dyDescent="0.25">
      <c r="A8" s="72" t="s">
        <v>106</v>
      </c>
      <c r="B8" s="72">
        <v>0</v>
      </c>
      <c r="C8" s="72">
        <v>0</v>
      </c>
      <c r="D8" s="73">
        <v>0</v>
      </c>
      <c r="E8" s="73">
        <v>0</v>
      </c>
      <c r="F8" s="72">
        <v>0</v>
      </c>
      <c r="G8" s="72">
        <v>0</v>
      </c>
      <c r="H8" s="72">
        <v>0</v>
      </c>
      <c r="I8" s="72">
        <v>0</v>
      </c>
      <c r="J8" s="72">
        <v>0</v>
      </c>
    </row>
    <row r="9" spans="1:10" x14ac:dyDescent="0.25">
      <c r="A9" s="72" t="s">
        <v>107</v>
      </c>
      <c r="B9" s="72">
        <v>0</v>
      </c>
      <c r="C9" s="72">
        <v>0</v>
      </c>
      <c r="D9" s="73">
        <v>0</v>
      </c>
      <c r="E9" s="73">
        <v>0</v>
      </c>
      <c r="F9" s="72">
        <v>0</v>
      </c>
      <c r="G9" s="72">
        <v>0</v>
      </c>
      <c r="H9" s="72">
        <v>0</v>
      </c>
      <c r="I9" s="72">
        <v>0</v>
      </c>
      <c r="J9" s="72">
        <v>0</v>
      </c>
    </row>
    <row r="10" spans="1:10" x14ac:dyDescent="0.25">
      <c r="A10" s="72" t="s">
        <v>198</v>
      </c>
      <c r="B10" s="72">
        <v>0</v>
      </c>
      <c r="C10" s="72">
        <v>0</v>
      </c>
      <c r="D10" s="73">
        <v>0</v>
      </c>
      <c r="E10" s="73">
        <v>0</v>
      </c>
      <c r="F10" s="72">
        <v>0</v>
      </c>
      <c r="G10" s="72">
        <v>0</v>
      </c>
      <c r="H10" s="72">
        <v>0</v>
      </c>
      <c r="I10" s="72">
        <v>0</v>
      </c>
      <c r="J10" s="72">
        <v>0</v>
      </c>
    </row>
    <row r="11" spans="1:10" x14ac:dyDescent="0.25">
      <c r="A11" s="72" t="s">
        <v>185</v>
      </c>
      <c r="B11" s="72">
        <v>0</v>
      </c>
      <c r="C11" s="72">
        <v>0</v>
      </c>
      <c r="D11" s="73">
        <v>0</v>
      </c>
      <c r="E11" s="73">
        <v>0</v>
      </c>
      <c r="F11" s="72">
        <v>0</v>
      </c>
      <c r="G11" s="72">
        <v>0</v>
      </c>
      <c r="H11" s="72">
        <v>0</v>
      </c>
      <c r="I11" s="72">
        <v>0</v>
      </c>
      <c r="J11" s="72">
        <v>0</v>
      </c>
    </row>
    <row r="12" spans="1:10" x14ac:dyDescent="0.25">
      <c r="A12" s="72" t="s">
        <v>164</v>
      </c>
      <c r="B12" s="72">
        <v>0</v>
      </c>
      <c r="C12" s="72">
        <v>0</v>
      </c>
      <c r="D12" s="73">
        <v>0</v>
      </c>
      <c r="E12" s="73">
        <v>0</v>
      </c>
      <c r="F12" s="72">
        <v>0</v>
      </c>
      <c r="G12" s="72">
        <v>0</v>
      </c>
      <c r="H12" s="72">
        <v>0</v>
      </c>
      <c r="I12" s="72">
        <v>0</v>
      </c>
      <c r="J12" s="72">
        <v>0</v>
      </c>
    </row>
    <row r="13" spans="1:10" x14ac:dyDescent="0.25">
      <c r="A13" s="72" t="s">
        <v>13</v>
      </c>
      <c r="B13" s="72">
        <v>0</v>
      </c>
      <c r="C13" s="72">
        <v>0</v>
      </c>
      <c r="D13" s="73">
        <v>0</v>
      </c>
      <c r="E13" s="73">
        <v>0</v>
      </c>
      <c r="F13" s="72">
        <v>0</v>
      </c>
      <c r="G13" s="72">
        <v>0</v>
      </c>
      <c r="H13" s="72">
        <v>0</v>
      </c>
      <c r="I13" s="72">
        <v>0</v>
      </c>
      <c r="J13" s="72">
        <v>0</v>
      </c>
    </row>
    <row r="14" spans="1:10" x14ac:dyDescent="0.25">
      <c r="A14" s="72" t="s">
        <v>15</v>
      </c>
      <c r="B14" s="72">
        <v>0</v>
      </c>
      <c r="C14" s="72">
        <v>0</v>
      </c>
      <c r="D14" s="73">
        <v>0</v>
      </c>
      <c r="E14" s="73">
        <v>0</v>
      </c>
      <c r="F14" s="72">
        <v>0</v>
      </c>
      <c r="G14" s="72">
        <v>0</v>
      </c>
      <c r="H14" s="72">
        <v>0</v>
      </c>
      <c r="I14" s="72">
        <v>0</v>
      </c>
      <c r="J14" s="72">
        <v>0</v>
      </c>
    </row>
    <row r="15" spans="1:10" x14ac:dyDescent="0.25">
      <c r="A15" s="72" t="s">
        <v>16</v>
      </c>
      <c r="B15" s="72">
        <v>0</v>
      </c>
      <c r="C15" s="72">
        <v>0</v>
      </c>
      <c r="D15" s="73">
        <v>0</v>
      </c>
      <c r="E15" s="73">
        <v>0</v>
      </c>
      <c r="F15" s="72">
        <v>0</v>
      </c>
      <c r="G15" s="72">
        <v>0</v>
      </c>
      <c r="H15" s="72">
        <v>0</v>
      </c>
      <c r="I15" s="72">
        <v>0</v>
      </c>
      <c r="J15" s="72">
        <v>0</v>
      </c>
    </row>
    <row r="16" spans="1:10" x14ac:dyDescent="0.25">
      <c r="A16" s="72" t="s">
        <v>17</v>
      </c>
      <c r="B16" s="72">
        <v>0</v>
      </c>
      <c r="C16" s="72">
        <v>0</v>
      </c>
      <c r="D16" s="73">
        <v>0</v>
      </c>
      <c r="E16" s="73">
        <v>0</v>
      </c>
      <c r="F16" s="72">
        <v>0</v>
      </c>
      <c r="G16" s="72">
        <v>0</v>
      </c>
      <c r="H16" s="72">
        <v>0</v>
      </c>
      <c r="I16" s="72">
        <v>0</v>
      </c>
      <c r="J16" s="72">
        <v>0</v>
      </c>
    </row>
    <row r="17" spans="1:10" x14ac:dyDescent="0.25">
      <c r="A17" s="72" t="s">
        <v>18</v>
      </c>
      <c r="B17" s="72">
        <v>0</v>
      </c>
      <c r="C17" s="72">
        <v>0</v>
      </c>
      <c r="D17" s="73">
        <v>0</v>
      </c>
      <c r="E17" s="73">
        <v>0</v>
      </c>
      <c r="F17" s="72">
        <v>0</v>
      </c>
      <c r="G17" s="72">
        <v>0</v>
      </c>
      <c r="H17" s="72">
        <v>0</v>
      </c>
      <c r="I17" s="72">
        <v>0</v>
      </c>
      <c r="J17" s="72">
        <v>0</v>
      </c>
    </row>
    <row r="18" spans="1:10" x14ac:dyDescent="0.25">
      <c r="A18" s="72" t="s">
        <v>19</v>
      </c>
      <c r="B18" s="72">
        <v>0</v>
      </c>
      <c r="C18" s="72">
        <v>0</v>
      </c>
      <c r="D18" s="72">
        <v>0</v>
      </c>
      <c r="E18" s="72">
        <v>0</v>
      </c>
      <c r="F18" s="72">
        <v>0</v>
      </c>
      <c r="G18" s="72">
        <v>0</v>
      </c>
      <c r="H18" s="72">
        <v>0</v>
      </c>
      <c r="I18" s="72">
        <v>0</v>
      </c>
      <c r="J18" s="72">
        <v>0</v>
      </c>
    </row>
    <row r="19" spans="1:10" x14ac:dyDescent="0.25">
      <c r="A19" s="72" t="s">
        <v>20</v>
      </c>
      <c r="B19" s="72">
        <v>0</v>
      </c>
      <c r="C19" s="72">
        <v>0</v>
      </c>
      <c r="D19" s="72">
        <v>0</v>
      </c>
      <c r="E19" s="72">
        <v>0</v>
      </c>
      <c r="F19" s="72">
        <v>0</v>
      </c>
      <c r="G19" s="72">
        <v>0</v>
      </c>
      <c r="H19" s="72">
        <v>0</v>
      </c>
      <c r="I19" s="72">
        <v>0</v>
      </c>
      <c r="J19" s="72">
        <v>0</v>
      </c>
    </row>
  </sheetData>
  <pageMargins left="0.7" right="0.7" top="0.75" bottom="0.75" header="0.3" footer="0.3"/>
  <pageSetup paperSize="9" orientation="portrait" horizontalDpi="300" verticalDpi="300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79"/>
  <dimension ref="A1:J19"/>
  <sheetViews>
    <sheetView showZeros="0" workbookViewId="0">
      <selection activeCell="A11" sqref="A11"/>
    </sheetView>
  </sheetViews>
  <sheetFormatPr defaultRowHeight="15" x14ac:dyDescent="0.25"/>
  <cols>
    <col min="1" max="16384" width="9.140625" style="72"/>
  </cols>
  <sheetData>
    <row r="1" spans="1:10" x14ac:dyDescent="0.25">
      <c r="A1" s="72" t="s">
        <v>58</v>
      </c>
      <c r="B1" s="72" t="s">
        <v>59</v>
      </c>
      <c r="C1" s="72" t="s">
        <v>60</v>
      </c>
      <c r="D1" s="72" t="s">
        <v>80</v>
      </c>
      <c r="E1" s="72" t="s">
        <v>81</v>
      </c>
    </row>
    <row r="2" spans="1:10" x14ac:dyDescent="0.25">
      <c r="A2" s="72" t="s">
        <v>37</v>
      </c>
      <c r="B2" s="72">
        <v>8.0150462962963007E-2</v>
      </c>
      <c r="C2" s="72">
        <v>2.3703703703703699E-2</v>
      </c>
      <c r="D2" s="73">
        <v>0.77175972361528999</v>
      </c>
      <c r="E2" s="73">
        <v>0.22824027638471001</v>
      </c>
    </row>
    <row r="3" spans="1:10" x14ac:dyDescent="0.25">
      <c r="A3" s="72" t="s">
        <v>99</v>
      </c>
      <c r="B3" s="72">
        <v>0.107326388888889</v>
      </c>
      <c r="C3" s="72">
        <v>4.4791666666666704E-3</v>
      </c>
      <c r="D3" s="73">
        <v>0.95993788819875803</v>
      </c>
      <c r="E3" s="73">
        <v>4.0062111801242202E-2</v>
      </c>
    </row>
    <row r="4" spans="1:10" x14ac:dyDescent="0.25">
      <c r="A4" s="72" t="s">
        <v>50</v>
      </c>
      <c r="B4" s="72">
        <v>6.3888888888888898E-2</v>
      </c>
      <c r="C4" s="72">
        <v>3.1712962962962998E-2</v>
      </c>
      <c r="D4" s="73">
        <v>0.66828087167070205</v>
      </c>
      <c r="E4" s="73">
        <v>0.33171912832929801</v>
      </c>
    </row>
    <row r="5" spans="1:10" x14ac:dyDescent="0.25">
      <c r="A5" s="72" t="s">
        <v>11</v>
      </c>
      <c r="B5" s="72">
        <v>0.23299768518518499</v>
      </c>
      <c r="C5" s="72">
        <v>5.5393518518518502E-2</v>
      </c>
      <c r="D5" s="73">
        <v>0.80792230204278204</v>
      </c>
      <c r="E5" s="73">
        <v>0.19207769795721799</v>
      </c>
    </row>
    <row r="6" spans="1:10" x14ac:dyDescent="0.25">
      <c r="A6" s="72" t="s">
        <v>12</v>
      </c>
      <c r="B6" s="72">
        <v>3.7037037037037E-2</v>
      </c>
      <c r="C6" s="72">
        <v>4.4675925925925898E-3</v>
      </c>
      <c r="D6" s="73">
        <v>0.89235917456776404</v>
      </c>
      <c r="E6" s="73">
        <v>0.10764082543223601</v>
      </c>
    </row>
    <row r="7" spans="1:10" x14ac:dyDescent="0.25">
      <c r="A7" s="72" t="s">
        <v>163</v>
      </c>
      <c r="B7" s="72">
        <v>3.5497685185185202E-2</v>
      </c>
      <c r="C7" s="72">
        <v>5.78703703703704E-4</v>
      </c>
      <c r="D7" s="73">
        <v>0.98395893487327601</v>
      </c>
      <c r="E7" s="73">
        <v>1.6041065126724399E-2</v>
      </c>
      <c r="F7" s="72">
        <v>0</v>
      </c>
      <c r="G7" s="72">
        <v>0</v>
      </c>
      <c r="H7" s="72">
        <v>0</v>
      </c>
      <c r="I7" s="72">
        <v>0</v>
      </c>
      <c r="J7" s="72">
        <v>0</v>
      </c>
    </row>
    <row r="8" spans="1:10" x14ac:dyDescent="0.25">
      <c r="A8" s="72" t="s">
        <v>106</v>
      </c>
      <c r="B8" s="72">
        <v>2.2395833333333299E-2</v>
      </c>
      <c r="C8" s="72">
        <v>2.4305555555555599E-3</v>
      </c>
      <c r="D8" s="73">
        <v>0.90209790209790197</v>
      </c>
      <c r="E8" s="73">
        <v>9.7902097902097904E-2</v>
      </c>
      <c r="F8" s="72">
        <v>0</v>
      </c>
      <c r="G8" s="72">
        <v>0</v>
      </c>
      <c r="H8" s="72">
        <v>0</v>
      </c>
      <c r="I8" s="72">
        <v>0</v>
      </c>
      <c r="J8" s="72">
        <v>0</v>
      </c>
    </row>
    <row r="9" spans="1:10" x14ac:dyDescent="0.25">
      <c r="A9" s="72" t="s">
        <v>107</v>
      </c>
      <c r="B9" s="72">
        <v>5.5671296296296302E-3</v>
      </c>
      <c r="C9" s="72">
        <v>0</v>
      </c>
      <c r="D9" s="73">
        <v>1</v>
      </c>
      <c r="E9" s="73">
        <v>0</v>
      </c>
      <c r="F9" s="72">
        <v>0</v>
      </c>
      <c r="G9" s="72">
        <v>0</v>
      </c>
      <c r="H9" s="72">
        <v>0</v>
      </c>
      <c r="I9" s="72">
        <v>0</v>
      </c>
      <c r="J9" s="72">
        <v>0</v>
      </c>
    </row>
    <row r="10" spans="1:10" x14ac:dyDescent="0.25">
      <c r="A10" s="72" t="s">
        <v>198</v>
      </c>
      <c r="B10" s="72">
        <v>1.9351851851851901E-2</v>
      </c>
      <c r="C10" s="72">
        <v>0</v>
      </c>
      <c r="D10" s="73">
        <v>1</v>
      </c>
      <c r="E10" s="73">
        <v>0</v>
      </c>
      <c r="F10" s="72">
        <v>0</v>
      </c>
      <c r="G10" s="72">
        <v>0</v>
      </c>
      <c r="H10" s="72">
        <v>0</v>
      </c>
      <c r="I10" s="72">
        <v>0</v>
      </c>
      <c r="J10" s="72">
        <v>0</v>
      </c>
    </row>
    <row r="11" spans="1:10" x14ac:dyDescent="0.25">
      <c r="A11" s="72" t="s">
        <v>185</v>
      </c>
      <c r="B11" s="72">
        <v>0</v>
      </c>
      <c r="C11" s="72">
        <v>2.9976851851851848E-3</v>
      </c>
      <c r="D11" s="73">
        <v>0</v>
      </c>
      <c r="E11" s="73">
        <v>1</v>
      </c>
      <c r="F11" s="72">
        <v>0</v>
      </c>
      <c r="G11" s="72">
        <v>0</v>
      </c>
      <c r="H11" s="72">
        <v>0</v>
      </c>
      <c r="I11" s="72">
        <v>0</v>
      </c>
      <c r="J11" s="72">
        <v>0</v>
      </c>
    </row>
    <row r="12" spans="1:10" x14ac:dyDescent="0.25">
      <c r="A12" s="72" t="s">
        <v>164</v>
      </c>
      <c r="B12" s="72">
        <v>0</v>
      </c>
      <c r="C12" s="72">
        <v>0</v>
      </c>
      <c r="D12" s="73">
        <v>0</v>
      </c>
      <c r="E12" s="73">
        <v>0</v>
      </c>
      <c r="F12" s="72">
        <v>0</v>
      </c>
      <c r="G12" s="72">
        <v>0</v>
      </c>
      <c r="H12" s="72">
        <v>0</v>
      </c>
      <c r="I12" s="72">
        <v>0</v>
      </c>
      <c r="J12" s="72">
        <v>0</v>
      </c>
    </row>
    <row r="13" spans="1:10" x14ac:dyDescent="0.25">
      <c r="A13" s="72" t="s">
        <v>13</v>
      </c>
      <c r="B13" s="72">
        <v>0.11025462962962999</v>
      </c>
      <c r="C13" s="72">
        <v>1.05439814814815E-2</v>
      </c>
      <c r="D13" s="73">
        <v>0.91271438152725903</v>
      </c>
      <c r="E13" s="73">
        <v>8.7285618472741203E-2</v>
      </c>
      <c r="F13" s="72">
        <v>0</v>
      </c>
      <c r="G13" s="72">
        <v>0</v>
      </c>
      <c r="H13" s="72">
        <v>0</v>
      </c>
      <c r="I13" s="72">
        <v>0</v>
      </c>
      <c r="J13" s="72">
        <v>0</v>
      </c>
    </row>
    <row r="14" spans="1:10" x14ac:dyDescent="0.25">
      <c r="A14" s="72" t="s">
        <v>15</v>
      </c>
      <c r="B14" s="72">
        <v>2.6388888888888899E-2</v>
      </c>
      <c r="C14" s="72">
        <v>0</v>
      </c>
      <c r="D14" s="73">
        <v>1</v>
      </c>
      <c r="E14" s="73">
        <v>0</v>
      </c>
      <c r="F14" s="72">
        <v>0</v>
      </c>
      <c r="G14" s="72">
        <v>0</v>
      </c>
      <c r="H14" s="72">
        <v>0</v>
      </c>
      <c r="I14" s="72">
        <v>0</v>
      </c>
      <c r="J14" s="72">
        <v>0</v>
      </c>
    </row>
    <row r="15" spans="1:10" x14ac:dyDescent="0.25">
      <c r="A15" s="72" t="s">
        <v>16</v>
      </c>
      <c r="B15" s="72">
        <v>0</v>
      </c>
      <c r="C15" s="72">
        <v>1.6782407407407399E-3</v>
      </c>
      <c r="D15" s="73">
        <v>0</v>
      </c>
      <c r="E15" s="73">
        <v>1</v>
      </c>
      <c r="F15" s="72">
        <v>0</v>
      </c>
      <c r="G15" s="72">
        <v>0</v>
      </c>
      <c r="H15" s="72">
        <v>0</v>
      </c>
      <c r="I15" s="72">
        <v>0</v>
      </c>
      <c r="J15" s="72">
        <v>0</v>
      </c>
    </row>
    <row r="16" spans="1:10" x14ac:dyDescent="0.25">
      <c r="A16" s="72" t="s">
        <v>17</v>
      </c>
      <c r="B16" s="72">
        <v>4.5138888888888902E-3</v>
      </c>
      <c r="C16" s="72">
        <v>0</v>
      </c>
      <c r="D16" s="73">
        <v>1</v>
      </c>
      <c r="E16" s="73">
        <v>0</v>
      </c>
      <c r="F16" s="72">
        <v>0</v>
      </c>
      <c r="G16" s="72">
        <v>0</v>
      </c>
      <c r="H16" s="72">
        <v>0</v>
      </c>
      <c r="I16" s="72">
        <v>0</v>
      </c>
      <c r="J16" s="72">
        <v>0</v>
      </c>
    </row>
    <row r="17" spans="1:10" x14ac:dyDescent="0.25">
      <c r="A17" s="72" t="s">
        <v>18</v>
      </c>
      <c r="B17" s="72">
        <v>5.9293981481481503E-2</v>
      </c>
      <c r="C17" s="72">
        <v>0</v>
      </c>
      <c r="D17" s="73">
        <v>1</v>
      </c>
      <c r="E17" s="73">
        <v>0</v>
      </c>
      <c r="F17" s="72">
        <v>0</v>
      </c>
      <c r="G17" s="72">
        <v>0</v>
      </c>
      <c r="H17" s="72">
        <v>0</v>
      </c>
      <c r="I17" s="72">
        <v>0</v>
      </c>
      <c r="J17" s="72">
        <v>0</v>
      </c>
    </row>
    <row r="18" spans="1:10" x14ac:dyDescent="0.25">
      <c r="A18" s="72" t="s">
        <v>19</v>
      </c>
      <c r="B18" s="72">
        <v>0.18099537037037</v>
      </c>
      <c r="C18" s="72">
        <v>0.111527777777778</v>
      </c>
      <c r="D18" s="72">
        <v>0.61873862467357799</v>
      </c>
      <c r="E18" s="72">
        <v>0.38126137532642201</v>
      </c>
      <c r="F18" s="72">
        <v>0</v>
      </c>
      <c r="G18" s="72">
        <v>0</v>
      </c>
      <c r="H18" s="72">
        <v>0</v>
      </c>
      <c r="I18" s="72">
        <v>0</v>
      </c>
      <c r="J18" s="72">
        <v>0</v>
      </c>
    </row>
    <row r="19" spans="1:10" x14ac:dyDescent="0.25">
      <c r="A19" s="72" t="s">
        <v>20</v>
      </c>
      <c r="B19" s="72">
        <v>1.3981481481481499E-2</v>
      </c>
      <c r="C19" s="72">
        <v>0</v>
      </c>
      <c r="D19" s="72">
        <v>1</v>
      </c>
      <c r="E19" s="72">
        <v>0</v>
      </c>
    </row>
  </sheetData>
  <pageMargins left="0.7" right="0.7" top="0.75" bottom="0.75" header="0.3" footer="0.3"/>
  <pageSetup paperSize="9" orientation="portrait" horizontalDpi="300" verticalDpi="300"/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80"/>
  <dimension ref="A1:J19"/>
  <sheetViews>
    <sheetView showZeros="0" workbookViewId="0">
      <selection activeCell="A11" sqref="A11"/>
    </sheetView>
  </sheetViews>
  <sheetFormatPr defaultRowHeight="15" x14ac:dyDescent="0.25"/>
  <cols>
    <col min="1" max="16384" width="9.140625" style="72"/>
  </cols>
  <sheetData>
    <row r="1" spans="1:10" x14ac:dyDescent="0.25">
      <c r="A1" s="72" t="s">
        <v>58</v>
      </c>
      <c r="B1" s="72" t="s">
        <v>59</v>
      </c>
      <c r="C1" s="72" t="s">
        <v>60</v>
      </c>
      <c r="D1" s="72" t="s">
        <v>80</v>
      </c>
      <c r="E1" s="72" t="s">
        <v>81</v>
      </c>
    </row>
    <row r="2" spans="1:10" x14ac:dyDescent="0.25">
      <c r="A2" s="72" t="s">
        <v>37</v>
      </c>
      <c r="B2" s="72">
        <v>0</v>
      </c>
      <c r="C2" s="72">
        <v>0</v>
      </c>
      <c r="D2" s="73">
        <v>0</v>
      </c>
      <c r="E2" s="73">
        <v>0</v>
      </c>
    </row>
    <row r="3" spans="1:10" x14ac:dyDescent="0.25">
      <c r="A3" s="72" t="s">
        <v>99</v>
      </c>
      <c r="B3" s="72">
        <v>0</v>
      </c>
      <c r="C3" s="72">
        <v>0</v>
      </c>
      <c r="D3" s="73">
        <v>0</v>
      </c>
      <c r="E3" s="73">
        <v>0</v>
      </c>
    </row>
    <row r="4" spans="1:10" x14ac:dyDescent="0.25">
      <c r="A4" s="72" t="s">
        <v>50</v>
      </c>
      <c r="B4" s="72">
        <v>0</v>
      </c>
      <c r="C4" s="72">
        <v>0</v>
      </c>
      <c r="D4" s="73">
        <v>0</v>
      </c>
      <c r="E4" s="73">
        <v>0</v>
      </c>
    </row>
    <row r="5" spans="1:10" x14ac:dyDescent="0.25">
      <c r="A5" s="72" t="s">
        <v>11</v>
      </c>
      <c r="B5" s="72">
        <v>3.8194444444444398E-4</v>
      </c>
      <c r="C5" s="72">
        <v>0</v>
      </c>
      <c r="D5" s="73">
        <v>1</v>
      </c>
      <c r="E5" s="73">
        <v>0</v>
      </c>
    </row>
    <row r="6" spans="1:10" x14ac:dyDescent="0.25">
      <c r="A6" s="72" t="s">
        <v>12</v>
      </c>
      <c r="B6" s="72">
        <v>0</v>
      </c>
      <c r="C6" s="72">
        <v>0</v>
      </c>
      <c r="D6" s="73">
        <v>0</v>
      </c>
      <c r="E6" s="73">
        <v>0</v>
      </c>
    </row>
    <row r="7" spans="1:10" x14ac:dyDescent="0.25">
      <c r="A7" s="72" t="s">
        <v>163</v>
      </c>
      <c r="B7" s="72">
        <v>0</v>
      </c>
      <c r="C7" s="72">
        <v>0</v>
      </c>
      <c r="D7" s="73">
        <v>0</v>
      </c>
      <c r="E7" s="73">
        <v>0</v>
      </c>
      <c r="F7" s="72">
        <v>0</v>
      </c>
      <c r="G7" s="72">
        <v>0</v>
      </c>
      <c r="H7" s="72">
        <v>0</v>
      </c>
      <c r="I7" s="72">
        <v>0</v>
      </c>
      <c r="J7" s="72">
        <v>0</v>
      </c>
    </row>
    <row r="8" spans="1:10" x14ac:dyDescent="0.25">
      <c r="A8" s="72" t="s">
        <v>106</v>
      </c>
      <c r="B8" s="72">
        <v>0</v>
      </c>
      <c r="C8" s="72">
        <v>0</v>
      </c>
      <c r="D8" s="73">
        <v>0</v>
      </c>
      <c r="E8" s="73">
        <v>0</v>
      </c>
      <c r="F8" s="72">
        <v>0</v>
      </c>
      <c r="G8" s="72">
        <v>0</v>
      </c>
      <c r="H8" s="72">
        <v>0</v>
      </c>
      <c r="I8" s="72">
        <v>0</v>
      </c>
      <c r="J8" s="72">
        <v>0</v>
      </c>
    </row>
    <row r="9" spans="1:10" x14ac:dyDescent="0.25">
      <c r="A9" s="72" t="s">
        <v>107</v>
      </c>
      <c r="B9" s="72">
        <v>0</v>
      </c>
      <c r="C9" s="72">
        <v>0</v>
      </c>
      <c r="D9" s="73">
        <v>0</v>
      </c>
      <c r="E9" s="73">
        <v>0</v>
      </c>
      <c r="F9" s="72">
        <v>0</v>
      </c>
      <c r="G9" s="72">
        <v>0</v>
      </c>
      <c r="H9" s="72">
        <v>0</v>
      </c>
      <c r="I9" s="72">
        <v>0</v>
      </c>
      <c r="J9" s="72">
        <v>0</v>
      </c>
    </row>
    <row r="10" spans="1:10" x14ac:dyDescent="0.25">
      <c r="A10" s="72" t="s">
        <v>198</v>
      </c>
      <c r="B10" s="72">
        <v>0</v>
      </c>
      <c r="C10" s="72">
        <v>0</v>
      </c>
      <c r="D10" s="73">
        <v>0</v>
      </c>
      <c r="E10" s="73">
        <v>0</v>
      </c>
      <c r="F10" s="72">
        <v>0</v>
      </c>
      <c r="G10" s="72">
        <v>0</v>
      </c>
      <c r="H10" s="72">
        <v>0</v>
      </c>
      <c r="I10" s="72">
        <v>0</v>
      </c>
      <c r="J10" s="72">
        <v>0</v>
      </c>
    </row>
    <row r="11" spans="1:10" x14ac:dyDescent="0.25">
      <c r="A11" s="72" t="s">
        <v>185</v>
      </c>
      <c r="B11" s="72">
        <v>0</v>
      </c>
      <c r="C11" s="72">
        <v>0</v>
      </c>
      <c r="D11" s="73">
        <v>0</v>
      </c>
      <c r="E11" s="73">
        <v>0</v>
      </c>
      <c r="F11" s="72">
        <v>0</v>
      </c>
      <c r="G11" s="72">
        <v>0</v>
      </c>
      <c r="H11" s="72">
        <v>0</v>
      </c>
      <c r="I11" s="72">
        <v>0</v>
      </c>
      <c r="J11" s="72">
        <v>0</v>
      </c>
    </row>
    <row r="12" spans="1:10" x14ac:dyDescent="0.25">
      <c r="A12" s="72" t="s">
        <v>164</v>
      </c>
      <c r="B12" s="72">
        <v>0</v>
      </c>
      <c r="C12" s="72">
        <v>0</v>
      </c>
      <c r="D12" s="73">
        <v>0</v>
      </c>
      <c r="E12" s="73">
        <v>0</v>
      </c>
      <c r="F12" s="72">
        <v>0</v>
      </c>
      <c r="G12" s="72">
        <v>0</v>
      </c>
      <c r="H12" s="72">
        <v>0</v>
      </c>
      <c r="I12" s="72">
        <v>0</v>
      </c>
      <c r="J12" s="72">
        <v>0</v>
      </c>
    </row>
    <row r="13" spans="1:10" x14ac:dyDescent="0.25">
      <c r="A13" s="72" t="s">
        <v>13</v>
      </c>
      <c r="B13" s="72">
        <v>0</v>
      </c>
      <c r="C13" s="72">
        <v>0</v>
      </c>
      <c r="D13" s="73">
        <v>0</v>
      </c>
      <c r="E13" s="73">
        <v>0</v>
      </c>
      <c r="F13" s="72">
        <v>0</v>
      </c>
      <c r="G13" s="72">
        <v>0</v>
      </c>
      <c r="H13" s="72">
        <v>0</v>
      </c>
      <c r="I13" s="72">
        <v>0</v>
      </c>
      <c r="J13" s="72">
        <v>0</v>
      </c>
    </row>
    <row r="14" spans="1:10" x14ac:dyDescent="0.25">
      <c r="A14" s="72" t="s">
        <v>15</v>
      </c>
      <c r="B14" s="72">
        <v>0</v>
      </c>
      <c r="C14" s="72">
        <v>0</v>
      </c>
      <c r="D14" s="73">
        <v>0</v>
      </c>
      <c r="E14" s="73">
        <v>0</v>
      </c>
      <c r="F14" s="72">
        <v>0</v>
      </c>
      <c r="G14" s="72">
        <v>0</v>
      </c>
      <c r="H14" s="72">
        <v>0</v>
      </c>
      <c r="I14" s="72">
        <v>0</v>
      </c>
      <c r="J14" s="72">
        <v>0</v>
      </c>
    </row>
    <row r="15" spans="1:10" x14ac:dyDescent="0.25">
      <c r="A15" s="72" t="s">
        <v>16</v>
      </c>
      <c r="B15" s="72">
        <v>0</v>
      </c>
      <c r="C15" s="72">
        <v>0</v>
      </c>
      <c r="D15" s="73">
        <v>0</v>
      </c>
      <c r="E15" s="73">
        <v>0</v>
      </c>
      <c r="F15" s="72">
        <v>0</v>
      </c>
      <c r="G15" s="72">
        <v>0</v>
      </c>
      <c r="H15" s="72">
        <v>0</v>
      </c>
      <c r="I15" s="72">
        <v>0</v>
      </c>
      <c r="J15" s="72">
        <v>0</v>
      </c>
    </row>
    <row r="16" spans="1:10" x14ac:dyDescent="0.25">
      <c r="A16" s="72" t="s">
        <v>17</v>
      </c>
      <c r="B16" s="72">
        <v>0</v>
      </c>
      <c r="C16" s="72">
        <v>0</v>
      </c>
      <c r="D16" s="73">
        <v>0</v>
      </c>
      <c r="E16" s="73">
        <v>0</v>
      </c>
      <c r="F16" s="72">
        <v>0</v>
      </c>
      <c r="G16" s="72">
        <v>0</v>
      </c>
      <c r="H16" s="72">
        <v>0</v>
      </c>
      <c r="I16" s="72">
        <v>0</v>
      </c>
      <c r="J16" s="72">
        <v>0</v>
      </c>
    </row>
    <row r="17" spans="1:10" x14ac:dyDescent="0.25">
      <c r="A17" s="72" t="s">
        <v>18</v>
      </c>
      <c r="B17" s="72">
        <v>0</v>
      </c>
      <c r="C17" s="72">
        <v>0</v>
      </c>
      <c r="D17" s="73">
        <v>0</v>
      </c>
      <c r="E17" s="73">
        <v>0</v>
      </c>
      <c r="F17" s="72">
        <v>0</v>
      </c>
      <c r="G17" s="72">
        <v>0</v>
      </c>
      <c r="H17" s="72">
        <v>0</v>
      </c>
      <c r="I17" s="72">
        <v>0</v>
      </c>
      <c r="J17" s="72">
        <v>0</v>
      </c>
    </row>
    <row r="18" spans="1:10" x14ac:dyDescent="0.25">
      <c r="A18" s="72" t="s">
        <v>19</v>
      </c>
      <c r="B18" s="72">
        <v>0</v>
      </c>
      <c r="C18" s="72">
        <v>0</v>
      </c>
      <c r="D18" s="72">
        <v>0</v>
      </c>
      <c r="E18" s="72">
        <v>0</v>
      </c>
      <c r="F18" s="72">
        <v>0</v>
      </c>
      <c r="G18" s="72">
        <v>0</v>
      </c>
      <c r="H18" s="72">
        <v>0</v>
      </c>
      <c r="I18" s="72">
        <v>0</v>
      </c>
      <c r="J18" s="72">
        <v>0</v>
      </c>
    </row>
    <row r="19" spans="1:10" x14ac:dyDescent="0.25">
      <c r="A19" s="72" t="s">
        <v>20</v>
      </c>
      <c r="B19" s="72">
        <v>0</v>
      </c>
      <c r="C19" s="72">
        <v>0</v>
      </c>
      <c r="D19" s="72">
        <v>0</v>
      </c>
      <c r="E19" s="72">
        <v>0</v>
      </c>
      <c r="F19" s="72">
        <v>0</v>
      </c>
      <c r="G19" s="72">
        <v>0</v>
      </c>
      <c r="H19" s="72">
        <v>0</v>
      </c>
      <c r="I19" s="72">
        <v>0</v>
      </c>
      <c r="J19" s="72">
        <v>0</v>
      </c>
    </row>
  </sheetData>
  <pageMargins left="0.7" right="0.7" top="0.75" bottom="0.75" header="0.3" footer="0.3"/>
  <pageSetup paperSize="9" orientation="portrait" horizontalDpi="300" verticalDpi="300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81"/>
  <dimension ref="A1:J19"/>
  <sheetViews>
    <sheetView showZeros="0" workbookViewId="0">
      <selection activeCell="A11" sqref="A11"/>
    </sheetView>
  </sheetViews>
  <sheetFormatPr defaultRowHeight="15" x14ac:dyDescent="0.25"/>
  <cols>
    <col min="1" max="16384" width="9.140625" style="72"/>
  </cols>
  <sheetData>
    <row r="1" spans="1:10" x14ac:dyDescent="0.25">
      <c r="A1" s="72" t="s">
        <v>58</v>
      </c>
      <c r="B1" s="72" t="s">
        <v>59</v>
      </c>
      <c r="C1" s="72" t="s">
        <v>60</v>
      </c>
      <c r="D1" s="72" t="s">
        <v>80</v>
      </c>
      <c r="E1" s="72" t="s">
        <v>81</v>
      </c>
    </row>
    <row r="2" spans="1:10" x14ac:dyDescent="0.25">
      <c r="A2" s="72" t="s">
        <v>37</v>
      </c>
      <c r="B2" s="72">
        <v>2.1296296296296302E-3</v>
      </c>
      <c r="C2" s="72">
        <v>4.0393518518518504E-3</v>
      </c>
      <c r="D2" s="73">
        <v>0.34521575984990599</v>
      </c>
      <c r="E2" s="73">
        <v>0.65478424015009395</v>
      </c>
    </row>
    <row r="3" spans="1:10" x14ac:dyDescent="0.25">
      <c r="A3" s="72" t="s">
        <v>99</v>
      </c>
      <c r="B3" s="72">
        <v>1.88657407407407E-2</v>
      </c>
      <c r="C3" s="72">
        <v>6.8518518518518503E-3</v>
      </c>
      <c r="D3" s="73">
        <v>0.73357335733573403</v>
      </c>
      <c r="E3" s="73">
        <v>0.26642664266426602</v>
      </c>
    </row>
    <row r="4" spans="1:10" x14ac:dyDescent="0.25">
      <c r="A4" s="72" t="s">
        <v>50</v>
      </c>
      <c r="B4" s="72">
        <v>1.5393518518518499E-3</v>
      </c>
      <c r="C4" s="72">
        <v>2.88194444444444E-3</v>
      </c>
      <c r="D4" s="73">
        <v>0.34816753926701599</v>
      </c>
      <c r="E4" s="73">
        <v>0.65183246073298395</v>
      </c>
    </row>
    <row r="5" spans="1:10" x14ac:dyDescent="0.25">
      <c r="A5" s="72" t="s">
        <v>11</v>
      </c>
      <c r="B5" s="72">
        <v>4.1597222222222202E-2</v>
      </c>
      <c r="C5" s="72">
        <v>2.89351851851852E-4</v>
      </c>
      <c r="D5" s="73">
        <v>0.99309201436861005</v>
      </c>
      <c r="E5" s="73">
        <v>6.9079856313898902E-3</v>
      </c>
    </row>
    <row r="6" spans="1:10" x14ac:dyDescent="0.25">
      <c r="A6" s="72" t="s">
        <v>12</v>
      </c>
      <c r="B6" s="72">
        <v>5.2662037037037E-3</v>
      </c>
      <c r="C6" s="72">
        <v>2.6620370370370399E-4</v>
      </c>
      <c r="D6" s="73">
        <v>0.95188284518828503</v>
      </c>
      <c r="E6" s="73">
        <v>4.8117154811715503E-2</v>
      </c>
    </row>
    <row r="7" spans="1:10" x14ac:dyDescent="0.25">
      <c r="A7" s="72" t="s">
        <v>163</v>
      </c>
      <c r="B7" s="72">
        <v>1.8958333333333299E-2</v>
      </c>
      <c r="C7" s="72">
        <v>0</v>
      </c>
      <c r="D7" s="73">
        <v>1</v>
      </c>
      <c r="E7" s="73">
        <v>0</v>
      </c>
      <c r="F7" s="72">
        <v>0</v>
      </c>
      <c r="G7" s="72">
        <v>0</v>
      </c>
      <c r="H7" s="72">
        <v>0</v>
      </c>
      <c r="I7" s="72">
        <v>0</v>
      </c>
      <c r="J7" s="72">
        <v>0</v>
      </c>
    </row>
    <row r="8" spans="1:10" x14ac:dyDescent="0.25">
      <c r="A8" s="72" t="s">
        <v>106</v>
      </c>
      <c r="B8" s="72">
        <v>2.0324074074074099E-2</v>
      </c>
      <c r="C8" s="72">
        <v>0</v>
      </c>
      <c r="D8" s="73">
        <v>1</v>
      </c>
      <c r="E8" s="73">
        <v>0</v>
      </c>
      <c r="F8" s="72">
        <v>0</v>
      </c>
      <c r="G8" s="72">
        <v>0</v>
      </c>
      <c r="H8" s="72">
        <v>0</v>
      </c>
      <c r="I8" s="72">
        <v>0</v>
      </c>
      <c r="J8" s="72">
        <v>0</v>
      </c>
    </row>
    <row r="9" spans="1:10" x14ac:dyDescent="0.25">
      <c r="A9" s="72" t="s">
        <v>107</v>
      </c>
      <c r="B9" s="72">
        <v>0</v>
      </c>
      <c r="C9" s="72">
        <v>0</v>
      </c>
      <c r="D9" s="73">
        <v>0</v>
      </c>
      <c r="E9" s="73">
        <v>0</v>
      </c>
      <c r="F9" s="72">
        <v>0</v>
      </c>
      <c r="G9" s="72">
        <v>0</v>
      </c>
      <c r="H9" s="72">
        <v>0</v>
      </c>
      <c r="I9" s="72">
        <v>0</v>
      </c>
      <c r="J9" s="72">
        <v>0</v>
      </c>
    </row>
    <row r="10" spans="1:10" x14ac:dyDescent="0.25">
      <c r="A10" s="72" t="s">
        <v>198</v>
      </c>
      <c r="B10" s="72">
        <v>4.8611111111111099E-4</v>
      </c>
      <c r="C10" s="72">
        <v>0</v>
      </c>
      <c r="D10" s="73">
        <v>1</v>
      </c>
      <c r="E10" s="73">
        <v>0</v>
      </c>
      <c r="F10" s="72">
        <v>0</v>
      </c>
      <c r="G10" s="72">
        <v>0</v>
      </c>
      <c r="H10" s="72">
        <v>0</v>
      </c>
      <c r="I10" s="72">
        <v>0</v>
      </c>
      <c r="J10" s="72">
        <v>0</v>
      </c>
    </row>
    <row r="11" spans="1:10" x14ac:dyDescent="0.25">
      <c r="A11" s="72" t="s">
        <v>185</v>
      </c>
      <c r="B11" s="72">
        <v>0</v>
      </c>
      <c r="C11" s="72">
        <v>0</v>
      </c>
      <c r="D11" s="73">
        <v>0</v>
      </c>
      <c r="E11" s="73">
        <v>0</v>
      </c>
      <c r="F11" s="72">
        <v>0</v>
      </c>
      <c r="G11" s="72">
        <v>0</v>
      </c>
      <c r="H11" s="72">
        <v>0</v>
      </c>
      <c r="I11" s="72">
        <v>0</v>
      </c>
      <c r="J11" s="72">
        <v>0</v>
      </c>
    </row>
    <row r="12" spans="1:10" x14ac:dyDescent="0.25">
      <c r="A12" s="72" t="s">
        <v>164</v>
      </c>
      <c r="B12" s="72">
        <v>0</v>
      </c>
      <c r="C12" s="72">
        <v>0</v>
      </c>
      <c r="D12" s="73">
        <v>0</v>
      </c>
      <c r="E12" s="73">
        <v>0</v>
      </c>
      <c r="F12" s="72">
        <v>0</v>
      </c>
      <c r="G12" s="72">
        <v>0</v>
      </c>
      <c r="H12" s="72">
        <v>0</v>
      </c>
      <c r="I12" s="72">
        <v>0</v>
      </c>
      <c r="J12" s="72">
        <v>0</v>
      </c>
    </row>
    <row r="13" spans="1:10" x14ac:dyDescent="0.25">
      <c r="A13" s="72" t="s">
        <v>13</v>
      </c>
      <c r="B13" s="72">
        <v>7.3148148148148096E-3</v>
      </c>
      <c r="C13" s="72">
        <v>8.2291666666666693E-3</v>
      </c>
      <c r="D13" s="73">
        <v>0.47058823529411797</v>
      </c>
      <c r="E13" s="73">
        <v>0.52941176470588203</v>
      </c>
      <c r="F13" s="72">
        <v>0</v>
      </c>
      <c r="G13" s="72">
        <v>0</v>
      </c>
      <c r="H13" s="72">
        <v>0</v>
      </c>
      <c r="I13" s="72">
        <v>0</v>
      </c>
      <c r="J13" s="72">
        <v>0</v>
      </c>
    </row>
    <row r="14" spans="1:10" x14ac:dyDescent="0.25">
      <c r="A14" s="72" t="s">
        <v>15</v>
      </c>
      <c r="B14" s="72">
        <v>1.11111111111111E-3</v>
      </c>
      <c r="C14" s="72">
        <v>0</v>
      </c>
      <c r="D14" s="73">
        <v>1</v>
      </c>
      <c r="E14" s="73">
        <v>0</v>
      </c>
      <c r="F14" s="72">
        <v>0</v>
      </c>
      <c r="G14" s="72">
        <v>0</v>
      </c>
      <c r="H14" s="72">
        <v>0</v>
      </c>
      <c r="I14" s="72">
        <v>0</v>
      </c>
      <c r="J14" s="72">
        <v>0</v>
      </c>
    </row>
    <row r="15" spans="1:10" x14ac:dyDescent="0.25">
      <c r="A15" s="72" t="s">
        <v>16</v>
      </c>
      <c r="B15" s="72">
        <v>0</v>
      </c>
      <c r="C15" s="72">
        <v>5.09259259259259E-4</v>
      </c>
      <c r="D15" s="73">
        <v>0</v>
      </c>
      <c r="E15" s="73">
        <v>1</v>
      </c>
      <c r="F15" s="72">
        <v>0</v>
      </c>
      <c r="G15" s="72">
        <v>0</v>
      </c>
      <c r="H15" s="72">
        <v>0</v>
      </c>
      <c r="I15" s="72">
        <v>0</v>
      </c>
      <c r="J15" s="72">
        <v>0</v>
      </c>
    </row>
    <row r="16" spans="1:10" x14ac:dyDescent="0.25">
      <c r="A16" s="72" t="s">
        <v>17</v>
      </c>
      <c r="B16" s="72">
        <v>0</v>
      </c>
      <c r="C16" s="72">
        <v>0</v>
      </c>
      <c r="D16" s="73">
        <v>0</v>
      </c>
      <c r="E16" s="73">
        <v>0</v>
      </c>
      <c r="F16" s="72">
        <v>0</v>
      </c>
      <c r="G16" s="72">
        <v>0</v>
      </c>
      <c r="H16" s="72">
        <v>0</v>
      </c>
      <c r="I16" s="72">
        <v>0</v>
      </c>
      <c r="J16" s="72">
        <v>0</v>
      </c>
    </row>
    <row r="17" spans="1:10" x14ac:dyDescent="0.25">
      <c r="A17" s="72" t="s">
        <v>18</v>
      </c>
      <c r="B17" s="72">
        <v>1.3136574074074101E-2</v>
      </c>
      <c r="C17" s="72">
        <v>0</v>
      </c>
      <c r="D17" s="73">
        <v>1</v>
      </c>
      <c r="E17" s="73">
        <v>0</v>
      </c>
      <c r="F17" s="72">
        <v>0</v>
      </c>
      <c r="G17" s="72">
        <v>0</v>
      </c>
      <c r="H17" s="72">
        <v>0</v>
      </c>
      <c r="I17" s="72">
        <v>0</v>
      </c>
      <c r="J17" s="72">
        <v>0</v>
      </c>
    </row>
    <row r="18" spans="1:10" x14ac:dyDescent="0.25">
      <c r="A18" s="72" t="s">
        <v>19</v>
      </c>
      <c r="B18" s="72">
        <v>2.5254629629629599E-2</v>
      </c>
      <c r="C18" s="72">
        <v>1.3206018518518501E-2</v>
      </c>
      <c r="D18" s="72">
        <v>0.65663557026783004</v>
      </c>
      <c r="E18" s="72">
        <v>0.34336442973217002</v>
      </c>
      <c r="F18" s="72">
        <v>0</v>
      </c>
      <c r="G18" s="72">
        <v>0</v>
      </c>
      <c r="H18" s="72">
        <v>0</v>
      </c>
      <c r="I18" s="72">
        <v>0</v>
      </c>
      <c r="J18" s="72">
        <v>0</v>
      </c>
    </row>
    <row r="19" spans="1:10" x14ac:dyDescent="0.25">
      <c r="A19" s="72" t="s">
        <v>20</v>
      </c>
      <c r="B19" s="72">
        <v>7.0601851851851804E-4</v>
      </c>
      <c r="C19" s="72">
        <v>0</v>
      </c>
      <c r="D19" s="72">
        <v>1</v>
      </c>
      <c r="E19" s="72">
        <v>0</v>
      </c>
      <c r="F19" s="72">
        <v>0</v>
      </c>
      <c r="G19" s="72">
        <v>0</v>
      </c>
      <c r="H19" s="72">
        <v>0</v>
      </c>
      <c r="I19" s="72">
        <v>0</v>
      </c>
      <c r="J19" s="72">
        <v>0</v>
      </c>
    </row>
  </sheetData>
  <pageMargins left="0.7" right="0.7" top="0.75" bottom="0.75" header="0.3" footer="0.3"/>
  <pageSetup paperSize="9" orientation="portrait" horizontalDpi="300" verticalDpi="300"/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82"/>
  <dimension ref="A1:J19"/>
  <sheetViews>
    <sheetView showZeros="0" workbookViewId="0">
      <selection activeCell="A11" sqref="A11"/>
    </sheetView>
  </sheetViews>
  <sheetFormatPr defaultRowHeight="15" x14ac:dyDescent="0.25"/>
  <cols>
    <col min="1" max="16384" width="9.140625" style="72"/>
  </cols>
  <sheetData>
    <row r="1" spans="1:10" x14ac:dyDescent="0.25">
      <c r="A1" s="72" t="s">
        <v>58</v>
      </c>
      <c r="B1" s="72" t="s">
        <v>59</v>
      </c>
      <c r="C1" s="72" t="s">
        <v>60</v>
      </c>
      <c r="D1" s="72" t="s">
        <v>80</v>
      </c>
      <c r="E1" s="72" t="s">
        <v>81</v>
      </c>
    </row>
    <row r="2" spans="1:10" x14ac:dyDescent="0.25">
      <c r="A2" s="72" t="s">
        <v>37</v>
      </c>
      <c r="B2" s="72">
        <v>7.8240740740740701E-3</v>
      </c>
      <c r="C2" s="72">
        <v>1.6238425925925899E-2</v>
      </c>
      <c r="D2" s="73">
        <v>0.32515632515632498</v>
      </c>
      <c r="E2" s="73">
        <v>0.67484367484367502</v>
      </c>
    </row>
    <row r="3" spans="1:10" x14ac:dyDescent="0.25">
      <c r="A3" s="72" t="s">
        <v>99</v>
      </c>
      <c r="B3" s="72">
        <v>1.9317129629629601E-2</v>
      </c>
      <c r="C3" s="72">
        <v>0</v>
      </c>
      <c r="D3" s="73">
        <v>1</v>
      </c>
      <c r="E3" s="73">
        <v>0</v>
      </c>
    </row>
    <row r="4" spans="1:10" x14ac:dyDescent="0.25">
      <c r="A4" s="72" t="s">
        <v>50</v>
      </c>
      <c r="B4" s="72">
        <v>1.22569444444444E-2</v>
      </c>
      <c r="C4" s="72">
        <v>7.3263888888888901E-3</v>
      </c>
      <c r="D4" s="73">
        <v>0.62588652482269502</v>
      </c>
      <c r="E4" s="73">
        <v>0.37411347517730498</v>
      </c>
    </row>
    <row r="5" spans="1:10" x14ac:dyDescent="0.25">
      <c r="A5" s="72" t="s">
        <v>11</v>
      </c>
      <c r="B5" s="72">
        <v>5.4571759259259299E-2</v>
      </c>
      <c r="C5" s="72">
        <v>2.3252314814814799E-2</v>
      </c>
      <c r="D5" s="73">
        <v>0.70121951219512202</v>
      </c>
      <c r="E5" s="73">
        <v>0.29878048780487798</v>
      </c>
    </row>
    <row r="6" spans="1:10" x14ac:dyDescent="0.25">
      <c r="A6" s="72" t="s">
        <v>12</v>
      </c>
      <c r="B6" s="72">
        <v>1.51273148148148E-2</v>
      </c>
      <c r="C6" s="72">
        <v>1.3425925925925901E-3</v>
      </c>
      <c r="D6" s="73">
        <v>0.91848208011243804</v>
      </c>
      <c r="E6" s="73">
        <v>8.1517919887561505E-2</v>
      </c>
    </row>
    <row r="7" spans="1:10" x14ac:dyDescent="0.25">
      <c r="A7" s="72" t="s">
        <v>163</v>
      </c>
      <c r="B7" s="72">
        <v>1.4236111111111101E-3</v>
      </c>
      <c r="C7" s="72">
        <v>0</v>
      </c>
      <c r="D7" s="73">
        <v>1</v>
      </c>
      <c r="E7" s="73">
        <v>0</v>
      </c>
      <c r="F7" s="72">
        <v>0</v>
      </c>
      <c r="G7" s="72">
        <v>0</v>
      </c>
      <c r="H7" s="72">
        <v>0</v>
      </c>
      <c r="I7" s="72">
        <v>0</v>
      </c>
      <c r="J7" s="72">
        <v>0</v>
      </c>
    </row>
    <row r="8" spans="1:10" x14ac:dyDescent="0.25">
      <c r="A8" s="72" t="s">
        <v>106</v>
      </c>
      <c r="B8" s="72">
        <v>3.7037037037037003E-4</v>
      </c>
      <c r="C8" s="72">
        <v>0</v>
      </c>
      <c r="D8" s="73">
        <v>1</v>
      </c>
      <c r="E8" s="73">
        <v>0</v>
      </c>
      <c r="F8" s="72">
        <v>0</v>
      </c>
      <c r="G8" s="72">
        <v>0</v>
      </c>
      <c r="H8" s="72">
        <v>0</v>
      </c>
      <c r="I8" s="72">
        <v>0</v>
      </c>
      <c r="J8" s="72">
        <v>0</v>
      </c>
    </row>
    <row r="9" spans="1:10" x14ac:dyDescent="0.25">
      <c r="A9" s="72" t="s">
        <v>107</v>
      </c>
      <c r="B9" s="72">
        <v>0</v>
      </c>
      <c r="C9" s="72">
        <v>0</v>
      </c>
      <c r="D9" s="73">
        <v>0</v>
      </c>
      <c r="E9" s="73">
        <v>0</v>
      </c>
      <c r="F9" s="72">
        <v>0</v>
      </c>
      <c r="G9" s="72">
        <v>0</v>
      </c>
      <c r="H9" s="72">
        <v>0</v>
      </c>
      <c r="I9" s="72">
        <v>0</v>
      </c>
      <c r="J9" s="72">
        <v>0</v>
      </c>
    </row>
    <row r="10" spans="1:10" x14ac:dyDescent="0.25">
      <c r="A10" s="72" t="s">
        <v>198</v>
      </c>
      <c r="B10" s="72">
        <v>3.7951388888888903E-2</v>
      </c>
      <c r="C10" s="72">
        <v>0</v>
      </c>
      <c r="D10" s="73">
        <v>1</v>
      </c>
      <c r="E10" s="73">
        <v>0</v>
      </c>
      <c r="F10" s="72">
        <v>0</v>
      </c>
      <c r="G10" s="72">
        <v>0</v>
      </c>
      <c r="H10" s="72">
        <v>0</v>
      </c>
      <c r="I10" s="72">
        <v>0</v>
      </c>
      <c r="J10" s="72">
        <v>0</v>
      </c>
    </row>
    <row r="11" spans="1:10" x14ac:dyDescent="0.25">
      <c r="A11" s="72" t="s">
        <v>185</v>
      </c>
      <c r="B11" s="72">
        <v>0</v>
      </c>
      <c r="C11" s="72">
        <v>0</v>
      </c>
      <c r="D11" s="73">
        <v>0</v>
      </c>
      <c r="E11" s="73">
        <v>0</v>
      </c>
      <c r="F11" s="72">
        <v>0</v>
      </c>
      <c r="G11" s="72">
        <v>0</v>
      </c>
      <c r="H11" s="72">
        <v>0</v>
      </c>
      <c r="I11" s="72">
        <v>0</v>
      </c>
      <c r="J11" s="72">
        <v>0</v>
      </c>
    </row>
    <row r="12" spans="1:10" x14ac:dyDescent="0.25">
      <c r="A12" s="72" t="s">
        <v>164</v>
      </c>
      <c r="B12" s="72">
        <v>0</v>
      </c>
      <c r="C12" s="72">
        <v>0</v>
      </c>
      <c r="D12" s="73">
        <v>0</v>
      </c>
      <c r="E12" s="73">
        <v>0</v>
      </c>
      <c r="F12" s="72">
        <v>0</v>
      </c>
      <c r="G12" s="72">
        <v>0</v>
      </c>
      <c r="H12" s="72">
        <v>0</v>
      </c>
      <c r="I12" s="72">
        <v>0</v>
      </c>
      <c r="J12" s="72">
        <v>0</v>
      </c>
    </row>
    <row r="13" spans="1:10" x14ac:dyDescent="0.25">
      <c r="A13" s="72" t="s">
        <v>13</v>
      </c>
      <c r="B13" s="72">
        <v>3.8101851851851901E-2</v>
      </c>
      <c r="C13" s="72">
        <v>3.5185185185185202E-3</v>
      </c>
      <c r="D13" s="73">
        <v>0.91546162402669595</v>
      </c>
      <c r="E13" s="73">
        <v>8.45383759733037E-2</v>
      </c>
      <c r="F13" s="72">
        <v>0</v>
      </c>
      <c r="G13" s="72">
        <v>0</v>
      </c>
      <c r="H13" s="72">
        <v>0</v>
      </c>
      <c r="I13" s="72">
        <v>0</v>
      </c>
      <c r="J13" s="72">
        <v>0</v>
      </c>
    </row>
    <row r="14" spans="1:10" x14ac:dyDescent="0.25">
      <c r="A14" s="72" t="s">
        <v>15</v>
      </c>
      <c r="B14" s="72">
        <v>2.44212962962963E-3</v>
      </c>
      <c r="C14" s="72">
        <v>0</v>
      </c>
      <c r="D14" s="73">
        <v>1</v>
      </c>
      <c r="E14" s="73">
        <v>0</v>
      </c>
      <c r="F14" s="72">
        <v>0</v>
      </c>
      <c r="G14" s="72">
        <v>0</v>
      </c>
      <c r="H14" s="72">
        <v>0</v>
      </c>
      <c r="I14" s="72">
        <v>0</v>
      </c>
      <c r="J14" s="72">
        <v>0</v>
      </c>
    </row>
    <row r="15" spans="1:10" x14ac:dyDescent="0.25">
      <c r="A15" s="72" t="s">
        <v>16</v>
      </c>
      <c r="B15" s="72">
        <v>0</v>
      </c>
      <c r="C15" s="72">
        <v>0</v>
      </c>
      <c r="D15" s="73">
        <v>0</v>
      </c>
      <c r="E15" s="73">
        <v>0</v>
      </c>
      <c r="F15" s="72">
        <v>0</v>
      </c>
      <c r="G15" s="72">
        <v>0</v>
      </c>
      <c r="H15" s="72">
        <v>0</v>
      </c>
      <c r="I15" s="72">
        <v>0</v>
      </c>
      <c r="J15" s="72">
        <v>0</v>
      </c>
    </row>
    <row r="16" spans="1:10" x14ac:dyDescent="0.25">
      <c r="A16" s="72" t="s">
        <v>17</v>
      </c>
      <c r="B16" s="72">
        <v>0</v>
      </c>
      <c r="C16" s="72">
        <v>0</v>
      </c>
      <c r="D16" s="73">
        <v>0</v>
      </c>
      <c r="E16" s="73">
        <v>0</v>
      </c>
      <c r="F16" s="72">
        <v>0</v>
      </c>
      <c r="G16" s="72">
        <v>0</v>
      </c>
      <c r="H16" s="72">
        <v>0</v>
      </c>
      <c r="I16" s="72">
        <v>0</v>
      </c>
      <c r="J16" s="72">
        <v>0</v>
      </c>
    </row>
    <row r="17" spans="1:10" x14ac:dyDescent="0.25">
      <c r="A17" s="72" t="s">
        <v>18</v>
      </c>
      <c r="B17" s="72">
        <v>2.1296296296296299E-2</v>
      </c>
      <c r="C17" s="72">
        <v>0</v>
      </c>
      <c r="D17" s="73">
        <v>1</v>
      </c>
      <c r="E17" s="73">
        <v>0</v>
      </c>
      <c r="F17" s="72">
        <v>0</v>
      </c>
      <c r="G17" s="72">
        <v>0</v>
      </c>
      <c r="H17" s="72">
        <v>0</v>
      </c>
      <c r="I17" s="72">
        <v>0</v>
      </c>
      <c r="J17" s="72">
        <v>0</v>
      </c>
    </row>
    <row r="18" spans="1:10" x14ac:dyDescent="0.25">
      <c r="A18" s="72" t="s">
        <v>19</v>
      </c>
      <c r="B18" s="72">
        <v>7.2673611111111105E-2</v>
      </c>
      <c r="C18" s="72">
        <v>5.1087962962963002E-2</v>
      </c>
      <c r="D18" s="72">
        <v>0.58720658374637602</v>
      </c>
      <c r="E18" s="72">
        <v>0.41279341625362398</v>
      </c>
      <c r="F18" s="72">
        <v>0</v>
      </c>
      <c r="G18" s="72">
        <v>0</v>
      </c>
      <c r="H18" s="72">
        <v>0</v>
      </c>
      <c r="I18" s="72">
        <v>0</v>
      </c>
      <c r="J18" s="72">
        <v>0</v>
      </c>
    </row>
    <row r="19" spans="1:10" x14ac:dyDescent="0.25">
      <c r="A19" s="72" t="s">
        <v>20</v>
      </c>
      <c r="B19" s="72">
        <v>3.1250000000000002E-3</v>
      </c>
      <c r="C19" s="72">
        <v>0</v>
      </c>
      <c r="D19" s="72">
        <v>1</v>
      </c>
      <c r="E19" s="72">
        <v>0</v>
      </c>
      <c r="F19" s="72">
        <v>0</v>
      </c>
      <c r="G19" s="72">
        <v>0</v>
      </c>
      <c r="H19" s="72">
        <v>0</v>
      </c>
      <c r="I19" s="72">
        <v>0</v>
      </c>
      <c r="J19" s="72">
        <v>0</v>
      </c>
    </row>
  </sheetData>
  <pageMargins left="0.7" right="0.7" top="0.75" bottom="0.75" header="0.3" footer="0.3"/>
  <pageSetup paperSize="9" orientation="portrait" horizontalDpi="300" verticalDpi="300"/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84"/>
  <dimension ref="A1:J19"/>
  <sheetViews>
    <sheetView showZeros="0" workbookViewId="0">
      <selection activeCell="A11" sqref="A11"/>
    </sheetView>
  </sheetViews>
  <sheetFormatPr defaultRowHeight="15" x14ac:dyDescent="0.25"/>
  <cols>
    <col min="1" max="16384" width="9.140625" style="72"/>
  </cols>
  <sheetData>
    <row r="1" spans="1:10" x14ac:dyDescent="0.25">
      <c r="A1" s="72" t="s">
        <v>58</v>
      </c>
      <c r="B1" s="72" t="s">
        <v>59</v>
      </c>
      <c r="C1" s="72" t="s">
        <v>60</v>
      </c>
      <c r="D1" s="72" t="s">
        <v>80</v>
      </c>
      <c r="E1" s="72" t="s">
        <v>81</v>
      </c>
    </row>
    <row r="2" spans="1:10" x14ac:dyDescent="0.25">
      <c r="A2" s="72" t="s">
        <v>37</v>
      </c>
      <c r="B2" s="72">
        <v>0</v>
      </c>
      <c r="C2" s="72">
        <v>0</v>
      </c>
      <c r="D2" s="73">
        <v>0</v>
      </c>
      <c r="E2" s="73">
        <v>0</v>
      </c>
    </row>
    <row r="3" spans="1:10" x14ac:dyDescent="0.25">
      <c r="A3" s="72" t="s">
        <v>99</v>
      </c>
      <c r="B3" s="72">
        <v>0</v>
      </c>
      <c r="C3" s="72">
        <v>0</v>
      </c>
      <c r="D3" s="73">
        <v>0</v>
      </c>
      <c r="E3" s="73">
        <v>0</v>
      </c>
    </row>
    <row r="4" spans="1:10" x14ac:dyDescent="0.25">
      <c r="A4" s="72" t="s">
        <v>50</v>
      </c>
      <c r="B4" s="72">
        <v>0</v>
      </c>
      <c r="C4" s="72">
        <v>0</v>
      </c>
      <c r="D4" s="73">
        <v>0</v>
      </c>
      <c r="E4" s="73">
        <v>0</v>
      </c>
    </row>
    <row r="5" spans="1:10" x14ac:dyDescent="0.25">
      <c r="A5" s="72" t="s">
        <v>11</v>
      </c>
      <c r="B5" s="72">
        <v>0</v>
      </c>
      <c r="C5" s="72">
        <v>0</v>
      </c>
      <c r="D5" s="73">
        <v>0</v>
      </c>
      <c r="E5" s="73">
        <v>0</v>
      </c>
    </row>
    <row r="6" spans="1:10" x14ac:dyDescent="0.25">
      <c r="A6" s="72" t="s">
        <v>12</v>
      </c>
      <c r="B6" s="72">
        <v>0</v>
      </c>
      <c r="C6" s="72">
        <v>0</v>
      </c>
      <c r="D6" s="73">
        <v>0</v>
      </c>
      <c r="E6" s="73">
        <v>0</v>
      </c>
    </row>
    <row r="7" spans="1:10" x14ac:dyDescent="0.25">
      <c r="A7" s="72" t="s">
        <v>163</v>
      </c>
      <c r="B7" s="72">
        <v>0</v>
      </c>
      <c r="C7" s="72">
        <v>0</v>
      </c>
      <c r="D7" s="73">
        <v>0</v>
      </c>
      <c r="E7" s="73">
        <v>0</v>
      </c>
      <c r="F7" s="72">
        <v>0</v>
      </c>
      <c r="G7" s="72">
        <v>0</v>
      </c>
      <c r="H7" s="72">
        <v>0</v>
      </c>
      <c r="I7" s="72">
        <v>0</v>
      </c>
      <c r="J7" s="72">
        <v>0</v>
      </c>
    </row>
    <row r="8" spans="1:10" x14ac:dyDescent="0.25">
      <c r="A8" s="72" t="s">
        <v>106</v>
      </c>
      <c r="B8" s="72">
        <v>0</v>
      </c>
      <c r="C8" s="72">
        <v>0</v>
      </c>
      <c r="D8" s="73">
        <v>0</v>
      </c>
      <c r="E8" s="73">
        <v>0</v>
      </c>
      <c r="F8" s="72">
        <v>0</v>
      </c>
      <c r="G8" s="72">
        <v>0</v>
      </c>
      <c r="H8" s="72">
        <v>0</v>
      </c>
      <c r="I8" s="72">
        <v>0</v>
      </c>
      <c r="J8" s="72">
        <v>0</v>
      </c>
    </row>
    <row r="9" spans="1:10" x14ac:dyDescent="0.25">
      <c r="A9" s="72" t="s">
        <v>107</v>
      </c>
      <c r="B9" s="72">
        <v>0</v>
      </c>
      <c r="C9" s="72">
        <v>0</v>
      </c>
      <c r="D9" s="73">
        <v>0</v>
      </c>
      <c r="E9" s="73">
        <v>0</v>
      </c>
      <c r="F9" s="72">
        <v>0</v>
      </c>
      <c r="G9" s="72">
        <v>0</v>
      </c>
      <c r="H9" s="72">
        <v>0</v>
      </c>
      <c r="I9" s="72">
        <v>0</v>
      </c>
      <c r="J9" s="72">
        <v>0</v>
      </c>
    </row>
    <row r="10" spans="1:10" x14ac:dyDescent="0.25">
      <c r="A10" s="72" t="s">
        <v>198</v>
      </c>
      <c r="B10" s="72">
        <v>0</v>
      </c>
      <c r="C10" s="72">
        <v>0</v>
      </c>
      <c r="D10" s="73">
        <v>0</v>
      </c>
      <c r="E10" s="73">
        <v>0</v>
      </c>
      <c r="F10" s="72">
        <v>0</v>
      </c>
      <c r="G10" s="72">
        <v>0</v>
      </c>
      <c r="H10" s="72">
        <v>0</v>
      </c>
      <c r="I10" s="72">
        <v>0</v>
      </c>
      <c r="J10" s="72">
        <v>0</v>
      </c>
    </row>
    <row r="11" spans="1:10" x14ac:dyDescent="0.25">
      <c r="A11" s="72" t="s">
        <v>185</v>
      </c>
      <c r="B11" s="72">
        <v>0</v>
      </c>
      <c r="C11" s="72">
        <v>0</v>
      </c>
      <c r="D11" s="73">
        <v>0</v>
      </c>
      <c r="E11" s="73">
        <v>0</v>
      </c>
      <c r="F11" s="72">
        <v>0</v>
      </c>
      <c r="G11" s="72">
        <v>0</v>
      </c>
      <c r="H11" s="72">
        <v>0</v>
      </c>
      <c r="I11" s="72">
        <v>0</v>
      </c>
      <c r="J11" s="72">
        <v>0</v>
      </c>
    </row>
    <row r="12" spans="1:10" x14ac:dyDescent="0.25">
      <c r="A12" s="72" t="s">
        <v>164</v>
      </c>
      <c r="B12" s="72">
        <v>0</v>
      </c>
      <c r="C12" s="72">
        <v>0</v>
      </c>
      <c r="D12" s="73">
        <v>0</v>
      </c>
      <c r="E12" s="73">
        <v>0</v>
      </c>
      <c r="F12" s="72">
        <v>0</v>
      </c>
      <c r="G12" s="72">
        <v>0</v>
      </c>
      <c r="H12" s="72">
        <v>0</v>
      </c>
      <c r="I12" s="72">
        <v>0</v>
      </c>
      <c r="J12" s="72">
        <v>0</v>
      </c>
    </row>
    <row r="13" spans="1:10" x14ac:dyDescent="0.25">
      <c r="A13" s="72" t="s">
        <v>13</v>
      </c>
      <c r="B13" s="72">
        <v>0</v>
      </c>
      <c r="C13" s="72">
        <v>0</v>
      </c>
      <c r="D13" s="73">
        <v>0</v>
      </c>
      <c r="E13" s="73">
        <v>0</v>
      </c>
      <c r="F13" s="72">
        <v>0</v>
      </c>
      <c r="G13" s="72">
        <v>0</v>
      </c>
      <c r="H13" s="72">
        <v>0</v>
      </c>
      <c r="I13" s="72">
        <v>0</v>
      </c>
      <c r="J13" s="72">
        <v>0</v>
      </c>
    </row>
    <row r="14" spans="1:10" x14ac:dyDescent="0.25">
      <c r="A14" s="72" t="s">
        <v>15</v>
      </c>
      <c r="B14" s="72">
        <v>0</v>
      </c>
      <c r="C14" s="72">
        <v>0</v>
      </c>
      <c r="D14" s="73">
        <v>0</v>
      </c>
      <c r="E14" s="73">
        <v>0</v>
      </c>
      <c r="F14" s="72">
        <v>0</v>
      </c>
      <c r="G14" s="72">
        <v>0</v>
      </c>
      <c r="H14" s="72">
        <v>0</v>
      </c>
      <c r="I14" s="72">
        <v>0</v>
      </c>
      <c r="J14" s="72">
        <v>0</v>
      </c>
    </row>
    <row r="15" spans="1:10" x14ac:dyDescent="0.25">
      <c r="A15" s="72" t="s">
        <v>16</v>
      </c>
      <c r="B15" s="72">
        <v>0</v>
      </c>
      <c r="C15" s="72">
        <v>0</v>
      </c>
      <c r="D15" s="73">
        <v>0</v>
      </c>
      <c r="E15" s="73">
        <v>0</v>
      </c>
      <c r="F15" s="72">
        <v>0</v>
      </c>
      <c r="G15" s="72">
        <v>0</v>
      </c>
      <c r="H15" s="72">
        <v>0</v>
      </c>
      <c r="I15" s="72">
        <v>0</v>
      </c>
      <c r="J15" s="72">
        <v>0</v>
      </c>
    </row>
    <row r="16" spans="1:10" x14ac:dyDescent="0.25">
      <c r="A16" s="72" t="s">
        <v>17</v>
      </c>
      <c r="B16" s="72">
        <v>0</v>
      </c>
      <c r="C16" s="72">
        <v>0</v>
      </c>
      <c r="D16" s="73">
        <v>0</v>
      </c>
      <c r="E16" s="73">
        <v>0</v>
      </c>
      <c r="F16" s="72">
        <v>0</v>
      </c>
      <c r="G16" s="72">
        <v>0</v>
      </c>
      <c r="H16" s="72">
        <v>0</v>
      </c>
      <c r="I16" s="72">
        <v>0</v>
      </c>
      <c r="J16" s="72">
        <v>0</v>
      </c>
    </row>
    <row r="17" spans="1:10" x14ac:dyDescent="0.25">
      <c r="A17" s="72" t="s">
        <v>18</v>
      </c>
      <c r="B17" s="72">
        <v>0</v>
      </c>
      <c r="C17" s="72">
        <v>0</v>
      </c>
      <c r="D17" s="73">
        <v>0</v>
      </c>
      <c r="E17" s="73">
        <v>0</v>
      </c>
      <c r="F17" s="72">
        <v>0</v>
      </c>
      <c r="G17" s="72">
        <v>0</v>
      </c>
      <c r="H17" s="72">
        <v>0</v>
      </c>
      <c r="I17" s="72">
        <v>0</v>
      </c>
      <c r="J17" s="72">
        <v>0</v>
      </c>
    </row>
    <row r="18" spans="1:10" x14ac:dyDescent="0.25">
      <c r="A18" s="72" t="s">
        <v>19</v>
      </c>
      <c r="B18" s="72">
        <v>5.2662037037037E-3</v>
      </c>
      <c r="C18" s="72">
        <v>0</v>
      </c>
      <c r="D18" s="72">
        <v>1</v>
      </c>
      <c r="E18" s="72">
        <v>0</v>
      </c>
      <c r="F18" s="72">
        <v>0</v>
      </c>
      <c r="G18" s="72">
        <v>0</v>
      </c>
      <c r="H18" s="72">
        <v>0</v>
      </c>
      <c r="I18" s="72">
        <v>0</v>
      </c>
      <c r="J18" s="72">
        <v>0</v>
      </c>
    </row>
    <row r="19" spans="1:10" x14ac:dyDescent="0.25">
      <c r="A19" s="72" t="s">
        <v>20</v>
      </c>
      <c r="B19" s="72">
        <v>0</v>
      </c>
      <c r="C19" s="72">
        <v>0</v>
      </c>
      <c r="D19" s="72">
        <v>0</v>
      </c>
      <c r="E19" s="72">
        <v>0</v>
      </c>
    </row>
  </sheetData>
  <pageMargins left="0.7" right="0.7" top="0.75" bottom="0.75" header="0.3" footer="0.3"/>
  <pageSetup paperSize="9" orientation="portrait" horizontalDpi="300" verticalDpi="300"/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85"/>
  <dimension ref="A1:J19"/>
  <sheetViews>
    <sheetView showZeros="0" workbookViewId="0">
      <selection activeCell="A11" sqref="A11"/>
    </sheetView>
  </sheetViews>
  <sheetFormatPr defaultRowHeight="15" x14ac:dyDescent="0.25"/>
  <cols>
    <col min="1" max="16384" width="9.140625" style="72"/>
  </cols>
  <sheetData>
    <row r="1" spans="1:10" x14ac:dyDescent="0.25">
      <c r="A1" s="72" t="s">
        <v>58</v>
      </c>
      <c r="B1" s="72" t="s">
        <v>59</v>
      </c>
      <c r="C1" s="72" t="s">
        <v>60</v>
      </c>
      <c r="D1" s="72" t="s">
        <v>80</v>
      </c>
      <c r="E1" s="72" t="s">
        <v>81</v>
      </c>
    </row>
    <row r="2" spans="1:10" x14ac:dyDescent="0.25">
      <c r="A2" s="72" t="s">
        <v>37</v>
      </c>
      <c r="B2" s="72">
        <v>5.10416666666667E-3</v>
      </c>
      <c r="C2" s="72">
        <v>0</v>
      </c>
      <c r="D2" s="73">
        <v>1</v>
      </c>
      <c r="E2" s="73">
        <v>0</v>
      </c>
    </row>
    <row r="3" spans="1:10" x14ac:dyDescent="0.25">
      <c r="A3" s="72" t="s">
        <v>99</v>
      </c>
      <c r="B3" s="72">
        <v>5.5092592592592598E-3</v>
      </c>
      <c r="C3" s="72">
        <v>0</v>
      </c>
      <c r="D3" s="73">
        <v>1</v>
      </c>
      <c r="E3" s="73">
        <v>0</v>
      </c>
    </row>
    <row r="4" spans="1:10" x14ac:dyDescent="0.25">
      <c r="A4" s="72" t="s">
        <v>50</v>
      </c>
      <c r="B4" s="72">
        <v>9.9421296296296306E-3</v>
      </c>
      <c r="C4" s="72">
        <v>0</v>
      </c>
      <c r="D4" s="73">
        <v>1</v>
      </c>
      <c r="E4" s="73">
        <v>0</v>
      </c>
    </row>
    <row r="5" spans="1:10" x14ac:dyDescent="0.25">
      <c r="A5" s="72" t="s">
        <v>11</v>
      </c>
      <c r="B5" s="72">
        <v>0</v>
      </c>
      <c r="C5" s="72">
        <v>0</v>
      </c>
      <c r="D5" s="73">
        <v>0</v>
      </c>
      <c r="E5" s="73">
        <v>0</v>
      </c>
    </row>
    <row r="6" spans="1:10" x14ac:dyDescent="0.25">
      <c r="A6" s="72" t="s">
        <v>12</v>
      </c>
      <c r="B6" s="72">
        <v>0</v>
      </c>
      <c r="C6" s="72">
        <v>5.2546296296296299E-3</v>
      </c>
      <c r="D6" s="73">
        <v>0</v>
      </c>
      <c r="E6" s="73">
        <v>1</v>
      </c>
    </row>
    <row r="7" spans="1:10" x14ac:dyDescent="0.25">
      <c r="A7" s="72" t="s">
        <v>163</v>
      </c>
      <c r="B7" s="72">
        <v>6.4004629629629602E-3</v>
      </c>
      <c r="C7" s="72">
        <v>0</v>
      </c>
      <c r="D7" s="73">
        <v>1</v>
      </c>
      <c r="E7" s="73">
        <v>0</v>
      </c>
      <c r="F7" s="72">
        <v>0</v>
      </c>
      <c r="G7" s="72">
        <v>0</v>
      </c>
      <c r="H7" s="72">
        <v>0</v>
      </c>
      <c r="I7" s="72">
        <v>0</v>
      </c>
      <c r="J7" s="72">
        <v>0</v>
      </c>
    </row>
    <row r="8" spans="1:10" x14ac:dyDescent="0.25">
      <c r="A8" s="72" t="s">
        <v>106</v>
      </c>
      <c r="B8" s="72">
        <v>0</v>
      </c>
      <c r="C8" s="72">
        <v>0</v>
      </c>
      <c r="D8" s="73">
        <v>0</v>
      </c>
      <c r="E8" s="73">
        <v>0</v>
      </c>
      <c r="F8" s="72">
        <v>0</v>
      </c>
      <c r="G8" s="72">
        <v>0</v>
      </c>
      <c r="H8" s="72">
        <v>0</v>
      </c>
      <c r="I8" s="72">
        <v>0</v>
      </c>
      <c r="J8" s="72">
        <v>0</v>
      </c>
    </row>
    <row r="9" spans="1:10" x14ac:dyDescent="0.25">
      <c r="A9" s="72" t="s">
        <v>107</v>
      </c>
      <c r="B9" s="72">
        <v>0</v>
      </c>
      <c r="C9" s="72">
        <v>0</v>
      </c>
      <c r="D9" s="73">
        <v>0</v>
      </c>
      <c r="E9" s="73">
        <v>0</v>
      </c>
      <c r="F9" s="72">
        <v>0</v>
      </c>
      <c r="G9" s="72">
        <v>0</v>
      </c>
      <c r="H9" s="72">
        <v>0</v>
      </c>
      <c r="I9" s="72">
        <v>0</v>
      </c>
      <c r="J9" s="72">
        <v>0</v>
      </c>
    </row>
    <row r="10" spans="1:10" x14ac:dyDescent="0.25">
      <c r="A10" s="72" t="s">
        <v>198</v>
      </c>
      <c r="B10" s="72">
        <v>0</v>
      </c>
      <c r="C10" s="72">
        <v>0</v>
      </c>
      <c r="D10" s="73">
        <v>0</v>
      </c>
      <c r="E10" s="73">
        <v>0</v>
      </c>
      <c r="F10" s="72">
        <v>0</v>
      </c>
      <c r="G10" s="72">
        <v>0</v>
      </c>
      <c r="H10" s="72">
        <v>0</v>
      </c>
      <c r="I10" s="72">
        <v>0</v>
      </c>
      <c r="J10" s="72">
        <v>0</v>
      </c>
    </row>
    <row r="11" spans="1:10" x14ac:dyDescent="0.25">
      <c r="A11" s="72" t="s">
        <v>185</v>
      </c>
      <c r="B11" s="72">
        <v>0</v>
      </c>
      <c r="C11" s="72">
        <v>0</v>
      </c>
      <c r="D11" s="73">
        <v>0</v>
      </c>
      <c r="E11" s="73">
        <v>0</v>
      </c>
      <c r="F11" s="72">
        <v>0</v>
      </c>
      <c r="G11" s="72">
        <v>0</v>
      </c>
      <c r="H11" s="72">
        <v>0</v>
      </c>
      <c r="I11" s="72">
        <v>0</v>
      </c>
      <c r="J11" s="72">
        <v>0</v>
      </c>
    </row>
    <row r="12" spans="1:10" x14ac:dyDescent="0.25">
      <c r="A12" s="72" t="s">
        <v>164</v>
      </c>
      <c r="B12" s="72">
        <v>0</v>
      </c>
      <c r="C12" s="72">
        <v>0</v>
      </c>
      <c r="D12" s="73">
        <v>0</v>
      </c>
      <c r="E12" s="73">
        <v>0</v>
      </c>
      <c r="F12" s="72">
        <v>0</v>
      </c>
      <c r="G12" s="72">
        <v>0</v>
      </c>
      <c r="H12" s="72">
        <v>0</v>
      </c>
      <c r="I12" s="72">
        <v>0</v>
      </c>
      <c r="J12" s="72">
        <v>0</v>
      </c>
    </row>
    <row r="13" spans="1:10" x14ac:dyDescent="0.25">
      <c r="A13" s="72" t="s">
        <v>13</v>
      </c>
      <c r="B13" s="72">
        <v>1.4710648148148099E-2</v>
      </c>
      <c r="C13" s="72">
        <v>0</v>
      </c>
      <c r="D13" s="73">
        <v>1</v>
      </c>
      <c r="E13" s="73">
        <v>0</v>
      </c>
      <c r="F13" s="72">
        <v>0</v>
      </c>
      <c r="G13" s="72">
        <v>0</v>
      </c>
      <c r="H13" s="72">
        <v>0</v>
      </c>
      <c r="I13" s="72">
        <v>0</v>
      </c>
      <c r="J13" s="72">
        <v>0</v>
      </c>
    </row>
    <row r="14" spans="1:10" x14ac:dyDescent="0.25">
      <c r="A14" s="72" t="s">
        <v>15</v>
      </c>
      <c r="B14" s="72">
        <v>0</v>
      </c>
      <c r="C14" s="72">
        <v>0</v>
      </c>
      <c r="D14" s="73">
        <v>0</v>
      </c>
      <c r="E14" s="73">
        <v>0</v>
      </c>
      <c r="F14" s="72">
        <v>0</v>
      </c>
      <c r="G14" s="72">
        <v>0</v>
      </c>
      <c r="H14" s="72">
        <v>0</v>
      </c>
      <c r="I14" s="72">
        <v>0</v>
      </c>
      <c r="J14" s="72">
        <v>0</v>
      </c>
    </row>
    <row r="15" spans="1:10" x14ac:dyDescent="0.25">
      <c r="A15" s="72" t="s">
        <v>16</v>
      </c>
      <c r="B15" s="72">
        <v>0</v>
      </c>
      <c r="C15" s="72">
        <v>0</v>
      </c>
      <c r="D15" s="73">
        <v>0</v>
      </c>
      <c r="E15" s="73">
        <v>0</v>
      </c>
      <c r="F15" s="72">
        <v>0</v>
      </c>
      <c r="G15" s="72">
        <v>0</v>
      </c>
      <c r="H15" s="72">
        <v>0</v>
      </c>
      <c r="I15" s="72">
        <v>0</v>
      </c>
      <c r="J15" s="72">
        <v>0</v>
      </c>
    </row>
    <row r="16" spans="1:10" x14ac:dyDescent="0.25">
      <c r="A16" s="72" t="s">
        <v>17</v>
      </c>
      <c r="B16" s="72">
        <v>0</v>
      </c>
      <c r="C16" s="72">
        <v>0</v>
      </c>
      <c r="D16" s="73">
        <v>0</v>
      </c>
      <c r="E16" s="73">
        <v>0</v>
      </c>
      <c r="F16" s="72">
        <v>0</v>
      </c>
      <c r="G16" s="72">
        <v>0</v>
      </c>
      <c r="H16" s="72">
        <v>0</v>
      </c>
      <c r="I16" s="72">
        <v>0</v>
      </c>
      <c r="J16" s="72">
        <v>0</v>
      </c>
    </row>
    <row r="17" spans="1:10" x14ac:dyDescent="0.25">
      <c r="A17" s="72" t="s">
        <v>18</v>
      </c>
      <c r="B17" s="72">
        <v>0</v>
      </c>
      <c r="C17" s="72">
        <v>0</v>
      </c>
      <c r="D17" s="73">
        <v>0</v>
      </c>
      <c r="E17" s="73">
        <v>0</v>
      </c>
      <c r="F17" s="72">
        <v>0</v>
      </c>
      <c r="G17" s="72">
        <v>0</v>
      </c>
      <c r="H17" s="72">
        <v>0</v>
      </c>
      <c r="I17" s="72">
        <v>0</v>
      </c>
      <c r="J17" s="72">
        <v>0</v>
      </c>
    </row>
    <row r="18" spans="1:10" x14ac:dyDescent="0.25">
      <c r="A18" s="72" t="s">
        <v>19</v>
      </c>
      <c r="B18" s="72">
        <v>0</v>
      </c>
      <c r="C18" s="72">
        <v>0</v>
      </c>
      <c r="D18" s="72">
        <v>0</v>
      </c>
      <c r="E18" s="72">
        <v>0</v>
      </c>
    </row>
    <row r="19" spans="1:10" x14ac:dyDescent="0.25">
      <c r="A19" s="72" t="s">
        <v>20</v>
      </c>
      <c r="B19" s="72">
        <v>0</v>
      </c>
      <c r="C19" s="72">
        <v>0</v>
      </c>
      <c r="D19" s="72">
        <v>0</v>
      </c>
      <c r="E19" s="72">
        <v>0</v>
      </c>
    </row>
  </sheetData>
  <pageMargins left="0.7" right="0.7" top="0.75" bottom="0.75" header="0.3" footer="0.3"/>
  <pageSetup paperSize="9" orientation="portrait" horizontalDpi="300" verticalDpi="300"/>
</worksheet>
</file>

<file path=xl/worksheets/sheet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86"/>
  <dimension ref="A1:J19"/>
  <sheetViews>
    <sheetView showZeros="0" workbookViewId="0">
      <selection activeCell="A11" sqref="A11"/>
    </sheetView>
  </sheetViews>
  <sheetFormatPr defaultRowHeight="15" x14ac:dyDescent="0.25"/>
  <cols>
    <col min="1" max="16384" width="9.140625" style="72"/>
  </cols>
  <sheetData>
    <row r="1" spans="1:10" x14ac:dyDescent="0.25">
      <c r="A1" s="72" t="s">
        <v>58</v>
      </c>
      <c r="B1" s="72" t="s">
        <v>59</v>
      </c>
      <c r="C1" s="72" t="s">
        <v>60</v>
      </c>
      <c r="D1" s="72" t="s">
        <v>80</v>
      </c>
      <c r="E1" s="72" t="s">
        <v>81</v>
      </c>
    </row>
    <row r="2" spans="1:10" x14ac:dyDescent="0.25">
      <c r="A2" s="72" t="s">
        <v>37</v>
      </c>
      <c r="B2" s="72">
        <v>0</v>
      </c>
      <c r="C2" s="72">
        <v>0</v>
      </c>
      <c r="D2" s="73">
        <v>0</v>
      </c>
      <c r="E2" s="73">
        <v>0</v>
      </c>
    </row>
    <row r="3" spans="1:10" x14ac:dyDescent="0.25">
      <c r="A3" s="72" t="s">
        <v>99</v>
      </c>
      <c r="B3" s="72">
        <v>0</v>
      </c>
      <c r="C3" s="72">
        <v>0</v>
      </c>
      <c r="D3" s="73">
        <v>0</v>
      </c>
      <c r="E3" s="73">
        <v>0</v>
      </c>
    </row>
    <row r="4" spans="1:10" x14ac:dyDescent="0.25">
      <c r="A4" s="72" t="s">
        <v>50</v>
      </c>
      <c r="B4" s="72">
        <v>0</v>
      </c>
      <c r="C4" s="72">
        <v>0</v>
      </c>
      <c r="D4" s="73">
        <v>0</v>
      </c>
      <c r="E4" s="73">
        <v>0</v>
      </c>
    </row>
    <row r="5" spans="1:10" x14ac:dyDescent="0.25">
      <c r="A5" s="72" t="s">
        <v>11</v>
      </c>
      <c r="B5" s="72">
        <v>0</v>
      </c>
      <c r="C5" s="72">
        <v>0</v>
      </c>
      <c r="D5" s="73">
        <v>0</v>
      </c>
      <c r="E5" s="73">
        <v>0</v>
      </c>
    </row>
    <row r="6" spans="1:10" x14ac:dyDescent="0.25">
      <c r="A6" s="72" t="s">
        <v>12</v>
      </c>
      <c r="B6" s="72">
        <v>0</v>
      </c>
      <c r="C6" s="72">
        <v>0</v>
      </c>
      <c r="D6" s="73">
        <v>0</v>
      </c>
      <c r="E6" s="73">
        <v>0</v>
      </c>
    </row>
    <row r="7" spans="1:10" x14ac:dyDescent="0.25">
      <c r="A7" s="72" t="s">
        <v>163</v>
      </c>
      <c r="B7" s="72">
        <v>0</v>
      </c>
      <c r="C7" s="72">
        <v>0</v>
      </c>
      <c r="D7" s="73">
        <v>0</v>
      </c>
      <c r="E7" s="73">
        <v>0</v>
      </c>
      <c r="F7" s="72">
        <v>0</v>
      </c>
      <c r="G7" s="72">
        <v>0</v>
      </c>
      <c r="H7" s="72">
        <v>0</v>
      </c>
      <c r="I7" s="72">
        <v>0</v>
      </c>
      <c r="J7" s="72">
        <v>0</v>
      </c>
    </row>
    <row r="8" spans="1:10" x14ac:dyDescent="0.25">
      <c r="A8" s="72" t="s">
        <v>106</v>
      </c>
      <c r="B8" s="72">
        <v>0</v>
      </c>
      <c r="C8" s="72">
        <v>0</v>
      </c>
      <c r="D8" s="73">
        <v>0</v>
      </c>
      <c r="E8" s="73">
        <v>0</v>
      </c>
      <c r="F8" s="72">
        <v>0</v>
      </c>
      <c r="G8" s="72">
        <v>0</v>
      </c>
      <c r="H8" s="72">
        <v>0</v>
      </c>
      <c r="I8" s="72">
        <v>0</v>
      </c>
      <c r="J8" s="72">
        <v>0</v>
      </c>
    </row>
    <row r="9" spans="1:10" x14ac:dyDescent="0.25">
      <c r="A9" s="72" t="s">
        <v>107</v>
      </c>
      <c r="B9" s="72">
        <v>0</v>
      </c>
      <c r="C9" s="72">
        <v>0</v>
      </c>
      <c r="D9" s="73">
        <v>0</v>
      </c>
      <c r="E9" s="73">
        <v>0</v>
      </c>
      <c r="F9" s="72">
        <v>0</v>
      </c>
      <c r="G9" s="72">
        <v>0</v>
      </c>
      <c r="H9" s="72">
        <v>0</v>
      </c>
      <c r="I9" s="72">
        <v>0</v>
      </c>
      <c r="J9" s="72">
        <v>0</v>
      </c>
    </row>
    <row r="10" spans="1:10" x14ac:dyDescent="0.25">
      <c r="A10" s="72" t="s">
        <v>198</v>
      </c>
      <c r="B10" s="72">
        <v>0</v>
      </c>
      <c r="C10" s="72">
        <v>0</v>
      </c>
      <c r="D10" s="73">
        <v>0</v>
      </c>
      <c r="E10" s="73">
        <v>0</v>
      </c>
      <c r="F10" s="72">
        <v>0</v>
      </c>
      <c r="G10" s="72">
        <v>0</v>
      </c>
      <c r="H10" s="72">
        <v>0</v>
      </c>
      <c r="I10" s="72">
        <v>0</v>
      </c>
      <c r="J10" s="72">
        <v>0</v>
      </c>
    </row>
    <row r="11" spans="1:10" x14ac:dyDescent="0.25">
      <c r="A11" s="72" t="s">
        <v>185</v>
      </c>
      <c r="B11" s="72">
        <v>0</v>
      </c>
      <c r="C11" s="72">
        <v>0</v>
      </c>
      <c r="D11" s="73">
        <v>0</v>
      </c>
      <c r="E11" s="73">
        <v>0</v>
      </c>
      <c r="F11" s="72">
        <v>0</v>
      </c>
      <c r="G11" s="72">
        <v>0</v>
      </c>
      <c r="H11" s="72">
        <v>0</v>
      </c>
      <c r="I11" s="72">
        <v>0</v>
      </c>
      <c r="J11" s="72">
        <v>0</v>
      </c>
    </row>
    <row r="12" spans="1:10" x14ac:dyDescent="0.25">
      <c r="A12" s="72" t="s">
        <v>164</v>
      </c>
      <c r="B12" s="72">
        <v>0</v>
      </c>
      <c r="C12" s="72">
        <v>0</v>
      </c>
      <c r="D12" s="73">
        <v>0</v>
      </c>
      <c r="E12" s="73">
        <v>0</v>
      </c>
      <c r="F12" s="72">
        <v>0</v>
      </c>
      <c r="G12" s="72">
        <v>0</v>
      </c>
      <c r="H12" s="72">
        <v>0</v>
      </c>
      <c r="I12" s="72">
        <v>0</v>
      </c>
      <c r="J12" s="72">
        <v>0</v>
      </c>
    </row>
    <row r="13" spans="1:10" x14ac:dyDescent="0.25">
      <c r="A13" s="72" t="s">
        <v>13</v>
      </c>
      <c r="B13" s="72">
        <v>0</v>
      </c>
      <c r="C13" s="72">
        <v>0</v>
      </c>
      <c r="D13" s="73">
        <v>0</v>
      </c>
      <c r="E13" s="73">
        <v>0</v>
      </c>
      <c r="F13" s="72">
        <v>0</v>
      </c>
      <c r="G13" s="72">
        <v>0</v>
      </c>
      <c r="H13" s="72">
        <v>0</v>
      </c>
      <c r="I13" s="72">
        <v>0</v>
      </c>
      <c r="J13" s="72">
        <v>0</v>
      </c>
    </row>
    <row r="14" spans="1:10" x14ac:dyDescent="0.25">
      <c r="A14" s="72" t="s">
        <v>15</v>
      </c>
      <c r="B14" s="72">
        <v>0</v>
      </c>
      <c r="C14" s="72">
        <v>0</v>
      </c>
      <c r="D14" s="73">
        <v>0</v>
      </c>
      <c r="E14" s="73">
        <v>0</v>
      </c>
      <c r="F14" s="72">
        <v>0</v>
      </c>
      <c r="G14" s="72">
        <v>0</v>
      </c>
      <c r="H14" s="72">
        <v>0</v>
      </c>
      <c r="I14" s="72">
        <v>0</v>
      </c>
      <c r="J14" s="72">
        <v>0</v>
      </c>
    </row>
    <row r="15" spans="1:10" x14ac:dyDescent="0.25">
      <c r="A15" s="72" t="s">
        <v>16</v>
      </c>
      <c r="B15" s="72">
        <v>0</v>
      </c>
      <c r="C15" s="72">
        <v>0</v>
      </c>
      <c r="D15" s="73">
        <v>0</v>
      </c>
      <c r="E15" s="73">
        <v>0</v>
      </c>
      <c r="F15" s="72">
        <v>0</v>
      </c>
      <c r="G15" s="72">
        <v>0</v>
      </c>
      <c r="H15" s="72">
        <v>0</v>
      </c>
      <c r="I15" s="72">
        <v>0</v>
      </c>
      <c r="J15" s="72">
        <v>0</v>
      </c>
    </row>
    <row r="16" spans="1:10" x14ac:dyDescent="0.25">
      <c r="A16" s="72" t="s">
        <v>17</v>
      </c>
      <c r="B16" s="72">
        <v>0</v>
      </c>
      <c r="C16" s="72">
        <v>0</v>
      </c>
      <c r="D16" s="73">
        <v>0</v>
      </c>
      <c r="E16" s="73">
        <v>0</v>
      </c>
      <c r="F16" s="72">
        <v>0</v>
      </c>
      <c r="G16" s="72">
        <v>0</v>
      </c>
      <c r="H16" s="72">
        <v>0</v>
      </c>
      <c r="I16" s="72">
        <v>0</v>
      </c>
      <c r="J16" s="72">
        <v>0</v>
      </c>
    </row>
    <row r="17" spans="1:10" x14ac:dyDescent="0.25">
      <c r="A17" s="72" t="s">
        <v>18</v>
      </c>
      <c r="B17" s="72">
        <v>0</v>
      </c>
      <c r="C17" s="72">
        <v>0</v>
      </c>
      <c r="D17" s="73">
        <v>0</v>
      </c>
      <c r="E17" s="73">
        <v>0</v>
      </c>
      <c r="F17" s="72">
        <v>0</v>
      </c>
      <c r="G17" s="72">
        <v>0</v>
      </c>
      <c r="H17" s="72">
        <v>0</v>
      </c>
      <c r="I17" s="72">
        <v>0</v>
      </c>
      <c r="J17" s="72">
        <v>0</v>
      </c>
    </row>
    <row r="18" spans="1:10" x14ac:dyDescent="0.25">
      <c r="A18" s="72" t="s">
        <v>19</v>
      </c>
      <c r="B18" s="72">
        <v>0</v>
      </c>
      <c r="C18" s="72">
        <v>0</v>
      </c>
      <c r="D18" s="72">
        <v>0</v>
      </c>
      <c r="E18" s="72">
        <v>0</v>
      </c>
      <c r="F18" s="72">
        <v>0</v>
      </c>
      <c r="G18" s="72">
        <v>0</v>
      </c>
      <c r="H18" s="72">
        <v>0</v>
      </c>
      <c r="I18" s="72">
        <v>0</v>
      </c>
      <c r="J18" s="72">
        <v>0</v>
      </c>
    </row>
    <row r="19" spans="1:10" x14ac:dyDescent="0.25">
      <c r="A19" s="72" t="s">
        <v>20</v>
      </c>
      <c r="B19" s="72">
        <v>0</v>
      </c>
      <c r="C19" s="72">
        <v>0</v>
      </c>
      <c r="D19" s="72">
        <v>0</v>
      </c>
      <c r="E19" s="72">
        <v>0</v>
      </c>
      <c r="F19" s="72">
        <v>0</v>
      </c>
      <c r="G19" s="72">
        <v>0</v>
      </c>
      <c r="H19" s="72">
        <v>0</v>
      </c>
      <c r="I19" s="72">
        <v>0</v>
      </c>
      <c r="J19" s="72">
        <v>0</v>
      </c>
    </row>
  </sheetData>
  <pageMargins left="0.7" right="0.7" top="0.75" bottom="0.75" header="0.3" footer="0.3"/>
  <pageSetup paperSize="9" orientation="portrait" horizontalDpi="300" verticalDpi="300"/>
</worksheet>
</file>

<file path=xl/worksheets/sheet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87"/>
  <dimension ref="A1:J19"/>
  <sheetViews>
    <sheetView showZeros="0" workbookViewId="0">
      <selection activeCell="A11" sqref="A11"/>
    </sheetView>
  </sheetViews>
  <sheetFormatPr defaultRowHeight="15" x14ac:dyDescent="0.25"/>
  <cols>
    <col min="1" max="16384" width="9.140625" style="72"/>
  </cols>
  <sheetData>
    <row r="1" spans="1:10" x14ac:dyDescent="0.25">
      <c r="A1" s="72" t="s">
        <v>58</v>
      </c>
      <c r="B1" s="72" t="s">
        <v>59</v>
      </c>
      <c r="C1" s="72" t="s">
        <v>60</v>
      </c>
      <c r="D1" s="72" t="s">
        <v>80</v>
      </c>
      <c r="E1" s="72" t="s">
        <v>81</v>
      </c>
    </row>
    <row r="2" spans="1:10" x14ac:dyDescent="0.25">
      <c r="A2" s="72" t="s">
        <v>37</v>
      </c>
      <c r="B2" s="72">
        <v>0</v>
      </c>
      <c r="C2" s="72">
        <v>0</v>
      </c>
      <c r="D2" s="73">
        <v>0</v>
      </c>
      <c r="E2" s="73">
        <v>0</v>
      </c>
    </row>
    <row r="3" spans="1:10" x14ac:dyDescent="0.25">
      <c r="A3" s="72" t="s">
        <v>99</v>
      </c>
      <c r="B3" s="72">
        <v>0</v>
      </c>
      <c r="C3" s="72">
        <v>0</v>
      </c>
      <c r="D3" s="73">
        <v>0</v>
      </c>
      <c r="E3" s="73">
        <v>0</v>
      </c>
    </row>
    <row r="4" spans="1:10" x14ac:dyDescent="0.25">
      <c r="A4" s="72" t="s">
        <v>50</v>
      </c>
      <c r="B4" s="72">
        <v>0</v>
      </c>
      <c r="C4" s="72">
        <v>0</v>
      </c>
      <c r="D4" s="73">
        <v>0</v>
      </c>
      <c r="E4" s="73">
        <v>0</v>
      </c>
    </row>
    <row r="5" spans="1:10" x14ac:dyDescent="0.25">
      <c r="A5" s="72" t="s">
        <v>11</v>
      </c>
      <c r="B5" s="72">
        <v>0</v>
      </c>
      <c r="C5" s="72">
        <v>0</v>
      </c>
      <c r="D5" s="73">
        <v>0</v>
      </c>
      <c r="E5" s="73">
        <v>0</v>
      </c>
    </row>
    <row r="6" spans="1:10" x14ac:dyDescent="0.25">
      <c r="A6" s="72" t="s">
        <v>12</v>
      </c>
      <c r="B6" s="72">
        <v>0</v>
      </c>
      <c r="C6" s="72">
        <v>0</v>
      </c>
      <c r="D6" s="73">
        <v>0</v>
      </c>
      <c r="E6" s="73">
        <v>0</v>
      </c>
    </row>
    <row r="7" spans="1:10" x14ac:dyDescent="0.25">
      <c r="A7" s="72" t="s">
        <v>163</v>
      </c>
      <c r="B7" s="72">
        <v>0</v>
      </c>
      <c r="C7" s="72">
        <v>0</v>
      </c>
      <c r="D7" s="73">
        <v>0</v>
      </c>
      <c r="E7" s="73">
        <v>0</v>
      </c>
      <c r="F7" s="72">
        <v>0</v>
      </c>
      <c r="G7" s="72">
        <v>0</v>
      </c>
      <c r="H7" s="72">
        <v>0</v>
      </c>
      <c r="I7" s="72">
        <v>0</v>
      </c>
      <c r="J7" s="72">
        <v>0</v>
      </c>
    </row>
    <row r="8" spans="1:10" x14ac:dyDescent="0.25">
      <c r="A8" s="72" t="s">
        <v>106</v>
      </c>
      <c r="B8" s="72">
        <v>0</v>
      </c>
      <c r="C8" s="72">
        <v>0</v>
      </c>
      <c r="D8" s="73">
        <v>0</v>
      </c>
      <c r="E8" s="73">
        <v>0</v>
      </c>
      <c r="F8" s="72">
        <v>0</v>
      </c>
      <c r="G8" s="72">
        <v>0</v>
      </c>
      <c r="H8" s="72">
        <v>0</v>
      </c>
      <c r="I8" s="72">
        <v>0</v>
      </c>
      <c r="J8" s="72">
        <v>0</v>
      </c>
    </row>
    <row r="9" spans="1:10" x14ac:dyDescent="0.25">
      <c r="A9" s="72" t="s">
        <v>107</v>
      </c>
      <c r="B9" s="72">
        <v>0</v>
      </c>
      <c r="C9" s="72">
        <v>0</v>
      </c>
      <c r="D9" s="73">
        <v>0</v>
      </c>
      <c r="E9" s="73">
        <v>0</v>
      </c>
      <c r="F9" s="72">
        <v>0</v>
      </c>
      <c r="G9" s="72">
        <v>0</v>
      </c>
      <c r="H9" s="72">
        <v>0</v>
      </c>
      <c r="I9" s="72">
        <v>0</v>
      </c>
      <c r="J9" s="72">
        <v>0</v>
      </c>
    </row>
    <row r="10" spans="1:10" x14ac:dyDescent="0.25">
      <c r="A10" s="72" t="s">
        <v>198</v>
      </c>
      <c r="B10" s="72">
        <v>0</v>
      </c>
      <c r="C10" s="72">
        <v>0</v>
      </c>
      <c r="D10" s="73">
        <v>0</v>
      </c>
      <c r="E10" s="73">
        <v>0</v>
      </c>
      <c r="F10" s="72">
        <v>0</v>
      </c>
      <c r="G10" s="72">
        <v>0</v>
      </c>
      <c r="H10" s="72">
        <v>0</v>
      </c>
      <c r="I10" s="72">
        <v>0</v>
      </c>
      <c r="J10" s="72">
        <v>0</v>
      </c>
    </row>
    <row r="11" spans="1:10" x14ac:dyDescent="0.25">
      <c r="A11" s="72" t="s">
        <v>185</v>
      </c>
      <c r="B11" s="72">
        <v>0</v>
      </c>
      <c r="C11" s="72">
        <v>0</v>
      </c>
      <c r="D11" s="73">
        <v>0</v>
      </c>
      <c r="E11" s="73">
        <v>0</v>
      </c>
      <c r="F11" s="72">
        <v>0</v>
      </c>
      <c r="G11" s="72">
        <v>0</v>
      </c>
      <c r="H11" s="72">
        <v>0</v>
      </c>
      <c r="I11" s="72">
        <v>0</v>
      </c>
      <c r="J11" s="72">
        <v>0</v>
      </c>
    </row>
    <row r="12" spans="1:10" x14ac:dyDescent="0.25">
      <c r="A12" s="72" t="s">
        <v>164</v>
      </c>
      <c r="B12" s="72">
        <v>0</v>
      </c>
      <c r="C12" s="72">
        <v>0</v>
      </c>
      <c r="D12" s="73">
        <v>0</v>
      </c>
      <c r="E12" s="73">
        <v>0</v>
      </c>
      <c r="F12" s="72">
        <v>0</v>
      </c>
      <c r="G12" s="72">
        <v>0</v>
      </c>
      <c r="H12" s="72">
        <v>0</v>
      </c>
      <c r="I12" s="72">
        <v>0</v>
      </c>
      <c r="J12" s="72">
        <v>0</v>
      </c>
    </row>
    <row r="13" spans="1:10" x14ac:dyDescent="0.25">
      <c r="A13" s="72" t="s">
        <v>13</v>
      </c>
      <c r="B13" s="72">
        <v>0</v>
      </c>
      <c r="C13" s="72">
        <v>0</v>
      </c>
      <c r="D13" s="73">
        <v>0</v>
      </c>
      <c r="E13" s="73">
        <v>0</v>
      </c>
      <c r="F13" s="72">
        <v>0</v>
      </c>
      <c r="G13" s="72">
        <v>0</v>
      </c>
      <c r="H13" s="72">
        <v>0</v>
      </c>
      <c r="I13" s="72">
        <v>0</v>
      </c>
      <c r="J13" s="72">
        <v>0</v>
      </c>
    </row>
    <row r="14" spans="1:10" x14ac:dyDescent="0.25">
      <c r="A14" s="72" t="s">
        <v>15</v>
      </c>
      <c r="B14" s="72">
        <v>0</v>
      </c>
      <c r="C14" s="72">
        <v>0</v>
      </c>
      <c r="D14" s="73">
        <v>0</v>
      </c>
      <c r="E14" s="73">
        <v>0</v>
      </c>
      <c r="F14" s="72">
        <v>0</v>
      </c>
      <c r="G14" s="72">
        <v>0</v>
      </c>
      <c r="H14" s="72">
        <v>0</v>
      </c>
      <c r="I14" s="72">
        <v>0</v>
      </c>
      <c r="J14" s="72">
        <v>0</v>
      </c>
    </row>
    <row r="15" spans="1:10" x14ac:dyDescent="0.25">
      <c r="A15" s="72" t="s">
        <v>16</v>
      </c>
      <c r="B15" s="72">
        <v>0</v>
      </c>
      <c r="C15" s="72">
        <v>0</v>
      </c>
      <c r="D15" s="73">
        <v>0</v>
      </c>
      <c r="E15" s="73">
        <v>0</v>
      </c>
      <c r="F15" s="72">
        <v>0</v>
      </c>
      <c r="G15" s="72">
        <v>0</v>
      </c>
      <c r="H15" s="72">
        <v>0</v>
      </c>
      <c r="I15" s="72">
        <v>0</v>
      </c>
      <c r="J15" s="72">
        <v>0</v>
      </c>
    </row>
    <row r="16" spans="1:10" x14ac:dyDescent="0.25">
      <c r="A16" s="72" t="s">
        <v>17</v>
      </c>
      <c r="B16" s="72">
        <v>0</v>
      </c>
      <c r="C16" s="72">
        <v>0</v>
      </c>
      <c r="D16" s="73">
        <v>0</v>
      </c>
      <c r="E16" s="73">
        <v>0</v>
      </c>
      <c r="F16" s="72">
        <v>0</v>
      </c>
      <c r="G16" s="72">
        <v>0</v>
      </c>
      <c r="H16" s="72">
        <v>0</v>
      </c>
      <c r="I16" s="72">
        <v>0</v>
      </c>
      <c r="J16" s="72">
        <v>0</v>
      </c>
    </row>
    <row r="17" spans="1:10" x14ac:dyDescent="0.25">
      <c r="A17" s="72" t="s">
        <v>18</v>
      </c>
      <c r="B17" s="72">
        <v>0</v>
      </c>
      <c r="C17" s="72">
        <v>0</v>
      </c>
      <c r="D17" s="73">
        <v>0</v>
      </c>
      <c r="E17" s="73">
        <v>0</v>
      </c>
      <c r="F17" s="72">
        <v>0</v>
      </c>
      <c r="G17" s="72">
        <v>0</v>
      </c>
      <c r="H17" s="72">
        <v>0</v>
      </c>
      <c r="I17" s="72">
        <v>0</v>
      </c>
      <c r="J17" s="72">
        <v>0</v>
      </c>
    </row>
    <row r="18" spans="1:10" x14ac:dyDescent="0.25">
      <c r="A18" s="72" t="s">
        <v>19</v>
      </c>
      <c r="B18" s="72">
        <v>0</v>
      </c>
      <c r="C18" s="72">
        <v>0</v>
      </c>
      <c r="D18" s="72">
        <v>0</v>
      </c>
      <c r="E18" s="72">
        <v>0</v>
      </c>
      <c r="F18" s="72">
        <v>0</v>
      </c>
      <c r="G18" s="72">
        <v>0</v>
      </c>
      <c r="H18" s="72">
        <v>0</v>
      </c>
      <c r="I18" s="72">
        <v>0</v>
      </c>
      <c r="J18" s="72">
        <v>0</v>
      </c>
    </row>
    <row r="19" spans="1:10" x14ac:dyDescent="0.25">
      <c r="A19" s="72" t="s">
        <v>20</v>
      </c>
      <c r="B19" s="72">
        <v>0</v>
      </c>
      <c r="C19" s="72">
        <v>0</v>
      </c>
      <c r="D19" s="72">
        <v>0</v>
      </c>
      <c r="E19" s="72">
        <v>0</v>
      </c>
      <c r="F19" s="72">
        <v>0</v>
      </c>
      <c r="G19" s="72">
        <v>0</v>
      </c>
      <c r="H19" s="72">
        <v>0</v>
      </c>
      <c r="I19" s="72">
        <v>0</v>
      </c>
      <c r="J19" s="72">
        <v>0</v>
      </c>
    </row>
  </sheetData>
  <pageMargins left="0.7" right="0.7" top="0.75" bottom="0.75" header="0.3" footer="0.3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Fogli di lavoro</vt:lpstr>
      </vt:variant>
      <vt:variant>
        <vt:i4>99</vt:i4>
      </vt:variant>
      <vt:variant>
        <vt:lpstr>Grafici</vt:lpstr>
      </vt:variant>
      <vt:variant>
        <vt:i4>17</vt:i4>
      </vt:variant>
      <vt:variant>
        <vt:lpstr>Intervalli denominati</vt:lpstr>
      </vt:variant>
      <vt:variant>
        <vt:i4>18</vt:i4>
      </vt:variant>
    </vt:vector>
  </HeadingPairs>
  <TitlesOfParts>
    <vt:vector size="134" baseType="lpstr">
      <vt:lpstr>A1</vt:lpstr>
      <vt:lpstr>A2</vt:lpstr>
      <vt:lpstr>A3</vt:lpstr>
      <vt:lpstr>A4</vt:lpstr>
      <vt:lpstr>A5</vt:lpstr>
      <vt:lpstr>A6</vt:lpstr>
      <vt:lpstr>A7</vt:lpstr>
      <vt:lpstr>A8</vt:lpstr>
      <vt:lpstr>A9</vt:lpstr>
      <vt:lpstr>A10</vt:lpstr>
      <vt:lpstr>A11</vt:lpstr>
      <vt:lpstr>A12</vt:lpstr>
      <vt:lpstr>A13</vt:lpstr>
      <vt:lpstr>A14</vt:lpstr>
      <vt:lpstr>A15</vt:lpstr>
      <vt:lpstr>A16</vt:lpstr>
      <vt:lpstr>A17</vt:lpstr>
      <vt:lpstr>A18</vt:lpstr>
      <vt:lpstr>A19</vt:lpstr>
      <vt:lpstr>A20</vt:lpstr>
      <vt:lpstr>A21</vt:lpstr>
      <vt:lpstr>A22</vt:lpstr>
      <vt:lpstr>A23</vt:lpstr>
      <vt:lpstr>B1</vt:lpstr>
      <vt:lpstr>B2</vt:lpstr>
      <vt:lpstr>B3</vt:lpstr>
      <vt:lpstr>B4</vt:lpstr>
      <vt:lpstr>B5</vt:lpstr>
      <vt:lpstr>B6</vt:lpstr>
      <vt:lpstr>B7</vt:lpstr>
      <vt:lpstr>B8</vt:lpstr>
      <vt:lpstr>B9</vt:lpstr>
      <vt:lpstr>B10</vt:lpstr>
      <vt:lpstr>B11</vt:lpstr>
      <vt:lpstr>B12</vt:lpstr>
      <vt:lpstr>B13</vt:lpstr>
      <vt:lpstr>B14</vt:lpstr>
      <vt:lpstr>C1</vt:lpstr>
      <vt:lpstr>C2</vt:lpstr>
      <vt:lpstr>C3</vt:lpstr>
      <vt:lpstr>C4</vt:lpstr>
      <vt:lpstr>C5</vt:lpstr>
      <vt:lpstr>C6</vt:lpstr>
      <vt:lpstr>C7</vt:lpstr>
      <vt:lpstr>C8</vt:lpstr>
      <vt:lpstr>C9</vt:lpstr>
      <vt:lpstr>C10</vt:lpstr>
      <vt:lpstr>C11</vt:lpstr>
      <vt:lpstr>C12</vt:lpstr>
      <vt:lpstr>C13</vt:lpstr>
      <vt:lpstr>C14</vt:lpstr>
      <vt:lpstr>C15</vt:lpstr>
      <vt:lpstr>Pagina 58</vt:lpstr>
      <vt:lpstr>Pagina 59</vt:lpstr>
      <vt:lpstr>Pagina 60</vt:lpstr>
      <vt:lpstr>Pagina 61</vt:lpstr>
      <vt:lpstr>Pagina 62</vt:lpstr>
      <vt:lpstr>Pagina 63</vt:lpstr>
      <vt:lpstr>Pagina 64</vt:lpstr>
      <vt:lpstr>Pagina 65</vt:lpstr>
      <vt:lpstr>Pagina 66</vt:lpstr>
      <vt:lpstr>Pagina 67</vt:lpstr>
      <vt:lpstr>Pagina 68</vt:lpstr>
      <vt:lpstr>Pagina 69</vt:lpstr>
      <vt:lpstr>Pagina 70</vt:lpstr>
      <vt:lpstr>Pagina 71</vt:lpstr>
      <vt:lpstr>Pagina 72</vt:lpstr>
      <vt:lpstr>Pagina 73</vt:lpstr>
      <vt:lpstr>Pagina 74</vt:lpstr>
      <vt:lpstr>Pagina 75</vt:lpstr>
      <vt:lpstr>Pagina 76</vt:lpstr>
      <vt:lpstr>Pagina 77</vt:lpstr>
      <vt:lpstr>Pagina 78</vt:lpstr>
      <vt:lpstr>Pagina 79</vt:lpstr>
      <vt:lpstr>Pagina 80</vt:lpstr>
      <vt:lpstr>Pagina 81</vt:lpstr>
      <vt:lpstr>Pagina 82</vt:lpstr>
      <vt:lpstr>Pagina 83</vt:lpstr>
      <vt:lpstr>Pagina 84</vt:lpstr>
      <vt:lpstr>Pagina 85</vt:lpstr>
      <vt:lpstr>Pagina 86</vt:lpstr>
      <vt:lpstr>Pagina 87</vt:lpstr>
      <vt:lpstr>grafico1</vt:lpstr>
      <vt:lpstr>gr1-RAI</vt:lpstr>
      <vt:lpstr>gr1-Mediaset</vt:lpstr>
      <vt:lpstr>gr1-Eleumedia</vt:lpstr>
      <vt:lpstr>gr1-Radio 24</vt:lpstr>
      <vt:lpstr>gr1-Radio Kiss Kiss</vt:lpstr>
      <vt:lpstr>gr1-RTL 102.5</vt:lpstr>
      <vt:lpstr>gr1-RDS</vt:lpstr>
      <vt:lpstr>gr1-Radio Italia</vt:lpstr>
      <vt:lpstr>gr2-RAI</vt:lpstr>
      <vt:lpstr>gr2-Mediaset</vt:lpstr>
      <vt:lpstr>gr2-Eleumedia</vt:lpstr>
      <vt:lpstr>gr2-Radio 24</vt:lpstr>
      <vt:lpstr>gr2-Radio Kiss Kiss</vt:lpstr>
      <vt:lpstr>gr2-RTL 102.5</vt:lpstr>
      <vt:lpstr>gr2-RDS</vt:lpstr>
      <vt:lpstr>gr2-Radio Italia</vt:lpstr>
      <vt:lpstr>Grafico 1</vt:lpstr>
      <vt:lpstr>Graf.2</vt:lpstr>
      <vt:lpstr>Graf.3</vt:lpstr>
      <vt:lpstr>Graf.4</vt:lpstr>
      <vt:lpstr>Graf.5</vt:lpstr>
      <vt:lpstr>Graf.6</vt:lpstr>
      <vt:lpstr>Graf.7</vt:lpstr>
      <vt:lpstr>Graf.8</vt:lpstr>
      <vt:lpstr>Graf.9</vt:lpstr>
      <vt:lpstr>Graf.10</vt:lpstr>
      <vt:lpstr>Graf.11</vt:lpstr>
      <vt:lpstr>Graf.12</vt:lpstr>
      <vt:lpstr>Graf.13</vt:lpstr>
      <vt:lpstr>Graf.14</vt:lpstr>
      <vt:lpstr>Graf.15</vt:lpstr>
      <vt:lpstr>Graf.16</vt:lpstr>
      <vt:lpstr>Graf.17</vt:lpstr>
      <vt:lpstr>'A10'!Area_stampa</vt:lpstr>
      <vt:lpstr>'A11'!Area_stampa</vt:lpstr>
      <vt:lpstr>'A12'!Area_stampa</vt:lpstr>
      <vt:lpstr>'A13'!Area_stampa</vt:lpstr>
      <vt:lpstr>'A14'!Area_stampa</vt:lpstr>
      <vt:lpstr>'A15'!Area_stampa</vt:lpstr>
      <vt:lpstr>'A19'!Area_stampa</vt:lpstr>
      <vt:lpstr>'A20'!Area_stampa</vt:lpstr>
      <vt:lpstr>'A21'!Area_stampa</vt:lpstr>
      <vt:lpstr>'A22'!Area_stampa</vt:lpstr>
      <vt:lpstr>'A23'!Area_stampa</vt:lpstr>
      <vt:lpstr>'A5'!Area_stampa</vt:lpstr>
      <vt:lpstr>'A6'!Area_stampa</vt:lpstr>
      <vt:lpstr>'A7'!Area_stampa</vt:lpstr>
      <vt:lpstr>'A8'!Area_stampa</vt:lpstr>
      <vt:lpstr>'A9'!Area_stampa</vt:lpstr>
      <vt:lpstr>'B3'!Area_stampa</vt:lpstr>
      <vt:lpstr>'B4'!Area_stampa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Monitoraggio politico e socio politico</dc:title>
  <dc:subject>Monitoraggio politico e socio politico</dc:subject>
  <dc:creator>Euregio Srl</dc:creator>
  <dc:description>Analisi dei tempi di notizia, parola, antenna e argomento.</dc:description>
  <cp:lastModifiedBy>Alessio</cp:lastModifiedBy>
  <cp:lastPrinted>2020-07-17T14:30:01Z</cp:lastPrinted>
  <dcterms:created xsi:type="dcterms:W3CDTF">2015-07-28T09:23:17Z</dcterms:created>
  <dcterms:modified xsi:type="dcterms:W3CDTF">2020-07-17T14:31:40Z</dcterms:modified>
</cp:coreProperties>
</file>