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worksheets/sheet50.xml" ContentType="application/vnd.openxmlformats-officedocument.spreadsheetml.worksheet+xml"/>
  <Override PartName="/xl/worksheets/sheet49.xml" ContentType="application/vnd.openxmlformats-officedocument.spreadsheetml.worksheet+xml"/>
  <Override PartName="/xl/worksheets/sheet48.xml" ContentType="application/vnd.openxmlformats-officedocument.spreadsheetml.worksheet+xml"/>
  <Override PartName="/xl/worksheets/sheet47.xml" ContentType="application/vnd.openxmlformats-officedocument.spreadsheetml.worksheet+xml"/>
  <Override PartName="/xl/worksheets/sheet46.xml" ContentType="application/vnd.openxmlformats-officedocument.spreadsheetml.worksheet+xml"/>
  <Override PartName="/xl/worksheets/sheet45.xml" ContentType="application/vnd.openxmlformats-officedocument.spreadsheetml.worksheet+xml"/>
  <Override PartName="/xl/sharedStrings.xml" ContentType="application/vnd.openxmlformats-officedocument.spreadsheetml.sharedStrings+xml"/>
  <Override PartName="/xl/worksheets/sheet30.xml" ContentType="application/vnd.openxmlformats-officedocument.spreadsheetml.worksheet+xml"/>
  <Override PartName="/xl/worksheets/sheet2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9.xml" ContentType="application/vnd.openxmlformats-officedocument.spreadsheetml.worksheet+xml"/>
  <Override PartName="/xl/worksheets/sheet23.xml" ContentType="application/vnd.openxmlformats-officedocument.spreadsheetml.worksheet+xml"/>
  <Override PartName="/xl/worksheets/sheet21.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2.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9060" yWindow="585" windowWidth="20730" windowHeight="11760" tabRatio="770"/>
  </bookViews>
  <sheets>
    <sheet name="E1" sheetId="3" r:id="rId1"/>
    <sheet name="E2" sheetId="4" r:id="rId2"/>
    <sheet name="E3" sheetId="5" r:id="rId3"/>
    <sheet name="E4" sheetId="6" r:id="rId4"/>
    <sheet name="E5" sheetId="9" r:id="rId5"/>
    <sheet name="E6" sheetId="13" r:id="rId6"/>
    <sheet name="E7" sheetId="16" r:id="rId7"/>
    <sheet name="E8" sheetId="14"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9" r:id="rId30"/>
    <sheet name="F7" sheetId="37"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4" r:id="rId45"/>
    <sheet name="G8" sheetId="52" r:id="rId46"/>
    <sheet name="G9" sheetId="45" r:id="rId47"/>
    <sheet name="G10" sheetId="49" r:id="rId48"/>
    <sheet name="G11" sheetId="53" r:id="rId49"/>
    <sheet name="G12" sheetId="46" r:id="rId50"/>
    <sheet name="G13" sheetId="48" r:id="rId51"/>
    <sheet name="G14" sheetId="50"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G8" i="26" l="1"/>
  <c r="G9" i="26"/>
  <c r="G10" i="26"/>
  <c r="G11" i="26"/>
  <c r="G12" i="26"/>
  <c r="G13" i="26"/>
  <c r="G14" i="26"/>
  <c r="G15" i="26"/>
  <c r="G16" i="26"/>
  <c r="G17" i="26"/>
  <c r="G18" i="26"/>
  <c r="G19" i="26"/>
  <c r="G20" i="26"/>
  <c r="G21" i="26"/>
  <c r="G22" i="26"/>
  <c r="G23" i="26"/>
  <c r="G24" i="26"/>
  <c r="G25" i="26"/>
  <c r="G26" i="26"/>
  <c r="G27" i="26"/>
  <c r="G28" i="26"/>
  <c r="G8" i="23"/>
  <c r="G9" i="23"/>
  <c r="G10" i="23"/>
  <c r="G11" i="23"/>
  <c r="G12" i="23"/>
  <c r="G13" i="23"/>
  <c r="G14" i="23"/>
  <c r="G15" i="23"/>
  <c r="G16" i="23"/>
  <c r="G17" i="23"/>
  <c r="G18" i="23"/>
  <c r="G19" i="23"/>
  <c r="G20" i="23"/>
  <c r="G21" i="23"/>
  <c r="G22" i="23"/>
  <c r="G23" i="23"/>
  <c r="G24" i="23"/>
  <c r="G25" i="23"/>
  <c r="G26" i="23"/>
  <c r="G27" i="23"/>
  <c r="G8" i="25"/>
  <c r="G9" i="25"/>
  <c r="G10" i="25"/>
  <c r="G11" i="25"/>
  <c r="G12" i="25"/>
  <c r="G13" i="25"/>
  <c r="G14" i="25"/>
  <c r="G15" i="25"/>
  <c r="G16" i="25"/>
  <c r="G17" i="25"/>
  <c r="G18" i="25"/>
  <c r="G19" i="25"/>
  <c r="G20" i="25"/>
  <c r="G21" i="25"/>
  <c r="G22" i="25"/>
  <c r="G23" i="25"/>
  <c r="G24" i="25"/>
  <c r="G25" i="25"/>
  <c r="G26" i="25"/>
  <c r="G27" i="25"/>
  <c r="G28" i="25"/>
  <c r="G8" i="24"/>
  <c r="G9" i="24"/>
  <c r="G10" i="24"/>
  <c r="G11" i="24"/>
  <c r="G12" i="24"/>
  <c r="G13" i="24"/>
  <c r="G14" i="24"/>
  <c r="G15" i="24"/>
  <c r="G16" i="24"/>
  <c r="G17" i="24"/>
  <c r="G18" i="24"/>
  <c r="G19" i="24"/>
  <c r="G20" i="24"/>
  <c r="G21" i="24"/>
  <c r="G22" i="24"/>
  <c r="G23" i="24"/>
  <c r="G24" i="24"/>
  <c r="G25" i="24"/>
  <c r="G26" i="24"/>
  <c r="G27" i="24"/>
  <c r="G28" i="24"/>
  <c r="G8" i="21"/>
  <c r="G9" i="21"/>
  <c r="G10" i="21"/>
  <c r="G11" i="21"/>
  <c r="G12" i="21"/>
  <c r="G13" i="21"/>
  <c r="G14" i="21"/>
  <c r="G15" i="21"/>
  <c r="G16" i="21"/>
  <c r="G17" i="21"/>
  <c r="G18" i="21"/>
  <c r="G19" i="21"/>
  <c r="G20" i="21"/>
  <c r="G21" i="21"/>
  <c r="G22" i="21"/>
  <c r="G23" i="21"/>
  <c r="G24" i="21"/>
  <c r="G25" i="21"/>
  <c r="G26" i="21"/>
  <c r="G27" i="21"/>
  <c r="I8" i="20"/>
  <c r="I9" i="20"/>
  <c r="I10" i="20"/>
  <c r="I11" i="20"/>
  <c r="I12" i="20"/>
  <c r="I13" i="20"/>
  <c r="I14" i="20"/>
  <c r="I15" i="20"/>
  <c r="I16" i="20"/>
  <c r="I17" i="20"/>
  <c r="I18" i="20"/>
  <c r="I19" i="20"/>
  <c r="I20" i="20"/>
  <c r="I21" i="20"/>
  <c r="I22" i="20"/>
  <c r="I23" i="20"/>
  <c r="I24" i="20"/>
  <c r="I25" i="20"/>
  <c r="I26" i="20"/>
  <c r="I27" i="20"/>
  <c r="I28" i="20"/>
  <c r="I8" i="19"/>
  <c r="I9" i="19"/>
  <c r="I10" i="19"/>
  <c r="I11" i="19"/>
  <c r="I12" i="19"/>
  <c r="I13" i="19"/>
  <c r="I14" i="19"/>
  <c r="I15" i="19"/>
  <c r="I16" i="19"/>
  <c r="I17" i="19"/>
  <c r="I18" i="19"/>
  <c r="I19" i="19"/>
  <c r="I20" i="19"/>
  <c r="I21" i="19"/>
  <c r="I22" i="19"/>
  <c r="I23" i="19"/>
  <c r="I24" i="19"/>
  <c r="I25" i="19"/>
  <c r="I26" i="19"/>
  <c r="I27" i="19"/>
  <c r="G8" i="12"/>
  <c r="G9" i="12"/>
  <c r="G10" i="12"/>
  <c r="G11" i="12"/>
  <c r="G12" i="12"/>
  <c r="G13" i="12"/>
  <c r="G14" i="12"/>
  <c r="G15" i="12"/>
  <c r="G16" i="12"/>
  <c r="G17" i="12"/>
  <c r="G18" i="12"/>
  <c r="G19" i="12"/>
  <c r="G20" i="12"/>
  <c r="G21" i="12"/>
  <c r="G22" i="12"/>
  <c r="G23" i="12"/>
  <c r="G24" i="12"/>
  <c r="G25" i="12"/>
  <c r="G26" i="12"/>
  <c r="G27" i="12"/>
  <c r="G28" i="12"/>
  <c r="G8" i="10"/>
  <c r="G9" i="10"/>
  <c r="G10" i="10"/>
  <c r="G11" i="10"/>
  <c r="G12" i="10"/>
  <c r="G13" i="10"/>
  <c r="G14" i="10"/>
  <c r="G15" i="10"/>
  <c r="G16" i="10"/>
  <c r="G17" i="10"/>
  <c r="G18" i="10"/>
  <c r="G19" i="10"/>
  <c r="G20" i="10"/>
  <c r="G21" i="10"/>
  <c r="G22" i="10"/>
  <c r="G23" i="10"/>
  <c r="G24" i="10"/>
  <c r="G25" i="10"/>
  <c r="G26" i="10"/>
  <c r="G27" i="10"/>
  <c r="G28" i="10"/>
  <c r="G8" i="15"/>
  <c r="G9" i="15"/>
  <c r="G10" i="15"/>
  <c r="G11" i="15"/>
  <c r="G12" i="15"/>
  <c r="G13" i="15"/>
  <c r="G14" i="15"/>
  <c r="G15" i="15"/>
  <c r="G16" i="15"/>
  <c r="G17" i="15"/>
  <c r="G18" i="15"/>
  <c r="G19" i="15"/>
  <c r="G20" i="15"/>
  <c r="G21" i="15"/>
  <c r="G22" i="15"/>
  <c r="G23" i="15"/>
  <c r="G24" i="15"/>
  <c r="G25" i="15"/>
  <c r="G26" i="15"/>
  <c r="G27" i="15"/>
  <c r="G28" i="15"/>
  <c r="G8" i="11"/>
  <c r="G9" i="11"/>
  <c r="G10" i="11"/>
  <c r="G11" i="11"/>
  <c r="G12" i="11"/>
  <c r="G13" i="11"/>
  <c r="G14" i="11"/>
  <c r="G15" i="11"/>
  <c r="G16" i="11"/>
  <c r="G17" i="11"/>
  <c r="G18" i="11"/>
  <c r="G19" i="11"/>
  <c r="G20" i="11"/>
  <c r="G21" i="11"/>
  <c r="G22" i="11"/>
  <c r="G23" i="11"/>
  <c r="G25" i="11"/>
  <c r="G26" i="11"/>
  <c r="G27" i="11"/>
  <c r="G28" i="11"/>
  <c r="G9" i="7"/>
  <c r="G10" i="7"/>
  <c r="G11" i="7"/>
  <c r="G12" i="7"/>
  <c r="G13" i="7"/>
  <c r="G14" i="7"/>
  <c r="G15" i="7"/>
  <c r="G16" i="7"/>
  <c r="G18" i="7"/>
  <c r="G19" i="7"/>
  <c r="G20" i="7"/>
  <c r="G21" i="7"/>
  <c r="G22" i="7"/>
  <c r="G24" i="7"/>
  <c r="G25" i="7"/>
  <c r="G26" i="7"/>
  <c r="G27" i="7"/>
  <c r="G28" i="7"/>
  <c r="G8" i="14"/>
  <c r="G9" i="14"/>
  <c r="G10" i="14"/>
  <c r="G11" i="14"/>
  <c r="G12" i="14"/>
  <c r="G13" i="14"/>
  <c r="G14" i="14"/>
  <c r="G15" i="14"/>
  <c r="G16" i="14"/>
  <c r="G17" i="14"/>
  <c r="G18" i="14"/>
  <c r="G19" i="14"/>
  <c r="G20" i="14"/>
  <c r="G21" i="14"/>
  <c r="G22" i="14"/>
  <c r="G23" i="14"/>
  <c r="G24" i="14"/>
  <c r="G25" i="14"/>
  <c r="G26" i="14"/>
  <c r="G27" i="14"/>
  <c r="G28" i="14"/>
  <c r="G8" i="6"/>
  <c r="G9" i="6"/>
  <c r="G10" i="6"/>
  <c r="G11" i="6"/>
  <c r="G12" i="6"/>
  <c r="G13" i="6"/>
  <c r="G14" i="6"/>
  <c r="G15" i="6"/>
  <c r="G16" i="6"/>
  <c r="G17" i="6"/>
  <c r="G18" i="6"/>
  <c r="G19" i="6"/>
  <c r="G20" i="6"/>
  <c r="G21" i="6"/>
  <c r="G22" i="6"/>
  <c r="G23" i="6"/>
  <c r="G24" i="6"/>
  <c r="G25" i="6"/>
  <c r="G26" i="6"/>
  <c r="G27" i="6"/>
  <c r="G28" i="6"/>
  <c r="G7" i="6"/>
  <c r="G28" i="13" l="1"/>
  <c r="G17" i="13"/>
  <c r="K26" i="55" l="1"/>
  <c r="C30" i="55"/>
  <c r="K7" i="48"/>
  <c r="K11" i="48"/>
  <c r="K25" i="48"/>
  <c r="K15" i="53"/>
  <c r="K7" i="53"/>
  <c r="K8" i="52"/>
  <c r="K25" i="52"/>
  <c r="K19" i="54"/>
  <c r="K17" i="43"/>
  <c r="K18" i="43"/>
  <c r="K27" i="43"/>
  <c r="C30" i="40" l="1"/>
  <c r="D26" i="40" s="1"/>
  <c r="D13" i="33"/>
  <c r="D30" i="33" s="1"/>
  <c r="C30" i="33"/>
  <c r="D17" i="38"/>
  <c r="E30" i="37"/>
  <c r="F8" i="37" s="1"/>
  <c r="G7" i="23"/>
  <c r="E30" i="23"/>
  <c r="F24" i="23" s="1"/>
  <c r="F25" i="23"/>
  <c r="G24" i="22"/>
  <c r="E30" i="24"/>
  <c r="F25" i="24" s="1"/>
  <c r="F8" i="24"/>
  <c r="E30" i="21"/>
  <c r="F8" i="21" s="1"/>
  <c r="F19" i="21"/>
  <c r="F28" i="18"/>
  <c r="F24" i="10"/>
  <c r="E30" i="10"/>
  <c r="F8" i="10" s="1"/>
  <c r="E30" i="11"/>
  <c r="F26" i="11" s="1"/>
  <c r="F12" i="11"/>
  <c r="F13" i="11"/>
  <c r="C30" i="19"/>
  <c r="C30" i="28"/>
  <c r="D27" i="28"/>
  <c r="E30" i="55"/>
  <c r="G30" i="48"/>
  <c r="K28" i="53"/>
  <c r="K14" i="53"/>
  <c r="K24" i="52"/>
  <c r="K10" i="52"/>
  <c r="K11" i="52"/>
  <c r="K12" i="52"/>
  <c r="K13" i="52"/>
  <c r="K14" i="52"/>
  <c r="K15" i="52"/>
  <c r="K16" i="52"/>
  <c r="K17" i="52"/>
  <c r="K19" i="52"/>
  <c r="K20" i="52"/>
  <c r="K21" i="52"/>
  <c r="K22" i="52"/>
  <c r="K23" i="52"/>
  <c r="K7" i="52"/>
  <c r="D30" i="43"/>
  <c r="K10" i="42"/>
  <c r="K11" i="42"/>
  <c r="K12" i="42"/>
  <c r="K13" i="42"/>
  <c r="K15" i="42"/>
  <c r="K17" i="42"/>
  <c r="K18" i="42"/>
  <c r="K19" i="42"/>
  <c r="K21" i="42"/>
  <c r="K22" i="42"/>
  <c r="K23" i="42"/>
  <c r="K24" i="42"/>
  <c r="K25" i="42"/>
  <c r="K26" i="42"/>
  <c r="K28" i="42"/>
  <c r="K8" i="41"/>
  <c r="K9" i="41"/>
  <c r="K10" i="41"/>
  <c r="K11" i="41"/>
  <c r="K12" i="41"/>
  <c r="K13" i="41"/>
  <c r="K14" i="41"/>
  <c r="K15" i="41"/>
  <c r="K16" i="41"/>
  <c r="K17" i="41"/>
  <c r="K18" i="41"/>
  <c r="K19" i="41"/>
  <c r="K20" i="41"/>
  <c r="K21" i="41"/>
  <c r="K22" i="41"/>
  <c r="K23" i="41"/>
  <c r="K24" i="41"/>
  <c r="K25" i="41"/>
  <c r="K26" i="41"/>
  <c r="K27" i="41"/>
  <c r="K28" i="41"/>
  <c r="E30" i="38"/>
  <c r="F15" i="38" s="1"/>
  <c r="C30" i="38"/>
  <c r="F24" i="37"/>
  <c r="F11" i="37"/>
  <c r="F12" i="37"/>
  <c r="F14" i="37"/>
  <c r="F15" i="37"/>
  <c r="F16" i="37"/>
  <c r="F7" i="37"/>
  <c r="C30" i="32"/>
  <c r="C30" i="29"/>
  <c r="D8" i="29" s="1"/>
  <c r="G30" i="28"/>
  <c r="H8" i="28" s="1"/>
  <c r="H10" i="28"/>
  <c r="H13" i="28"/>
  <c r="H14" i="28"/>
  <c r="H16" i="28"/>
  <c r="H19" i="28"/>
  <c r="H20" i="28"/>
  <c r="H21" i="28"/>
  <c r="H23" i="28"/>
  <c r="H24" i="28"/>
  <c r="E30" i="28"/>
  <c r="F26" i="28" s="1"/>
  <c r="I7" i="27"/>
  <c r="I9" i="27"/>
  <c r="J9" i="27" s="1"/>
  <c r="I10" i="27"/>
  <c r="I11" i="27"/>
  <c r="I13" i="27"/>
  <c r="I15" i="27"/>
  <c r="I16" i="27"/>
  <c r="I17" i="27"/>
  <c r="I20" i="27"/>
  <c r="I21" i="27"/>
  <c r="I22" i="27"/>
  <c r="I23" i="27"/>
  <c r="I24" i="27"/>
  <c r="I25" i="27"/>
  <c r="I26" i="27"/>
  <c r="I30" i="27"/>
  <c r="J13" i="27" s="1"/>
  <c r="G30" i="27"/>
  <c r="H20" i="27" s="1"/>
  <c r="E30" i="27"/>
  <c r="F15" i="27" s="1"/>
  <c r="F22" i="23"/>
  <c r="F22" i="21"/>
  <c r="F23" i="21"/>
  <c r="F24" i="21"/>
  <c r="E30" i="18"/>
  <c r="F18" i="18"/>
  <c r="F19" i="18"/>
  <c r="G7" i="12"/>
  <c r="E30" i="12"/>
  <c r="F26" i="12" s="1"/>
  <c r="C30" i="12"/>
  <c r="D24" i="12" s="1"/>
  <c r="G7" i="10"/>
  <c r="F28" i="10"/>
  <c r="E30" i="15"/>
  <c r="F7" i="15" s="1"/>
  <c r="F9" i="11"/>
  <c r="G8" i="7"/>
  <c r="C30" i="7"/>
  <c r="D28" i="7" s="1"/>
  <c r="C30" i="4"/>
  <c r="D28" i="4" s="1"/>
  <c r="K25" i="55"/>
  <c r="H30" i="55"/>
  <c r="K12" i="48"/>
  <c r="K13" i="48"/>
  <c r="K15" i="48"/>
  <c r="K16" i="48"/>
  <c r="K17" i="48"/>
  <c r="K19" i="48"/>
  <c r="K20" i="48"/>
  <c r="K21" i="48"/>
  <c r="K22" i="48"/>
  <c r="K23" i="48"/>
  <c r="K24" i="48"/>
  <c r="K26" i="48"/>
  <c r="K10" i="53"/>
  <c r="K12" i="53"/>
  <c r="K13" i="53"/>
  <c r="K16" i="53"/>
  <c r="K17" i="53"/>
  <c r="K19" i="53"/>
  <c r="K20" i="53"/>
  <c r="K21" i="53"/>
  <c r="K22" i="53"/>
  <c r="K23" i="53"/>
  <c r="K24" i="53"/>
  <c r="K25" i="53"/>
  <c r="H30" i="53"/>
  <c r="K9" i="52"/>
  <c r="D30" i="47"/>
  <c r="K12" i="47"/>
  <c r="K8" i="44"/>
  <c r="K9" i="44"/>
  <c r="K10" i="44"/>
  <c r="K11" i="44"/>
  <c r="K12" i="44"/>
  <c r="K13" i="44"/>
  <c r="K14" i="44"/>
  <c r="K15" i="44"/>
  <c r="K16" i="44"/>
  <c r="K17" i="44"/>
  <c r="K19" i="44"/>
  <c r="K20" i="44"/>
  <c r="K21" i="44"/>
  <c r="K22" i="44"/>
  <c r="K23" i="44"/>
  <c r="K24" i="44"/>
  <c r="K25" i="44"/>
  <c r="K26" i="44"/>
  <c r="K27" i="44"/>
  <c r="K28" i="44"/>
  <c r="K7" i="44"/>
  <c r="D25" i="40"/>
  <c r="E30" i="33"/>
  <c r="F7" i="33" s="1"/>
  <c r="F26" i="33"/>
  <c r="F10" i="38"/>
  <c r="F12" i="38"/>
  <c r="F14" i="38"/>
  <c r="F19" i="38"/>
  <c r="F20" i="38"/>
  <c r="F22" i="38"/>
  <c r="F23" i="38"/>
  <c r="F24" i="38"/>
  <c r="D12" i="38"/>
  <c r="F9" i="37"/>
  <c r="F10" i="37"/>
  <c r="F19" i="37"/>
  <c r="F20" i="37"/>
  <c r="F21" i="37"/>
  <c r="F22" i="37"/>
  <c r="F23" i="37"/>
  <c r="C30" i="39"/>
  <c r="D21" i="39" s="1"/>
  <c r="D12" i="32"/>
  <c r="E30" i="29"/>
  <c r="F7" i="29" s="1"/>
  <c r="D9" i="29"/>
  <c r="I8" i="28"/>
  <c r="I9" i="28"/>
  <c r="I10" i="28"/>
  <c r="I11" i="28"/>
  <c r="I12" i="28"/>
  <c r="I13" i="28"/>
  <c r="I14" i="28"/>
  <c r="I15" i="28"/>
  <c r="J15" i="28" s="1"/>
  <c r="I16" i="28"/>
  <c r="I17" i="28"/>
  <c r="I18" i="28"/>
  <c r="I19" i="28"/>
  <c r="J19" i="28" s="1"/>
  <c r="I20" i="28"/>
  <c r="I21" i="28"/>
  <c r="I22" i="28"/>
  <c r="I23" i="28"/>
  <c r="J23" i="28" s="1"/>
  <c r="I24" i="28"/>
  <c r="I25" i="28"/>
  <c r="I26" i="28"/>
  <c r="I27" i="28"/>
  <c r="J27" i="28" s="1"/>
  <c r="I28" i="28"/>
  <c r="I7" i="28"/>
  <c r="I30" i="28" s="1"/>
  <c r="F28" i="28"/>
  <c r="F25" i="28"/>
  <c r="F23" i="28"/>
  <c r="F22" i="28"/>
  <c r="F21" i="28"/>
  <c r="F18" i="28"/>
  <c r="F17" i="28"/>
  <c r="F13" i="28"/>
  <c r="J15" i="27"/>
  <c r="J21" i="27"/>
  <c r="J25" i="27"/>
  <c r="G7" i="22"/>
  <c r="G8" i="22"/>
  <c r="G9" i="22"/>
  <c r="G10" i="22"/>
  <c r="G11" i="22"/>
  <c r="G12" i="22"/>
  <c r="G13" i="22"/>
  <c r="G14" i="22"/>
  <c r="G15" i="22"/>
  <c r="G16" i="22"/>
  <c r="G17" i="22"/>
  <c r="G18" i="22"/>
  <c r="G19" i="22"/>
  <c r="G20" i="22"/>
  <c r="G21" i="22"/>
  <c r="G22" i="22"/>
  <c r="G23" i="22"/>
  <c r="G25" i="22"/>
  <c r="G26" i="22"/>
  <c r="G27" i="22"/>
  <c r="G28" i="22"/>
  <c r="C30" i="22"/>
  <c r="D21" i="22" s="1"/>
  <c r="G7" i="25"/>
  <c r="E30" i="25"/>
  <c r="G7" i="24"/>
  <c r="F12" i="24"/>
  <c r="F13" i="24"/>
  <c r="F15" i="24"/>
  <c r="F16" i="24"/>
  <c r="F19" i="24"/>
  <c r="F20" i="24"/>
  <c r="F21" i="24"/>
  <c r="F22" i="24"/>
  <c r="F23" i="24"/>
  <c r="F26" i="24"/>
  <c r="F27" i="24"/>
  <c r="G7" i="21"/>
  <c r="F7" i="21"/>
  <c r="E30" i="20"/>
  <c r="F11" i="20" s="1"/>
  <c r="F11" i="18"/>
  <c r="F17" i="12"/>
  <c r="F16" i="12"/>
  <c r="F23" i="12"/>
  <c r="G24" i="8"/>
  <c r="G7" i="8"/>
  <c r="G8" i="8"/>
  <c r="G9" i="8"/>
  <c r="G10" i="8"/>
  <c r="G11" i="8"/>
  <c r="G12" i="8"/>
  <c r="G13" i="8"/>
  <c r="G14" i="8"/>
  <c r="G15" i="8"/>
  <c r="G16" i="8"/>
  <c r="G17" i="8"/>
  <c r="G18" i="8"/>
  <c r="G19" i="8"/>
  <c r="G20" i="8"/>
  <c r="G21" i="8"/>
  <c r="G22" i="8"/>
  <c r="G23" i="8"/>
  <c r="G25" i="8"/>
  <c r="G26" i="8"/>
  <c r="G27" i="8"/>
  <c r="G28" i="8"/>
  <c r="C30" i="8"/>
  <c r="D22" i="8" s="1"/>
  <c r="C30" i="11"/>
  <c r="D21" i="7"/>
  <c r="G7" i="14"/>
  <c r="E30" i="14"/>
  <c r="F22" i="14" s="1"/>
  <c r="F19" i="14"/>
  <c r="F21" i="14"/>
  <c r="F23" i="14"/>
  <c r="F25" i="14"/>
  <c r="F26" i="14"/>
  <c r="G22" i="16"/>
  <c r="G25" i="16"/>
  <c r="G26" i="16"/>
  <c r="G7" i="16"/>
  <c r="G8" i="16"/>
  <c r="G9" i="16"/>
  <c r="G10" i="16"/>
  <c r="G11" i="16"/>
  <c r="G12" i="16"/>
  <c r="G13" i="16"/>
  <c r="G14" i="16"/>
  <c r="G15" i="16"/>
  <c r="G16" i="16"/>
  <c r="G17" i="16"/>
  <c r="G18" i="16"/>
  <c r="G19" i="16"/>
  <c r="G20" i="16"/>
  <c r="G21" i="16"/>
  <c r="G27" i="16"/>
  <c r="C30" i="16"/>
  <c r="D19" i="16" s="1"/>
  <c r="D21" i="16"/>
  <c r="G21" i="13"/>
  <c r="G7" i="13"/>
  <c r="G8" i="13"/>
  <c r="G9" i="13"/>
  <c r="G10" i="13"/>
  <c r="G11" i="13"/>
  <c r="G12" i="13"/>
  <c r="G13" i="13"/>
  <c r="G14" i="13"/>
  <c r="G15" i="13"/>
  <c r="G16" i="13"/>
  <c r="G18" i="13"/>
  <c r="G19" i="13"/>
  <c r="G20" i="13"/>
  <c r="G22" i="13"/>
  <c r="G25" i="13"/>
  <c r="G26" i="13"/>
  <c r="G27" i="13"/>
  <c r="C30" i="13"/>
  <c r="D27" i="13" s="1"/>
  <c r="D26" i="13"/>
  <c r="G8" i="9"/>
  <c r="G7" i="9"/>
  <c r="G9" i="9"/>
  <c r="G10" i="9"/>
  <c r="G11" i="9"/>
  <c r="G12" i="9"/>
  <c r="G13" i="9"/>
  <c r="G14" i="9"/>
  <c r="G15" i="9"/>
  <c r="G16" i="9"/>
  <c r="G17" i="9"/>
  <c r="G18" i="9"/>
  <c r="G19" i="9"/>
  <c r="G20" i="9"/>
  <c r="G21" i="9"/>
  <c r="G22" i="9"/>
  <c r="G23" i="9"/>
  <c r="G24" i="9"/>
  <c r="G25" i="9"/>
  <c r="G26" i="9"/>
  <c r="G27" i="9"/>
  <c r="G28" i="9"/>
  <c r="E30" i="9"/>
  <c r="C30" i="9"/>
  <c r="D24" i="9" s="1"/>
  <c r="E30" i="6"/>
  <c r="F19" i="6" s="1"/>
  <c r="G30" i="6"/>
  <c r="H9" i="6" s="1"/>
  <c r="H23" i="6"/>
  <c r="G30" i="4"/>
  <c r="E30" i="3"/>
  <c r="F11" i="3"/>
  <c r="K9" i="53"/>
  <c r="E30" i="42"/>
  <c r="K10" i="43"/>
  <c r="K11" i="43"/>
  <c r="K12" i="43"/>
  <c r="K13" i="43"/>
  <c r="K14" i="43"/>
  <c r="K16" i="43"/>
  <c r="K19" i="43"/>
  <c r="K20" i="43"/>
  <c r="K21" i="43"/>
  <c r="K22" i="43"/>
  <c r="K23" i="43"/>
  <c r="K24" i="43"/>
  <c r="K25" i="43"/>
  <c r="F9" i="38"/>
  <c r="F25" i="38"/>
  <c r="D9" i="28"/>
  <c r="D10" i="28"/>
  <c r="D11" i="28"/>
  <c r="D12" i="28"/>
  <c r="D13" i="28"/>
  <c r="D14" i="28"/>
  <c r="D15" i="28"/>
  <c r="D16" i="28"/>
  <c r="D17" i="28"/>
  <c r="D18" i="28"/>
  <c r="D19" i="28"/>
  <c r="D20" i="28"/>
  <c r="D21" i="28"/>
  <c r="H9" i="28"/>
  <c r="F15" i="28"/>
  <c r="C30" i="26"/>
  <c r="D16" i="26" s="1"/>
  <c r="D20" i="26"/>
  <c r="C30" i="24"/>
  <c r="G30" i="18"/>
  <c r="H20" i="18" s="1"/>
  <c r="F7" i="18"/>
  <c r="G21" i="17"/>
  <c r="G22" i="17"/>
  <c r="G23" i="17"/>
  <c r="G24" i="17"/>
  <c r="C30" i="17"/>
  <c r="D15" i="17" s="1"/>
  <c r="D18" i="8"/>
  <c r="C30" i="15"/>
  <c r="D16" i="15" s="1"/>
  <c r="C30" i="6"/>
  <c r="D8" i="6" s="1"/>
  <c r="G30" i="3"/>
  <c r="H18" i="3" s="1"/>
  <c r="G7" i="26"/>
  <c r="G30" i="55"/>
  <c r="K21" i="54"/>
  <c r="K30" i="54" s="1"/>
  <c r="K7" i="43"/>
  <c r="G30" i="19"/>
  <c r="H26" i="19" s="1"/>
  <c r="E30" i="19"/>
  <c r="F22" i="19" s="1"/>
  <c r="H26" i="4"/>
  <c r="K9" i="48"/>
  <c r="F22" i="33"/>
  <c r="F13" i="33"/>
  <c r="F26" i="29"/>
  <c r="H7" i="27"/>
  <c r="C30" i="25"/>
  <c r="D24" i="25"/>
  <c r="F22" i="18"/>
  <c r="C30" i="18"/>
  <c r="D28" i="18" s="1"/>
  <c r="D18" i="18"/>
  <c r="F9" i="12"/>
  <c r="F23" i="10"/>
  <c r="F10" i="3"/>
  <c r="F12" i="3"/>
  <c r="F16" i="3"/>
  <c r="F20" i="3"/>
  <c r="F24" i="3"/>
  <c r="F26" i="3"/>
  <c r="C30" i="3"/>
  <c r="D18" i="3"/>
  <c r="C30" i="23"/>
  <c r="D17" i="23" s="1"/>
  <c r="G30" i="5"/>
  <c r="H26" i="5" s="1"/>
  <c r="F30" i="55"/>
  <c r="D30" i="53"/>
  <c r="F30" i="53"/>
  <c r="G30" i="53"/>
  <c r="C30" i="52"/>
  <c r="K30" i="47"/>
  <c r="H30" i="44"/>
  <c r="K8" i="43"/>
  <c r="K9" i="43"/>
  <c r="G30" i="42"/>
  <c r="D30" i="42"/>
  <c r="C30" i="42"/>
  <c r="K7" i="41"/>
  <c r="I30" i="41"/>
  <c r="D30" i="32"/>
  <c r="F8" i="29"/>
  <c r="F9" i="29"/>
  <c r="F10" i="29"/>
  <c r="F11" i="29"/>
  <c r="F12" i="29"/>
  <c r="F13" i="29"/>
  <c r="F14" i="29"/>
  <c r="F15" i="29"/>
  <c r="F16" i="29"/>
  <c r="F17" i="29"/>
  <c r="F19" i="29"/>
  <c r="F20" i="29"/>
  <c r="F21" i="29"/>
  <c r="F22" i="29"/>
  <c r="F23" i="29"/>
  <c r="F24" i="29"/>
  <c r="F25" i="29"/>
  <c r="F27" i="29"/>
  <c r="F28" i="29"/>
  <c r="D7" i="28"/>
  <c r="D8" i="28"/>
  <c r="D22" i="28"/>
  <c r="D23" i="28"/>
  <c r="D24" i="28"/>
  <c r="D25" i="28"/>
  <c r="D26" i="28"/>
  <c r="D28" i="28"/>
  <c r="D30" i="28"/>
  <c r="H11" i="27"/>
  <c r="H13" i="27"/>
  <c r="H16" i="27"/>
  <c r="H17" i="27"/>
  <c r="F10" i="25"/>
  <c r="F11" i="25"/>
  <c r="F12" i="25"/>
  <c r="F13" i="25"/>
  <c r="F14" i="25"/>
  <c r="F15" i="25"/>
  <c r="F16" i="25"/>
  <c r="F17" i="25"/>
  <c r="F18" i="25"/>
  <c r="F19" i="25"/>
  <c r="F20" i="25"/>
  <c r="F21" i="25"/>
  <c r="F22" i="25"/>
  <c r="F23" i="25"/>
  <c r="F25" i="25"/>
  <c r="F26" i="25"/>
  <c r="F27" i="25"/>
  <c r="F28" i="25"/>
  <c r="H8" i="18"/>
  <c r="H12" i="18"/>
  <c r="H16" i="18"/>
  <c r="F8" i="12"/>
  <c r="D22" i="12"/>
  <c r="C30" i="10"/>
  <c r="D24" i="10" s="1"/>
  <c r="D15" i="10"/>
  <c r="D23" i="10"/>
  <c r="G30" i="15"/>
  <c r="G7" i="15"/>
  <c r="F24" i="15"/>
  <c r="G7" i="11"/>
  <c r="D9" i="7"/>
  <c r="D19" i="7"/>
  <c r="F8" i="14"/>
  <c r="F9" i="14"/>
  <c r="F21" i="9"/>
  <c r="F20" i="6"/>
  <c r="F24" i="6"/>
  <c r="H7" i="3"/>
  <c r="H9" i="3"/>
  <c r="H10" i="3"/>
  <c r="H12" i="3"/>
  <c r="H13" i="3"/>
  <c r="H14" i="3"/>
  <c r="H16" i="3"/>
  <c r="H17" i="3"/>
  <c r="H19" i="3"/>
  <c r="H21" i="3"/>
  <c r="H22" i="3"/>
  <c r="H23" i="3"/>
  <c r="H25" i="3"/>
  <c r="H27" i="3"/>
  <c r="H28" i="3"/>
  <c r="I8" i="18"/>
  <c r="I7" i="18"/>
  <c r="I9" i="18"/>
  <c r="I10" i="18"/>
  <c r="I11" i="18"/>
  <c r="I12" i="18"/>
  <c r="I13" i="18"/>
  <c r="I14" i="18"/>
  <c r="I15" i="18"/>
  <c r="I16" i="18"/>
  <c r="I17" i="18"/>
  <c r="I18" i="18"/>
  <c r="I19" i="18"/>
  <c r="I20" i="18"/>
  <c r="I21" i="18"/>
  <c r="I22" i="18"/>
  <c r="I23" i="18"/>
  <c r="I24" i="18"/>
  <c r="I25" i="18"/>
  <c r="I26" i="18"/>
  <c r="I27" i="18"/>
  <c r="I28" i="18"/>
  <c r="I30" i="18"/>
  <c r="J23" i="18" s="1"/>
  <c r="F10" i="15"/>
  <c r="F27" i="15"/>
  <c r="I18" i="3"/>
  <c r="F23" i="33"/>
  <c r="F24" i="33"/>
  <c r="I19" i="3"/>
  <c r="I28" i="4"/>
  <c r="D10" i="24"/>
  <c r="D15" i="24"/>
  <c r="D20" i="24"/>
  <c r="D27" i="24"/>
  <c r="C30" i="21"/>
  <c r="D14" i="21" s="1"/>
  <c r="D15" i="21"/>
  <c r="D25" i="21"/>
  <c r="F9" i="18"/>
  <c r="F10" i="18"/>
  <c r="F12" i="18"/>
  <c r="F13" i="18"/>
  <c r="F14" i="18"/>
  <c r="F15" i="18"/>
  <c r="F16" i="18"/>
  <c r="F17" i="18"/>
  <c r="F20" i="18"/>
  <c r="F27" i="18"/>
  <c r="D8" i="18"/>
  <c r="D7" i="18"/>
  <c r="D30" i="18" s="1"/>
  <c r="D9" i="18"/>
  <c r="D10" i="18"/>
  <c r="D11" i="18"/>
  <c r="D12" i="18"/>
  <c r="D13" i="18"/>
  <c r="D14" i="18"/>
  <c r="D15" i="18"/>
  <c r="D16" i="18"/>
  <c r="D17" i="18"/>
  <c r="D19" i="18"/>
  <c r="D20" i="18"/>
  <c r="D21" i="18"/>
  <c r="D22" i="18"/>
  <c r="D23" i="18"/>
  <c r="D24" i="18"/>
  <c r="D25" i="18"/>
  <c r="D26" i="18"/>
  <c r="D27" i="18"/>
  <c r="F7" i="14"/>
  <c r="D20" i="11"/>
  <c r="I7" i="4"/>
  <c r="I7" i="3"/>
  <c r="I8" i="3"/>
  <c r="I9" i="3"/>
  <c r="I10" i="3"/>
  <c r="I11" i="3"/>
  <c r="I12" i="3"/>
  <c r="I13" i="3"/>
  <c r="I14" i="3"/>
  <c r="I15" i="3"/>
  <c r="I16" i="3"/>
  <c r="I17" i="3"/>
  <c r="I20" i="3"/>
  <c r="I21" i="3"/>
  <c r="I22" i="3"/>
  <c r="I23" i="3"/>
  <c r="I24" i="3"/>
  <c r="I25" i="3"/>
  <c r="I26" i="3"/>
  <c r="I27" i="3"/>
  <c r="I28" i="3"/>
  <c r="F7" i="3"/>
  <c r="F27" i="3"/>
  <c r="F28" i="3"/>
  <c r="I7" i="19"/>
  <c r="I30" i="19" s="1"/>
  <c r="J13" i="19" s="1"/>
  <c r="C30" i="14"/>
  <c r="D15" i="14" s="1"/>
  <c r="I28" i="5"/>
  <c r="E30" i="4"/>
  <c r="F20" i="4" s="1"/>
  <c r="C30" i="48"/>
  <c r="F21" i="19"/>
  <c r="D30" i="54"/>
  <c r="C30" i="53"/>
  <c r="G30" i="44"/>
  <c r="F30" i="44"/>
  <c r="E30" i="44"/>
  <c r="D30" i="44"/>
  <c r="C30" i="44"/>
  <c r="F30" i="43"/>
  <c r="H30" i="41"/>
  <c r="G30" i="41"/>
  <c r="F30" i="41"/>
  <c r="E30" i="41"/>
  <c r="D30" i="41"/>
  <c r="C30" i="41"/>
  <c r="D27" i="25"/>
  <c r="I7" i="20"/>
  <c r="I30" i="20" s="1"/>
  <c r="J19" i="20" s="1"/>
  <c r="G30" i="20"/>
  <c r="H7" i="20" s="1"/>
  <c r="F9" i="20"/>
  <c r="C30" i="20"/>
  <c r="D18" i="20" s="1"/>
  <c r="D30" i="20" s="1"/>
  <c r="F9" i="19"/>
  <c r="D7" i="19"/>
  <c r="D8" i="19"/>
  <c r="D9" i="19"/>
  <c r="D12" i="19"/>
  <c r="D30" i="19" s="1"/>
  <c r="D13" i="19"/>
  <c r="D14" i="19"/>
  <c r="D17" i="19"/>
  <c r="D18" i="19"/>
  <c r="D20" i="19"/>
  <c r="D22" i="19"/>
  <c r="D23" i="19"/>
  <c r="D24" i="19"/>
  <c r="D25" i="19"/>
  <c r="D26" i="19"/>
  <c r="D27" i="19"/>
  <c r="G7" i="17"/>
  <c r="G8" i="17"/>
  <c r="G9" i="17"/>
  <c r="G10" i="17"/>
  <c r="G11" i="17"/>
  <c r="G12" i="17"/>
  <c r="G13" i="17"/>
  <c r="G14" i="17"/>
  <c r="G15" i="17"/>
  <c r="G16" i="17"/>
  <c r="G17" i="17"/>
  <c r="G18" i="17"/>
  <c r="G19" i="17"/>
  <c r="G20" i="17"/>
  <c r="G25" i="17"/>
  <c r="G26" i="17"/>
  <c r="G27" i="17"/>
  <c r="G28" i="17"/>
  <c r="D27" i="17"/>
  <c r="D8" i="16"/>
  <c r="D7" i="11"/>
  <c r="D11" i="11"/>
  <c r="D15" i="11"/>
  <c r="D26" i="11"/>
  <c r="D22" i="9"/>
  <c r="D13" i="6"/>
  <c r="I7" i="5"/>
  <c r="I8" i="5"/>
  <c r="I9" i="5"/>
  <c r="I10" i="5"/>
  <c r="I11" i="5"/>
  <c r="I12" i="5"/>
  <c r="I13" i="5"/>
  <c r="I14" i="5"/>
  <c r="I15" i="5"/>
  <c r="I16" i="5"/>
  <c r="I17" i="5"/>
  <c r="I18" i="5"/>
  <c r="I19" i="5"/>
  <c r="I20" i="5"/>
  <c r="I21" i="5"/>
  <c r="I22" i="5"/>
  <c r="I23" i="5"/>
  <c r="I24" i="5"/>
  <c r="I25" i="5"/>
  <c r="I26" i="5"/>
  <c r="I27" i="5"/>
  <c r="E30" i="5"/>
  <c r="F9" i="5" s="1"/>
  <c r="F18" i="5"/>
  <c r="F22" i="5"/>
  <c r="C30" i="5"/>
  <c r="D8" i="5" s="1"/>
  <c r="D18" i="5"/>
  <c r="D22" i="5"/>
  <c r="I8" i="4"/>
  <c r="I9" i="4"/>
  <c r="I10" i="4"/>
  <c r="I11" i="4"/>
  <c r="I12" i="4"/>
  <c r="I13" i="4"/>
  <c r="I14" i="4"/>
  <c r="I15" i="4"/>
  <c r="I16" i="4"/>
  <c r="I17" i="4"/>
  <c r="I18" i="4"/>
  <c r="I19" i="4"/>
  <c r="I20" i="4"/>
  <c r="I21" i="4"/>
  <c r="I22" i="4"/>
  <c r="I23" i="4"/>
  <c r="I24" i="4"/>
  <c r="I25" i="4"/>
  <c r="I26" i="4"/>
  <c r="I27" i="4"/>
  <c r="H16" i="4"/>
  <c r="H7" i="4"/>
  <c r="H8" i="4"/>
  <c r="H9" i="4"/>
  <c r="H10" i="4"/>
  <c r="H11" i="4"/>
  <c r="H12" i="4"/>
  <c r="H13" i="4"/>
  <c r="H14" i="4"/>
  <c r="H15" i="4"/>
  <c r="H17" i="4"/>
  <c r="H18" i="4"/>
  <c r="H19" i="4"/>
  <c r="H20" i="4"/>
  <c r="H21" i="4"/>
  <c r="H22" i="4"/>
  <c r="H23" i="4"/>
  <c r="H24" i="4"/>
  <c r="H25" i="4"/>
  <c r="H27" i="4"/>
  <c r="F12" i="4"/>
  <c r="F16" i="4"/>
  <c r="D18" i="4"/>
  <c r="F25" i="4"/>
  <c r="F11" i="4"/>
  <c r="F7" i="4"/>
  <c r="D18" i="9"/>
  <c r="D25" i="11"/>
  <c r="D14" i="11"/>
  <c r="D10" i="11"/>
  <c r="F28" i="20"/>
  <c r="F7" i="20"/>
  <c r="D22" i="20"/>
  <c r="F18" i="4"/>
  <c r="F14" i="4"/>
  <c r="D13" i="11"/>
  <c r="D9" i="11"/>
  <c r="D22" i="3"/>
  <c r="F17" i="4"/>
  <c r="F13" i="4"/>
  <c r="D26" i="9"/>
  <c r="D27" i="11"/>
  <c r="D16" i="11"/>
  <c r="D12" i="11"/>
  <c r="D8" i="11"/>
  <c r="D22" i="11"/>
  <c r="D17" i="29"/>
  <c r="D27" i="26"/>
  <c r="D11" i="26"/>
  <c r="D7" i="26"/>
  <c r="D28" i="26"/>
  <c r="D12" i="26"/>
  <c r="D11" i="25"/>
  <c r="D7" i="25"/>
  <c r="D25" i="25"/>
  <c r="D9" i="22"/>
  <c r="D14" i="8"/>
  <c r="D9" i="8"/>
  <c r="D27" i="8"/>
  <c r="D11" i="8"/>
  <c r="D26" i="8"/>
  <c r="D10" i="8"/>
  <c r="D14" i="22"/>
  <c r="D27" i="22"/>
  <c r="D26" i="22"/>
  <c r="F17" i="20"/>
  <c r="D27" i="20"/>
  <c r="D23" i="20"/>
  <c r="D11" i="20"/>
  <c r="D7" i="20"/>
  <c r="D24" i="20"/>
  <c r="D20" i="20"/>
  <c r="D16" i="20"/>
  <c r="D8" i="20"/>
  <c r="D19" i="20"/>
  <c r="D25" i="20"/>
  <c r="D17" i="20"/>
  <c r="D13" i="20"/>
  <c r="F17" i="19"/>
  <c r="F26" i="19"/>
  <c r="D21" i="19"/>
  <c r="D16" i="19"/>
  <c r="D10" i="19"/>
  <c r="F27" i="19"/>
  <c r="F18" i="19"/>
  <c r="F10" i="19"/>
  <c r="F23" i="19"/>
  <c r="F14" i="19"/>
  <c r="F30" i="19" s="1"/>
  <c r="F13" i="19"/>
  <c r="H12" i="19"/>
  <c r="H15" i="19"/>
  <c r="F24" i="19"/>
  <c r="F19" i="19"/>
  <c r="F15" i="19"/>
  <c r="F7" i="19"/>
  <c r="F25" i="19"/>
  <c r="F20" i="19"/>
  <c r="F16" i="19"/>
  <c r="F12" i="19"/>
  <c r="F8" i="19"/>
  <c r="D19" i="19"/>
  <c r="D15" i="19"/>
  <c r="D11" i="19"/>
  <c r="D7" i="12"/>
  <c r="D27" i="9"/>
  <c r="D23" i="9"/>
  <c r="D19" i="9"/>
  <c r="D11" i="9"/>
  <c r="D7" i="9"/>
  <c r="D28" i="9"/>
  <c r="D20" i="9"/>
  <c r="D16" i="9"/>
  <c r="D12" i="9"/>
  <c r="D8" i="9"/>
  <c r="D14" i="9"/>
  <c r="D10" i="9"/>
  <c r="D15" i="9"/>
  <c r="D25" i="9"/>
  <c r="D21" i="9"/>
  <c r="D17" i="9"/>
  <c r="D13" i="9"/>
  <c r="D28" i="8"/>
  <c r="D12" i="8"/>
  <c r="H19" i="5"/>
  <c r="H15" i="5"/>
  <c r="H25" i="5"/>
  <c r="H21" i="5"/>
  <c r="H13" i="5"/>
  <c r="H9" i="5"/>
  <c r="H7" i="5"/>
  <c r="H30" i="5" s="1"/>
  <c r="H8" i="5"/>
  <c r="H10" i="5"/>
  <c r="H11" i="5"/>
  <c r="H12" i="5"/>
  <c r="H14" i="5"/>
  <c r="H16" i="5"/>
  <c r="H17" i="5"/>
  <c r="H18" i="5"/>
  <c r="H20" i="5"/>
  <c r="H22" i="5"/>
  <c r="H23" i="5"/>
  <c r="H24" i="5"/>
  <c r="H27" i="5"/>
  <c r="H28" i="5"/>
  <c r="D16" i="4"/>
  <c r="D19" i="4"/>
  <c r="D26" i="3"/>
  <c r="D14" i="3"/>
  <c r="D10" i="3"/>
  <c r="D24" i="3"/>
  <c r="D12" i="3"/>
  <c r="D27" i="3"/>
  <c r="D23" i="3"/>
  <c r="D11" i="3"/>
  <c r="D7" i="3"/>
  <c r="D28" i="3"/>
  <c r="D20" i="3"/>
  <c r="D8" i="3"/>
  <c r="D25" i="3"/>
  <c r="D21" i="3"/>
  <c r="D13" i="3"/>
  <c r="F9" i="33"/>
  <c r="D20" i="15"/>
  <c r="D8" i="26"/>
  <c r="F22" i="4"/>
  <c r="D17" i="11"/>
  <c r="D18" i="11"/>
  <c r="D28" i="11"/>
  <c r="F11" i="19"/>
  <c r="D8" i="12"/>
  <c r="D8" i="8"/>
  <c r="D16" i="8"/>
  <c r="D20" i="8"/>
  <c r="D17" i="8"/>
  <c r="D21" i="8"/>
  <c r="D15" i="8"/>
  <c r="D19" i="8"/>
  <c r="D13" i="25"/>
  <c r="D12" i="25"/>
  <c r="D30" i="25" s="1"/>
  <c r="D8" i="25"/>
  <c r="D27" i="15"/>
  <c r="D9" i="15"/>
  <c r="D17" i="15"/>
  <c r="D25" i="15"/>
  <c r="D7" i="13"/>
  <c r="D14" i="25"/>
  <c r="D18" i="25"/>
  <c r="D22" i="25"/>
  <c r="D15" i="25"/>
  <c r="D16" i="25"/>
  <c r="D21" i="25"/>
  <c r="D19" i="25"/>
  <c r="D23" i="25"/>
  <c r="D17" i="25"/>
  <c r="D20" i="25"/>
  <c r="D16" i="3"/>
  <c r="D17" i="3"/>
  <c r="D19" i="3"/>
  <c r="D15" i="3"/>
  <c r="H23" i="19"/>
  <c r="D26" i="25"/>
  <c r="H10" i="27"/>
  <c r="H9" i="27"/>
  <c r="H21" i="27"/>
  <c r="H25" i="27"/>
  <c r="H24" i="27"/>
  <c r="H23" i="27"/>
  <c r="D10" i="25"/>
  <c r="H13" i="19"/>
  <c r="D17" i="6"/>
  <c r="D15" i="6"/>
  <c r="D21" i="6"/>
  <c r="D27" i="6"/>
  <c r="D9" i="12"/>
  <c r="D10" i="12"/>
  <c r="D11" i="12"/>
  <c r="D12" i="12"/>
  <c r="D13" i="12"/>
  <c r="D14" i="12"/>
  <c r="D15" i="12"/>
  <c r="D16" i="12"/>
  <c r="D17" i="12"/>
  <c r="D18" i="12"/>
  <c r="D19" i="12"/>
  <c r="D20" i="12"/>
  <c r="D21" i="12"/>
  <c r="D23" i="12"/>
  <c r="H10" i="19"/>
  <c r="F26" i="20"/>
  <c r="D7" i="4"/>
  <c r="D22" i="4"/>
  <c r="D23" i="11"/>
  <c r="F17" i="33"/>
  <c r="F21" i="33"/>
  <c r="F19" i="33"/>
  <c r="F16" i="33"/>
  <c r="F15" i="33"/>
  <c r="F19" i="20"/>
  <c r="D13" i="26"/>
  <c r="D13" i="13"/>
  <c r="D10" i="26"/>
  <c r="D9" i="26"/>
  <c r="D14" i="26"/>
  <c r="D9" i="25"/>
  <c r="F21" i="20"/>
  <c r="F12" i="20"/>
  <c r="F24" i="20"/>
  <c r="F16" i="20"/>
  <c r="F10" i="20"/>
  <c r="F25" i="20"/>
  <c r="F18" i="20"/>
  <c r="F22" i="20"/>
  <c r="F15" i="20"/>
  <c r="F8" i="20"/>
  <c r="F13" i="20"/>
  <c r="F23" i="20"/>
  <c r="F27" i="20"/>
  <c r="F20" i="20"/>
  <c r="F14" i="20"/>
  <c r="F30" i="20" s="1"/>
  <c r="D21" i="20"/>
  <c r="D12" i="20"/>
  <c r="D28" i="20"/>
  <c r="D15" i="20"/>
  <c r="D10" i="20"/>
  <c r="D9" i="20"/>
  <c r="D14" i="20"/>
  <c r="D26" i="20"/>
  <c r="D13" i="8"/>
  <c r="D7" i="8"/>
  <c r="D9" i="9"/>
  <c r="F21" i="4"/>
  <c r="F30" i="9"/>
  <c r="D19" i="11"/>
  <c r="D21" i="11"/>
  <c r="D9" i="3"/>
  <c r="D30" i="3"/>
  <c r="D20" i="29"/>
  <c r="D10" i="29"/>
  <c r="D19" i="29"/>
  <c r="H30" i="27"/>
  <c r="F22" i="27"/>
  <c r="F26" i="27"/>
  <c r="F17" i="27"/>
  <c r="F23" i="27"/>
  <c r="F24" i="27"/>
  <c r="F21" i="27"/>
  <c r="F30" i="27" s="1"/>
  <c r="F25" i="27"/>
  <c r="D30" i="40"/>
  <c r="F12" i="33"/>
  <c r="D30" i="38"/>
  <c r="F30" i="29"/>
  <c r="D22" i="29"/>
  <c r="F10" i="27"/>
  <c r="F11" i="23"/>
  <c r="F15" i="23"/>
  <c r="F12" i="23"/>
  <c r="F16" i="23"/>
  <c r="F20" i="23"/>
  <c r="F14" i="23"/>
  <c r="F27" i="23"/>
  <c r="F13" i="23"/>
  <c r="F17" i="23"/>
  <c r="F21" i="23"/>
  <c r="F26" i="23"/>
  <c r="F9" i="23"/>
  <c r="F24" i="25"/>
  <c r="F30" i="25" s="1"/>
  <c r="F9" i="25"/>
  <c r="F9" i="24"/>
  <c r="F27" i="21"/>
  <c r="D11" i="21"/>
  <c r="D24" i="21"/>
  <c r="D19" i="21"/>
  <c r="D10" i="21"/>
  <c r="D9" i="21"/>
  <c r="D21" i="21"/>
  <c r="D17" i="21"/>
  <c r="D13" i="21"/>
  <c r="D8" i="21"/>
  <c r="D16" i="21"/>
  <c r="D12" i="21"/>
  <c r="F25" i="18"/>
  <c r="F21" i="18"/>
  <c r="J26" i="18"/>
  <c r="J19" i="18"/>
  <c r="F24" i="18"/>
  <c r="F23" i="18"/>
  <c r="F8" i="18"/>
  <c r="F26" i="18"/>
  <c r="J14" i="18"/>
  <c r="J21" i="18"/>
  <c r="J28" i="18"/>
  <c r="D11" i="17"/>
  <c r="D9" i="17"/>
  <c r="F12" i="12"/>
  <c r="F27" i="12"/>
  <c r="F15" i="12"/>
  <c r="F11" i="12"/>
  <c r="F14" i="12"/>
  <c r="F10" i="12"/>
  <c r="F25" i="12"/>
  <c r="F13" i="12"/>
  <c r="D25" i="12"/>
  <c r="F20" i="10"/>
  <c r="F19" i="10"/>
  <c r="F27" i="10"/>
  <c r="F22" i="15"/>
  <c r="F18" i="15"/>
  <c r="F14" i="15"/>
  <c r="F26" i="15"/>
  <c r="F21" i="15"/>
  <c r="F17" i="15"/>
  <c r="F13" i="15"/>
  <c r="F9" i="15"/>
  <c r="F25" i="15"/>
  <c r="F20" i="15"/>
  <c r="F16" i="15"/>
  <c r="F12" i="15"/>
  <c r="F28" i="15"/>
  <c r="F23" i="15"/>
  <c r="F19" i="15"/>
  <c r="F15" i="15"/>
  <c r="F11" i="15"/>
  <c r="D13" i="7"/>
  <c r="F13" i="14"/>
  <c r="F17" i="14"/>
  <c r="F11" i="14"/>
  <c r="F12" i="14"/>
  <c r="F14" i="14"/>
  <c r="F15" i="14"/>
  <c r="F16" i="14"/>
  <c r="D9" i="16"/>
  <c r="D26" i="16"/>
  <c r="D16" i="16"/>
  <c r="D12" i="16"/>
  <c r="D7" i="16"/>
  <c r="D15" i="16"/>
  <c r="D11" i="16"/>
  <c r="D10" i="16"/>
  <c r="D14" i="16"/>
  <c r="D27" i="16"/>
  <c r="D17" i="16"/>
  <c r="D13" i="16"/>
  <c r="D15" i="13"/>
  <c r="D10" i="13"/>
  <c r="D9" i="13"/>
  <c r="D16" i="13"/>
  <c r="D12" i="13"/>
  <c r="D14" i="13"/>
  <c r="D11" i="13"/>
  <c r="D8" i="13"/>
  <c r="F12" i="6"/>
  <c r="F10" i="6"/>
  <c r="F18" i="3"/>
  <c r="F9" i="3"/>
  <c r="F22" i="3"/>
  <c r="F14" i="3"/>
  <c r="F25" i="3"/>
  <c r="F21" i="3"/>
  <c r="F17" i="3"/>
  <c r="F13" i="3"/>
  <c r="F8" i="3"/>
  <c r="F30" i="3" s="1"/>
  <c r="F23" i="3"/>
  <c r="F19" i="3"/>
  <c r="F15" i="3"/>
  <c r="J7" i="28"/>
  <c r="F30" i="23"/>
  <c r="F30" i="18"/>
  <c r="F18" i="12"/>
  <c r="F19" i="12"/>
  <c r="F21" i="12"/>
  <c r="F16" i="10"/>
  <c r="F13" i="10"/>
  <c r="F10" i="10"/>
  <c r="F15" i="10"/>
  <c r="F12" i="10"/>
  <c r="F9" i="10"/>
  <c r="F26" i="10"/>
  <c r="F17" i="10"/>
  <c r="F11" i="10"/>
  <c r="F14" i="10"/>
  <c r="F22" i="10"/>
  <c r="F25" i="10"/>
  <c r="F21" i="10"/>
  <c r="D7" i="10"/>
  <c r="D20" i="14"/>
  <c r="D19" i="14"/>
  <c r="D25" i="14"/>
  <c r="D23" i="14"/>
  <c r="D16" i="14"/>
  <c r="D24" i="14"/>
  <c r="G30" i="26" l="1"/>
  <c r="D25" i="26"/>
  <c r="G30" i="23"/>
  <c r="H7" i="23" s="1"/>
  <c r="D17" i="22"/>
  <c r="D7" i="22"/>
  <c r="D8" i="22"/>
  <c r="D28" i="22"/>
  <c r="D19" i="22"/>
  <c r="G30" i="22"/>
  <c r="H12" i="22" s="1"/>
  <c r="D11" i="22"/>
  <c r="D12" i="22"/>
  <c r="D20" i="22"/>
  <c r="D15" i="22"/>
  <c r="D16" i="22"/>
  <c r="D10" i="22"/>
  <c r="D13" i="22"/>
  <c r="G30" i="25"/>
  <c r="H7" i="25" s="1"/>
  <c r="D9" i="24"/>
  <c r="D28" i="24"/>
  <c r="D25" i="24"/>
  <c r="D19" i="24"/>
  <c r="D14" i="24"/>
  <c r="D8" i="24"/>
  <c r="D23" i="24"/>
  <c r="D18" i="24"/>
  <c r="D12" i="24"/>
  <c r="D7" i="24"/>
  <c r="D22" i="24"/>
  <c r="D16" i="24"/>
  <c r="D11" i="24"/>
  <c r="D24" i="24"/>
  <c r="D23" i="21"/>
  <c r="D18" i="21"/>
  <c r="H20" i="20"/>
  <c r="H12" i="20"/>
  <c r="H21" i="20"/>
  <c r="H25" i="20"/>
  <c r="H17" i="20"/>
  <c r="H9" i="20"/>
  <c r="H13" i="20"/>
  <c r="H24" i="20"/>
  <c r="H16" i="20"/>
  <c r="H8" i="20"/>
  <c r="H18" i="19"/>
  <c r="H27" i="19"/>
  <c r="H19" i="19"/>
  <c r="H16" i="19"/>
  <c r="H7" i="19"/>
  <c r="H17" i="19"/>
  <c r="H21" i="19"/>
  <c r="H9" i="19"/>
  <c r="H24" i="19"/>
  <c r="H20" i="19"/>
  <c r="H14" i="19"/>
  <c r="H11" i="19"/>
  <c r="H8" i="19"/>
  <c r="H25" i="19"/>
  <c r="J25" i="19"/>
  <c r="J24" i="19"/>
  <c r="J18" i="19"/>
  <c r="J14" i="19"/>
  <c r="J16" i="19"/>
  <c r="J22" i="19"/>
  <c r="J20" i="19"/>
  <c r="J15" i="19"/>
  <c r="J10" i="19"/>
  <c r="J8" i="19"/>
  <c r="J27" i="19"/>
  <c r="J23" i="19"/>
  <c r="J19" i="19"/>
  <c r="J11" i="19"/>
  <c r="J26" i="19"/>
  <c r="D10" i="17"/>
  <c r="D23" i="17"/>
  <c r="D16" i="17"/>
  <c r="D8" i="17"/>
  <c r="D21" i="17"/>
  <c r="D13" i="17"/>
  <c r="H7" i="17"/>
  <c r="D24" i="17"/>
  <c r="D17" i="17"/>
  <c r="D7" i="17"/>
  <c r="G30" i="17"/>
  <c r="H27" i="17" s="1"/>
  <c r="D28" i="17"/>
  <c r="D19" i="17"/>
  <c r="D12" i="17"/>
  <c r="D27" i="12"/>
  <c r="D26" i="12"/>
  <c r="G30" i="12"/>
  <c r="H28" i="12" s="1"/>
  <c r="D11" i="10"/>
  <c r="D19" i="10"/>
  <c r="G30" i="10"/>
  <c r="H15" i="15"/>
  <c r="H25" i="15"/>
  <c r="H17" i="15"/>
  <c r="H19" i="15"/>
  <c r="H8" i="15"/>
  <c r="H13" i="15"/>
  <c r="H14" i="15"/>
  <c r="H22" i="15"/>
  <c r="H28" i="15"/>
  <c r="H23" i="15"/>
  <c r="H24" i="15"/>
  <c r="D24" i="15"/>
  <c r="D15" i="15"/>
  <c r="D8" i="15"/>
  <c r="D30" i="15" s="1"/>
  <c r="D18" i="15"/>
  <c r="D11" i="15"/>
  <c r="D23" i="15"/>
  <c r="D14" i="15"/>
  <c r="D7" i="15"/>
  <c r="D19" i="15"/>
  <c r="D10" i="15"/>
  <c r="D26" i="15"/>
  <c r="D22" i="15"/>
  <c r="D12" i="15"/>
  <c r="D13" i="15"/>
  <c r="D21" i="15"/>
  <c r="D30" i="11"/>
  <c r="G30" i="11"/>
  <c r="H20" i="11" s="1"/>
  <c r="D26" i="7"/>
  <c r="D22" i="7"/>
  <c r="D14" i="7"/>
  <c r="D24" i="7"/>
  <c r="D20" i="7"/>
  <c r="D18" i="7"/>
  <c r="D8" i="7"/>
  <c r="D16" i="7"/>
  <c r="D10" i="7"/>
  <c r="D12" i="7"/>
  <c r="D27" i="7"/>
  <c r="D15" i="7"/>
  <c r="D25" i="7"/>
  <c r="G30" i="7"/>
  <c r="H16" i="7" s="1"/>
  <c r="D17" i="14"/>
  <c r="D21" i="14"/>
  <c r="D8" i="14"/>
  <c r="D26" i="14"/>
  <c r="D28" i="14"/>
  <c r="D11" i="14"/>
  <c r="D10" i="14"/>
  <c r="D13" i="14"/>
  <c r="D12" i="14"/>
  <c r="D14" i="14"/>
  <c r="D18" i="14"/>
  <c r="D9" i="14"/>
  <c r="G30" i="14"/>
  <c r="H9" i="14" s="1"/>
  <c r="D22" i="14"/>
  <c r="D7" i="14"/>
  <c r="D27" i="14"/>
  <c r="D22" i="16"/>
  <c r="D18" i="16"/>
  <c r="D20" i="16"/>
  <c r="D25" i="16"/>
  <c r="D30" i="16" s="1"/>
  <c r="G30" i="16"/>
  <c r="G30" i="13"/>
  <c r="H19" i="13" s="1"/>
  <c r="D30" i="9"/>
  <c r="G30" i="9"/>
  <c r="H7" i="9" s="1"/>
  <c r="H7" i="6"/>
  <c r="H19" i="6"/>
  <c r="H18" i="6"/>
  <c r="H25" i="6"/>
  <c r="H13" i="6"/>
  <c r="D12" i="6"/>
  <c r="D26" i="6"/>
  <c r="D24" i="6"/>
  <c r="D19" i="6"/>
  <c r="D7" i="6"/>
  <c r="D30" i="6" s="1"/>
  <c r="D11" i="6"/>
  <c r="D22" i="6"/>
  <c r="D20" i="6"/>
  <c r="D18" i="6"/>
  <c r="D10" i="6"/>
  <c r="D9" i="6"/>
  <c r="D25" i="6"/>
  <c r="D16" i="6"/>
  <c r="D23" i="6"/>
  <c r="D14" i="6"/>
  <c r="F26" i="5"/>
  <c r="F10" i="5"/>
  <c r="J13" i="5"/>
  <c r="I30" i="5"/>
  <c r="J14" i="5" s="1"/>
  <c r="F14" i="5"/>
  <c r="J11" i="5"/>
  <c r="J24" i="5"/>
  <c r="J7" i="5"/>
  <c r="J8" i="5"/>
  <c r="J10" i="5"/>
  <c r="J27" i="5"/>
  <c r="J25" i="5"/>
  <c r="J18" i="5"/>
  <c r="D14" i="5"/>
  <c r="D26" i="5"/>
  <c r="D9" i="5"/>
  <c r="H30" i="4"/>
  <c r="F23" i="4"/>
  <c r="F24" i="4"/>
  <c r="F15" i="4"/>
  <c r="F26" i="4"/>
  <c r="F8" i="4"/>
  <c r="F9" i="4"/>
  <c r="F27" i="4"/>
  <c r="F10" i="4"/>
  <c r="F19" i="4"/>
  <c r="D13" i="4"/>
  <c r="D15" i="4"/>
  <c r="D10" i="4"/>
  <c r="D24" i="4"/>
  <c r="D9" i="4"/>
  <c r="D30" i="4" s="1"/>
  <c r="D20" i="4"/>
  <c r="D8" i="4"/>
  <c r="D23" i="4"/>
  <c r="D21" i="4"/>
  <c r="D17" i="4"/>
  <c r="D14" i="4"/>
  <c r="D11" i="4"/>
  <c r="D27" i="4"/>
  <c r="D26" i="4"/>
  <c r="D25" i="4"/>
  <c r="D12" i="4"/>
  <c r="I30" i="4"/>
  <c r="J9" i="4" s="1"/>
  <c r="J12" i="4"/>
  <c r="F30" i="10"/>
  <c r="H21" i="9"/>
  <c r="H25" i="16"/>
  <c r="H9" i="16"/>
  <c r="H14" i="16"/>
  <c r="H12" i="16"/>
  <c r="H7" i="16"/>
  <c r="H16" i="16"/>
  <c r="H27" i="16"/>
  <c r="H21" i="16"/>
  <c r="H15" i="16"/>
  <c r="H11" i="16"/>
  <c r="H20" i="16"/>
  <c r="H10" i="16"/>
  <c r="H8" i="16"/>
  <c r="H18" i="16"/>
  <c r="H17" i="16"/>
  <c r="J20" i="20"/>
  <c r="J17" i="20"/>
  <c r="J27" i="20"/>
  <c r="J13" i="20"/>
  <c r="J25" i="20"/>
  <c r="J28" i="20"/>
  <c r="J23" i="20"/>
  <c r="J11" i="20"/>
  <c r="J8" i="20"/>
  <c r="J18" i="20"/>
  <c r="J24" i="20"/>
  <c r="J12" i="20"/>
  <c r="J15" i="20"/>
  <c r="J7" i="20"/>
  <c r="J26" i="20"/>
  <c r="J22" i="20"/>
  <c r="J9" i="20"/>
  <c r="J10" i="20"/>
  <c r="J21" i="20"/>
  <c r="J16" i="20"/>
  <c r="J14" i="20"/>
  <c r="H10" i="26"/>
  <c r="H15" i="26"/>
  <c r="H16" i="26"/>
  <c r="H13" i="26"/>
  <c r="H11" i="26"/>
  <c r="H22" i="26"/>
  <c r="H20" i="26"/>
  <c r="H17" i="26"/>
  <c r="H9" i="26"/>
  <c r="H7" i="26"/>
  <c r="H8" i="26"/>
  <c r="H14" i="26"/>
  <c r="H26" i="26"/>
  <c r="H21" i="26"/>
  <c r="H12" i="26"/>
  <c r="H27" i="26"/>
  <c r="H28" i="26"/>
  <c r="H18" i="26"/>
  <c r="H24" i="26"/>
  <c r="H23" i="26"/>
  <c r="H19" i="26"/>
  <c r="H25" i="26"/>
  <c r="H8" i="9"/>
  <c r="H9" i="9"/>
  <c r="H16" i="9"/>
  <c r="H22" i="14"/>
  <c r="H12" i="14"/>
  <c r="H13" i="14"/>
  <c r="H16" i="14"/>
  <c r="H15" i="14"/>
  <c r="H18" i="14"/>
  <c r="H25" i="14"/>
  <c r="J22" i="5"/>
  <c r="J28" i="5"/>
  <c r="J26" i="5"/>
  <c r="H21" i="15"/>
  <c r="H10" i="15"/>
  <c r="J16" i="5"/>
  <c r="H12" i="15"/>
  <c r="J9" i="19"/>
  <c r="J21" i="19"/>
  <c r="J7" i="19"/>
  <c r="H21" i="11"/>
  <c r="J21" i="5"/>
  <c r="J23" i="5"/>
  <c r="J19" i="5"/>
  <c r="J9" i="5"/>
  <c r="H26" i="15"/>
  <c r="H20" i="15"/>
  <c r="H7" i="15"/>
  <c r="H27" i="15"/>
  <c r="J12" i="5"/>
  <c r="H9" i="15"/>
  <c r="H20" i="17"/>
  <c r="H28" i="17"/>
  <c r="J17" i="19"/>
  <c r="J12" i="19"/>
  <c r="H22" i="19"/>
  <c r="D28" i="5"/>
  <c r="D24" i="5"/>
  <c r="D20" i="5"/>
  <c r="D16" i="5"/>
  <c r="D12" i="5"/>
  <c r="D7" i="5"/>
  <c r="F28" i="5"/>
  <c r="F24" i="5"/>
  <c r="F20" i="5"/>
  <c r="F16" i="5"/>
  <c r="F12" i="5"/>
  <c r="F8" i="5"/>
  <c r="H27" i="20"/>
  <c r="H22" i="20"/>
  <c r="H18" i="20"/>
  <c r="H14" i="20"/>
  <c r="H10" i="20"/>
  <c r="H26" i="20"/>
  <c r="H27" i="18"/>
  <c r="D26" i="21"/>
  <c r="D20" i="21"/>
  <c r="D7" i="21"/>
  <c r="D26" i="24"/>
  <c r="D21" i="24"/>
  <c r="D17" i="24"/>
  <c r="D30" i="24" s="1"/>
  <c r="D13" i="24"/>
  <c r="H24" i="3"/>
  <c r="H20" i="3"/>
  <c r="H15" i="3"/>
  <c r="H30" i="3" s="1"/>
  <c r="H11" i="3"/>
  <c r="H8" i="3"/>
  <c r="F10" i="14"/>
  <c r="D26" i="10"/>
  <c r="D21" i="10"/>
  <c r="D17" i="10"/>
  <c r="D13" i="10"/>
  <c r="D9" i="10"/>
  <c r="D14" i="23"/>
  <c r="D25" i="17"/>
  <c r="D20" i="17"/>
  <c r="D26" i="26"/>
  <c r="D21" i="26"/>
  <c r="H26" i="6"/>
  <c r="H21" i="6"/>
  <c r="H15" i="6"/>
  <c r="H10" i="6"/>
  <c r="D17" i="13"/>
  <c r="D21" i="13"/>
  <c r="D18" i="13"/>
  <c r="D22" i="13"/>
  <c r="D19" i="13"/>
  <c r="D28" i="13"/>
  <c r="D20" i="13"/>
  <c r="D25" i="13"/>
  <c r="F27" i="14"/>
  <c r="G30" i="21"/>
  <c r="H10" i="21" s="1"/>
  <c r="H27" i="25"/>
  <c r="H23" i="25"/>
  <c r="H19" i="25"/>
  <c r="H15" i="25"/>
  <c r="H11" i="25"/>
  <c r="H28" i="10"/>
  <c r="H25" i="23"/>
  <c r="D27" i="5"/>
  <c r="D23" i="5"/>
  <c r="D19" i="5"/>
  <c r="D15" i="5"/>
  <c r="D10" i="5"/>
  <c r="D11" i="5"/>
  <c r="F27" i="5"/>
  <c r="F23" i="5"/>
  <c r="F19" i="5"/>
  <c r="F15" i="5"/>
  <c r="F11" i="5"/>
  <c r="F7" i="5"/>
  <c r="D25" i="10"/>
  <c r="D20" i="10"/>
  <c r="D16" i="10"/>
  <c r="D12" i="10"/>
  <c r="D8" i="10"/>
  <c r="D10" i="23"/>
  <c r="D15" i="26"/>
  <c r="D19" i="26"/>
  <c r="D23" i="26"/>
  <c r="H14" i="6"/>
  <c r="D24" i="8"/>
  <c r="D23" i="8"/>
  <c r="D30" i="8" s="1"/>
  <c r="F30" i="24"/>
  <c r="J8" i="28"/>
  <c r="J30" i="28" s="1"/>
  <c r="J12" i="28"/>
  <c r="J16" i="28"/>
  <c r="J20" i="28"/>
  <c r="J24" i="28"/>
  <c r="J28" i="28"/>
  <c r="J9" i="28"/>
  <c r="J13" i="28"/>
  <c r="J17" i="28"/>
  <c r="J21" i="28"/>
  <c r="J25" i="28"/>
  <c r="J10" i="28"/>
  <c r="J14" i="28"/>
  <c r="J18" i="28"/>
  <c r="J22" i="28"/>
  <c r="J26" i="28"/>
  <c r="D24" i="26"/>
  <c r="D18" i="26"/>
  <c r="H8" i="6"/>
  <c r="H12" i="6"/>
  <c r="H16" i="6"/>
  <c r="H20" i="6"/>
  <c r="H24" i="6"/>
  <c r="H28" i="6"/>
  <c r="H26" i="9"/>
  <c r="H10" i="9"/>
  <c r="H17" i="14"/>
  <c r="H18" i="21"/>
  <c r="H8" i="25"/>
  <c r="H12" i="25"/>
  <c r="H16" i="25"/>
  <c r="H20" i="25"/>
  <c r="H24" i="25"/>
  <c r="H28" i="25"/>
  <c r="H9" i="25"/>
  <c r="H13" i="25"/>
  <c r="H17" i="25"/>
  <c r="H21" i="25"/>
  <c r="H25" i="25"/>
  <c r="H10" i="25"/>
  <c r="H14" i="25"/>
  <c r="H18" i="25"/>
  <c r="H22" i="25"/>
  <c r="H26" i="25"/>
  <c r="H8" i="23"/>
  <c r="H21" i="23"/>
  <c r="H26" i="23"/>
  <c r="H13" i="23"/>
  <c r="H15" i="23"/>
  <c r="J17" i="5"/>
  <c r="H11" i="15"/>
  <c r="D25" i="5"/>
  <c r="D21" i="5"/>
  <c r="D17" i="5"/>
  <c r="D13" i="5"/>
  <c r="F25" i="5"/>
  <c r="F21" i="5"/>
  <c r="F17" i="5"/>
  <c r="F13" i="5"/>
  <c r="H28" i="20"/>
  <c r="H23" i="20"/>
  <c r="H19" i="20"/>
  <c r="H15" i="20"/>
  <c r="H11" i="20"/>
  <c r="I30" i="3"/>
  <c r="D27" i="21"/>
  <c r="D22" i="21"/>
  <c r="D27" i="10"/>
  <c r="D22" i="10"/>
  <c r="D18" i="10"/>
  <c r="D14" i="10"/>
  <c r="D10" i="10"/>
  <c r="D27" i="23"/>
  <c r="H23" i="18"/>
  <c r="D14" i="17"/>
  <c r="D30" i="17" s="1"/>
  <c r="D18" i="17"/>
  <c r="D22" i="17"/>
  <c r="D26" i="17"/>
  <c r="D22" i="26"/>
  <c r="D17" i="26"/>
  <c r="H27" i="6"/>
  <c r="H22" i="6"/>
  <c r="H17" i="6"/>
  <c r="H11" i="6"/>
  <c r="F20" i="14"/>
  <c r="F24" i="14"/>
  <c r="D25" i="8"/>
  <c r="G30" i="8"/>
  <c r="J11" i="28"/>
  <c r="H25" i="7"/>
  <c r="H24" i="10"/>
  <c r="H24" i="22"/>
  <c r="D18" i="22"/>
  <c r="F20" i="12"/>
  <c r="F19" i="28"/>
  <c r="F24" i="28"/>
  <c r="F21" i="38"/>
  <c r="F13" i="38"/>
  <c r="F20" i="33"/>
  <c r="D11" i="7"/>
  <c r="F7" i="12"/>
  <c r="F21" i="21"/>
  <c r="F11" i="28"/>
  <c r="H22" i="28"/>
  <c r="H17" i="28"/>
  <c r="H12" i="28"/>
  <c r="D14" i="29"/>
  <c r="F17" i="37"/>
  <c r="F13" i="37"/>
  <c r="F10" i="11"/>
  <c r="F30" i="11" s="1"/>
  <c r="F24" i="12"/>
  <c r="F16" i="21"/>
  <c r="D24" i="22"/>
  <c r="H7" i="28"/>
  <c r="D15" i="29"/>
  <c r="F25" i="37"/>
  <c r="F7" i="38"/>
  <c r="F11" i="33"/>
  <c r="F22" i="12"/>
  <c r="H11" i="28"/>
  <c r="F28" i="38"/>
  <c r="K30" i="52"/>
  <c r="F20" i="11"/>
  <c r="F28" i="12"/>
  <c r="F13" i="21"/>
  <c r="D23" i="22"/>
  <c r="H18" i="28"/>
  <c r="D23" i="29"/>
  <c r="F17" i="38"/>
  <c r="F25" i="33"/>
  <c r="K30" i="44"/>
  <c r="F30" i="15"/>
  <c r="D28" i="12"/>
  <c r="D30" i="12" s="1"/>
  <c r="D22" i="22"/>
  <c r="F12" i="28"/>
  <c r="H27" i="28"/>
  <c r="D19" i="39"/>
  <c r="D30" i="39" s="1"/>
  <c r="F16" i="38"/>
  <c r="G30" i="24"/>
  <c r="H17" i="24" s="1"/>
  <c r="K30" i="53"/>
  <c r="D25" i="22"/>
  <c r="J7" i="27"/>
  <c r="J26" i="27"/>
  <c r="J22" i="27"/>
  <c r="J16" i="27"/>
  <c r="J10" i="27"/>
  <c r="J23" i="27"/>
  <c r="J17" i="27"/>
  <c r="J11" i="27"/>
  <c r="J24" i="27"/>
  <c r="J20" i="27"/>
  <c r="H17" i="23"/>
  <c r="H9" i="23"/>
  <c r="H19" i="23"/>
  <c r="D23" i="23"/>
  <c r="D18" i="23"/>
  <c r="D15" i="23"/>
  <c r="D11" i="23"/>
  <c r="D7" i="23"/>
  <c r="D24" i="23"/>
  <c r="D19" i="23"/>
  <c r="H14" i="23"/>
  <c r="D16" i="23"/>
  <c r="D12" i="23"/>
  <c r="D8" i="23"/>
  <c r="D25" i="23"/>
  <c r="D20" i="23"/>
  <c r="D26" i="23"/>
  <c r="D13" i="23"/>
  <c r="D9" i="23"/>
  <c r="D21" i="23"/>
  <c r="H24" i="23"/>
  <c r="H12" i="23"/>
  <c r="F20" i="21"/>
  <c r="F15" i="21"/>
  <c r="F17" i="21"/>
  <c r="F9" i="21"/>
  <c r="H24" i="21"/>
  <c r="H20" i="21"/>
  <c r="H12" i="21"/>
  <c r="H8" i="21"/>
  <c r="F14" i="21"/>
  <c r="F10" i="21"/>
  <c r="H19" i="21"/>
  <c r="H15" i="21"/>
  <c r="H11" i="21"/>
  <c r="H7" i="21"/>
  <c r="H25" i="21"/>
  <c r="H21" i="21"/>
  <c r="H17" i="21"/>
  <c r="H13" i="21"/>
  <c r="H9" i="21"/>
  <c r="H26" i="21"/>
  <c r="H22" i="21"/>
  <c r="H14" i="21"/>
  <c r="F12" i="21"/>
  <c r="H18" i="18"/>
  <c r="J24" i="18"/>
  <c r="J16" i="18"/>
  <c r="J10" i="18"/>
  <c r="J17" i="18"/>
  <c r="J15" i="18"/>
  <c r="J9" i="18"/>
  <c r="J13" i="18"/>
  <c r="J7" i="18"/>
  <c r="H17" i="18"/>
  <c r="H13" i="18"/>
  <c r="H9" i="18"/>
  <c r="H25" i="18"/>
  <c r="H19" i="18"/>
  <c r="J20" i="18"/>
  <c r="J12" i="18"/>
  <c r="J18" i="18"/>
  <c r="J11" i="18"/>
  <c r="J27" i="18"/>
  <c r="J22" i="18"/>
  <c r="H28" i="18"/>
  <c r="H14" i="18"/>
  <c r="H10" i="18"/>
  <c r="H21" i="18"/>
  <c r="J8" i="18"/>
  <c r="J25" i="18"/>
  <c r="H24" i="18"/>
  <c r="H7" i="18"/>
  <c r="H15" i="18"/>
  <c r="H11" i="18"/>
  <c r="H22" i="18"/>
  <c r="H18" i="15"/>
  <c r="H16" i="15"/>
  <c r="H21" i="7"/>
  <c r="H14" i="7"/>
  <c r="H15" i="7"/>
  <c r="H11" i="7"/>
  <c r="H26" i="16"/>
  <c r="H22" i="16"/>
  <c r="H12" i="13"/>
  <c r="H21" i="13"/>
  <c r="H11" i="13"/>
  <c r="H15" i="13"/>
  <c r="F17" i="6"/>
  <c r="F15" i="6"/>
  <c r="F25" i="6"/>
  <c r="F21" i="6"/>
  <c r="F7" i="6"/>
  <c r="F26" i="6"/>
  <c r="F13" i="6"/>
  <c r="F11" i="6"/>
  <c r="F27" i="6"/>
  <c r="F22" i="6"/>
  <c r="F8" i="6"/>
  <c r="F9" i="6"/>
  <c r="F14" i="6"/>
  <c r="F16" i="6"/>
  <c r="F28" i="6"/>
  <c r="F23" i="6"/>
  <c r="J16" i="3"/>
  <c r="J28" i="3"/>
  <c r="J22" i="3"/>
  <c r="J15" i="3"/>
  <c r="J12" i="3"/>
  <c r="J27" i="3"/>
  <c r="J20" i="3"/>
  <c r="J7" i="3"/>
  <c r="J10" i="3"/>
  <c r="J24" i="3"/>
  <c r="J19" i="3"/>
  <c r="J17" i="3"/>
  <c r="J21" i="3"/>
  <c r="J23" i="3"/>
  <c r="J11" i="3"/>
  <c r="J8" i="3"/>
  <c r="J14" i="3"/>
  <c r="J13" i="3"/>
  <c r="J18" i="3"/>
  <c r="J9" i="3"/>
  <c r="J25" i="3"/>
  <c r="J26" i="3"/>
  <c r="K30" i="55"/>
  <c r="K30" i="48"/>
  <c r="K30" i="43"/>
  <c r="K30" i="42"/>
  <c r="K30" i="41"/>
  <c r="D30" i="26" l="1"/>
  <c r="H20" i="23"/>
  <c r="H18" i="23"/>
  <c r="H11" i="23"/>
  <c r="H27" i="23"/>
  <c r="H16" i="23"/>
  <c r="H10" i="23"/>
  <c r="H22" i="23"/>
  <c r="H23" i="23"/>
  <c r="D30" i="22"/>
  <c r="H23" i="22"/>
  <c r="H22" i="22"/>
  <c r="H10" i="22"/>
  <c r="H28" i="22"/>
  <c r="H21" i="22"/>
  <c r="H19" i="22"/>
  <c r="H17" i="22"/>
  <c r="H14" i="22"/>
  <c r="H18" i="22"/>
  <c r="H7" i="22"/>
  <c r="H26" i="22"/>
  <c r="H15" i="22"/>
  <c r="H13" i="22"/>
  <c r="H9" i="22"/>
  <c r="H11" i="22"/>
  <c r="H27" i="22"/>
  <c r="H16" i="22"/>
  <c r="H30" i="22"/>
  <c r="H20" i="22"/>
  <c r="H8" i="22"/>
  <c r="H25" i="22"/>
  <c r="H19" i="24"/>
  <c r="H20" i="24"/>
  <c r="H18" i="24"/>
  <c r="H25" i="24"/>
  <c r="H14" i="24"/>
  <c r="H11" i="24"/>
  <c r="H16" i="24"/>
  <c r="H21" i="24"/>
  <c r="H27" i="24"/>
  <c r="H22" i="24"/>
  <c r="H12" i="24"/>
  <c r="H13" i="24"/>
  <c r="H26" i="24"/>
  <c r="H23" i="24"/>
  <c r="H10" i="24"/>
  <c r="H28" i="24"/>
  <c r="H9" i="24"/>
  <c r="H27" i="21"/>
  <c r="H16" i="21"/>
  <c r="H23" i="21"/>
  <c r="H30" i="20"/>
  <c r="H30" i="19"/>
  <c r="H25" i="17"/>
  <c r="H23" i="17"/>
  <c r="H18" i="17"/>
  <c r="H26" i="17"/>
  <c r="H22" i="17"/>
  <c r="H24" i="17"/>
  <c r="H14" i="17"/>
  <c r="H17" i="17"/>
  <c r="H16" i="17"/>
  <c r="H9" i="17"/>
  <c r="H10" i="17"/>
  <c r="H8" i="17"/>
  <c r="H15" i="17"/>
  <c r="H13" i="17"/>
  <c r="H19" i="17"/>
  <c r="H12" i="17"/>
  <c r="H30" i="17" s="1"/>
  <c r="H21" i="17"/>
  <c r="H11" i="17"/>
  <c r="H24" i="12"/>
  <c r="H16" i="12"/>
  <c r="H20" i="12"/>
  <c r="H11" i="12"/>
  <c r="H7" i="12"/>
  <c r="H13" i="12"/>
  <c r="H22" i="12"/>
  <c r="H15" i="12"/>
  <c r="H26" i="12"/>
  <c r="H19" i="12"/>
  <c r="H21" i="12"/>
  <c r="H12" i="12"/>
  <c r="H18" i="12"/>
  <c r="H10" i="12"/>
  <c r="H14" i="12"/>
  <c r="H8" i="12"/>
  <c r="H9" i="12"/>
  <c r="H23" i="12"/>
  <c r="H25" i="12"/>
  <c r="H27" i="12"/>
  <c r="H17" i="12"/>
  <c r="H12" i="10"/>
  <c r="H11" i="10"/>
  <c r="H21" i="10"/>
  <c r="H25" i="10"/>
  <c r="H14" i="10"/>
  <c r="H13" i="10"/>
  <c r="H9" i="10"/>
  <c r="H15" i="10"/>
  <c r="H26" i="10"/>
  <c r="H10" i="10"/>
  <c r="H7" i="10"/>
  <c r="H30" i="10" s="1"/>
  <c r="H19" i="10"/>
  <c r="H20" i="10"/>
  <c r="H23" i="10"/>
  <c r="H27" i="10"/>
  <c r="H8" i="10"/>
  <c r="H16" i="10"/>
  <c r="H18" i="10"/>
  <c r="H17" i="10"/>
  <c r="H22" i="10"/>
  <c r="H30" i="15"/>
  <c r="H19" i="11"/>
  <c r="H26" i="11"/>
  <c r="H15" i="11"/>
  <c r="H12" i="11"/>
  <c r="H28" i="11"/>
  <c r="H9" i="11"/>
  <c r="H17" i="11"/>
  <c r="H11" i="11"/>
  <c r="H7" i="11"/>
  <c r="H18" i="11"/>
  <c r="H25" i="11"/>
  <c r="H23" i="11"/>
  <c r="H27" i="11"/>
  <c r="H8" i="11"/>
  <c r="H13" i="11"/>
  <c r="H10" i="11"/>
  <c r="H16" i="11"/>
  <c r="H14" i="11"/>
  <c r="H22" i="11"/>
  <c r="H22" i="7"/>
  <c r="H19" i="7"/>
  <c r="H8" i="7"/>
  <c r="H28" i="7"/>
  <c r="H18" i="7"/>
  <c r="H9" i="7"/>
  <c r="H20" i="7"/>
  <c r="H13" i="7"/>
  <c r="H12" i="7"/>
  <c r="D30" i="7"/>
  <c r="H24" i="7"/>
  <c r="H27" i="7"/>
  <c r="H26" i="7"/>
  <c r="H10" i="7"/>
  <c r="H20" i="14"/>
  <c r="H21" i="14"/>
  <c r="H23" i="14"/>
  <c r="H28" i="14"/>
  <c r="H8" i="14"/>
  <c r="H7" i="14"/>
  <c r="H10" i="14"/>
  <c r="H14" i="14"/>
  <c r="H26" i="14"/>
  <c r="H27" i="14"/>
  <c r="H19" i="14"/>
  <c r="H11" i="14"/>
  <c r="H24" i="14"/>
  <c r="D30" i="14"/>
  <c r="H19" i="16"/>
  <c r="H30" i="16" s="1"/>
  <c r="H13" i="16"/>
  <c r="H13" i="13"/>
  <c r="H9" i="13"/>
  <c r="H27" i="13"/>
  <c r="D30" i="13"/>
  <c r="H16" i="13"/>
  <c r="H25" i="13"/>
  <c r="H17" i="13"/>
  <c r="H26" i="13"/>
  <c r="H28" i="13"/>
  <c r="H20" i="13"/>
  <c r="H18" i="13"/>
  <c r="H7" i="13"/>
  <c r="H10" i="13"/>
  <c r="H30" i="13" s="1"/>
  <c r="H22" i="13"/>
  <c r="H8" i="13"/>
  <c r="H14" i="13"/>
  <c r="H14" i="9"/>
  <c r="H25" i="9"/>
  <c r="H24" i="9"/>
  <c r="H28" i="9"/>
  <c r="H11" i="9"/>
  <c r="H30" i="9" s="1"/>
  <c r="H18" i="9"/>
  <c r="H20" i="9"/>
  <c r="H19" i="9"/>
  <c r="H17" i="9"/>
  <c r="H23" i="9"/>
  <c r="H22" i="9"/>
  <c r="H15" i="9"/>
  <c r="H13" i="9"/>
  <c r="H12" i="9"/>
  <c r="H27" i="9"/>
  <c r="H30" i="6"/>
  <c r="J20" i="5"/>
  <c r="J15" i="5"/>
  <c r="J30" i="5"/>
  <c r="J24" i="4"/>
  <c r="J11" i="4"/>
  <c r="J27" i="4"/>
  <c r="F30" i="4"/>
  <c r="J7" i="4"/>
  <c r="J13" i="4"/>
  <c r="J10" i="4"/>
  <c r="J22" i="4"/>
  <c r="J16" i="4"/>
  <c r="J23" i="4"/>
  <c r="J26" i="4"/>
  <c r="J17" i="4"/>
  <c r="J20" i="4"/>
  <c r="J25" i="4"/>
  <c r="J18" i="4"/>
  <c r="J8" i="4"/>
  <c r="J21" i="4"/>
  <c r="J19" i="4"/>
  <c r="J15" i="4"/>
  <c r="J14" i="4"/>
  <c r="J28" i="4"/>
  <c r="F30" i="21"/>
  <c r="H7" i="24"/>
  <c r="H15" i="24"/>
  <c r="H24" i="24"/>
  <c r="H8" i="24"/>
  <c r="J30" i="27"/>
  <c r="F30" i="33"/>
  <c r="H30" i="28"/>
  <c r="H30" i="25"/>
  <c r="J30" i="19"/>
  <c r="J30" i="20"/>
  <c r="F30" i="6"/>
  <c r="F30" i="38"/>
  <c r="F30" i="37"/>
  <c r="F30" i="12"/>
  <c r="D30" i="21"/>
  <c r="D30" i="5"/>
  <c r="D30" i="10"/>
  <c r="H10" i="8"/>
  <c r="H20" i="8"/>
  <c r="H19" i="8"/>
  <c r="H24" i="8"/>
  <c r="H15" i="8"/>
  <c r="H23" i="8"/>
  <c r="H8" i="8"/>
  <c r="H22" i="8"/>
  <c r="H13" i="8"/>
  <c r="H18" i="8"/>
  <c r="H7" i="8"/>
  <c r="H25" i="8"/>
  <c r="H12" i="8"/>
  <c r="H17" i="8"/>
  <c r="H26" i="8"/>
  <c r="H28" i="8"/>
  <c r="H16" i="8"/>
  <c r="H9" i="8"/>
  <c r="H11" i="8"/>
  <c r="H27" i="8"/>
  <c r="H14" i="8"/>
  <c r="H21" i="8"/>
  <c r="J30" i="18"/>
  <c r="D30" i="29"/>
  <c r="F30" i="28"/>
  <c r="F30" i="5"/>
  <c r="F30" i="14"/>
  <c r="H30" i="26"/>
  <c r="D30" i="23"/>
  <c r="H30" i="21"/>
  <c r="H30" i="18"/>
  <c r="J30" i="3"/>
  <c r="H30" i="23" l="1"/>
  <c r="H30" i="24"/>
  <c r="H30" i="12"/>
  <c r="H30" i="8"/>
  <c r="H30" i="11"/>
  <c r="H30" i="7"/>
  <c r="H30" i="14"/>
  <c r="J30" i="4"/>
</calcChain>
</file>

<file path=xl/sharedStrings.xml><?xml version="1.0" encoding="utf-8"?>
<sst xmlns="http://schemas.openxmlformats.org/spreadsheetml/2006/main" count="2030" uniqueCount="143">
  <si>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</si>
  <si>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</si>
  <si>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</si>
  <si>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</si>
  <si>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</si>
  <si>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</si>
  <si>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</si>
  <si>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</si>
  <si>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</si>
  <si>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</si>
  <si>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</si>
  <si>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</si>
  <si>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</si>
  <si>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</si>
  <si>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</si>
  <si>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</si>
  <si>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</si>
  <si>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</si>
  <si>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</si>
  <si>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</si>
  <si>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</si>
  <si>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</si>
  <si>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</si>
  <si>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</si>
  <si>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</si>
  <si>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</si>
  <si>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</si>
  <si>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</si>
  <si>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</si>
  <si>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</si>
  <si>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</si>
  <si>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</si>
  <si>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</si>
  <si>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</si>
  <si>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</si>
  <si>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</si>
  <si>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</si>
  <si>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</si>
  <si>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</si>
  <si>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</si>
  <si>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</si>
  <si>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</si>
  <si>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</si>
  <si>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</si>
  <si>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</si>
  <si>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</si>
  <si>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</si>
  <si>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</si>
  <si>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</si>
  <si>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</si>
  <si>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</si>
  <si>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</si>
  <si>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</si>
  <si>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</si>
  <si>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</si>
  <si>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</si>
  <si>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</si>
  <si>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</si>
  <si>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</si>
  <si>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</si>
  <si>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</si>
  <si>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</si>
  <si>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</si>
  <si>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</si>
  <si>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</si>
  <si>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</si>
  <si>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</si>
  <si>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</si>
  <si>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</si>
  <si>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</si>
  <si>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</si>
  <si>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</si>
  <si>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</si>
  <si>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</si>
  <si>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</si>
  <si>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</si>
  <si>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</si>
  <si>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</si>
  <si>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</si>
  <si>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</si>
  <si>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</si>
  <si>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</si>
  <si>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</si>
  <si>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</si>
  <si>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</si>
  <si>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</si>
  <si>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</si>
  <si>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</si>
  <si>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</si>
  <si>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</si>
  <si>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</si>
  <si>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</si>
  <si>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</si>
  <si>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</si>
  <si>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</si>
  <si>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</si>
  <si>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</si>
  <si>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</si>
  <si>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</si>
  <si>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</si>
  <si>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</si>
  <si>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Tempo di Parola: indica il tempo in cui il soggetto politico/istituzionale parla direttamente in voce
Rete Virgin Radio: 
Testata Virgin Radio:</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</si>
  <si>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</si>
  <si>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Soggetti della cronaca</t>
  </si>
  <si>
    <t>Tab. G1 - Tempo di parola dei soggetti del pluralismo sociale nei programmi extra-gr per fasce di programmazione. Radio Uno</t>
  </si>
  <si>
    <t>Tab. G2 - Tempo di parola dei soggetti del pluralismo sociale nei programmi extra-gr per fasce di programmazione. Radio Due</t>
  </si>
  <si>
    <t>Tab. G3 - Tempo di parola dei soggetti del pluralismo sociale nei programmi extra-gr per fasce di programmazione. Radio Tre</t>
  </si>
  <si>
    <t>Tab. G4 - Tempo di parola dei soggetti del pluralismo sociale nei programmi extra-gr per fasce di programmazione. Radio 24 ore - Il Sole 24 ore</t>
  </si>
  <si>
    <t>Tab. G5 - Tempo di parola dei soggetti del pluralismo sociale nei programmi extra-gr per fasce di programmazione. Radio 101</t>
  </si>
  <si>
    <t>Tab. G6 - Tempo di parola dei soggetti del pluralismo sociale nei programmi extra-gr per fasce di programmazione. Virgin Radio</t>
  </si>
  <si>
    <t>Tab. G9 - Tempo di parola dei soggetti del pluralismo sociale nei programmi extra-gr per fasce di programmazione. Radio m2o</t>
  </si>
  <si>
    <t>Tab. G10 - Tempo di parola dei soggetti del pluralismo sociale nei programmi extra-gr per fasce di programmazione. Radio Deejay</t>
  </si>
  <si>
    <t>Tab. G11 - Tempo di parola dei soggetti del pluralismo sociale nei programmi extra-gr per fasce di programmazione. Radio Capital</t>
  </si>
  <si>
    <t>Tab. G12 - Tempo di parola dei soggetti del pluralismo sociale nei programmi extra-gr per fasce di programmazione. Radio Kiss Kiss</t>
  </si>
  <si>
    <t>Tab. G13 - Tempo di parola dei soggetti del pluralismo sociale nei programmi extra-gr per fasce di programmazione. Radio RTL 102.5</t>
  </si>
  <si>
    <t>Tab. G14 - Tempo di parola dei soggetti del pluralismo sociale nei programmi extra-gr per fasce di programmazione. Radio Dimensione Suono</t>
  </si>
  <si>
    <t>Tab. G15 - Tempo di parola dei soggetti del pluralismo sociale nei programmi extra-gr per fasce di programmazione. Radio Italia</t>
  </si>
  <si>
    <t>Tab. E18 - Tempo di antenna dei soggetti del pluralismo sociale nei Radiogiornali RAI - edizioni principali</t>
  </si>
  <si>
    <t>Tab. E19 - Tempo di notizia, parola e antenna dei soggetti del pluralismo sociale nei Radiogiornali di Radio 24 Il Sole 24 ore - edizioni principali</t>
  </si>
  <si>
    <t>Tab. E20 - Tempo di notizia, parola e antenna dei soggetti del pluralismo sociale nei Radiogiornali di Radio Montecarlo - edizioni principali</t>
  </si>
  <si>
    <t>Tab. E21 - Tempo di notizia, parola e antenna dei soggetti del pluralismo sociale nei Radiogiornali di Radio Capital - edizioni principali</t>
  </si>
  <si>
    <t>Tab. E22 - Tempo di notizia, parola e antenna dei soggetti del pluralismo sociale nei Radiogiornali di Radio Kiss Kiss - edizioni principali</t>
  </si>
  <si>
    <t>Tab. E23 - Tempo di notizia, parola e antenna dei soggetti del pluralismo sociale nei Radiogiornali di Radio RTL 102.5 - edizioni principali</t>
  </si>
  <si>
    <t>Tab. E24 - Tempo di notizia, parola e antenna dei soggetti del pluralismo sociale nei Radiogiornali di Radio Italia - edizioni principali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</si>
  <si>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</si>
  <si>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Tempo di Parola: indica il tempo in cui il soggetto politico/istituzionale parla direttamente in voce
Rete Radio Deejay:
Testata Radio Deejay:</t>
  </si>
  <si>
    <t>Tab. F7 - Tempo di parola dei soggetti del pluralismo sociale nei programmi extra - gr di rete e di testata. Rete Radio Monte Carlo - Testata Radio Monte Carlo</t>
  </si>
  <si>
    <t>Tab. F6 - Tempo di parola dei soggetti del pluralismo sociale nei programmi extra - gr di rete e di testata. Rete Radio 105 network - Testata Rete 105</t>
  </si>
  <si>
    <t>Tab. G8 - Tempo di parola dei soggetti del pluralismo sociale nei programmi extra-gr per fasce di programmazione. Radio Monte Carlo</t>
  </si>
  <si>
    <t>Tab. G7 - Tempo di parola dei soggetti del pluralismo sociale nei programmi extra-gr per fasce di programmazione. Radio 105</t>
  </si>
  <si>
    <t>Tempo di Parola: indica il tempo in cui il soggetto politico/istituzionale parla direttamente in voce
Rete Radio Monte Carlo: 
Testata Radio Monte Carlo: Primo mattino</t>
  </si>
  <si>
    <t xml:space="preserve">Tempo di Parola: indica il tempo in cui il soggetto politico/istituzionale parla direttamente in voce
Rete RDS: 
Testata RDS:
</t>
  </si>
  <si>
    <t>Tab. E7 - Tempo di notizia, parola e antenna  dei soggetti del pluralismo sociale nei Radiogiornali di Radio 105 - tutte le edizioni</t>
  </si>
  <si>
    <t>Tab. E8 - Tempo di notizia, parola e antenna  dei soggetti del pluralismo sociale nei Radiogiornali di Radio Montecarlo  - tutte le edizioni</t>
  </si>
  <si>
    <t xml:space="preserve">Tempo di Parola: indica il tempo in cui il soggetto politico/istituzionale parla direttamente in voce
Rete Radio 105 : 105 friends
Testata Rete 105: </t>
  </si>
  <si>
    <t>Periodo dal 01.06.2017 al 30.06.2017</t>
  </si>
  <si>
    <t>Tempo di Parola: indica il tempo in cui il soggetto politico/istituzionale parla direttamente in voce
Radio Uno:
Radio Due: Caterpillar AM, Italia nel pallone, Miracolo italiano, Non è un paese per giovani, Ovunque6, Radio2 come voi, Radio2 Social club
Radio Tre: Ad alta voce, Fahrenheit, La Festa di Radio3, La lingua batte, Piazza Verdi, Radio3 mondo, Radio3 scienza, Zazà. Arte, musica, spettacolo</t>
  </si>
  <si>
    <t>Tempo di Parola: indica il tempo in cui il soggetto politico/istituzionale parla direttamente in voce
Radio Uno: Angelus, Ascolta si fa sera, Chiave di lettura, Coltivando il futuro, Culto evangelico, Dialogo con l'islam, Eta Beta, GR 1 economia, GR 1 economia magazine, Inviato speciale, Italia sotto inchiesta, La radio ne parla, Life - obiettivo benessere, L'ora di religione, Manuale d'Europa, Radio anch'io, Restate scomodi, Speciale GR 1, Tra poco in edicola, Un giorno da pecora, Vittoria, Voci dal mondo, Voci del mattino, Zapping Radio1
Radio Due: Caterpillar, I Provinciali
Radio Tre: Tutta la città ne parla</t>
  </si>
  <si>
    <t>Tempo di Parola: indica il tempo in cui il soggetto politico/istituzionale parla direttamente in voce
Rete Radio 24: #autotrasporti, Cuore e denari, Fabbrica 2.4 
Testata Radio 24: 24 Mattino, 24 Mattino - Attenti a noi due, America 24, Effetto giorno, Effetto notte, Focus economia, I conti della belva, La versione di Oscar, La zanzara, L'altra Europa, Melog - cronache meridiane, Mix 24, Reportage, Si può fare</t>
  </si>
  <si>
    <t>Tempo di Parola: indica il tempo in cui il soggetto politico/istituzionale parla direttamente in voce
Rete Radio 101: Ilaria Cappelluti, Isabella Eleodori
Testata Pagina 101:</t>
  </si>
  <si>
    <t>Tempo di Parola: indica il tempo in cui il soggetto politico/istituzionale parla direttamente in voce
Rete Radio Capital: 42, Sentieri notturni
Testata Radio Capital: Bla bla Capital, Il geco e la farfalla, Lateral, Tg zero</t>
  </si>
  <si>
    <t>Tempo di Parola: indica il tempo in cui il soggetto politico/istituzionale parla direttamente in voce
Rete RTL 102.5: Napoli pizza village
Testata RTL 102.5: Non stop news</t>
  </si>
  <si>
    <t>Tempo di Parola: indica il tempo in cui il soggetto politico/istituzionale parla direttamente in voce
Rete Radio Italia: Buone nuove, Il meglio delle Buone nuove, anche di sera, In compagnia di...Daniele Bossari, In compagnia di...Fiorella Felisetti, In compagnia di...Francesca Amendola &amp; Simone Maggio, In compagnia di...Francesco Cataldo &amp; Gabriella Capizzi, In compagnia di...Manola Moslehi &amp; Mauro Marino, In compagnia di...Mirko Mengozzi, In compagnia di…Paola Gallo, On air, Radio Italia live
Testata Radio Italia Notizie: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</si>
</sst>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3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22">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46" fontId="4" fillId="0" borderId="9" xfId="2" applyNumberFormat="1" applyFont="1" applyBorder="1" applyAlignment="1">
      <alignment horizontal="center" vertical="center"/>
    </xf>
    <xf numFmtId="10" fontId="4" fillId="0" borderId="9" xfId="1" applyNumberFormat="1" applyFont="1" applyBorder="1" applyAlignment="1">
      <alignment horizontal="center" vertical="center"/>
    </xf>
    <xf numFmtId="46" fontId="5" fillId="0" borderId="9" xfId="2" applyNumberFormat="1" applyFont="1" applyBorder="1" applyAlignment="1">
      <alignment horizontal="center" vertical="center"/>
    </xf>
    <xf numFmtId="0" fontId="2" fillId="0" borderId="9" xfId="2" applyBorder="1" applyAlignment="1">
      <alignment horizontal="center" vertical="center"/>
    </xf>
    <xf numFmtId="10" fontId="2" fillId="0" borderId="9" xfId="1" applyNumberFormat="1" applyBorder="1" applyAlignment="1">
      <alignment horizontal="center" vertical="center"/>
    </xf>
    <xf numFmtId="46" fontId="4" fillId="0" borderId="9" xfId="2" applyNumberFormat="1" applyFont="1" applyFill="1" applyBorder="1" applyAlignment="1">
      <alignment horizontal="center" vertical="center"/>
    </xf>
    <xf numFmtId="46" fontId="4" fillId="0" borderId="6" xfId="2" applyNumberFormat="1" applyFont="1" applyFill="1" applyBorder="1" applyAlignment="1">
      <alignment horizontal="center" vertical="center"/>
    </xf>
    <xf numFmtId="46" fontId="4" fillId="0" borderId="6" xfId="2" applyNumberFormat="1" applyFont="1" applyBorder="1" applyAlignment="1">
      <alignment horizontal="center" vertical="center"/>
    </xf>
    <xf numFmtId="46" fontId="5" fillId="0" borderId="9" xfId="2" applyNumberFormat="1" applyFont="1" applyFill="1" applyBorder="1" applyAlignment="1">
      <alignment horizontal="center" vertical="center"/>
    </xf>
    <xf numFmtId="10" fontId="5" fillId="0" borderId="9" xfId="2" applyNumberFormat="1" applyFont="1" applyFill="1" applyBorder="1" applyAlignment="1">
      <alignment horizontal="center" vertical="center"/>
    </xf>
    <xf numFmtId="46" fontId="4" fillId="0" borderId="5" xfId="2" applyNumberFormat="1" applyFont="1" applyBorder="1"/>
    <xf numFmtId="0" fontId="4" fillId="0" borderId="0" xfId="2" applyFont="1"/>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4" fillId="0" borderId="14" xfId="3" applyFont="1" applyFill="1" applyBorder="1" applyAlignment="1">
      <alignment horizontal="left" vertical="top" wrapText="1"/>
    </xf>
    <xf numFmtId="0" fontId="4" fillId="0" borderId="15" xfId="3" applyFont="1" applyFill="1" applyBorder="1" applyAlignment="1">
      <alignment horizontal="left" vertical="top" wrapText="1"/>
    </xf>
    <xf numFmtId="0" fontId="4"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6" fillId="0" borderId="14" xfId="3" applyFont="1" applyFill="1" applyBorder="1" applyAlignment="1">
      <alignment horizontal="left" vertical="top" wrapText="1"/>
    </xf>
    <xf numFmtId="0" fontId="7" fillId="0" borderId="15" xfId="3" applyFont="1" applyFill="1" applyBorder="1" applyAlignment="1">
      <alignment horizontal="left" vertical="top" wrapText="1"/>
    </xf>
    <xf numFmtId="0" fontId="7" fillId="0" borderId="16" xfId="3" applyFont="1" applyFill="1" applyBorder="1" applyAlignment="1">
      <alignment horizontal="left" vertical="top" wrapText="1"/>
    </xf>
    <xf numFmtId="0" fontId="3" fillId="0" borderId="6" xfId="2" applyFont="1" applyBorder="1" applyAlignment="1">
      <alignment horizontal="center"/>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6" fillId="0" borderId="14"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3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xfId="705" builtinId="8" hidden="1"/>
    <cellStyle name="Collegamento ipertestuale" xfId="707" builtinId="8" hidden="1"/>
    <cellStyle name="Collegamento ipertestuale" xfId="709" builtinId="8" hidden="1"/>
    <cellStyle name="Collegamento ipertestuale" xfId="711" builtinId="8" hidden="1"/>
    <cellStyle name="Collegamento ipertestuale" xfId="713" builtinId="8" hidden="1"/>
    <cellStyle name="Collegamento ipertestuale" xfId="715" builtinId="8" hidden="1"/>
    <cellStyle name="Collegamento ipertestuale" xfId="717" builtinId="8" hidden="1"/>
    <cellStyle name="Collegamento ipertestuale" xfId="719" builtinId="8" hidden="1"/>
    <cellStyle name="Collegamento ipertestuale" xfId="721" builtinId="8" hidden="1"/>
    <cellStyle name="Collegamento ipertestuale" xfId="723" builtinId="8" hidden="1"/>
    <cellStyle name="Collegamento ipertestuale" xfId="725" builtinId="8" hidden="1"/>
    <cellStyle name="Collegamento ipertestuale" xfId="727" builtinId="8" hidden="1"/>
    <cellStyle name="Collegamento ipertestuale" xfId="729" builtinId="8" hidden="1"/>
    <cellStyle name="Collegamento ipertestuale" xfId="731" builtinId="8" hidden="1"/>
    <cellStyle name="Collegamento ipertestuale" xfId="73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Collegamento ipertestuale visitato" xfId="706" builtinId="9" hidden="1"/>
    <cellStyle name="Collegamento ipertestuale visitato" xfId="708" builtinId="9" hidden="1"/>
    <cellStyle name="Collegamento ipertestuale visitato" xfId="710" builtinId="9" hidden="1"/>
    <cellStyle name="Collegamento ipertestuale visitato" xfId="712" builtinId="9" hidden="1"/>
    <cellStyle name="Collegamento ipertestuale visitato" xfId="714" builtinId="9" hidden="1"/>
    <cellStyle name="Collegamento ipertestuale visitato" xfId="716" builtinId="9" hidden="1"/>
    <cellStyle name="Collegamento ipertestuale visitato" xfId="718" builtinId="9" hidden="1"/>
    <cellStyle name="Collegamento ipertestuale visitato" xfId="720" builtinId="9" hidden="1"/>
    <cellStyle name="Collegamento ipertestuale visitato" xfId="722" builtinId="9" hidden="1"/>
    <cellStyle name="Collegamento ipertestuale visitato" xfId="724" builtinId="9" hidden="1"/>
    <cellStyle name="Collegamento ipertestuale visitato" xfId="726" builtinId="9" hidden="1"/>
    <cellStyle name="Collegamento ipertestuale visitato" xfId="728" builtinId="9" hidden="1"/>
    <cellStyle name="Collegamento ipertestuale visitato" xfId="730" builtinId="9" hidden="1"/>
    <cellStyle name="Collegamento ipertestuale visitato" xfId="732" builtinId="9" hidden="1"/>
    <cellStyle name="Collegamento ipertestuale visitato" xfId="73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ustomXml" Target="../customXml/item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zoomScale="110" zoomScaleNormal="110" zoomScaleSheetLayoutView="100" zoomScalePageLayoutView="110" workbookViewId="0"/>
  </sheetViews>
  <sheetFormatPr defaultColWidth="8.85546875" defaultRowHeight="15" x14ac:dyDescent="0.25"/>
  <cols>
    <col min="1" max="1" width="6.140625" style="1" customWidth="1"/>
    <col min="2" max="2" width="51" style="1" bestFit="1" customWidth="1"/>
    <col min="3" max="10" width="10.85546875" style="1" customWidth="1"/>
    <col min="11" max="16384" width="8.85546875" style="1"/>
  </cols>
  <sheetData>
    <row r="2" spans="2:10" ht="15.75" thickBot="1" x14ac:dyDescent="0.3"/>
    <row r="3" spans="2:10" x14ac:dyDescent="0.25">
      <c r="B3" s="155" t="s">
        <v>18</v>
      </c>
      <c r="C3" s="156"/>
      <c r="D3" s="156"/>
      <c r="E3" s="156"/>
      <c r="F3" s="156"/>
      <c r="G3" s="156"/>
      <c r="H3" s="156"/>
      <c r="I3" s="156"/>
      <c r="J3" s="157"/>
    </row>
    <row r="4" spans="2:10" x14ac:dyDescent="0.25">
      <c r="B4" s="158" t="s">
        <v>135</v>
      </c>
      <c r="C4" s="159"/>
      <c r="D4" s="159"/>
      <c r="E4" s="159"/>
      <c r="F4" s="159"/>
      <c r="G4" s="159"/>
      <c r="H4" s="159"/>
      <c r="I4" s="159"/>
      <c r="J4" s="160"/>
    </row>
    <row r="5" spans="2:10" x14ac:dyDescent="0.25">
      <c r="B5" s="2"/>
      <c r="C5" s="161" t="s">
        <v>19</v>
      </c>
      <c r="D5" s="159"/>
      <c r="E5" s="161" t="s">
        <v>20</v>
      </c>
      <c r="F5" s="159"/>
      <c r="G5" s="159" t="s">
        <v>21</v>
      </c>
      <c r="H5" s="159"/>
      <c r="I5" s="161" t="s">
        <v>22</v>
      </c>
      <c r="J5" s="160"/>
    </row>
    <row r="6" spans="2:10" x14ac:dyDescent="0.25">
      <c r="B6" s="3" t="s">
        <v>23</v>
      </c>
      <c r="C6" s="4" t="s">
        <v>24</v>
      </c>
      <c r="D6" s="5" t="s">
        <v>25</v>
      </c>
      <c r="E6" s="4" t="s">
        <v>24</v>
      </c>
      <c r="F6" s="5" t="s">
        <v>25</v>
      </c>
      <c r="G6" s="6" t="s">
        <v>24</v>
      </c>
      <c r="H6" s="5" t="s">
        <v>25</v>
      </c>
      <c r="I6" s="4" t="s">
        <v>24</v>
      </c>
      <c r="J6" s="7" t="s">
        <v>25</v>
      </c>
    </row>
    <row r="7" spans="2:10" x14ac:dyDescent="0.25">
      <c r="B7" s="8" t="s">
        <v>10</v>
      </c>
      <c r="C7" s="96">
        <v>3.4953703703703696E-3</v>
      </c>
      <c r="D7" s="97">
        <f t="shared" ref="D7:D28" si="0">C7/$C$30</f>
        <v>6.5325546182132812E-3</v>
      </c>
      <c r="E7" s="96">
        <v>6.7129629629629625E-4</v>
      </c>
      <c r="F7" s="97">
        <f>E7/$E$30</f>
        <v>5.6480669977602488E-3</v>
      </c>
      <c r="G7" s="96">
        <v>1.6666666666666666E-3</v>
      </c>
      <c r="H7" s="97">
        <f t="shared" ref="H7:H25" si="1">G7/$G$30</f>
        <v>8.722514991822642E-3</v>
      </c>
      <c r="I7" s="96">
        <f t="shared" ref="I7:I17" si="2">C7+E7+G7</f>
        <v>5.8333333333333327E-3</v>
      </c>
      <c r="J7" s="98">
        <f>I7/$I$30</f>
        <v>6.9033530571992107E-3</v>
      </c>
    </row>
    <row r="8" spans="2:10" x14ac:dyDescent="0.25">
      <c r="B8" s="8" t="s">
        <v>13</v>
      </c>
      <c r="C8" s="96">
        <v>2.3148148148148151E-3</v>
      </c>
      <c r="D8" s="97">
        <f t="shared" si="0"/>
        <v>4.3261951113995256E-3</v>
      </c>
      <c r="E8" s="96">
        <v>2.8935185185185184E-4</v>
      </c>
      <c r="F8" s="97">
        <f t="shared" ref="F8:F26" si="3">E8/$E$30</f>
        <v>2.4345116369656247E-3</v>
      </c>
      <c r="G8" s="96">
        <v>1.5972222222222221E-3</v>
      </c>
      <c r="H8" s="97">
        <f t="shared" si="1"/>
        <v>8.3590768671633654E-3</v>
      </c>
      <c r="I8" s="96">
        <f t="shared" si="2"/>
        <v>4.2013888888888891E-3</v>
      </c>
      <c r="J8" s="98">
        <f t="shared" ref="J8:J28" si="4">I8/$I$30</f>
        <v>4.9720578566732412E-3</v>
      </c>
    </row>
    <row r="9" spans="2:10" x14ac:dyDescent="0.25">
      <c r="B9" s="8" t="s">
        <v>0</v>
      </c>
      <c r="C9" s="96">
        <v>9.2002314814814787E-2</v>
      </c>
      <c r="D9" s="97">
        <f t="shared" si="0"/>
        <v>0.17194462470257404</v>
      </c>
      <c r="E9" s="96">
        <v>1.6689814814814814E-2</v>
      </c>
      <c r="F9" s="97">
        <f t="shared" si="3"/>
        <v>0.14042263122017723</v>
      </c>
      <c r="G9" s="96">
        <v>2.2534722222222216E-2</v>
      </c>
      <c r="H9" s="97">
        <f t="shared" si="1"/>
        <v>0.11793567145193529</v>
      </c>
      <c r="I9" s="96">
        <f t="shared" si="2"/>
        <v>0.13122685185185182</v>
      </c>
      <c r="J9" s="98">
        <f t="shared" si="4"/>
        <v>0.15529804952881873</v>
      </c>
    </row>
    <row r="10" spans="2:10" x14ac:dyDescent="0.25">
      <c r="B10" s="8" t="s">
        <v>8</v>
      </c>
      <c r="C10" s="96">
        <v>1.4652777777777775E-2</v>
      </c>
      <c r="D10" s="97">
        <f t="shared" si="0"/>
        <v>2.7384815055158985E-2</v>
      </c>
      <c r="E10" s="96">
        <v>3.2291666666666658E-3</v>
      </c>
      <c r="F10" s="97">
        <f t="shared" si="3"/>
        <v>2.7169149868536364E-2</v>
      </c>
      <c r="G10" s="96">
        <v>5.4050925925925924E-3</v>
      </c>
      <c r="H10" s="97">
        <f t="shared" si="1"/>
        <v>2.8287600702647044E-2</v>
      </c>
      <c r="I10" s="96">
        <f t="shared" si="2"/>
        <v>2.3287037037037033E-2</v>
      </c>
      <c r="J10" s="98">
        <f t="shared" si="4"/>
        <v>2.7558623712469862E-2</v>
      </c>
    </row>
    <row r="11" spans="2:10" x14ac:dyDescent="0.25">
      <c r="B11" s="8" t="s">
        <v>26</v>
      </c>
      <c r="C11" s="96">
        <v>2.3842592592592596E-3</v>
      </c>
      <c r="D11" s="97">
        <f t="shared" si="0"/>
        <v>4.4559809647415106E-3</v>
      </c>
      <c r="E11" s="96">
        <v>3.703703703703703E-4</v>
      </c>
      <c r="F11" s="97">
        <f t="shared" si="3"/>
        <v>3.1161748953159991E-3</v>
      </c>
      <c r="G11" s="96">
        <v>1.4930555555555556E-3</v>
      </c>
      <c r="H11" s="97">
        <f t="shared" si="1"/>
        <v>7.8139196801744523E-3</v>
      </c>
      <c r="I11" s="96">
        <f t="shared" si="2"/>
        <v>4.2476851851851859E-3</v>
      </c>
      <c r="J11" s="98">
        <f t="shared" si="4"/>
        <v>5.0268463730002199E-3</v>
      </c>
    </row>
    <row r="12" spans="2:10" x14ac:dyDescent="0.25">
      <c r="B12" s="8" t="s">
        <v>3</v>
      </c>
      <c r="C12" s="96">
        <v>7.3587962962962966E-2</v>
      </c>
      <c r="D12" s="97">
        <f t="shared" si="0"/>
        <v>0.13752974259139089</v>
      </c>
      <c r="E12" s="96">
        <v>1.4409722222222209E-2</v>
      </c>
      <c r="F12" s="97">
        <f t="shared" si="3"/>
        <v>0.121238679520888</v>
      </c>
      <c r="G12" s="96">
        <v>1.8738425925925919E-2</v>
      </c>
      <c r="H12" s="97">
        <f t="shared" si="1"/>
        <v>9.8067720637228156E-2</v>
      </c>
      <c r="I12" s="96">
        <f t="shared" si="2"/>
        <v>0.1067361111111111</v>
      </c>
      <c r="J12" s="98">
        <f t="shared" si="4"/>
        <v>0.12631492439184747</v>
      </c>
    </row>
    <row r="13" spans="2:10" x14ac:dyDescent="0.25">
      <c r="B13" s="8" t="s">
        <v>7</v>
      </c>
      <c r="C13" s="96">
        <v>2.1608796296296289E-2</v>
      </c>
      <c r="D13" s="97">
        <f t="shared" si="0"/>
        <v>4.0385031364914552E-2</v>
      </c>
      <c r="E13" s="96">
        <v>4.2824074074074075E-3</v>
      </c>
      <c r="F13" s="97">
        <f t="shared" si="3"/>
        <v>3.6030772227091244E-2</v>
      </c>
      <c r="G13" s="96">
        <v>5.4282407407407387E-3</v>
      </c>
      <c r="H13" s="97">
        <f t="shared" si="1"/>
        <v>2.8408746744200127E-2</v>
      </c>
      <c r="I13" s="96">
        <f t="shared" si="2"/>
        <v>3.1319444444444434E-2</v>
      </c>
      <c r="J13" s="98">
        <f t="shared" si="4"/>
        <v>3.7064431295200519E-2</v>
      </c>
    </row>
    <row r="14" spans="2:10" x14ac:dyDescent="0.25">
      <c r="B14" s="8" t="s">
        <v>2</v>
      </c>
      <c r="C14" s="96">
        <v>2.6932870370370357E-2</v>
      </c>
      <c r="D14" s="97">
        <f t="shared" si="0"/>
        <v>5.0335280121133447E-2</v>
      </c>
      <c r="E14" s="96">
        <v>6.504629629629631E-3</v>
      </c>
      <c r="F14" s="97">
        <f t="shared" si="3"/>
        <v>5.4727821598987259E-2</v>
      </c>
      <c r="G14" s="96">
        <v>6.4930555555555549E-3</v>
      </c>
      <c r="H14" s="97">
        <f t="shared" si="1"/>
        <v>3.3981464655642377E-2</v>
      </c>
      <c r="I14" s="96">
        <f t="shared" si="2"/>
        <v>3.9930555555555546E-2</v>
      </c>
      <c r="J14" s="98">
        <f t="shared" si="4"/>
        <v>4.7255095332018396E-2</v>
      </c>
    </row>
    <row r="15" spans="2:10" x14ac:dyDescent="0.25">
      <c r="B15" s="8" t="s">
        <v>9</v>
      </c>
      <c r="C15" s="96">
        <v>3.2025462962962936E-2</v>
      </c>
      <c r="D15" s="97">
        <f t="shared" si="0"/>
        <v>5.9852909366212376E-2</v>
      </c>
      <c r="E15" s="96">
        <v>9.6296296296296338E-3</v>
      </c>
      <c r="F15" s="97">
        <f t="shared" si="3"/>
        <v>8.1020547278216032E-2</v>
      </c>
      <c r="G15" s="96">
        <v>6.030092592592593E-3</v>
      </c>
      <c r="H15" s="97">
        <f t="shared" si="1"/>
        <v>3.1558543824580537E-2</v>
      </c>
      <c r="I15" s="96">
        <f t="shared" si="2"/>
        <v>4.7685185185185164E-2</v>
      </c>
      <c r="J15" s="98">
        <f t="shared" si="4"/>
        <v>5.6432171816787176E-2</v>
      </c>
    </row>
    <row r="16" spans="2:10" x14ac:dyDescent="0.25">
      <c r="B16" s="8" t="s">
        <v>1</v>
      </c>
      <c r="C16" s="96">
        <v>2.3587962962962963E-2</v>
      </c>
      <c r="D16" s="97">
        <f t="shared" si="0"/>
        <v>4.4083928185161159E-2</v>
      </c>
      <c r="E16" s="96">
        <v>1.0509259259259255E-2</v>
      </c>
      <c r="F16" s="97">
        <f t="shared" si="3"/>
        <v>8.8421462654591457E-2</v>
      </c>
      <c r="G16" s="96">
        <v>7.291666666666665E-3</v>
      </c>
      <c r="H16" s="97">
        <f t="shared" si="1"/>
        <v>3.8161003089224058E-2</v>
      </c>
      <c r="I16" s="96">
        <f t="shared" si="2"/>
        <v>4.1388888888888878E-2</v>
      </c>
      <c r="J16" s="98">
        <f t="shared" si="4"/>
        <v>4.89809335963182E-2</v>
      </c>
    </row>
    <row r="17" spans="2:10" x14ac:dyDescent="0.25">
      <c r="B17" s="8" t="s">
        <v>27</v>
      </c>
      <c r="C17" s="96">
        <v>2.0844907407407416E-2</v>
      </c>
      <c r="D17" s="97">
        <f t="shared" si="0"/>
        <v>3.8957386978152736E-2</v>
      </c>
      <c r="E17" s="96">
        <v>5.4629629629629629E-3</v>
      </c>
      <c r="F17" s="97">
        <f t="shared" si="3"/>
        <v>4.5963579705910994E-2</v>
      </c>
      <c r="G17" s="96">
        <v>9.4212962962962957E-3</v>
      </c>
      <c r="H17" s="97">
        <f t="shared" si="1"/>
        <v>4.9306438912108549E-2</v>
      </c>
      <c r="I17" s="96">
        <f t="shared" si="2"/>
        <v>3.5729166666666673E-2</v>
      </c>
      <c r="J17" s="98">
        <f t="shared" si="4"/>
        <v>4.2283037475345175E-2</v>
      </c>
    </row>
    <row r="18" spans="2:10" x14ac:dyDescent="0.25">
      <c r="B18" s="8" t="s">
        <v>16</v>
      </c>
      <c r="C18" s="96">
        <v>7.6620370370370366E-3</v>
      </c>
      <c r="D18" s="97">
        <f t="shared" si="0"/>
        <v>1.4319705818732426E-2</v>
      </c>
      <c r="E18" s="96">
        <v>2.0486111111111113E-3</v>
      </c>
      <c r="F18" s="97">
        <f t="shared" si="3"/>
        <v>1.7236342389716625E-2</v>
      </c>
      <c r="G18" s="96">
        <v>3.2060185185185186E-3</v>
      </c>
      <c r="H18" s="97">
        <f t="shared" si="1"/>
        <v>1.6778726755103279E-2</v>
      </c>
      <c r="I18" s="96">
        <f>G18+E18+C18</f>
        <v>1.2916666666666667E-2</v>
      </c>
      <c r="J18" s="98">
        <f t="shared" si="4"/>
        <v>1.5285996055226824E-2</v>
      </c>
    </row>
    <row r="19" spans="2:10" x14ac:dyDescent="0.25">
      <c r="B19" s="8" t="s">
        <v>4</v>
      </c>
      <c r="C19" s="96">
        <v>1.4444444444444444E-2</v>
      </c>
      <c r="D19" s="97">
        <f t="shared" si="0"/>
        <v>2.6995457495133032E-2</v>
      </c>
      <c r="E19" s="96">
        <v>2.3495370370370371E-3</v>
      </c>
      <c r="F19" s="97">
        <f t="shared" si="3"/>
        <v>1.9768234492160874E-2</v>
      </c>
      <c r="G19" s="96">
        <v>3.7268518518518514E-3</v>
      </c>
      <c r="H19" s="97">
        <f t="shared" si="1"/>
        <v>1.9504512690047854E-2</v>
      </c>
      <c r="I19" s="96">
        <f t="shared" ref="I19:I28" si="5">C19+E19+G19</f>
        <v>2.0520833333333332E-2</v>
      </c>
      <c r="J19" s="98">
        <f t="shared" ref="J19" si="6">I19/$I$30</f>
        <v>2.4285009861932938E-2</v>
      </c>
    </row>
    <row r="20" spans="2:10" x14ac:dyDescent="0.25">
      <c r="B20" s="8" t="s">
        <v>14</v>
      </c>
      <c r="C20" s="96">
        <v>1.969907407407406E-2</v>
      </c>
      <c r="D20" s="97">
        <f t="shared" si="0"/>
        <v>3.6815920398009926E-2</v>
      </c>
      <c r="E20" s="96">
        <v>2.5578703703703701E-3</v>
      </c>
      <c r="F20" s="97">
        <f t="shared" si="3"/>
        <v>2.1521082870776122E-2</v>
      </c>
      <c r="G20" s="96">
        <v>4.7916666666666663E-3</v>
      </c>
      <c r="H20" s="97">
        <f t="shared" si="1"/>
        <v>2.5077230601490096E-2</v>
      </c>
      <c r="I20" s="96">
        <f t="shared" si="5"/>
        <v>2.7048611111111096E-2</v>
      </c>
      <c r="J20" s="98">
        <f t="shared" si="4"/>
        <v>3.2010190664036799E-2</v>
      </c>
    </row>
    <row r="21" spans="2:10" x14ac:dyDescent="0.25">
      <c r="B21" s="8" t="s">
        <v>11</v>
      </c>
      <c r="C21" s="96">
        <v>1.9004629629629625E-2</v>
      </c>
      <c r="D21" s="97">
        <f t="shared" si="0"/>
        <v>3.5518061864590091E-2</v>
      </c>
      <c r="E21" s="96">
        <v>1.689814814814815E-3</v>
      </c>
      <c r="F21" s="97">
        <f t="shared" si="3"/>
        <v>1.421754795987925E-2</v>
      </c>
      <c r="G21" s="96">
        <v>1.8020833333333337E-2</v>
      </c>
      <c r="H21" s="97">
        <f t="shared" si="1"/>
        <v>9.4312193349082349E-2</v>
      </c>
      <c r="I21" s="96">
        <f t="shared" si="5"/>
        <v>3.8715277777777779E-2</v>
      </c>
      <c r="J21" s="98">
        <f t="shared" si="4"/>
        <v>4.5816896778435243E-2</v>
      </c>
    </row>
    <row r="22" spans="2:10" x14ac:dyDescent="0.25">
      <c r="B22" s="8" t="s">
        <v>15</v>
      </c>
      <c r="C22" s="96">
        <v>1.9733796296296281E-2</v>
      </c>
      <c r="D22" s="97">
        <f t="shared" si="0"/>
        <v>3.6880813324680919E-2</v>
      </c>
      <c r="E22" s="96">
        <v>4.3981481481481484E-3</v>
      </c>
      <c r="F22" s="97">
        <f t="shared" si="3"/>
        <v>3.7004576881877499E-2</v>
      </c>
      <c r="G22" s="96">
        <v>5.6481481481481487E-3</v>
      </c>
      <c r="H22" s="97">
        <f t="shared" si="1"/>
        <v>2.9559634138954516E-2</v>
      </c>
      <c r="I22" s="96">
        <f t="shared" si="5"/>
        <v>2.9780092592592577E-2</v>
      </c>
      <c r="J22" s="98">
        <f t="shared" si="4"/>
        <v>3.5242713127328497E-2</v>
      </c>
    </row>
    <row r="23" spans="2:10" x14ac:dyDescent="0.25">
      <c r="B23" s="8" t="s">
        <v>28</v>
      </c>
      <c r="C23" s="96">
        <v>5.7129629629629655E-2</v>
      </c>
      <c r="D23" s="97">
        <f t="shared" si="0"/>
        <v>0.10677049534934031</v>
      </c>
      <c r="E23" s="96">
        <v>9.9652777777777778E-3</v>
      </c>
      <c r="F23" s="97">
        <f t="shared" si="3"/>
        <v>8.3844580777096112E-2</v>
      </c>
      <c r="G23" s="96">
        <v>4.9942129629629614E-2</v>
      </c>
      <c r="H23" s="97">
        <f t="shared" si="1"/>
        <v>0.26137258465079649</v>
      </c>
      <c r="I23" s="96">
        <f t="shared" si="5"/>
        <v>0.11703703703703705</v>
      </c>
      <c r="J23" s="98">
        <f t="shared" si="4"/>
        <v>0.13850536927460005</v>
      </c>
    </row>
    <row r="24" spans="2:10" x14ac:dyDescent="0.25">
      <c r="B24" s="8" t="s">
        <v>12</v>
      </c>
      <c r="C24" s="96">
        <v>1.2800925925925922E-2</v>
      </c>
      <c r="D24" s="97">
        <f t="shared" si="0"/>
        <v>2.3923858966039366E-2</v>
      </c>
      <c r="E24" s="96">
        <v>8.1828703703703716E-3</v>
      </c>
      <c r="F24" s="97">
        <f t="shared" si="3"/>
        <v>6.8847989093387879E-2</v>
      </c>
      <c r="G24" s="96">
        <v>1.0763888888888889E-2</v>
      </c>
      <c r="H24" s="97">
        <f t="shared" si="1"/>
        <v>5.6332909322187902E-2</v>
      </c>
      <c r="I24" s="96">
        <f t="shared" si="5"/>
        <v>3.1747685185185184E-2</v>
      </c>
      <c r="J24" s="98">
        <f t="shared" si="4"/>
        <v>3.7571225071225074E-2</v>
      </c>
    </row>
    <row r="25" spans="2:10" x14ac:dyDescent="0.25">
      <c r="B25" s="8" t="s">
        <v>5</v>
      </c>
      <c r="C25" s="96">
        <v>1.5752314814814816E-2</v>
      </c>
      <c r="D25" s="97">
        <f t="shared" si="0"/>
        <v>2.9439757733073769E-2</v>
      </c>
      <c r="E25" s="96">
        <v>5.8796296296296305E-3</v>
      </c>
      <c r="F25" s="97">
        <f t="shared" si="3"/>
        <v>4.9469276463141504E-2</v>
      </c>
      <c r="G25" s="96">
        <v>4.4212962962962964E-3</v>
      </c>
      <c r="H25" s="97">
        <f t="shared" si="1"/>
        <v>2.3138893936640623E-2</v>
      </c>
      <c r="I25" s="96">
        <f t="shared" si="5"/>
        <v>2.6053240740740745E-2</v>
      </c>
      <c r="J25" s="98">
        <f t="shared" si="4"/>
        <v>3.0832237563006799E-2</v>
      </c>
    </row>
    <row r="26" spans="2:10" x14ac:dyDescent="0.25">
      <c r="B26" s="8" t="s">
        <v>6</v>
      </c>
      <c r="C26" s="96">
        <v>2.1111111111111098E-2</v>
      </c>
      <c r="D26" s="97">
        <f t="shared" si="0"/>
        <v>3.945489941596364E-2</v>
      </c>
      <c r="E26" s="96">
        <v>2.2916666666666667E-3</v>
      </c>
      <c r="F26" s="97">
        <f t="shared" si="3"/>
        <v>1.928133216476775E-2</v>
      </c>
      <c r="G26" s="99"/>
      <c r="H26" s="97"/>
      <c r="I26" s="96">
        <f t="shared" si="5"/>
        <v>2.3402777777777765E-2</v>
      </c>
      <c r="J26" s="98">
        <f t="shared" si="4"/>
        <v>2.7695595003287297E-2</v>
      </c>
    </row>
    <row r="27" spans="2:10" x14ac:dyDescent="0.25">
      <c r="B27" s="8" t="s">
        <v>103</v>
      </c>
      <c r="C27" s="96">
        <v>1.2800925925925919E-2</v>
      </c>
      <c r="D27" s="97">
        <f t="shared" si="0"/>
        <v>2.3923858966039359E-2</v>
      </c>
      <c r="E27" s="96">
        <v>1.8055555555555557E-3</v>
      </c>
      <c r="F27" s="97">
        <f>E27/$E$30</f>
        <v>1.5191352614665499E-2</v>
      </c>
      <c r="G27" s="99">
        <v>3.2638888888888891E-3</v>
      </c>
      <c r="H27" s="97">
        <f>G27/$G$30</f>
        <v>1.7081591858986011E-2</v>
      </c>
      <c r="I27" s="96">
        <f t="shared" si="5"/>
        <v>1.7870370370370363E-2</v>
      </c>
      <c r="J27" s="98">
        <f t="shared" si="4"/>
        <v>2.1148367302213446E-2</v>
      </c>
    </row>
    <row r="28" spans="2:10" x14ac:dyDescent="0.25">
      <c r="B28" s="8" t="s">
        <v>17</v>
      </c>
      <c r="C28" s="96">
        <v>2.1493055555555564E-2</v>
      </c>
      <c r="D28" s="97">
        <f t="shared" si="0"/>
        <v>4.01687216093446E-2</v>
      </c>
      <c r="E28" s="96">
        <v>5.6365740740740734E-3</v>
      </c>
      <c r="F28" s="97">
        <f>E28/$E$30</f>
        <v>4.7424286688090365E-2</v>
      </c>
      <c r="G28" s="99">
        <v>1.1921296296296298E-3</v>
      </c>
      <c r="H28" s="97">
        <f>G28/$G$30</f>
        <v>6.2390211399842525E-3</v>
      </c>
      <c r="I28" s="96">
        <f t="shared" si="5"/>
        <v>2.8321759259259265E-2</v>
      </c>
      <c r="J28" s="98">
        <f t="shared" si="4"/>
        <v>3.351687486302872E-2</v>
      </c>
    </row>
    <row r="29" spans="2:10" x14ac:dyDescent="0.25">
      <c r="B29" s="8"/>
      <c r="C29" s="100"/>
      <c r="D29" s="100"/>
      <c r="E29" s="100"/>
      <c r="F29" s="100"/>
      <c r="G29" s="100"/>
      <c r="H29" s="100"/>
      <c r="I29" s="100"/>
      <c r="J29" s="101"/>
    </row>
    <row r="30" spans="2:10" x14ac:dyDescent="0.25">
      <c r="B30" s="11" t="s">
        <v>29</v>
      </c>
      <c r="C30" s="102">
        <f t="shared" ref="C30:J30" si="7">SUM(C7:C28)</f>
        <v>0.53506944444444438</v>
      </c>
      <c r="D30" s="103">
        <f t="shared" si="7"/>
        <v>0.99999999999999989</v>
      </c>
      <c r="E30" s="102">
        <f>SUM(E7:E28)</f>
        <v>0.11885416666666666</v>
      </c>
      <c r="F30" s="103">
        <f t="shared" si="7"/>
        <v>1</v>
      </c>
      <c r="G30" s="102">
        <f>SUM(G7:G28)</f>
        <v>0.19107638888888887</v>
      </c>
      <c r="H30" s="103">
        <f>SUM(H7:H28)</f>
        <v>1</v>
      </c>
      <c r="I30" s="102">
        <f>SUM(I7:I28)</f>
        <v>0.84499999999999997</v>
      </c>
      <c r="J30" s="104">
        <f t="shared" si="7"/>
        <v>1</v>
      </c>
    </row>
    <row r="31" spans="2:10" x14ac:dyDescent="0.25">
      <c r="B31" s="12"/>
      <c r="C31" s="13"/>
      <c r="D31" s="14"/>
      <c r="E31" s="13"/>
      <c r="F31" s="14"/>
      <c r="G31" s="13"/>
      <c r="H31" s="14"/>
      <c r="I31" s="13"/>
      <c r="J31" s="15"/>
    </row>
    <row r="32" spans="2:10" ht="66" customHeight="1" thickBot="1" x14ac:dyDescent="0.3">
      <c r="B32" s="152" t="s">
        <v>30</v>
      </c>
      <c r="C32" s="153"/>
      <c r="D32" s="153"/>
      <c r="E32" s="153"/>
      <c r="F32" s="153"/>
      <c r="G32" s="153"/>
      <c r="H32" s="153"/>
      <c r="I32" s="153"/>
      <c r="J32" s="154"/>
    </row>
    <row r="34" spans="7:7" x14ac:dyDescent="0.25">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ignoredErrors>
    <ignoredError sqref="I18"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7"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87</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2.2337962962962967E-3</v>
      </c>
      <c r="D7" s="97">
        <f>C7/$C$30</f>
        <v>8.6925190289600541E-3</v>
      </c>
      <c r="E7" s="99"/>
      <c r="F7" s="97"/>
      <c r="G7" s="99">
        <f>C7+E7</f>
        <v>2.2337962962962967E-3</v>
      </c>
      <c r="H7" s="98">
        <f>G7/$G$30</f>
        <v>8.4051911854368128E-3</v>
      </c>
    </row>
    <row r="8" spans="2:8" s="1" customFormat="1" x14ac:dyDescent="0.25">
      <c r="B8" s="8" t="s">
        <v>13</v>
      </c>
      <c r="C8" s="99">
        <v>6.4583333333333333E-3</v>
      </c>
      <c r="D8" s="97">
        <f t="shared" ref="D8:D28" si="0">C8/$C$30</f>
        <v>2.5131738954195387E-2</v>
      </c>
      <c r="E8" s="99"/>
      <c r="F8" s="97"/>
      <c r="G8" s="99">
        <f t="shared" ref="G8:G28" si="1">C8+E8</f>
        <v>6.4583333333333333E-3</v>
      </c>
      <c r="H8" s="98">
        <f t="shared" ref="H8:H28" si="2">G8/$G$30</f>
        <v>2.4301019074993477E-2</v>
      </c>
    </row>
    <row r="9" spans="2:8" s="1" customFormat="1" x14ac:dyDescent="0.25">
      <c r="B9" s="8" t="s">
        <v>0</v>
      </c>
      <c r="C9" s="99">
        <v>2.0787037037037021E-2</v>
      </c>
      <c r="D9" s="97">
        <f t="shared" si="0"/>
        <v>8.0889969823897637E-2</v>
      </c>
      <c r="E9" s="99">
        <v>5.4282407407407404E-3</v>
      </c>
      <c r="F9" s="97">
        <f t="shared" ref="F9:F26" si="3">E9/$E$30</f>
        <v>0.61791831357048732</v>
      </c>
      <c r="G9" s="99">
        <f t="shared" si="1"/>
        <v>2.6215277777777761E-2</v>
      </c>
      <c r="H9" s="98">
        <f t="shared" si="2"/>
        <v>9.8641233342043347E-2</v>
      </c>
    </row>
    <row r="10" spans="2:8" s="1" customFormat="1" x14ac:dyDescent="0.25">
      <c r="B10" s="8" t="s">
        <v>8</v>
      </c>
      <c r="C10" s="99">
        <v>1.1689814814814816E-3</v>
      </c>
      <c r="D10" s="97">
        <f t="shared" si="0"/>
        <v>4.5489348286267637E-3</v>
      </c>
      <c r="E10" s="99">
        <v>2.5462962962962961E-4</v>
      </c>
      <c r="F10" s="97">
        <f t="shared" si="3"/>
        <v>2.8985507246376805E-2</v>
      </c>
      <c r="G10" s="99">
        <f t="shared" si="1"/>
        <v>1.4236111111111112E-3</v>
      </c>
      <c r="H10" s="98">
        <f t="shared" si="2"/>
        <v>5.3566762477136156E-3</v>
      </c>
    </row>
    <row r="11" spans="2:8" s="1" customFormat="1" x14ac:dyDescent="0.25">
      <c r="B11" s="8" t="s">
        <v>26</v>
      </c>
      <c r="C11" s="99">
        <v>6.134259259259259E-4</v>
      </c>
      <c r="D11" s="97">
        <f t="shared" si="0"/>
        <v>2.387064811061569E-3</v>
      </c>
      <c r="E11" s="99"/>
      <c r="F11" s="97"/>
      <c r="G11" s="99">
        <f t="shared" si="1"/>
        <v>6.134259259259259E-4</v>
      </c>
      <c r="H11" s="98">
        <f t="shared" si="2"/>
        <v>2.3081613099904196E-3</v>
      </c>
    </row>
    <row r="12" spans="2:8" s="1" customFormat="1" x14ac:dyDescent="0.25">
      <c r="B12" s="8" t="s">
        <v>3</v>
      </c>
      <c r="C12" s="99">
        <v>1.2557870370370374E-2</v>
      </c>
      <c r="D12" s="97">
        <f t="shared" si="0"/>
        <v>4.8867270188713265E-2</v>
      </c>
      <c r="E12" s="99">
        <v>9.3749999999999997E-4</v>
      </c>
      <c r="F12" s="97">
        <f t="shared" si="3"/>
        <v>0.10671936758893279</v>
      </c>
      <c r="G12" s="99">
        <f t="shared" si="1"/>
        <v>1.3495370370370373E-2</v>
      </c>
      <c r="H12" s="98">
        <f t="shared" si="2"/>
        <v>5.0779548819789244E-2</v>
      </c>
    </row>
    <row r="13" spans="2:8" s="1" customFormat="1" x14ac:dyDescent="0.25">
      <c r="B13" s="8" t="s">
        <v>7</v>
      </c>
      <c r="C13" s="99">
        <v>1.0277777777777773E-2</v>
      </c>
      <c r="D13" s="97">
        <f t="shared" si="0"/>
        <v>3.9994595324956077E-2</v>
      </c>
      <c r="E13" s="99">
        <v>9.3749999999999997E-4</v>
      </c>
      <c r="F13" s="97">
        <f t="shared" si="3"/>
        <v>0.10671936758893279</v>
      </c>
      <c r="G13" s="99">
        <f t="shared" si="1"/>
        <v>1.1215277777777772E-2</v>
      </c>
      <c r="H13" s="98">
        <f t="shared" si="2"/>
        <v>4.2200156780768217E-2</v>
      </c>
    </row>
    <row r="14" spans="2:8" s="1" customFormat="1" x14ac:dyDescent="0.25">
      <c r="B14" s="8" t="s">
        <v>2</v>
      </c>
      <c r="C14" s="99">
        <v>9.3171296296296283E-3</v>
      </c>
      <c r="D14" s="97">
        <f t="shared" si="0"/>
        <v>3.6256361752916279E-2</v>
      </c>
      <c r="E14" s="99"/>
      <c r="F14" s="97"/>
      <c r="G14" s="99">
        <f t="shared" si="1"/>
        <v>9.3171296296296283E-3</v>
      </c>
      <c r="H14" s="98">
        <f t="shared" si="2"/>
        <v>3.5057921783816746E-2</v>
      </c>
    </row>
    <row r="15" spans="2:8" s="1" customFormat="1" x14ac:dyDescent="0.25">
      <c r="B15" s="8" t="s">
        <v>9</v>
      </c>
      <c r="C15" s="99">
        <v>6.75925925925926E-3</v>
      </c>
      <c r="D15" s="97">
        <f t="shared" si="0"/>
        <v>2.6302751880376535E-2</v>
      </c>
      <c r="E15" s="99"/>
      <c r="F15" s="97"/>
      <c r="G15" s="99">
        <f t="shared" si="1"/>
        <v>6.75925925925926E-3</v>
      </c>
      <c r="H15" s="98">
        <f t="shared" si="2"/>
        <v>2.5433324623290666E-2</v>
      </c>
    </row>
    <row r="16" spans="2:8" s="1" customFormat="1" x14ac:dyDescent="0.25">
      <c r="B16" s="8" t="s">
        <v>1</v>
      </c>
      <c r="C16" s="99">
        <v>2.1527777777777778E-3</v>
      </c>
      <c r="D16" s="97">
        <f t="shared" si="0"/>
        <v>8.3772463180651294E-3</v>
      </c>
      <c r="E16" s="99"/>
      <c r="F16" s="97"/>
      <c r="G16" s="99">
        <f t="shared" si="1"/>
        <v>2.1527777777777778E-3</v>
      </c>
      <c r="H16" s="98">
        <f t="shared" si="2"/>
        <v>8.1003396916644911E-3</v>
      </c>
    </row>
    <row r="17" spans="2:8" s="1" customFormat="1" x14ac:dyDescent="0.25">
      <c r="B17" s="8" t="s">
        <v>27</v>
      </c>
      <c r="C17" s="99">
        <v>2.3148148148148146E-4</v>
      </c>
      <c r="D17" s="97">
        <f t="shared" si="0"/>
        <v>9.0077917398549766E-4</v>
      </c>
      <c r="E17" s="99"/>
      <c r="F17" s="97"/>
      <c r="G17" s="99">
        <f t="shared" si="1"/>
        <v>2.3148148148148146E-4</v>
      </c>
      <c r="H17" s="98">
        <f t="shared" si="2"/>
        <v>8.7100426792091309E-4</v>
      </c>
    </row>
    <row r="18" spans="2:8" s="1" customFormat="1" x14ac:dyDescent="0.25">
      <c r="B18" s="8" t="s">
        <v>16</v>
      </c>
      <c r="C18" s="99">
        <v>4.1666666666666666E-3</v>
      </c>
      <c r="D18" s="97">
        <f t="shared" si="0"/>
        <v>1.621402513173896E-2</v>
      </c>
      <c r="E18" s="99"/>
      <c r="F18" s="97"/>
      <c r="G18" s="99">
        <f t="shared" si="1"/>
        <v>4.1666666666666666E-3</v>
      </c>
      <c r="H18" s="98">
        <f t="shared" si="2"/>
        <v>1.5678076822576437E-2</v>
      </c>
    </row>
    <row r="19" spans="2:8" s="1" customFormat="1" x14ac:dyDescent="0.25">
      <c r="B19" s="8" t="s">
        <v>4</v>
      </c>
      <c r="C19" s="99">
        <v>3.5879629629629625E-3</v>
      </c>
      <c r="D19" s="97">
        <f t="shared" si="0"/>
        <v>1.3962077196775212E-2</v>
      </c>
      <c r="E19" s="99"/>
      <c r="F19" s="97"/>
      <c r="G19" s="99">
        <f t="shared" si="1"/>
        <v>3.5879629629629625E-3</v>
      </c>
      <c r="H19" s="98">
        <f t="shared" si="2"/>
        <v>1.3500566152774151E-2</v>
      </c>
    </row>
    <row r="20" spans="2:8" s="1" customFormat="1" x14ac:dyDescent="0.25">
      <c r="B20" s="8" t="s">
        <v>14</v>
      </c>
      <c r="C20" s="99">
        <v>3.784722222222221E-3</v>
      </c>
      <c r="D20" s="97">
        <f t="shared" si="0"/>
        <v>1.4727739494662884E-2</v>
      </c>
      <c r="E20" s="99">
        <v>7.6388888888888893E-4</v>
      </c>
      <c r="F20" s="97">
        <f t="shared" si="3"/>
        <v>8.6956521739130432E-2</v>
      </c>
      <c r="G20" s="99">
        <f t="shared" si="1"/>
        <v>4.54861111111111E-3</v>
      </c>
      <c r="H20" s="98">
        <f t="shared" si="2"/>
        <v>1.7115233864645939E-2</v>
      </c>
    </row>
    <row r="21" spans="2:8" s="1" customFormat="1" x14ac:dyDescent="0.25">
      <c r="B21" s="8" t="s">
        <v>11</v>
      </c>
      <c r="C21" s="99">
        <v>1.1689814814814816E-3</v>
      </c>
      <c r="D21" s="97">
        <f t="shared" si="0"/>
        <v>4.5489348286267637E-3</v>
      </c>
      <c r="E21" s="99"/>
      <c r="F21" s="97"/>
      <c r="G21" s="99">
        <f t="shared" si="1"/>
        <v>1.1689814814814816E-3</v>
      </c>
      <c r="H21" s="98">
        <f t="shared" si="2"/>
        <v>4.3985715530006119E-3</v>
      </c>
    </row>
    <row r="22" spans="2:8" s="1" customFormat="1" x14ac:dyDescent="0.25">
      <c r="B22" s="8" t="s">
        <v>15</v>
      </c>
      <c r="C22" s="99">
        <v>4.9537037037037041E-3</v>
      </c>
      <c r="D22" s="97">
        <f t="shared" si="0"/>
        <v>1.9276674323289653E-2</v>
      </c>
      <c r="E22" s="99"/>
      <c r="F22" s="97"/>
      <c r="G22" s="99">
        <f t="shared" si="1"/>
        <v>4.9537037037037041E-3</v>
      </c>
      <c r="H22" s="98">
        <f t="shared" si="2"/>
        <v>1.8639491333507542E-2</v>
      </c>
    </row>
    <row r="23" spans="2:8" s="1" customFormat="1" x14ac:dyDescent="0.25">
      <c r="B23" s="8" t="s">
        <v>92</v>
      </c>
      <c r="C23" s="99">
        <v>1.1574074074074073E-4</v>
      </c>
      <c r="D23" s="97">
        <f t="shared" si="0"/>
        <v>4.5038958699274883E-4</v>
      </c>
      <c r="E23" s="99"/>
      <c r="F23" s="97"/>
      <c r="G23" s="99">
        <f t="shared" si="1"/>
        <v>1.1574074074074073E-4</v>
      </c>
      <c r="H23" s="98">
        <f t="shared" si="2"/>
        <v>4.3550213396045654E-4</v>
      </c>
    </row>
    <row r="24" spans="2:8" s="1" customFormat="1" x14ac:dyDescent="0.25">
      <c r="B24" s="8" t="s">
        <v>12</v>
      </c>
      <c r="C24" s="99"/>
      <c r="D24" s="97"/>
      <c r="E24" s="99"/>
      <c r="F24" s="97"/>
      <c r="G24" s="99"/>
      <c r="H24" s="98"/>
    </row>
    <row r="25" spans="2:8" s="1" customFormat="1" x14ac:dyDescent="0.25">
      <c r="B25" s="8" t="s">
        <v>5</v>
      </c>
      <c r="C25" s="99">
        <v>2.0138888888888888E-3</v>
      </c>
      <c r="D25" s="97">
        <f t="shared" si="0"/>
        <v>7.8367788136738305E-3</v>
      </c>
      <c r="E25" s="99"/>
      <c r="F25" s="97"/>
      <c r="G25" s="99">
        <f t="shared" si="1"/>
        <v>2.0138888888888888E-3</v>
      </c>
      <c r="H25" s="98">
        <f t="shared" si="2"/>
        <v>7.5777371309119438E-3</v>
      </c>
    </row>
    <row r="26" spans="2:8" s="1" customFormat="1" x14ac:dyDescent="0.25">
      <c r="B26" s="8" t="s">
        <v>6</v>
      </c>
      <c r="C26" s="99">
        <v>0.12508101851851844</v>
      </c>
      <c r="D26" s="97">
        <f t="shared" si="0"/>
        <v>0.48673602666306337</v>
      </c>
      <c r="E26" s="99">
        <v>4.6296296296296293E-4</v>
      </c>
      <c r="F26" s="97">
        <f t="shared" si="3"/>
        <v>5.2700922266139649E-2</v>
      </c>
      <c r="G26" s="99">
        <f t="shared" si="1"/>
        <v>0.12554398148148141</v>
      </c>
      <c r="H26" s="98">
        <f t="shared" si="2"/>
        <v>0.47238916470690695</v>
      </c>
    </row>
    <row r="27" spans="2:8" s="1" customFormat="1" x14ac:dyDescent="0.25">
      <c r="B27" s="8" t="s">
        <v>103</v>
      </c>
      <c r="C27" s="99">
        <v>3.7546296296296293E-2</v>
      </c>
      <c r="D27" s="97">
        <f t="shared" si="0"/>
        <v>0.14610638202044771</v>
      </c>
      <c r="E27" s="99"/>
      <c r="F27" s="97"/>
      <c r="G27" s="99">
        <f t="shared" si="1"/>
        <v>3.7546296296296293E-2</v>
      </c>
      <c r="H27" s="98">
        <f t="shared" si="2"/>
        <v>0.14127689225677209</v>
      </c>
    </row>
    <row r="28" spans="2:8" s="1" customFormat="1" x14ac:dyDescent="0.25">
      <c r="B28" s="36" t="s">
        <v>17</v>
      </c>
      <c r="C28" s="109">
        <v>2.0023148148148148E-3</v>
      </c>
      <c r="D28" s="97">
        <f t="shared" si="0"/>
        <v>7.7917398549745553E-3</v>
      </c>
      <c r="E28" s="109"/>
      <c r="F28" s="97"/>
      <c r="G28" s="99">
        <f t="shared" si="1"/>
        <v>2.0023148148148148E-3</v>
      </c>
      <c r="H28" s="98">
        <f t="shared" si="2"/>
        <v>7.5341869175158983E-3</v>
      </c>
    </row>
    <row r="29" spans="2:8" s="1" customFormat="1" x14ac:dyDescent="0.25">
      <c r="B29" s="8"/>
      <c r="C29" s="100"/>
      <c r="D29" s="111"/>
      <c r="E29" s="100"/>
      <c r="F29" s="100"/>
      <c r="G29" s="100"/>
      <c r="H29" s="101"/>
    </row>
    <row r="30" spans="2:8" s="1" customFormat="1" x14ac:dyDescent="0.25">
      <c r="B30" s="37" t="s">
        <v>29</v>
      </c>
      <c r="C30" s="112">
        <f t="shared" ref="C30:H30" si="4">SUM(C7:C28)</f>
        <v>0.25697916666666659</v>
      </c>
      <c r="D30" s="113">
        <f t="shared" si="4"/>
        <v>1</v>
      </c>
      <c r="E30" s="112">
        <f t="shared" si="4"/>
        <v>8.7847222222222233E-3</v>
      </c>
      <c r="F30" s="113">
        <f>SUM(F7:F28)</f>
        <v>0.99999999999999978</v>
      </c>
      <c r="G30" s="112">
        <f>SUM(G7:G28)</f>
        <v>0.2657638888888888</v>
      </c>
      <c r="H30" s="116">
        <f t="shared" si="4"/>
        <v>1</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88</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7.4999999999999989E-3</v>
      </c>
      <c r="D7" s="97">
        <f>C7/$C$30</f>
        <v>8.8252117778443648E-3</v>
      </c>
      <c r="E7" s="99">
        <v>1.0416666666666667E-3</v>
      </c>
      <c r="F7" s="97">
        <f t="shared" ref="F7:F28" si="0">E7/$E$30</f>
        <v>5.3434661283619312E-3</v>
      </c>
      <c r="G7" s="99">
        <f>E7+C7</f>
        <v>8.5416666666666662E-3</v>
      </c>
      <c r="H7" s="98">
        <f>G7/$G$30</f>
        <v>8.1755641471601588E-3</v>
      </c>
    </row>
    <row r="8" spans="2:8" s="1" customFormat="1" x14ac:dyDescent="0.25">
      <c r="B8" s="8" t="s">
        <v>13</v>
      </c>
      <c r="C8" s="99">
        <v>1.7465277777777781E-2</v>
      </c>
      <c r="D8" s="97">
        <f t="shared" ref="D8:D27" si="1">C8/$C$30</f>
        <v>2.0551303353035729E-2</v>
      </c>
      <c r="E8" s="99"/>
      <c r="F8" s="97"/>
      <c r="G8" s="99">
        <f t="shared" ref="G8:G28" si="2">E8+C8</f>
        <v>1.7465277777777781E-2</v>
      </c>
      <c r="H8" s="98">
        <f t="shared" ref="H8:H28" si="3">G8/$G$30</f>
        <v>1.6716702300900652E-2</v>
      </c>
    </row>
    <row r="9" spans="2:8" s="1" customFormat="1" x14ac:dyDescent="0.25">
      <c r="B9" s="8" t="s">
        <v>0</v>
      </c>
      <c r="C9" s="99">
        <v>5.8935185185185174E-2</v>
      </c>
      <c r="D9" s="97">
        <f t="shared" si="1"/>
        <v>6.9348732056764673E-2</v>
      </c>
      <c r="E9" s="99">
        <v>1.6238425925925924E-2</v>
      </c>
      <c r="F9" s="97">
        <f t="shared" si="0"/>
        <v>8.3298699756575431E-2</v>
      </c>
      <c r="G9" s="99">
        <f t="shared" si="2"/>
        <v>7.5173611111111094E-2</v>
      </c>
      <c r="H9" s="98">
        <f t="shared" si="3"/>
        <v>7.1951611295129017E-2</v>
      </c>
    </row>
    <row r="10" spans="2:8" s="1" customFormat="1" x14ac:dyDescent="0.25">
      <c r="B10" s="8" t="s">
        <v>8</v>
      </c>
      <c r="C10" s="99">
        <v>2.810185185185185E-2</v>
      </c>
      <c r="D10" s="97">
        <f t="shared" si="1"/>
        <v>3.3067305858960061E-2</v>
      </c>
      <c r="E10" s="99">
        <v>4.4444444444444444E-3</v>
      </c>
      <c r="F10" s="97">
        <f t="shared" si="0"/>
        <v>2.2798788814344238E-2</v>
      </c>
      <c r="G10" s="99">
        <f t="shared" si="2"/>
        <v>3.2546296296296295E-2</v>
      </c>
      <c r="H10" s="98">
        <f t="shared" si="3"/>
        <v>3.1151336560724073E-2</v>
      </c>
    </row>
    <row r="11" spans="2:8" s="1" customFormat="1" x14ac:dyDescent="0.25">
      <c r="B11" s="8" t="s">
        <v>26</v>
      </c>
      <c r="C11" s="99">
        <v>7.3379629629629637E-3</v>
      </c>
      <c r="D11" s="97">
        <f t="shared" si="1"/>
        <v>8.6345436221501991E-3</v>
      </c>
      <c r="E11" s="99">
        <v>1.1099537037037034E-2</v>
      </c>
      <c r="F11" s="97">
        <f t="shared" si="0"/>
        <v>5.6937600189989897E-2</v>
      </c>
      <c r="G11" s="99">
        <f t="shared" si="2"/>
        <v>1.8437499999999999E-2</v>
      </c>
      <c r="H11" s="98">
        <f t="shared" si="3"/>
        <v>1.7647254317650584E-2</v>
      </c>
    </row>
    <row r="12" spans="2:8" s="1" customFormat="1" x14ac:dyDescent="0.25">
      <c r="B12" s="8" t="s">
        <v>3</v>
      </c>
      <c r="C12" s="99">
        <v>6.2048611111111096E-2</v>
      </c>
      <c r="D12" s="97">
        <f t="shared" si="1"/>
        <v>7.3012284476888331E-2</v>
      </c>
      <c r="E12" s="99">
        <v>1.4826388888888887E-2</v>
      </c>
      <c r="F12" s="97">
        <f t="shared" si="0"/>
        <v>7.6055334560351476E-2</v>
      </c>
      <c r="G12" s="99">
        <f t="shared" si="2"/>
        <v>7.6874999999999985E-2</v>
      </c>
      <c r="H12" s="98">
        <f t="shared" si="3"/>
        <v>7.3580077324441412E-2</v>
      </c>
    </row>
    <row r="13" spans="2:8" s="1" customFormat="1" x14ac:dyDescent="0.25">
      <c r="B13" s="8" t="s">
        <v>7</v>
      </c>
      <c r="C13" s="99">
        <v>5.0358796296296249E-2</v>
      </c>
      <c r="D13" s="97">
        <f t="shared" si="1"/>
        <v>5.9256938958951857E-2</v>
      </c>
      <c r="E13" s="99">
        <v>2.1087962962962968E-2</v>
      </c>
      <c r="F13" s="97">
        <f t="shared" si="0"/>
        <v>0.10817550317639378</v>
      </c>
      <c r="G13" s="99">
        <f t="shared" si="2"/>
        <v>7.1446759259259224E-2</v>
      </c>
      <c r="H13" s="98">
        <f t="shared" si="3"/>
        <v>6.8384495230920911E-2</v>
      </c>
    </row>
    <row r="14" spans="2:8" s="1" customFormat="1" x14ac:dyDescent="0.25">
      <c r="B14" s="8" t="s">
        <v>2</v>
      </c>
      <c r="C14" s="99">
        <v>4.1608796296296283E-2</v>
      </c>
      <c r="D14" s="97">
        <f t="shared" si="1"/>
        <v>4.8960858551466806E-2</v>
      </c>
      <c r="E14" s="99">
        <v>1.0115740740740741E-2</v>
      </c>
      <c r="F14" s="97">
        <f t="shared" si="0"/>
        <v>5.1890993290981423E-2</v>
      </c>
      <c r="G14" s="99">
        <f t="shared" si="2"/>
        <v>5.1724537037037027E-2</v>
      </c>
      <c r="H14" s="98">
        <f t="shared" si="3"/>
        <v>4.9507582891136506E-2</v>
      </c>
    </row>
    <row r="15" spans="2:8" s="1" customFormat="1" x14ac:dyDescent="0.25">
      <c r="B15" s="8" t="s">
        <v>9</v>
      </c>
      <c r="C15" s="99">
        <v>4.3449074074074064E-2</v>
      </c>
      <c r="D15" s="97">
        <f t="shared" si="1"/>
        <v>5.1126304033993437E-2</v>
      </c>
      <c r="E15" s="99">
        <v>4.6990740740740743E-3</v>
      </c>
      <c r="F15" s="97">
        <f t="shared" si="0"/>
        <v>2.4104969423499378E-2</v>
      </c>
      <c r="G15" s="99">
        <f t="shared" si="2"/>
        <v>4.8148148148148134E-2</v>
      </c>
      <c r="H15" s="98">
        <f t="shared" si="3"/>
        <v>4.6084480829520665E-2</v>
      </c>
    </row>
    <row r="16" spans="2:8" s="1" customFormat="1" x14ac:dyDescent="0.25">
      <c r="B16" s="8" t="s">
        <v>1</v>
      </c>
      <c r="C16" s="99">
        <v>1.2777777777777779E-2</v>
      </c>
      <c r="D16" s="97">
        <f t="shared" si="1"/>
        <v>1.5035545991882997E-2</v>
      </c>
      <c r="E16" s="99">
        <v>4.7569444444444447E-3</v>
      </c>
      <c r="F16" s="97">
        <f t="shared" si="0"/>
        <v>2.4401828652852821E-2</v>
      </c>
      <c r="G16" s="99">
        <f t="shared" si="2"/>
        <v>1.7534722222222222E-2</v>
      </c>
      <c r="H16" s="98">
        <f t="shared" si="3"/>
        <v>1.6783170302097073E-2</v>
      </c>
    </row>
    <row r="17" spans="2:8" s="1" customFormat="1" x14ac:dyDescent="0.25">
      <c r="B17" s="8" t="s">
        <v>27</v>
      </c>
      <c r="C17" s="99">
        <v>4.3287037037037044E-3</v>
      </c>
      <c r="D17" s="97">
        <f t="shared" si="1"/>
        <v>5.0935635878299286E-3</v>
      </c>
      <c r="E17" s="99">
        <v>9.4560185185185198E-3</v>
      </c>
      <c r="F17" s="97">
        <f t="shared" si="0"/>
        <v>4.8506798076352206E-2</v>
      </c>
      <c r="G17" s="99">
        <f t="shared" si="2"/>
        <v>1.3784722222222224E-2</v>
      </c>
      <c r="H17" s="98">
        <f t="shared" si="3"/>
        <v>1.3193898237490176E-2</v>
      </c>
    </row>
    <row r="18" spans="2:8" s="1" customFormat="1" x14ac:dyDescent="0.25">
      <c r="B18" s="8" t="s">
        <v>16</v>
      </c>
      <c r="C18" s="99">
        <v>2.8981481481481466E-2</v>
      </c>
      <c r="D18" s="97">
        <f t="shared" si="1"/>
        <v>3.4102361561299817E-2</v>
      </c>
      <c r="E18" s="99">
        <v>1.8287037037037037E-3</v>
      </c>
      <c r="F18" s="97">
        <f t="shared" si="0"/>
        <v>9.380751647568724E-3</v>
      </c>
      <c r="G18" s="99">
        <f t="shared" si="2"/>
        <v>3.081018518518517E-2</v>
      </c>
      <c r="H18" s="98">
        <f t="shared" si="3"/>
        <v>2.9489636530813459E-2</v>
      </c>
    </row>
    <row r="19" spans="2:8" s="1" customFormat="1" x14ac:dyDescent="0.25">
      <c r="B19" s="8" t="s">
        <v>4</v>
      </c>
      <c r="C19" s="99">
        <v>3.1307870370370368E-2</v>
      </c>
      <c r="D19" s="97">
        <f t="shared" si="1"/>
        <v>3.6839811510908968E-2</v>
      </c>
      <c r="E19" s="99">
        <v>2.5000000000000001E-3</v>
      </c>
      <c r="F19" s="97">
        <f t="shared" si="0"/>
        <v>1.2824318708068634E-2</v>
      </c>
      <c r="G19" s="99">
        <f t="shared" si="2"/>
        <v>3.380787037037037E-2</v>
      </c>
      <c r="H19" s="98">
        <f t="shared" si="3"/>
        <v>3.235883858245911E-2</v>
      </c>
    </row>
    <row r="20" spans="2:8" s="1" customFormat="1" x14ac:dyDescent="0.25">
      <c r="B20" s="8" t="s">
        <v>14</v>
      </c>
      <c r="C20" s="99">
        <v>1.0694444444444442E-2</v>
      </c>
      <c r="D20" s="97">
        <f t="shared" si="1"/>
        <v>1.2584098275815114E-2</v>
      </c>
      <c r="E20" s="99">
        <v>9.8842592592592593E-3</v>
      </c>
      <c r="F20" s="97">
        <f t="shared" si="0"/>
        <v>5.070355637356766E-2</v>
      </c>
      <c r="G20" s="99">
        <f t="shared" si="2"/>
        <v>2.0578703703703703E-2</v>
      </c>
      <c r="H20" s="98">
        <f t="shared" si="3"/>
        <v>1.9696684354540327E-2</v>
      </c>
    </row>
    <row r="21" spans="2:8" s="1" customFormat="1" x14ac:dyDescent="0.25">
      <c r="B21" s="8" t="s">
        <v>11</v>
      </c>
      <c r="C21" s="99">
        <v>7.6851851851851855E-3</v>
      </c>
      <c r="D21" s="97">
        <f t="shared" si="1"/>
        <v>9.043118241494846E-3</v>
      </c>
      <c r="E21" s="99">
        <v>3.3055555555555553E-2</v>
      </c>
      <c r="F21" s="97">
        <f t="shared" si="0"/>
        <v>0.16956599180668527</v>
      </c>
      <c r="G21" s="99">
        <f t="shared" si="2"/>
        <v>4.0740740740740737E-2</v>
      </c>
      <c r="H21" s="98">
        <f t="shared" si="3"/>
        <v>3.899456070190211E-2</v>
      </c>
    </row>
    <row r="22" spans="2:8" s="1" customFormat="1" x14ac:dyDescent="0.25">
      <c r="B22" s="8" t="s">
        <v>15</v>
      </c>
      <c r="C22" s="99">
        <v>3.9004629629629632E-3</v>
      </c>
      <c r="D22" s="97">
        <f t="shared" si="1"/>
        <v>4.5896548906381972E-3</v>
      </c>
      <c r="E22" s="99">
        <v>1.1284722222222222E-2</v>
      </c>
      <c r="F22" s="97">
        <f t="shared" si="0"/>
        <v>5.788754972392092E-2</v>
      </c>
      <c r="G22" s="99">
        <f t="shared" si="2"/>
        <v>1.5185185185185185E-2</v>
      </c>
      <c r="H22" s="98">
        <f t="shared" si="3"/>
        <v>1.4534336261618061E-2</v>
      </c>
    </row>
    <row r="23" spans="2:8" s="1" customFormat="1" x14ac:dyDescent="0.25">
      <c r="B23" s="8" t="s">
        <v>92</v>
      </c>
      <c r="C23" s="99">
        <v>5.1504629629629635E-3</v>
      </c>
      <c r="D23" s="97">
        <f t="shared" si="1"/>
        <v>6.0605235202789258E-3</v>
      </c>
      <c r="E23" s="99">
        <v>1.1354166666666669E-2</v>
      </c>
      <c r="F23" s="97">
        <f t="shared" si="0"/>
        <v>5.8243780799145058E-2</v>
      </c>
      <c r="G23" s="99">
        <f t="shared" si="2"/>
        <v>1.6504629629629633E-2</v>
      </c>
      <c r="H23" s="98">
        <f t="shared" si="3"/>
        <v>1.579722828435012E-2</v>
      </c>
    </row>
    <row r="24" spans="2:8" s="1" customFormat="1" x14ac:dyDescent="0.25">
      <c r="B24" s="8" t="s">
        <v>12</v>
      </c>
      <c r="C24" s="99">
        <v>2.0138888888888888E-3</v>
      </c>
      <c r="D24" s="97">
        <f t="shared" si="1"/>
        <v>2.3697327921989504E-3</v>
      </c>
      <c r="E24" s="99">
        <v>2.4421296296296296E-3</v>
      </c>
      <c r="F24" s="97">
        <f t="shared" si="0"/>
        <v>1.2527459478715194E-2</v>
      </c>
      <c r="G24" s="99">
        <f t="shared" si="2"/>
        <v>4.4560185185185189E-3</v>
      </c>
      <c r="H24" s="98">
        <f t="shared" si="3"/>
        <v>4.2650300767705434E-3</v>
      </c>
    </row>
    <row r="25" spans="2:8" s="1" customFormat="1" x14ac:dyDescent="0.25">
      <c r="B25" s="8" t="s">
        <v>5</v>
      </c>
      <c r="C25" s="99">
        <v>1.224537037037037E-2</v>
      </c>
      <c r="D25" s="97">
        <f t="shared" si="1"/>
        <v>1.440906490888787E-2</v>
      </c>
      <c r="E25" s="99">
        <v>2.9861111111111108E-3</v>
      </c>
      <c r="F25" s="97">
        <f t="shared" si="0"/>
        <v>1.5317936234637534E-2</v>
      </c>
      <c r="G25" s="99">
        <f t="shared" si="2"/>
        <v>1.5231481481481481E-2</v>
      </c>
      <c r="H25" s="98">
        <f t="shared" si="3"/>
        <v>1.4578648262415676E-2</v>
      </c>
    </row>
    <row r="26" spans="2:8" s="1" customFormat="1" x14ac:dyDescent="0.25">
      <c r="B26" s="8" t="s">
        <v>6</v>
      </c>
      <c r="C26" s="99">
        <v>0.32549768518518474</v>
      </c>
      <c r="D26" s="97">
        <f t="shared" si="1"/>
        <v>0.38301146732764935</v>
      </c>
      <c r="E26" s="99">
        <v>3.7499999999999999E-3</v>
      </c>
      <c r="F26" s="97">
        <f t="shared" si="0"/>
        <v>1.9236478062102953E-2</v>
      </c>
      <c r="G26" s="99">
        <f t="shared" si="2"/>
        <v>0.32924768518518471</v>
      </c>
      <c r="H26" s="98">
        <f t="shared" si="3"/>
        <v>0.31513587167244539</v>
      </c>
    </row>
    <row r="27" spans="2:8" s="1" customFormat="1" x14ac:dyDescent="0.25">
      <c r="B27" s="8" t="s">
        <v>103</v>
      </c>
      <c r="C27" s="99">
        <v>8.8449074074074069E-2</v>
      </c>
      <c r="D27" s="97">
        <f t="shared" si="1"/>
        <v>0.10407757470105965</v>
      </c>
      <c r="E27" s="99">
        <v>1.1006944444444444E-2</v>
      </c>
      <c r="F27" s="97">
        <f t="shared" si="0"/>
        <v>5.6462625423024403E-2</v>
      </c>
      <c r="G27" s="99">
        <f t="shared" si="2"/>
        <v>9.9456018518518513E-2</v>
      </c>
      <c r="H27" s="98">
        <f t="shared" si="3"/>
        <v>9.5193255713478642E-2</v>
      </c>
    </row>
    <row r="28" spans="2:8" s="1" customFormat="1" x14ac:dyDescent="0.25">
      <c r="B28" s="36" t="s">
        <v>17</v>
      </c>
      <c r="C28" s="109"/>
      <c r="D28" s="97"/>
      <c r="E28" s="109">
        <v>7.0833333333333338E-3</v>
      </c>
      <c r="F28" s="97">
        <f t="shared" si="0"/>
        <v>3.6335569672861133E-2</v>
      </c>
      <c r="G28" s="99">
        <f t="shared" si="2"/>
        <v>7.0833333333333338E-3</v>
      </c>
      <c r="H28" s="98">
        <f t="shared" si="3"/>
        <v>6.779736122035254E-3</v>
      </c>
    </row>
    <row r="29" spans="2:8" s="1" customFormat="1" x14ac:dyDescent="0.25">
      <c r="B29" s="8"/>
      <c r="C29" s="100"/>
      <c r="D29" s="111"/>
      <c r="E29" s="100"/>
      <c r="F29" s="100"/>
      <c r="G29" s="100"/>
      <c r="H29" s="101"/>
    </row>
    <row r="30" spans="2:8" s="1" customFormat="1" x14ac:dyDescent="0.25">
      <c r="B30" s="37" t="s">
        <v>29</v>
      </c>
      <c r="C30" s="112">
        <f t="shared" ref="C30:H30" si="4">SUM(C7:C28)</f>
        <v>0.84983796296296232</v>
      </c>
      <c r="D30" s="113">
        <f t="shared" si="4"/>
        <v>0.99999999999999989</v>
      </c>
      <c r="E30" s="112">
        <f t="shared" si="4"/>
        <v>0.19494212962962962</v>
      </c>
      <c r="F30" s="113">
        <f t="shared" si="4"/>
        <v>0.99999999999999989</v>
      </c>
      <c r="G30" s="112">
        <f t="shared" si="4"/>
        <v>1.0447800925925921</v>
      </c>
      <c r="H30" s="116">
        <f t="shared" si="4"/>
        <v>1</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7"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89</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1.1574074074074073E-3</v>
      </c>
      <c r="D7" s="97">
        <f t="shared" ref="D7:D28" si="0">C7/$C$30</f>
        <v>1.2288031457360533E-2</v>
      </c>
      <c r="E7" s="99"/>
      <c r="F7" s="97"/>
      <c r="G7" s="99">
        <f>C7</f>
        <v>1.1574074074074073E-3</v>
      </c>
      <c r="H7" s="98">
        <f t="shared" ref="H7:H28" si="1">G7/$G$30</f>
        <v>1.2288031457360533E-2</v>
      </c>
    </row>
    <row r="8" spans="2:8" s="1" customFormat="1" x14ac:dyDescent="0.25">
      <c r="B8" s="8" t="s">
        <v>13</v>
      </c>
      <c r="C8" s="99">
        <v>4.0740740740740737E-3</v>
      </c>
      <c r="D8" s="97">
        <f t="shared" si="0"/>
        <v>4.3253870729909071E-2</v>
      </c>
      <c r="E8" s="99"/>
      <c r="F8" s="97"/>
      <c r="G8" s="99">
        <f t="shared" ref="G8:G28" si="2">C8</f>
        <v>4.0740740740740737E-3</v>
      </c>
      <c r="H8" s="98">
        <f t="shared" si="1"/>
        <v>4.3253870729909071E-2</v>
      </c>
    </row>
    <row r="9" spans="2:8" s="1" customFormat="1" x14ac:dyDescent="0.25">
      <c r="B9" s="8" t="s">
        <v>0</v>
      </c>
      <c r="C9" s="99">
        <v>1.4317129629629621E-2</v>
      </c>
      <c r="D9" s="97">
        <f t="shared" si="0"/>
        <v>0.15200294912754969</v>
      </c>
      <c r="E9" s="99"/>
      <c r="F9" s="97"/>
      <c r="G9" s="99">
        <f t="shared" si="2"/>
        <v>1.4317129629629621E-2</v>
      </c>
      <c r="H9" s="98">
        <f t="shared" si="1"/>
        <v>0.15200294912754969</v>
      </c>
    </row>
    <row r="10" spans="2:8" s="1" customFormat="1" x14ac:dyDescent="0.25">
      <c r="B10" s="8" t="s">
        <v>8</v>
      </c>
      <c r="C10" s="99">
        <v>3.0671296296296297E-3</v>
      </c>
      <c r="D10" s="97">
        <f t="shared" si="0"/>
        <v>3.2563283362005417E-2</v>
      </c>
      <c r="E10" s="99"/>
      <c r="F10" s="97"/>
      <c r="G10" s="99">
        <f t="shared" si="2"/>
        <v>3.0671296296296297E-3</v>
      </c>
      <c r="H10" s="98">
        <f t="shared" si="1"/>
        <v>3.2563283362005417E-2</v>
      </c>
    </row>
    <row r="11" spans="2:8" s="1" customFormat="1" x14ac:dyDescent="0.25">
      <c r="B11" s="8" t="s">
        <v>26</v>
      </c>
      <c r="C11" s="99">
        <v>1.238425925925926E-3</v>
      </c>
      <c r="D11" s="97">
        <f t="shared" si="0"/>
        <v>1.3148193659375772E-2</v>
      </c>
      <c r="E11" s="99"/>
      <c r="F11" s="97"/>
      <c r="G11" s="99">
        <f t="shared" si="2"/>
        <v>1.238425925925926E-3</v>
      </c>
      <c r="H11" s="98">
        <f t="shared" si="1"/>
        <v>1.3148193659375772E-2</v>
      </c>
    </row>
    <row r="12" spans="2:8" s="1" customFormat="1" x14ac:dyDescent="0.25">
      <c r="B12" s="8" t="s">
        <v>3</v>
      </c>
      <c r="C12" s="99">
        <v>9.6759259259259281E-3</v>
      </c>
      <c r="D12" s="97">
        <f t="shared" si="0"/>
        <v>0.10272794298353408</v>
      </c>
      <c r="E12" s="99"/>
      <c r="F12" s="97"/>
      <c r="G12" s="99">
        <f t="shared" si="2"/>
        <v>9.6759259259259281E-3</v>
      </c>
      <c r="H12" s="98">
        <f t="shared" si="1"/>
        <v>0.10272794298353408</v>
      </c>
    </row>
    <row r="13" spans="2:8" s="1" customFormat="1" x14ac:dyDescent="0.25">
      <c r="B13" s="8" t="s">
        <v>7</v>
      </c>
      <c r="C13" s="99">
        <v>3.9120370370370359E-3</v>
      </c>
      <c r="D13" s="97">
        <f t="shared" si="0"/>
        <v>4.1533546325878593E-2</v>
      </c>
      <c r="E13" s="99"/>
      <c r="F13" s="97"/>
      <c r="G13" s="99">
        <f t="shared" si="2"/>
        <v>3.9120370370370359E-3</v>
      </c>
      <c r="H13" s="98">
        <f t="shared" si="1"/>
        <v>4.1533546325878593E-2</v>
      </c>
    </row>
    <row r="14" spans="2:8" s="1" customFormat="1" x14ac:dyDescent="0.25">
      <c r="B14" s="8" t="s">
        <v>2</v>
      </c>
      <c r="C14" s="99">
        <v>7.4305555555555566E-3</v>
      </c>
      <c r="D14" s="97">
        <f t="shared" si="0"/>
        <v>7.888916195625463E-2</v>
      </c>
      <c r="E14" s="99"/>
      <c r="F14" s="97"/>
      <c r="G14" s="99">
        <f t="shared" si="2"/>
        <v>7.4305555555555566E-3</v>
      </c>
      <c r="H14" s="98">
        <f t="shared" si="1"/>
        <v>7.888916195625463E-2</v>
      </c>
    </row>
    <row r="15" spans="2:8" s="1" customFormat="1" x14ac:dyDescent="0.25">
      <c r="B15" s="8" t="s">
        <v>9</v>
      </c>
      <c r="C15" s="99">
        <v>2.1527777777777778E-3</v>
      </c>
      <c r="D15" s="97">
        <f t="shared" si="0"/>
        <v>2.2855738510690591E-2</v>
      </c>
      <c r="E15" s="99"/>
      <c r="F15" s="97"/>
      <c r="G15" s="99">
        <f t="shared" si="2"/>
        <v>2.1527777777777778E-3</v>
      </c>
      <c r="H15" s="98">
        <f t="shared" si="1"/>
        <v>2.2855738510690591E-2</v>
      </c>
    </row>
    <row r="16" spans="2:8" s="1" customFormat="1" x14ac:dyDescent="0.25">
      <c r="B16" s="8" t="s">
        <v>1</v>
      </c>
      <c r="C16" s="99">
        <v>1.6550925925925926E-3</v>
      </c>
      <c r="D16" s="97">
        <f t="shared" si="0"/>
        <v>1.7571884984025562E-2</v>
      </c>
      <c r="E16" s="99"/>
      <c r="F16" s="97"/>
      <c r="G16" s="99">
        <f t="shared" si="2"/>
        <v>1.6550925925925926E-3</v>
      </c>
      <c r="H16" s="98">
        <f t="shared" si="1"/>
        <v>1.7571884984025562E-2</v>
      </c>
    </row>
    <row r="17" spans="2:8" s="1" customFormat="1" x14ac:dyDescent="0.25">
      <c r="B17" s="8" t="s">
        <v>27</v>
      </c>
      <c r="C17" s="99">
        <v>4.0509259259259264E-4</v>
      </c>
      <c r="D17" s="97">
        <f t="shared" si="0"/>
        <v>4.3008110100761872E-3</v>
      </c>
      <c r="E17" s="99"/>
      <c r="F17" s="97"/>
      <c r="G17" s="99">
        <f t="shared" si="2"/>
        <v>4.0509259259259264E-4</v>
      </c>
      <c r="H17" s="98">
        <f t="shared" si="1"/>
        <v>4.3008110100761872E-3</v>
      </c>
    </row>
    <row r="18" spans="2:8" s="1" customFormat="1" x14ac:dyDescent="0.25">
      <c r="B18" s="8" t="s">
        <v>16</v>
      </c>
      <c r="C18" s="99">
        <v>2.2106481481481478E-3</v>
      </c>
      <c r="D18" s="97">
        <f t="shared" si="0"/>
        <v>2.3470140083558615E-2</v>
      </c>
      <c r="E18" s="99"/>
      <c r="F18" s="97"/>
      <c r="G18" s="99">
        <f t="shared" ref="G18" si="3">C18</f>
        <v>2.2106481481481478E-3</v>
      </c>
      <c r="H18" s="98">
        <f t="shared" ref="H18" si="4">G18/$G$30</f>
        <v>2.3470140083558615E-2</v>
      </c>
    </row>
    <row r="19" spans="2:8" s="1" customFormat="1" x14ac:dyDescent="0.25">
      <c r="B19" s="8" t="s">
        <v>4</v>
      </c>
      <c r="C19" s="99">
        <v>3.657407407407407E-3</v>
      </c>
      <c r="D19" s="97">
        <f t="shared" si="0"/>
        <v>3.8830179405259284E-2</v>
      </c>
      <c r="E19" s="99"/>
      <c r="F19" s="97"/>
      <c r="G19" s="99">
        <f t="shared" si="2"/>
        <v>3.657407407407407E-3</v>
      </c>
      <c r="H19" s="98">
        <f t="shared" si="1"/>
        <v>3.8830179405259284E-2</v>
      </c>
    </row>
    <row r="20" spans="2:8" s="1" customFormat="1" x14ac:dyDescent="0.25">
      <c r="B20" s="8" t="s">
        <v>14</v>
      </c>
      <c r="C20" s="99">
        <v>1.9328703703703704E-3</v>
      </c>
      <c r="D20" s="97">
        <f t="shared" si="0"/>
        <v>2.0521012533792092E-2</v>
      </c>
      <c r="E20" s="99"/>
      <c r="F20" s="97"/>
      <c r="G20" s="99">
        <f t="shared" si="2"/>
        <v>1.9328703703703704E-3</v>
      </c>
      <c r="H20" s="98">
        <f t="shared" si="1"/>
        <v>2.0521012533792092E-2</v>
      </c>
    </row>
    <row r="21" spans="2:8" s="1" customFormat="1" x14ac:dyDescent="0.25">
      <c r="B21" s="8" t="s">
        <v>11</v>
      </c>
      <c r="C21" s="99">
        <v>9.6064814814814808E-4</v>
      </c>
      <c r="D21" s="97">
        <f t="shared" si="0"/>
        <v>1.0199066109609242E-2</v>
      </c>
      <c r="E21" s="99"/>
      <c r="F21" s="97"/>
      <c r="G21" s="99">
        <f t="shared" si="2"/>
        <v>9.6064814814814808E-4</v>
      </c>
      <c r="H21" s="98">
        <f t="shared" si="1"/>
        <v>1.0199066109609242E-2</v>
      </c>
    </row>
    <row r="22" spans="2:8" s="1" customFormat="1" x14ac:dyDescent="0.25">
      <c r="B22" s="8" t="s">
        <v>15</v>
      </c>
      <c r="C22" s="99">
        <v>2.199074074074074E-4</v>
      </c>
      <c r="D22" s="97">
        <f t="shared" si="0"/>
        <v>2.3347259768985015E-3</v>
      </c>
      <c r="E22" s="99"/>
      <c r="F22" s="97"/>
      <c r="G22" s="99">
        <f t="shared" si="2"/>
        <v>2.199074074074074E-4</v>
      </c>
      <c r="H22" s="98">
        <f t="shared" si="1"/>
        <v>2.3347259768985015E-3</v>
      </c>
    </row>
    <row r="23" spans="2:8" s="1" customFormat="1" x14ac:dyDescent="0.25">
      <c r="B23" s="8" t="s">
        <v>92</v>
      </c>
      <c r="C23" s="99">
        <v>9.2592592592592588E-5</v>
      </c>
      <c r="D23" s="97">
        <f t="shared" si="0"/>
        <v>9.8304251658884261E-4</v>
      </c>
      <c r="E23" s="102"/>
      <c r="F23" s="97"/>
      <c r="G23" s="99">
        <f t="shared" si="2"/>
        <v>9.2592592592592588E-5</v>
      </c>
      <c r="H23" s="98">
        <f t="shared" si="1"/>
        <v>9.8304251658884261E-4</v>
      </c>
    </row>
    <row r="24" spans="2:8" s="1" customFormat="1" x14ac:dyDescent="0.25">
      <c r="B24" s="8" t="s">
        <v>12</v>
      </c>
      <c r="C24" s="99">
        <v>1.6203703703703703E-4</v>
      </c>
      <c r="D24" s="97">
        <f t="shared" si="0"/>
        <v>1.7203244040304745E-3</v>
      </c>
      <c r="E24" s="117"/>
      <c r="F24" s="97"/>
      <c r="G24" s="99">
        <f t="shared" ref="G24" si="5">C24</f>
        <v>1.6203703703703703E-4</v>
      </c>
      <c r="H24" s="98">
        <f t="shared" ref="H24" si="6">G24/$G$30</f>
        <v>1.7203244040304745E-3</v>
      </c>
    </row>
    <row r="25" spans="2:8" s="1" customFormat="1" x14ac:dyDescent="0.25">
      <c r="B25" s="8" t="s">
        <v>5</v>
      </c>
      <c r="C25" s="99">
        <v>6.9444444444444436E-4</v>
      </c>
      <c r="D25" s="97">
        <f t="shared" si="0"/>
        <v>7.3728188744163195E-3</v>
      </c>
      <c r="E25" s="84"/>
      <c r="F25" s="97"/>
      <c r="G25" s="99">
        <f t="shared" si="2"/>
        <v>6.9444444444444436E-4</v>
      </c>
      <c r="H25" s="98">
        <f t="shared" si="1"/>
        <v>7.3728188744163195E-3</v>
      </c>
    </row>
    <row r="26" spans="2:8" s="1" customFormat="1" x14ac:dyDescent="0.25">
      <c r="B26" s="8" t="s">
        <v>6</v>
      </c>
      <c r="C26" s="99">
        <v>1.5682870370370368E-2</v>
      </c>
      <c r="D26" s="97">
        <f t="shared" si="0"/>
        <v>0.1665028262472352</v>
      </c>
      <c r="E26" s="118"/>
      <c r="F26" s="97"/>
      <c r="G26" s="99">
        <f t="shared" si="2"/>
        <v>1.5682870370370368E-2</v>
      </c>
      <c r="H26" s="98">
        <f t="shared" si="1"/>
        <v>0.1665028262472352</v>
      </c>
    </row>
    <row r="27" spans="2:8" s="1" customFormat="1" x14ac:dyDescent="0.25">
      <c r="B27" s="8" t="s">
        <v>103</v>
      </c>
      <c r="C27" s="99">
        <v>1.7349537037037031E-2</v>
      </c>
      <c r="D27" s="97">
        <f t="shared" si="0"/>
        <v>0.18419759154583434</v>
      </c>
      <c r="E27" s="99"/>
      <c r="F27" s="97"/>
      <c r="G27" s="99">
        <f t="shared" si="2"/>
        <v>1.7349537037037031E-2</v>
      </c>
      <c r="H27" s="98">
        <f t="shared" si="1"/>
        <v>0.18419759154583434</v>
      </c>
    </row>
    <row r="28" spans="2:8" s="1" customFormat="1" x14ac:dyDescent="0.25">
      <c r="B28" s="36" t="s">
        <v>17</v>
      </c>
      <c r="C28" s="109">
        <v>2.1412037037037033E-3</v>
      </c>
      <c r="D28" s="97">
        <f t="shared" si="0"/>
        <v>2.2732858196116982E-2</v>
      </c>
      <c r="E28" s="109"/>
      <c r="F28" s="97"/>
      <c r="G28" s="99">
        <f t="shared" si="2"/>
        <v>2.1412037037037033E-3</v>
      </c>
      <c r="H28" s="98">
        <f t="shared" si="1"/>
        <v>2.2732858196116982E-2</v>
      </c>
    </row>
    <row r="29" spans="2:8" s="1" customFormat="1" x14ac:dyDescent="0.25">
      <c r="B29" s="8"/>
      <c r="C29" s="100"/>
      <c r="D29" s="111"/>
      <c r="E29" s="100"/>
      <c r="F29" s="100"/>
      <c r="G29" s="100"/>
      <c r="H29" s="101"/>
    </row>
    <row r="30" spans="2:8" s="1" customFormat="1" x14ac:dyDescent="0.25">
      <c r="B30" s="37" t="s">
        <v>29</v>
      </c>
      <c r="C30" s="112">
        <f>SUM(C7:C28)</f>
        <v>9.4189814814814796E-2</v>
      </c>
      <c r="D30" s="113">
        <f>SUM(D7:D28)</f>
        <v>1</v>
      </c>
      <c r="E30" s="112"/>
      <c r="F30" s="113"/>
      <c r="G30" s="112">
        <f>SUM(G7:G28)</f>
        <v>9.4189814814814796E-2</v>
      </c>
      <c r="H30" s="116">
        <f>SUM(H7:H28)</f>
        <v>1</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90</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6.7708333333333336E-3</v>
      </c>
      <c r="D7" s="97">
        <f t="shared" ref="D7:D27" si="0">C7/$C$30</f>
        <v>6.8842157289619541E-3</v>
      </c>
      <c r="E7" s="99"/>
      <c r="F7" s="97"/>
      <c r="G7" s="99">
        <f t="shared" ref="G7:G28" si="1">C7+E7</f>
        <v>6.7708333333333336E-3</v>
      </c>
      <c r="H7" s="98">
        <f t="shared" ref="H7" si="2">G7/$G$30</f>
        <v>5.9988309970364743E-3</v>
      </c>
    </row>
    <row r="8" spans="2:8" s="1" customFormat="1" x14ac:dyDescent="0.25">
      <c r="B8" s="8" t="s">
        <v>13</v>
      </c>
      <c r="C8" s="99">
        <v>1.7847222222222219E-2</v>
      </c>
      <c r="D8" s="97">
        <f t="shared" si="0"/>
        <v>1.8146086588135608E-2</v>
      </c>
      <c r="E8" s="99">
        <v>4.0509259259259258E-4</v>
      </c>
      <c r="F8" s="97">
        <f t="shared" ref="F8:F28" si="3">E8/$E$30</f>
        <v>2.7906235050231217E-3</v>
      </c>
      <c r="G8" s="99">
        <f t="shared" si="1"/>
        <v>1.8252314814814811E-2</v>
      </c>
      <c r="H8" s="98">
        <f t="shared" ref="H8:H27" si="4">G8/$G$30</f>
        <v>1.6171207662096614E-2</v>
      </c>
    </row>
    <row r="9" spans="2:8" s="1" customFormat="1" x14ac:dyDescent="0.25">
      <c r="B9" s="8" t="s">
        <v>0</v>
      </c>
      <c r="C9" s="99">
        <v>8.7268518518518579E-2</v>
      </c>
      <c r="D9" s="97">
        <f t="shared" si="0"/>
        <v>8.8729891617731912E-2</v>
      </c>
      <c r="E9" s="99">
        <v>2.1608796296296296E-2</v>
      </c>
      <c r="F9" s="97">
        <f t="shared" si="3"/>
        <v>0.14885983096794767</v>
      </c>
      <c r="G9" s="99">
        <f t="shared" si="1"/>
        <v>0.10887731481481487</v>
      </c>
      <c r="H9" s="98">
        <f t="shared" si="4"/>
        <v>9.6463253314738706E-2</v>
      </c>
    </row>
    <row r="10" spans="2:8" s="1" customFormat="1" x14ac:dyDescent="0.25">
      <c r="B10" s="8" t="s">
        <v>8</v>
      </c>
      <c r="C10" s="99">
        <v>1.9444444444444445E-2</v>
      </c>
      <c r="D10" s="97">
        <f t="shared" si="0"/>
        <v>1.9770055426762533E-2</v>
      </c>
      <c r="E10" s="99">
        <v>1.8518518518518518E-4</v>
      </c>
      <c r="F10" s="97">
        <f t="shared" si="3"/>
        <v>1.2757136022962842E-3</v>
      </c>
      <c r="G10" s="99">
        <f t="shared" si="1"/>
        <v>1.9629629629629629E-2</v>
      </c>
      <c r="H10" s="98">
        <f t="shared" si="4"/>
        <v>1.7391482685425404E-2</v>
      </c>
    </row>
    <row r="11" spans="2:8" s="1" customFormat="1" x14ac:dyDescent="0.25">
      <c r="B11" s="8" t="s">
        <v>26</v>
      </c>
      <c r="C11" s="99">
        <v>1.3969907407407415E-2</v>
      </c>
      <c r="D11" s="97">
        <f t="shared" si="0"/>
        <v>1.4203843392918089E-2</v>
      </c>
      <c r="E11" s="99">
        <v>3.158564814814814E-2</v>
      </c>
      <c r="F11" s="97">
        <f t="shared" si="3"/>
        <v>0.21758890129165992</v>
      </c>
      <c r="G11" s="99">
        <f t="shared" si="1"/>
        <v>4.5555555555555557E-2</v>
      </c>
      <c r="H11" s="98">
        <f t="shared" si="4"/>
        <v>4.0361365477496691E-2</v>
      </c>
    </row>
    <row r="12" spans="2:8" s="1" customFormat="1" x14ac:dyDescent="0.25">
      <c r="B12" s="8" t="s">
        <v>3</v>
      </c>
      <c r="C12" s="99">
        <v>9.3668981481481492E-2</v>
      </c>
      <c r="D12" s="97">
        <f t="shared" si="0"/>
        <v>9.5237534862374518E-2</v>
      </c>
      <c r="E12" s="99">
        <v>3.0451388888888882E-2</v>
      </c>
      <c r="F12" s="97">
        <f t="shared" si="3"/>
        <v>0.2097751554775952</v>
      </c>
      <c r="G12" s="99">
        <f t="shared" si="1"/>
        <v>0.12412037037037038</v>
      </c>
      <c r="H12" s="98">
        <f t="shared" si="4"/>
        <v>0.1099683138670413</v>
      </c>
    </row>
    <row r="13" spans="2:8" s="1" customFormat="1" x14ac:dyDescent="0.25">
      <c r="B13" s="8" t="s">
        <v>7</v>
      </c>
      <c r="C13" s="99">
        <v>5.5995370370370369E-2</v>
      </c>
      <c r="D13" s="97">
        <f t="shared" si="0"/>
        <v>5.6933052473022105E-2</v>
      </c>
      <c r="E13" s="99">
        <v>1.1527777777777783E-2</v>
      </c>
      <c r="F13" s="97">
        <f t="shared" si="3"/>
        <v>7.9413171742943725E-2</v>
      </c>
      <c r="G13" s="99">
        <f t="shared" si="1"/>
        <v>6.7523148148148152E-2</v>
      </c>
      <c r="H13" s="98">
        <f t="shared" si="4"/>
        <v>5.9824239378992811E-2</v>
      </c>
    </row>
    <row r="14" spans="2:8" s="1" customFormat="1" x14ac:dyDescent="0.25">
      <c r="B14" s="8" t="s">
        <v>2</v>
      </c>
      <c r="C14" s="99">
        <v>3.9155092592592596E-2</v>
      </c>
      <c r="D14" s="97">
        <f t="shared" si="0"/>
        <v>3.9810772326629558E-2</v>
      </c>
      <c r="E14" s="99">
        <v>6.7592592592592574E-3</v>
      </c>
      <c r="F14" s="97">
        <f t="shared" si="3"/>
        <v>4.6563546483814361E-2</v>
      </c>
      <c r="G14" s="99">
        <f t="shared" si="1"/>
        <v>4.5914351851851852E-2</v>
      </c>
      <c r="H14" s="98">
        <f t="shared" si="4"/>
        <v>4.0679252248279819E-2</v>
      </c>
    </row>
    <row r="15" spans="2:8" s="1" customFormat="1" x14ac:dyDescent="0.25">
      <c r="B15" s="8" t="s">
        <v>9</v>
      </c>
      <c r="C15" s="99">
        <v>3.1203703703703685E-2</v>
      </c>
      <c r="D15" s="97">
        <f t="shared" si="0"/>
        <v>3.1726231803899857E-2</v>
      </c>
      <c r="E15" s="99">
        <v>3.2523148148148151E-3</v>
      </c>
      <c r="F15" s="97">
        <f t="shared" si="3"/>
        <v>2.2404720140328495E-2</v>
      </c>
      <c r="G15" s="99">
        <f t="shared" si="1"/>
        <v>3.4456018518518497E-2</v>
      </c>
      <c r="H15" s="98">
        <f t="shared" si="4"/>
        <v>3.0527384407141152E-2</v>
      </c>
    </row>
    <row r="16" spans="2:8" s="1" customFormat="1" x14ac:dyDescent="0.25">
      <c r="B16" s="8" t="s">
        <v>1</v>
      </c>
      <c r="C16" s="99">
        <v>2.2013888888888875E-2</v>
      </c>
      <c r="D16" s="97">
        <f t="shared" si="0"/>
        <v>2.2382527036727568E-2</v>
      </c>
      <c r="E16" s="99">
        <v>1.1608796296296301E-2</v>
      </c>
      <c r="F16" s="97">
        <f t="shared" si="3"/>
        <v>7.9971296443948348E-2</v>
      </c>
      <c r="G16" s="99">
        <f t="shared" si="1"/>
        <v>3.3622685185185172E-2</v>
      </c>
      <c r="H16" s="98">
        <f t="shared" si="4"/>
        <v>2.978906674596744E-2</v>
      </c>
    </row>
    <row r="17" spans="2:8" s="1" customFormat="1" x14ac:dyDescent="0.25">
      <c r="B17" s="8" t="s">
        <v>27</v>
      </c>
      <c r="C17" s="99">
        <v>3.6226851851851849E-3</v>
      </c>
      <c r="D17" s="97">
        <f t="shared" si="0"/>
        <v>3.6833496122480195E-3</v>
      </c>
      <c r="E17" s="99">
        <v>4.3518518518518515E-3</v>
      </c>
      <c r="F17" s="97">
        <f t="shared" si="3"/>
        <v>2.9979269653962679E-2</v>
      </c>
      <c r="G17" s="99">
        <f t="shared" si="1"/>
        <v>7.9745370370370369E-3</v>
      </c>
      <c r="H17" s="98">
        <f t="shared" si="4"/>
        <v>7.06528984095407E-3</v>
      </c>
    </row>
    <row r="18" spans="2:8" s="1" customFormat="1" x14ac:dyDescent="0.25">
      <c r="B18" s="8" t="s">
        <v>16</v>
      </c>
      <c r="C18" s="99">
        <v>4.38425925925926E-2</v>
      </c>
      <c r="D18" s="97">
        <f t="shared" si="0"/>
        <v>4.4576767831295529E-2</v>
      </c>
      <c r="E18" s="99"/>
      <c r="F18" s="97"/>
      <c r="G18" s="99">
        <f t="shared" si="1"/>
        <v>4.38425925925926E-2</v>
      </c>
      <c r="H18" s="98">
        <f t="shared" si="4"/>
        <v>3.8843712507306269E-2</v>
      </c>
    </row>
    <row r="19" spans="2:8" s="1" customFormat="1" x14ac:dyDescent="0.25">
      <c r="B19" s="8" t="s">
        <v>4</v>
      </c>
      <c r="C19" s="99">
        <v>3.4143518518518531E-2</v>
      </c>
      <c r="D19" s="97">
        <f t="shared" si="0"/>
        <v>3.4715275898184225E-2</v>
      </c>
      <c r="E19" s="99">
        <v>3.1250000000000001E-4</v>
      </c>
      <c r="F19" s="97">
        <f t="shared" si="3"/>
        <v>2.1527667038749795E-3</v>
      </c>
      <c r="G19" s="99">
        <f t="shared" si="1"/>
        <v>3.4456018518518532E-2</v>
      </c>
      <c r="H19" s="98">
        <f t="shared" si="4"/>
        <v>3.0527384407141183E-2</v>
      </c>
    </row>
    <row r="20" spans="2:8" s="1" customFormat="1" x14ac:dyDescent="0.25">
      <c r="B20" s="8" t="s">
        <v>14</v>
      </c>
      <c r="C20" s="99">
        <v>1.3090277777777777E-2</v>
      </c>
      <c r="D20" s="97">
        <f t="shared" si="0"/>
        <v>1.3309483742659776E-2</v>
      </c>
      <c r="E20" s="99">
        <v>3.634259259259259E-3</v>
      </c>
      <c r="F20" s="97">
        <f t="shared" si="3"/>
        <v>2.5035879445064576E-2</v>
      </c>
      <c r="G20" s="99">
        <f t="shared" si="1"/>
        <v>1.6724537037037038E-2</v>
      </c>
      <c r="H20" s="98">
        <f t="shared" si="4"/>
        <v>1.4817625283278129E-2</v>
      </c>
    </row>
    <row r="21" spans="2:8" s="1" customFormat="1" x14ac:dyDescent="0.25">
      <c r="B21" s="8" t="s">
        <v>11</v>
      </c>
      <c r="C21" s="99">
        <v>2.0949074074074075E-2</v>
      </c>
      <c r="D21" s="97">
        <f t="shared" si="0"/>
        <v>2.1299881144309633E-2</v>
      </c>
      <c r="E21" s="99">
        <v>1.5856481481481481E-3</v>
      </c>
      <c r="F21" s="97">
        <f t="shared" si="3"/>
        <v>1.0923297719661934E-2</v>
      </c>
      <c r="G21" s="99">
        <f t="shared" si="1"/>
        <v>2.2534722222222223E-2</v>
      </c>
      <c r="H21" s="98">
        <f t="shared" si="4"/>
        <v>1.9965340087572676E-2</v>
      </c>
    </row>
    <row r="22" spans="2:8" s="1" customFormat="1" x14ac:dyDescent="0.25">
      <c r="B22" s="8" t="s">
        <v>15</v>
      </c>
      <c r="C22" s="99">
        <v>3.2407407407407402E-3</v>
      </c>
      <c r="D22" s="97">
        <f t="shared" si="0"/>
        <v>3.295009237793755E-3</v>
      </c>
      <c r="E22" s="99">
        <v>3.0902777777777773E-3</v>
      </c>
      <c r="F22" s="97">
        <f t="shared" si="3"/>
        <v>2.1288470738319239E-2</v>
      </c>
      <c r="G22" s="99">
        <f t="shared" si="1"/>
        <v>6.3310185185185171E-3</v>
      </c>
      <c r="H22" s="98">
        <f t="shared" si="4"/>
        <v>5.6091633425281208E-3</v>
      </c>
    </row>
    <row r="23" spans="2:8" s="1" customFormat="1" x14ac:dyDescent="0.25">
      <c r="B23" s="8" t="s">
        <v>92</v>
      </c>
      <c r="C23" s="99">
        <v>2.3958333333333331E-3</v>
      </c>
      <c r="D23" s="97">
        <f t="shared" si="0"/>
        <v>2.4359532579403833E-3</v>
      </c>
      <c r="E23" s="99">
        <v>1.8402777777777779E-3</v>
      </c>
      <c r="F23" s="97">
        <f t="shared" si="3"/>
        <v>1.2677403922819326E-2</v>
      </c>
      <c r="G23" s="99">
        <f t="shared" si="1"/>
        <v>4.2361111111111106E-3</v>
      </c>
      <c r="H23" s="98">
        <f t="shared" si="4"/>
        <v>3.7531147776330761E-3</v>
      </c>
    </row>
    <row r="24" spans="2:8" s="1" customFormat="1" x14ac:dyDescent="0.25">
      <c r="B24" s="8" t="s">
        <v>12</v>
      </c>
      <c r="C24" s="99">
        <v>4.9305555555555561E-3</v>
      </c>
      <c r="D24" s="97">
        <f t="shared" si="0"/>
        <v>5.0131211975005001E-3</v>
      </c>
      <c r="E24" s="99">
        <v>2.0370370370370373E-3</v>
      </c>
      <c r="F24" s="97">
        <f t="shared" si="3"/>
        <v>1.4032849625259129E-2</v>
      </c>
      <c r="G24" s="99">
        <f t="shared" si="1"/>
        <v>6.9675925925925929E-3</v>
      </c>
      <c r="H24" s="98">
        <f t="shared" ref="H24" si="5">G24/$G$30</f>
        <v>6.1731560003691587E-3</v>
      </c>
    </row>
    <row r="25" spans="2:8" s="1" customFormat="1" x14ac:dyDescent="0.25">
      <c r="B25" s="8" t="s">
        <v>5</v>
      </c>
      <c r="C25" s="99">
        <v>1.6435185185185185E-2</v>
      </c>
      <c r="D25" s="97">
        <f t="shared" si="0"/>
        <v>1.6710403991668329E-2</v>
      </c>
      <c r="E25" s="99">
        <v>9.3749999999999997E-4</v>
      </c>
      <c r="F25" s="97">
        <f t="shared" si="3"/>
        <v>6.4583001116249386E-3</v>
      </c>
      <c r="G25" s="99">
        <f t="shared" si="1"/>
        <v>1.7372685185185185E-2</v>
      </c>
      <c r="H25" s="98">
        <f t="shared" si="4"/>
        <v>1.5391872353079912E-2</v>
      </c>
    </row>
    <row r="26" spans="2:8" s="1" customFormat="1" x14ac:dyDescent="0.25">
      <c r="B26" s="8" t="s">
        <v>6</v>
      </c>
      <c r="C26" s="99">
        <v>0.28973379629629648</v>
      </c>
      <c r="D26" s="97">
        <f t="shared" si="0"/>
        <v>0.29458559374889692</v>
      </c>
      <c r="E26" s="99">
        <v>2.9398148148148144E-3</v>
      </c>
      <c r="F26" s="97">
        <f t="shared" si="3"/>
        <v>2.0251953436453508E-2</v>
      </c>
      <c r="G26" s="99">
        <f t="shared" si="1"/>
        <v>0.29267361111111129</v>
      </c>
      <c r="H26" s="98">
        <f t="shared" si="4"/>
        <v>0.25930331525138706</v>
      </c>
    </row>
    <row r="27" spans="2:8" s="1" customFormat="1" x14ac:dyDescent="0.25">
      <c r="B27" s="8" t="s">
        <v>103</v>
      </c>
      <c r="C27" s="99">
        <v>0.16380787037037031</v>
      </c>
      <c r="D27" s="97">
        <f t="shared" si="0"/>
        <v>0.16655094908033929</v>
      </c>
      <c r="E27" s="99">
        <v>6.6319444444444438E-3</v>
      </c>
      <c r="F27" s="97">
        <f t="shared" si="3"/>
        <v>4.5686493382235675E-2</v>
      </c>
      <c r="G27" s="99">
        <f t="shared" si="1"/>
        <v>0.17043981481481477</v>
      </c>
      <c r="H27" s="98">
        <f t="shared" si="4"/>
        <v>0.15100647053394717</v>
      </c>
    </row>
    <row r="28" spans="2:8" s="1" customFormat="1" x14ac:dyDescent="0.25">
      <c r="B28" s="36" t="s">
        <v>17</v>
      </c>
      <c r="C28" s="109"/>
      <c r="D28" s="97"/>
      <c r="E28" s="109">
        <v>4.1666666666666664E-4</v>
      </c>
      <c r="F28" s="97">
        <f t="shared" si="3"/>
        <v>2.8703556051666392E-3</v>
      </c>
      <c r="G28" s="99">
        <f t="shared" si="1"/>
        <v>4.1666666666666664E-4</v>
      </c>
      <c r="H28" s="98">
        <f t="shared" ref="H28" si="6">G28/$G$30</f>
        <v>3.6915883058685994E-4</v>
      </c>
    </row>
    <row r="29" spans="2:8" s="1" customFormat="1" x14ac:dyDescent="0.25">
      <c r="B29" s="8"/>
      <c r="C29" s="100"/>
      <c r="D29" s="111"/>
      <c r="E29" s="100"/>
      <c r="F29" s="100"/>
      <c r="G29" s="99"/>
      <c r="H29" s="98"/>
    </row>
    <row r="30" spans="2:8" s="1" customFormat="1" x14ac:dyDescent="0.25">
      <c r="B30" s="37" t="s">
        <v>29</v>
      </c>
      <c r="C30" s="112">
        <f t="shared" ref="C30:H30" si="7">SUM(C7:C28)</f>
        <v>0.98353009259259272</v>
      </c>
      <c r="D30" s="113">
        <f t="shared" si="7"/>
        <v>1.0000000000000002</v>
      </c>
      <c r="E30" s="112">
        <f t="shared" si="7"/>
        <v>0.14516203703703706</v>
      </c>
      <c r="F30" s="113">
        <f t="shared" si="7"/>
        <v>0.99999999999999967</v>
      </c>
      <c r="G30" s="112">
        <f t="shared" si="7"/>
        <v>1.1286921296296297</v>
      </c>
      <c r="H30" s="116">
        <f t="shared" si="7"/>
        <v>1.0000000000000002</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9"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91</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2.5694444444444445E-3</v>
      </c>
      <c r="D7" s="97">
        <f>C7/$C$30</f>
        <v>8.0812493174620519E-3</v>
      </c>
      <c r="E7" s="99">
        <v>1.0300925925925926E-3</v>
      </c>
      <c r="F7" s="97">
        <f t="shared" ref="F7:F28" si="0">E7/$E$30</f>
        <v>6.3031161473087825E-3</v>
      </c>
      <c r="G7" s="99">
        <f>E7+C7</f>
        <v>3.5995370370370374E-3</v>
      </c>
      <c r="H7" s="98">
        <f>G7/$G$30</f>
        <v>7.4775792839797076E-3</v>
      </c>
    </row>
    <row r="8" spans="2:8" s="1" customFormat="1" x14ac:dyDescent="0.25">
      <c r="B8" s="8" t="s">
        <v>13</v>
      </c>
      <c r="C8" s="99">
        <v>1.321759259259259E-2</v>
      </c>
      <c r="D8" s="97">
        <f t="shared" ref="D8:D28" si="1">C8/$C$30</f>
        <v>4.1571111353791268E-2</v>
      </c>
      <c r="E8" s="99">
        <v>6.5972222222222213E-4</v>
      </c>
      <c r="F8" s="97">
        <f t="shared" si="0"/>
        <v>4.0368271954674215E-3</v>
      </c>
      <c r="G8" s="99">
        <f t="shared" ref="G8:G28" si="2">E8+C8</f>
        <v>1.3877314814814811E-2</v>
      </c>
      <c r="H8" s="98">
        <f t="shared" ref="H8:H27" si="3">G8/$G$30</f>
        <v>2.8828352287754554E-2</v>
      </c>
    </row>
    <row r="9" spans="2:8" s="1" customFormat="1" x14ac:dyDescent="0.25">
      <c r="B9" s="8" t="s">
        <v>0</v>
      </c>
      <c r="C9" s="99">
        <v>6.6342592592592634E-2</v>
      </c>
      <c r="D9" s="97">
        <f t="shared" si="1"/>
        <v>0.2086564012959122</v>
      </c>
      <c r="E9" s="99">
        <v>3.9155092592592596E-2</v>
      </c>
      <c r="F9" s="97">
        <f t="shared" si="0"/>
        <v>0.23958923512747879</v>
      </c>
      <c r="G9" s="99">
        <f t="shared" si="2"/>
        <v>0.10549768518518524</v>
      </c>
      <c r="H9" s="98">
        <f t="shared" si="3"/>
        <v>0.21915799091149538</v>
      </c>
    </row>
    <row r="10" spans="2:8" s="1" customFormat="1" x14ac:dyDescent="0.25">
      <c r="B10" s="8" t="s">
        <v>8</v>
      </c>
      <c r="C10" s="99">
        <v>1.127314814814814E-2</v>
      </c>
      <c r="D10" s="97">
        <f t="shared" si="1"/>
        <v>3.5455571329765914E-2</v>
      </c>
      <c r="E10" s="99">
        <v>6.5740740740740733E-3</v>
      </c>
      <c r="F10" s="97">
        <f t="shared" si="0"/>
        <v>4.0226628895184136E-2</v>
      </c>
      <c r="G10" s="99">
        <f t="shared" si="2"/>
        <v>1.7847222222222212E-2</v>
      </c>
      <c r="H10" s="98">
        <f t="shared" si="3"/>
        <v>3.7075328797095505E-2</v>
      </c>
    </row>
    <row r="11" spans="2:8" s="1" customFormat="1" x14ac:dyDescent="0.25">
      <c r="B11" s="8" t="s">
        <v>26</v>
      </c>
      <c r="C11" s="99">
        <v>1.1574074074074073E-4</v>
      </c>
      <c r="D11" s="97">
        <f t="shared" si="1"/>
        <v>3.640202395253176E-4</v>
      </c>
      <c r="E11" s="99">
        <v>1.3310185185185189E-2</v>
      </c>
      <c r="F11" s="97">
        <f t="shared" si="0"/>
        <v>8.1444759206798889E-2</v>
      </c>
      <c r="G11" s="99">
        <f t="shared" si="2"/>
        <v>1.342592592592593E-2</v>
      </c>
      <c r="H11" s="98">
        <f t="shared" si="3"/>
        <v>2.7890649419345537E-2</v>
      </c>
    </row>
    <row r="12" spans="2:8" s="1" customFormat="1" x14ac:dyDescent="0.25">
      <c r="B12" s="8" t="s">
        <v>3</v>
      </c>
      <c r="C12" s="99">
        <v>4.4548611111111046E-2</v>
      </c>
      <c r="D12" s="97">
        <f t="shared" si="1"/>
        <v>0.14011139019329455</v>
      </c>
      <c r="E12" s="99">
        <v>2.2928240740740739E-2</v>
      </c>
      <c r="F12" s="97">
        <f t="shared" si="0"/>
        <v>0.14029745042492917</v>
      </c>
      <c r="G12" s="99">
        <f t="shared" si="2"/>
        <v>6.7476851851851788E-2</v>
      </c>
      <c r="H12" s="98">
        <f t="shared" si="3"/>
        <v>0.14017455699550369</v>
      </c>
    </row>
    <row r="13" spans="2:8" s="1" customFormat="1" x14ac:dyDescent="0.25">
      <c r="B13" s="8" t="s">
        <v>7</v>
      </c>
      <c r="C13" s="99">
        <v>8.3796296296296258E-3</v>
      </c>
      <c r="D13" s="97">
        <f t="shared" si="1"/>
        <v>2.6355065341632986E-2</v>
      </c>
      <c r="E13" s="99">
        <v>7.2569444444444435E-3</v>
      </c>
      <c r="F13" s="97">
        <f t="shared" si="0"/>
        <v>4.4405099150141639E-2</v>
      </c>
      <c r="G13" s="99">
        <f t="shared" si="2"/>
        <v>1.563657407407407E-2</v>
      </c>
      <c r="H13" s="98">
        <f t="shared" si="3"/>
        <v>3.248298910822052E-2</v>
      </c>
    </row>
    <row r="14" spans="2:8" s="1" customFormat="1" x14ac:dyDescent="0.25">
      <c r="B14" s="8" t="s">
        <v>2</v>
      </c>
      <c r="C14" s="99">
        <v>2.1122685185185189E-2</v>
      </c>
      <c r="D14" s="97">
        <f t="shared" si="1"/>
        <v>6.6433693713370476E-2</v>
      </c>
      <c r="E14" s="99">
        <v>1.0127314814814811E-2</v>
      </c>
      <c r="F14" s="97">
        <f t="shared" si="0"/>
        <v>6.1968838526912165E-2</v>
      </c>
      <c r="G14" s="99">
        <f t="shared" si="2"/>
        <v>3.125E-2</v>
      </c>
      <c r="H14" s="98">
        <f t="shared" si="3"/>
        <v>6.4917890889855973E-2</v>
      </c>
    </row>
    <row r="15" spans="2:8" s="1" customFormat="1" x14ac:dyDescent="0.25">
      <c r="B15" s="8" t="s">
        <v>9</v>
      </c>
      <c r="C15" s="99">
        <v>1.4016203703703699E-2</v>
      </c>
      <c r="D15" s="97">
        <f t="shared" si="1"/>
        <v>4.4082851006515954E-2</v>
      </c>
      <c r="E15" s="99">
        <v>1.7627314814814811E-2</v>
      </c>
      <c r="F15" s="97">
        <f t="shared" si="0"/>
        <v>0.1078611898016997</v>
      </c>
      <c r="G15" s="99">
        <f t="shared" si="2"/>
        <v>3.1643518518518508E-2</v>
      </c>
      <c r="H15" s="98">
        <f t="shared" si="3"/>
        <v>6.5735375441802288E-2</v>
      </c>
    </row>
    <row r="16" spans="2:8" s="1" customFormat="1" x14ac:dyDescent="0.25">
      <c r="B16" s="8" t="s">
        <v>1</v>
      </c>
      <c r="C16" s="99">
        <v>1.1898148148148146E-2</v>
      </c>
      <c r="D16" s="97">
        <f t="shared" si="1"/>
        <v>3.7421280623202643E-2</v>
      </c>
      <c r="E16" s="99">
        <v>8.7962962962962986E-3</v>
      </c>
      <c r="F16" s="97">
        <f t="shared" si="0"/>
        <v>5.3824362606232308E-2</v>
      </c>
      <c r="G16" s="99">
        <f t="shared" si="2"/>
        <v>2.0694444444444446E-2</v>
      </c>
      <c r="H16" s="98">
        <f t="shared" si="3"/>
        <v>4.2990069967060181E-2</v>
      </c>
    </row>
    <row r="17" spans="2:8" s="1" customFormat="1" x14ac:dyDescent="0.25">
      <c r="B17" s="8" t="s">
        <v>27</v>
      </c>
      <c r="C17" s="99">
        <v>1.7939814814814815E-3</v>
      </c>
      <c r="D17" s="97">
        <f t="shared" si="1"/>
        <v>5.6423137126424237E-3</v>
      </c>
      <c r="E17" s="99">
        <v>1.8171296296296299E-3</v>
      </c>
      <c r="F17" s="97">
        <f t="shared" si="0"/>
        <v>1.1118980169971674E-2</v>
      </c>
      <c r="G17" s="99">
        <f t="shared" si="2"/>
        <v>3.6111111111111114E-3</v>
      </c>
      <c r="H17" s="98">
        <f t="shared" si="3"/>
        <v>7.5016229472722471E-3</v>
      </c>
    </row>
    <row r="18" spans="2:8" s="1" customFormat="1" x14ac:dyDescent="0.25">
      <c r="B18" s="8" t="s">
        <v>16</v>
      </c>
      <c r="C18" s="99">
        <v>2.8587962962962963E-3</v>
      </c>
      <c r="D18" s="97">
        <f t="shared" si="1"/>
        <v>8.9912999162753467E-3</v>
      </c>
      <c r="E18" s="99">
        <v>4.282407407407407E-4</v>
      </c>
      <c r="F18" s="97">
        <f t="shared" si="0"/>
        <v>2.6203966005665723E-3</v>
      </c>
      <c r="G18" s="99">
        <f t="shared" si="2"/>
        <v>3.2870370370370371E-3</v>
      </c>
      <c r="H18" s="98">
        <f t="shared" si="3"/>
        <v>6.8284003750811477E-3</v>
      </c>
    </row>
    <row r="19" spans="2:8" s="1" customFormat="1" x14ac:dyDescent="0.25">
      <c r="B19" s="8" t="s">
        <v>4</v>
      </c>
      <c r="C19" s="99">
        <v>4.7222222222222214E-3</v>
      </c>
      <c r="D19" s="97">
        <f t="shared" si="1"/>
        <v>1.4852025772632957E-2</v>
      </c>
      <c r="E19" s="99">
        <v>3.7499999999999999E-3</v>
      </c>
      <c r="F19" s="97">
        <f t="shared" si="0"/>
        <v>2.2946175637393769E-2</v>
      </c>
      <c r="G19" s="99">
        <f t="shared" si="2"/>
        <v>8.4722222222222213E-3</v>
      </c>
      <c r="H19" s="98">
        <f t="shared" si="3"/>
        <v>1.7599961530138729E-2</v>
      </c>
    </row>
    <row r="20" spans="2:8" s="1" customFormat="1" x14ac:dyDescent="0.25">
      <c r="B20" s="8" t="s">
        <v>14</v>
      </c>
      <c r="C20" s="99">
        <v>1.0902777777777775E-2</v>
      </c>
      <c r="D20" s="97">
        <f t="shared" si="1"/>
        <v>3.4290706563284916E-2</v>
      </c>
      <c r="E20" s="99">
        <v>1.0520833333333332E-2</v>
      </c>
      <c r="F20" s="97">
        <f t="shared" si="0"/>
        <v>6.4376770538243616E-2</v>
      </c>
      <c r="G20" s="99">
        <f t="shared" si="2"/>
        <v>2.1423611111111109E-2</v>
      </c>
      <c r="H20" s="98">
        <f t="shared" si="3"/>
        <v>4.4504820754490144E-2</v>
      </c>
    </row>
    <row r="21" spans="2:8" s="1" customFormat="1" x14ac:dyDescent="0.25">
      <c r="B21" s="8" t="s">
        <v>11</v>
      </c>
      <c r="C21" s="99">
        <v>1.2962962962962965E-3</v>
      </c>
      <c r="D21" s="97">
        <f t="shared" si="1"/>
        <v>4.0770266826835582E-3</v>
      </c>
      <c r="E21" s="99">
        <v>3.1944444444444446E-3</v>
      </c>
      <c r="F21" s="97">
        <f t="shared" si="0"/>
        <v>1.9546742209631731E-2</v>
      </c>
      <c r="G21" s="99">
        <f t="shared" si="2"/>
        <v>4.4907407407407413E-3</v>
      </c>
      <c r="H21" s="98">
        <f t="shared" si="3"/>
        <v>9.3289413575052306E-3</v>
      </c>
    </row>
    <row r="22" spans="2:8" s="1" customFormat="1" x14ac:dyDescent="0.25">
      <c r="B22" s="8" t="s">
        <v>15</v>
      </c>
      <c r="C22" s="99">
        <v>2.3958333333333336E-3</v>
      </c>
      <c r="D22" s="97">
        <f t="shared" si="1"/>
        <v>7.5352189581740763E-3</v>
      </c>
      <c r="E22" s="99">
        <v>1.3773148148148147E-3</v>
      </c>
      <c r="F22" s="97">
        <f t="shared" si="0"/>
        <v>8.4277620396600566E-3</v>
      </c>
      <c r="G22" s="99">
        <f t="shared" si="2"/>
        <v>3.7731481481481483E-3</v>
      </c>
      <c r="H22" s="98">
        <f t="shared" si="3"/>
        <v>7.8382342333677968E-3</v>
      </c>
    </row>
    <row r="23" spans="2:8" s="1" customFormat="1" x14ac:dyDescent="0.25">
      <c r="B23" s="8" t="s">
        <v>92</v>
      </c>
      <c r="C23" s="99">
        <v>1.0995370370370371E-3</v>
      </c>
      <c r="D23" s="97">
        <f t="shared" si="1"/>
        <v>3.4581922754905177E-3</v>
      </c>
      <c r="E23" s="99">
        <v>2.3379629629629627E-3</v>
      </c>
      <c r="F23" s="97">
        <f t="shared" si="0"/>
        <v>1.4305949008498582E-2</v>
      </c>
      <c r="G23" s="99">
        <f t="shared" si="2"/>
        <v>3.4374999999999996E-3</v>
      </c>
      <c r="H23" s="98">
        <f t="shared" si="3"/>
        <v>7.1409679978841562E-3</v>
      </c>
    </row>
    <row r="24" spans="2:8" s="1" customFormat="1" x14ac:dyDescent="0.25">
      <c r="B24" s="8" t="s">
        <v>12</v>
      </c>
      <c r="C24" s="99">
        <v>9.9537037037037042E-4</v>
      </c>
      <c r="D24" s="97">
        <f t="shared" si="1"/>
        <v>3.1305740599177319E-3</v>
      </c>
      <c r="E24" s="99">
        <v>6.8865740740740736E-3</v>
      </c>
      <c r="F24" s="97">
        <f t="shared" si="0"/>
        <v>4.2138810198300285E-2</v>
      </c>
      <c r="G24" s="99">
        <f t="shared" si="2"/>
        <v>7.8819444444444449E-3</v>
      </c>
      <c r="H24" s="98">
        <f t="shared" ref="H24" si="4">G24/$G$30</f>
        <v>1.6373734702219232E-2</v>
      </c>
    </row>
    <row r="25" spans="2:8" s="1" customFormat="1" x14ac:dyDescent="0.25">
      <c r="B25" s="8" t="s">
        <v>5</v>
      </c>
      <c r="C25" s="99">
        <v>1.1342592592592593E-3</v>
      </c>
      <c r="D25" s="97">
        <f t="shared" si="1"/>
        <v>3.5673983473481132E-3</v>
      </c>
      <c r="E25" s="99">
        <v>1.4004629629629629E-3</v>
      </c>
      <c r="F25" s="97">
        <f t="shared" si="0"/>
        <v>8.5694050991501416E-3</v>
      </c>
      <c r="G25" s="99">
        <f t="shared" si="2"/>
        <v>2.5347222222222221E-3</v>
      </c>
      <c r="H25" s="98">
        <f t="shared" si="3"/>
        <v>5.2655622610660955E-3</v>
      </c>
    </row>
    <row r="26" spans="2:8" s="1" customFormat="1" x14ac:dyDescent="0.25">
      <c r="B26" s="8" t="s">
        <v>6</v>
      </c>
      <c r="C26" s="99">
        <v>6.4444444444444457E-2</v>
      </c>
      <c r="D26" s="97">
        <f t="shared" si="1"/>
        <v>0.20268646936769691</v>
      </c>
      <c r="E26" s="99">
        <v>2.1990740740740738E-3</v>
      </c>
      <c r="F26" s="97">
        <f t="shared" si="0"/>
        <v>1.3456090651558072E-2</v>
      </c>
      <c r="G26" s="99">
        <f t="shared" si="2"/>
        <v>6.6643518518518532E-2</v>
      </c>
      <c r="H26" s="98">
        <f t="shared" si="3"/>
        <v>0.13844341323844103</v>
      </c>
    </row>
    <row r="27" spans="2:8" s="1" customFormat="1" x14ac:dyDescent="0.25">
      <c r="B27" s="8" t="s">
        <v>103</v>
      </c>
      <c r="C27" s="99">
        <v>3.2268518518518516E-2</v>
      </c>
      <c r="D27" s="97">
        <f t="shared" si="1"/>
        <v>0.10148884277965856</v>
      </c>
      <c r="E27" s="99">
        <v>9.2592592592592607E-4</v>
      </c>
      <c r="F27" s="97">
        <f t="shared" si="0"/>
        <v>5.6657223796034006E-3</v>
      </c>
      <c r="G27" s="99">
        <f t="shared" si="2"/>
        <v>3.3194444444444443E-2</v>
      </c>
      <c r="H27" s="98">
        <f t="shared" si="3"/>
        <v>6.8957226323002566E-2</v>
      </c>
    </row>
    <row r="28" spans="2:8" s="1" customFormat="1" x14ac:dyDescent="0.25">
      <c r="B28" s="36" t="s">
        <v>17</v>
      </c>
      <c r="C28" s="109">
        <v>5.5555555555555556E-4</v>
      </c>
      <c r="D28" s="97">
        <f t="shared" si="1"/>
        <v>1.7472971497215248E-3</v>
      </c>
      <c r="E28" s="109">
        <v>1.1226851851851853E-3</v>
      </c>
      <c r="F28" s="97">
        <f t="shared" si="0"/>
        <v>6.8696883852691227E-3</v>
      </c>
      <c r="G28" s="99">
        <f t="shared" si="2"/>
        <v>1.678240740740741E-3</v>
      </c>
      <c r="H28" s="98">
        <f t="shared" ref="H28" si="5">G28/$G$30</f>
        <v>3.4863311774181917E-3</v>
      </c>
    </row>
    <row r="29" spans="2:8" s="1" customFormat="1" x14ac:dyDescent="0.25">
      <c r="B29" s="8"/>
      <c r="C29" s="100"/>
      <c r="D29" s="111"/>
      <c r="E29" s="100"/>
      <c r="F29" s="100"/>
      <c r="G29" s="100"/>
      <c r="H29" s="101"/>
    </row>
    <row r="30" spans="2:8" s="1" customFormat="1" x14ac:dyDescent="0.25">
      <c r="B30" s="37" t="s">
        <v>29</v>
      </c>
      <c r="C30" s="112">
        <f t="shared" ref="C30:H30" si="6">SUM(C7:C28)</f>
        <v>0.31795138888888885</v>
      </c>
      <c r="D30" s="113">
        <f t="shared" si="6"/>
        <v>0.99999999999999989</v>
      </c>
      <c r="E30" s="112">
        <f t="shared" si="6"/>
        <v>0.16342592592592592</v>
      </c>
      <c r="F30" s="113">
        <f t="shared" si="6"/>
        <v>1</v>
      </c>
      <c r="G30" s="112">
        <f t="shared" si="6"/>
        <v>0.48137731481481483</v>
      </c>
      <c r="H30" s="116">
        <f t="shared" si="6"/>
        <v>1.0000000000000002</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40</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3.425925925925926E-3</v>
      </c>
      <c r="D7" s="97">
        <f>C7/$C$30</f>
        <v>9.3884800811976695E-3</v>
      </c>
      <c r="E7" s="99"/>
      <c r="F7" s="97"/>
      <c r="G7" s="99">
        <f>C7+E7</f>
        <v>3.425925925925926E-3</v>
      </c>
      <c r="H7" s="98">
        <f>G7/$G$30</f>
        <v>9.3884800811976695E-3</v>
      </c>
    </row>
    <row r="8" spans="2:8" s="1" customFormat="1" x14ac:dyDescent="0.25">
      <c r="B8" s="8" t="s">
        <v>13</v>
      </c>
      <c r="C8" s="99">
        <v>7.4884259259259262E-3</v>
      </c>
      <c r="D8" s="97">
        <f t="shared" ref="D8:D28" si="0">C8/$C$30</f>
        <v>2.0521441258563825E-2</v>
      </c>
      <c r="E8" s="99"/>
      <c r="F8" s="97"/>
      <c r="G8" s="99">
        <f t="shared" ref="G8:G28" si="1">C8+E8</f>
        <v>7.4884259259259262E-3</v>
      </c>
      <c r="H8" s="98">
        <f t="shared" ref="H8:H28" si="2">G8/$G$30</f>
        <v>2.0521441258563825E-2</v>
      </c>
    </row>
    <row r="9" spans="2:8" s="1" customFormat="1" x14ac:dyDescent="0.25">
      <c r="B9" s="8" t="s">
        <v>0</v>
      </c>
      <c r="C9" s="99">
        <v>3.098379629629627E-2</v>
      </c>
      <c r="D9" s="97">
        <f t="shared" si="0"/>
        <v>8.4908652626236952E-2</v>
      </c>
      <c r="E9" s="99"/>
      <c r="F9" s="97"/>
      <c r="G9" s="99">
        <f t="shared" si="1"/>
        <v>3.098379629629627E-2</v>
      </c>
      <c r="H9" s="98">
        <f t="shared" si="2"/>
        <v>8.4908652626236952E-2</v>
      </c>
    </row>
    <row r="10" spans="2:8" s="1" customFormat="1" x14ac:dyDescent="0.25">
      <c r="B10" s="8" t="s">
        <v>8</v>
      </c>
      <c r="C10" s="99">
        <v>1.0185185185185179E-2</v>
      </c>
      <c r="D10" s="97">
        <f t="shared" si="0"/>
        <v>2.7911697538695754E-2</v>
      </c>
      <c r="E10" s="99"/>
      <c r="F10" s="97"/>
      <c r="G10" s="99">
        <f t="shared" si="1"/>
        <v>1.0185185185185179E-2</v>
      </c>
      <c r="H10" s="98">
        <f t="shared" si="2"/>
        <v>2.7911697538695754E-2</v>
      </c>
    </row>
    <row r="11" spans="2:8" s="1" customFormat="1" x14ac:dyDescent="0.25">
      <c r="B11" s="8" t="s">
        <v>26</v>
      </c>
      <c r="C11" s="99">
        <v>2.4074074074074076E-3</v>
      </c>
      <c r="D11" s="97">
        <f t="shared" si="0"/>
        <v>6.597310327328092E-3</v>
      </c>
      <c r="E11" s="99"/>
      <c r="F11" s="97"/>
      <c r="G11" s="99">
        <f t="shared" si="1"/>
        <v>2.4074074074074076E-3</v>
      </c>
      <c r="H11" s="98">
        <f t="shared" si="2"/>
        <v>6.597310327328092E-3</v>
      </c>
    </row>
    <row r="12" spans="2:8" s="1" customFormat="1" x14ac:dyDescent="0.25">
      <c r="B12" s="8" t="s">
        <v>3</v>
      </c>
      <c r="C12" s="99">
        <v>1.8275462962962966E-2</v>
      </c>
      <c r="D12" s="97">
        <f t="shared" si="0"/>
        <v>5.0082466379091625E-2</v>
      </c>
      <c r="E12" s="99"/>
      <c r="F12" s="97"/>
      <c r="G12" s="99">
        <f t="shared" si="1"/>
        <v>1.8275462962962966E-2</v>
      </c>
      <c r="H12" s="98">
        <f t="shared" si="2"/>
        <v>5.0082466379091625E-2</v>
      </c>
    </row>
    <row r="13" spans="2:8" s="1" customFormat="1" x14ac:dyDescent="0.25">
      <c r="B13" s="8" t="s">
        <v>7</v>
      </c>
      <c r="C13" s="99">
        <v>7.8472222222222224E-3</v>
      </c>
      <c r="D13" s="97">
        <f t="shared" si="0"/>
        <v>2.1504694240040607E-2</v>
      </c>
      <c r="E13" s="99"/>
      <c r="F13" s="97"/>
      <c r="G13" s="99">
        <f t="shared" si="1"/>
        <v>7.8472222222222224E-3</v>
      </c>
      <c r="H13" s="98">
        <f t="shared" si="2"/>
        <v>2.1504694240040607E-2</v>
      </c>
    </row>
    <row r="14" spans="2:8" s="1" customFormat="1" x14ac:dyDescent="0.25">
      <c r="B14" s="8" t="s">
        <v>2</v>
      </c>
      <c r="C14" s="99">
        <v>1.1030092592592595E-2</v>
      </c>
      <c r="D14" s="97">
        <f t="shared" si="0"/>
        <v>3.0227099720883041E-2</v>
      </c>
      <c r="E14" s="99"/>
      <c r="F14" s="97"/>
      <c r="G14" s="99">
        <f t="shared" si="1"/>
        <v>1.1030092592592595E-2</v>
      </c>
      <c r="H14" s="98">
        <f t="shared" si="2"/>
        <v>3.0227099720883041E-2</v>
      </c>
    </row>
    <row r="15" spans="2:8" s="1" customFormat="1" x14ac:dyDescent="0.25">
      <c r="B15" s="8" t="s">
        <v>9</v>
      </c>
      <c r="C15" s="99">
        <v>1.4942129629629623E-2</v>
      </c>
      <c r="D15" s="97">
        <f t="shared" si="0"/>
        <v>4.0947729002791165E-2</v>
      </c>
      <c r="E15" s="99"/>
      <c r="F15" s="97"/>
      <c r="G15" s="99">
        <f t="shared" si="1"/>
        <v>1.4942129629629623E-2</v>
      </c>
      <c r="H15" s="98">
        <f t="shared" si="2"/>
        <v>4.0947729002791165E-2</v>
      </c>
    </row>
    <row r="16" spans="2:8" s="1" customFormat="1" x14ac:dyDescent="0.25">
      <c r="B16" s="8" t="s">
        <v>1</v>
      </c>
      <c r="C16" s="99">
        <v>4.9537037037037032E-3</v>
      </c>
      <c r="D16" s="97">
        <f t="shared" si="0"/>
        <v>1.3575234712002032E-2</v>
      </c>
      <c r="E16" s="99"/>
      <c r="F16" s="97"/>
      <c r="G16" s="99">
        <f t="shared" si="1"/>
        <v>4.9537037037037032E-3</v>
      </c>
      <c r="H16" s="98">
        <f t="shared" si="2"/>
        <v>1.3575234712002032E-2</v>
      </c>
    </row>
    <row r="17" spans="2:8" s="1" customFormat="1" x14ac:dyDescent="0.25">
      <c r="B17" s="8" t="s">
        <v>27</v>
      </c>
      <c r="C17" s="99">
        <v>1.5509259259259259E-3</v>
      </c>
      <c r="D17" s="97">
        <f t="shared" si="0"/>
        <v>4.2501903070286742E-3</v>
      </c>
      <c r="E17" s="99"/>
      <c r="F17" s="97"/>
      <c r="G17" s="99">
        <f t="shared" si="1"/>
        <v>1.5509259259259259E-3</v>
      </c>
      <c r="H17" s="98">
        <f t="shared" si="2"/>
        <v>4.2501903070286742E-3</v>
      </c>
    </row>
    <row r="18" spans="2:8" s="1" customFormat="1" x14ac:dyDescent="0.25">
      <c r="B18" s="8" t="s">
        <v>16</v>
      </c>
      <c r="C18" s="99">
        <v>3.8078703703703712E-3</v>
      </c>
      <c r="D18" s="97">
        <f t="shared" si="0"/>
        <v>1.0435168738898761E-2</v>
      </c>
      <c r="E18" s="99"/>
      <c r="F18" s="97"/>
      <c r="G18" s="99">
        <f t="shared" si="1"/>
        <v>3.8078703703703712E-3</v>
      </c>
      <c r="H18" s="98">
        <f t="shared" si="2"/>
        <v>1.0435168738898761E-2</v>
      </c>
    </row>
    <row r="19" spans="2:8" s="1" customFormat="1" x14ac:dyDescent="0.25">
      <c r="B19" s="8" t="s">
        <v>4</v>
      </c>
      <c r="C19" s="99">
        <v>1.3715277777777776E-2</v>
      </c>
      <c r="D19" s="97">
        <f t="shared" si="0"/>
        <v>3.7585638162902821E-2</v>
      </c>
      <c r="E19" s="99"/>
      <c r="F19" s="97"/>
      <c r="G19" s="99">
        <f t="shared" si="1"/>
        <v>1.3715277777777776E-2</v>
      </c>
      <c r="H19" s="98">
        <f t="shared" si="2"/>
        <v>3.7585638162902821E-2</v>
      </c>
    </row>
    <row r="20" spans="2:8" s="1" customFormat="1" x14ac:dyDescent="0.25">
      <c r="B20" s="8" t="s">
        <v>14</v>
      </c>
      <c r="C20" s="99">
        <v>5.4629629629629637E-3</v>
      </c>
      <c r="D20" s="97">
        <f t="shared" si="0"/>
        <v>1.4970819588936824E-2</v>
      </c>
      <c r="E20" s="99"/>
      <c r="F20" s="97"/>
      <c r="G20" s="99">
        <f t="shared" si="1"/>
        <v>5.4629629629629637E-3</v>
      </c>
      <c r="H20" s="98">
        <f t="shared" si="2"/>
        <v>1.4970819588936824E-2</v>
      </c>
    </row>
    <row r="21" spans="2:8" s="1" customFormat="1" x14ac:dyDescent="0.25">
      <c r="B21" s="8" t="s">
        <v>11</v>
      </c>
      <c r="C21" s="99">
        <v>2.7893518518518515E-3</v>
      </c>
      <c r="D21" s="97">
        <f t="shared" si="0"/>
        <v>7.6439989850291814E-3</v>
      </c>
      <c r="E21" s="99"/>
      <c r="F21" s="97"/>
      <c r="G21" s="99">
        <f t="shared" ref="G21:G24" si="3">C21+E21</f>
        <v>2.7893518518518515E-3</v>
      </c>
      <c r="H21" s="98">
        <f t="shared" ref="H21:H24" si="4">G21/$G$30</f>
        <v>7.6439989850291814E-3</v>
      </c>
    </row>
    <row r="22" spans="2:8" s="1" customFormat="1" x14ac:dyDescent="0.25">
      <c r="B22" s="8" t="s">
        <v>15</v>
      </c>
      <c r="C22" s="99">
        <v>1.3773148148148145E-3</v>
      </c>
      <c r="D22" s="97">
        <f t="shared" si="0"/>
        <v>3.7744227353463593E-3</v>
      </c>
      <c r="E22" s="99"/>
      <c r="F22" s="97"/>
      <c r="G22" s="99">
        <f t="shared" si="3"/>
        <v>1.3773148148148145E-3</v>
      </c>
      <c r="H22" s="98">
        <f t="shared" si="4"/>
        <v>3.7744227353463593E-3</v>
      </c>
    </row>
    <row r="23" spans="2:8" s="1" customFormat="1" x14ac:dyDescent="0.25">
      <c r="B23" s="8" t="s">
        <v>92</v>
      </c>
      <c r="C23" s="99">
        <v>1.297453703703704E-2</v>
      </c>
      <c r="D23" s="97">
        <f t="shared" si="0"/>
        <v>3.5555696523724964E-2</v>
      </c>
      <c r="E23" s="99"/>
      <c r="F23" s="97"/>
      <c r="G23" s="99">
        <f t="shared" si="3"/>
        <v>1.297453703703704E-2</v>
      </c>
      <c r="H23" s="98">
        <f t="shared" si="4"/>
        <v>3.5555696523724964E-2</v>
      </c>
    </row>
    <row r="24" spans="2:8" s="1" customFormat="1" x14ac:dyDescent="0.25">
      <c r="B24" s="8" t="s">
        <v>12</v>
      </c>
      <c r="C24" s="99">
        <v>2.0254629629629629E-3</v>
      </c>
      <c r="D24" s="97">
        <f t="shared" si="0"/>
        <v>5.5506216696270001E-3</v>
      </c>
      <c r="E24" s="99"/>
      <c r="F24" s="97"/>
      <c r="G24" s="99">
        <f t="shared" si="3"/>
        <v>2.0254629629629629E-3</v>
      </c>
      <c r="H24" s="98">
        <f t="shared" si="4"/>
        <v>5.5506216696270001E-3</v>
      </c>
    </row>
    <row r="25" spans="2:8" s="1" customFormat="1" x14ac:dyDescent="0.25">
      <c r="B25" s="8" t="s">
        <v>5</v>
      </c>
      <c r="C25" s="99">
        <v>2.2199074074074069E-2</v>
      </c>
      <c r="D25" s="97">
        <f t="shared" si="0"/>
        <v>6.0834813499111906E-2</v>
      </c>
      <c r="E25" s="99"/>
      <c r="F25" s="97"/>
      <c r="G25" s="99">
        <f t="shared" si="1"/>
        <v>2.2199074074074069E-2</v>
      </c>
      <c r="H25" s="98">
        <f t="shared" si="2"/>
        <v>6.0834813499111906E-2</v>
      </c>
    </row>
    <row r="26" spans="2:8" s="1" customFormat="1" x14ac:dyDescent="0.25">
      <c r="B26" s="8" t="s">
        <v>6</v>
      </c>
      <c r="C26" s="99">
        <v>0.12354166666666667</v>
      </c>
      <c r="D26" s="97">
        <f t="shared" si="0"/>
        <v>0.33855620400913489</v>
      </c>
      <c r="E26" s="118"/>
      <c r="F26" s="97"/>
      <c r="G26" s="99">
        <f t="shared" si="1"/>
        <v>0.12354166666666667</v>
      </c>
      <c r="H26" s="98">
        <f t="shared" si="2"/>
        <v>0.33855620400913489</v>
      </c>
    </row>
    <row r="27" spans="2:8" s="1" customFormat="1" x14ac:dyDescent="0.25">
      <c r="B27" s="8" t="s">
        <v>103</v>
      </c>
      <c r="C27" s="99">
        <v>5.3043981481481393E-2</v>
      </c>
      <c r="D27" s="97">
        <f t="shared" si="0"/>
        <v>0.14536285206800284</v>
      </c>
      <c r="E27" s="99"/>
      <c r="F27" s="97"/>
      <c r="G27" s="99">
        <f t="shared" si="1"/>
        <v>5.3043981481481393E-2</v>
      </c>
      <c r="H27" s="98">
        <f t="shared" si="2"/>
        <v>0.14536285206800284</v>
      </c>
    </row>
    <row r="28" spans="2:8" s="1" customFormat="1" x14ac:dyDescent="0.25">
      <c r="B28" s="36" t="s">
        <v>17</v>
      </c>
      <c r="C28" s="109">
        <v>1.087962962962963E-2</v>
      </c>
      <c r="D28" s="115">
        <f t="shared" si="0"/>
        <v>2.9814767825425029E-2</v>
      </c>
      <c r="E28" s="109"/>
      <c r="F28" s="115"/>
      <c r="G28" s="109">
        <f t="shared" si="1"/>
        <v>1.087962962962963E-2</v>
      </c>
      <c r="H28" s="110">
        <f t="shared" si="2"/>
        <v>2.9814767825425029E-2</v>
      </c>
    </row>
    <row r="29" spans="2:8" s="1" customFormat="1" x14ac:dyDescent="0.25">
      <c r="B29" s="8"/>
      <c r="C29" s="100"/>
      <c r="D29" s="111"/>
      <c r="E29" s="100"/>
      <c r="F29" s="111"/>
      <c r="G29" s="100"/>
      <c r="H29" s="101"/>
    </row>
    <row r="30" spans="2:8" s="1" customFormat="1" x14ac:dyDescent="0.25">
      <c r="B30" s="37" t="s">
        <v>29</v>
      </c>
      <c r="C30" s="112">
        <f t="shared" ref="C30:H30" si="5">SUM(C7:C28)</f>
        <v>0.36490740740740729</v>
      </c>
      <c r="D30" s="113">
        <f t="shared" si="5"/>
        <v>1</v>
      </c>
      <c r="E30" s="112"/>
      <c r="F30" s="113"/>
      <c r="G30" s="112">
        <f t="shared" si="5"/>
        <v>0.36490740740740729</v>
      </c>
      <c r="H30" s="116">
        <f t="shared" si="5"/>
        <v>1</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5" t="s">
        <v>41</v>
      </c>
      <c r="C3" s="156"/>
      <c r="D3" s="156"/>
      <c r="E3" s="156"/>
      <c r="F3" s="157"/>
      <c r="G3" s="156"/>
      <c r="H3" s="156"/>
      <c r="I3" s="156"/>
      <c r="J3" s="157"/>
    </row>
    <row r="4" spans="2:10" x14ac:dyDescent="0.25">
      <c r="B4" s="158" t="s">
        <v>135</v>
      </c>
      <c r="C4" s="159"/>
      <c r="D4" s="159"/>
      <c r="E4" s="159"/>
      <c r="F4" s="159"/>
      <c r="G4" s="159"/>
      <c r="H4" s="159"/>
      <c r="I4" s="159"/>
      <c r="J4" s="160"/>
    </row>
    <row r="5" spans="2:10" x14ac:dyDescent="0.25">
      <c r="B5" s="2"/>
      <c r="C5" s="165" t="s">
        <v>19</v>
      </c>
      <c r="D5" s="165"/>
      <c r="E5" s="165" t="s">
        <v>20</v>
      </c>
      <c r="F5" s="165"/>
      <c r="G5" s="165" t="s">
        <v>21</v>
      </c>
      <c r="H5" s="165"/>
      <c r="I5" s="159" t="s">
        <v>22</v>
      </c>
      <c r="J5" s="160"/>
    </row>
    <row r="6" spans="2:10" x14ac:dyDescent="0.25">
      <c r="B6" s="3" t="s">
        <v>23</v>
      </c>
      <c r="C6" s="5" t="s">
        <v>24</v>
      </c>
      <c r="D6" s="5" t="s">
        <v>25</v>
      </c>
      <c r="E6" s="5" t="s">
        <v>24</v>
      </c>
      <c r="F6" s="5" t="s">
        <v>25</v>
      </c>
      <c r="G6" s="5" t="s">
        <v>24</v>
      </c>
      <c r="H6" s="5" t="s">
        <v>25</v>
      </c>
      <c r="I6" s="6" t="s">
        <v>24</v>
      </c>
      <c r="J6" s="7" t="s">
        <v>25</v>
      </c>
    </row>
    <row r="7" spans="2:10" x14ac:dyDescent="0.25">
      <c r="B7" s="8" t="s">
        <v>10</v>
      </c>
      <c r="C7" s="99">
        <v>2.4537037037037036E-3</v>
      </c>
      <c r="D7" s="97">
        <f t="shared" ref="D7:D28" si="0">C7/$C$30</f>
        <v>9.8170872887242428E-3</v>
      </c>
      <c r="E7" s="99">
        <v>2.4305555555555555E-4</v>
      </c>
      <c r="F7" s="97">
        <f t="shared" ref="F7:F28" si="1">E7/$E$30</f>
        <v>2.999571489787173E-3</v>
      </c>
      <c r="G7" s="99">
        <v>1.6666666666666666E-3</v>
      </c>
      <c r="H7" s="97">
        <f t="shared" ref="H7:H28" si="2">G7/$G$30</f>
        <v>9.8535650745860143E-3</v>
      </c>
      <c r="I7" s="100">
        <f>C7+E7+G7</f>
        <v>4.3634259259259251E-3</v>
      </c>
      <c r="J7" s="98">
        <f>I7/$I$30</f>
        <v>8.7248322147650999E-3</v>
      </c>
    </row>
    <row r="8" spans="2:10" x14ac:dyDescent="0.25">
      <c r="B8" s="8" t="s">
        <v>13</v>
      </c>
      <c r="C8" s="99">
        <v>1.0648148148148147E-3</v>
      </c>
      <c r="D8" s="97">
        <f t="shared" si="0"/>
        <v>4.2602454271822177E-3</v>
      </c>
      <c r="E8" s="99">
        <v>1.7361111111111112E-4</v>
      </c>
      <c r="F8" s="97">
        <f t="shared" si="1"/>
        <v>2.1425510641336952E-3</v>
      </c>
      <c r="G8" s="99">
        <v>1.3773148148148149E-3</v>
      </c>
      <c r="H8" s="97">
        <f t="shared" si="2"/>
        <v>8.1428766935814981E-3</v>
      </c>
      <c r="I8" s="100">
        <f t="shared" ref="I8:I28" si="3">C8+E8+G8</f>
        <v>2.6157407407407405E-3</v>
      </c>
      <c r="J8" s="98">
        <f t="shared" ref="J8:J28" si="4">I8/$I$30</f>
        <v>5.2302707706549404E-3</v>
      </c>
    </row>
    <row r="9" spans="2:10" x14ac:dyDescent="0.25">
      <c r="B9" s="8" t="s">
        <v>0</v>
      </c>
      <c r="C9" s="99">
        <v>3.6886574074074079E-2</v>
      </c>
      <c r="D9" s="97">
        <f t="shared" si="0"/>
        <v>0.14758045843945361</v>
      </c>
      <c r="E9" s="99">
        <v>1.2233796296296293E-2</v>
      </c>
      <c r="F9" s="97">
        <f t="shared" si="1"/>
        <v>0.15097843165262101</v>
      </c>
      <c r="G9" s="99">
        <v>1.908564814814814E-2</v>
      </c>
      <c r="H9" s="97">
        <f t="shared" si="2"/>
        <v>0.11283700561105785</v>
      </c>
      <c r="I9" s="100">
        <f t="shared" si="3"/>
        <v>6.8206018518518513E-2</v>
      </c>
      <c r="J9" s="98">
        <f t="shared" si="4"/>
        <v>0.1363804674843786</v>
      </c>
    </row>
    <row r="10" spans="2:10" x14ac:dyDescent="0.25">
      <c r="B10" s="8" t="s">
        <v>8</v>
      </c>
      <c r="C10" s="99">
        <v>7.9398148148148145E-3</v>
      </c>
      <c r="D10" s="97">
        <f t="shared" si="0"/>
        <v>3.1766612641815233E-2</v>
      </c>
      <c r="E10" s="99">
        <v>2.3379629629629631E-3</v>
      </c>
      <c r="F10" s="97">
        <f t="shared" si="1"/>
        <v>2.885302099700043E-2</v>
      </c>
      <c r="G10" s="99">
        <v>5.2777777777777779E-3</v>
      </c>
      <c r="H10" s="97">
        <f t="shared" si="2"/>
        <v>3.1202956069522381E-2</v>
      </c>
      <c r="I10" s="100">
        <f t="shared" si="3"/>
        <v>1.5555555555555555E-2</v>
      </c>
      <c r="J10" s="98">
        <f t="shared" si="4"/>
        <v>3.1103911131682482E-2</v>
      </c>
    </row>
    <row r="11" spans="2:10" x14ac:dyDescent="0.25">
      <c r="B11" s="8" t="s">
        <v>26</v>
      </c>
      <c r="C11" s="99">
        <v>1.0648148148148149E-3</v>
      </c>
      <c r="D11" s="97">
        <f t="shared" si="0"/>
        <v>4.2602454271822186E-3</v>
      </c>
      <c r="E11" s="99">
        <v>2.199074074074074E-4</v>
      </c>
      <c r="F11" s="97">
        <f t="shared" si="1"/>
        <v>2.7138980145693472E-3</v>
      </c>
      <c r="G11" s="99">
        <v>1.0300925925925926E-3</v>
      </c>
      <c r="H11" s="97">
        <f t="shared" si="2"/>
        <v>6.0900506363760791E-3</v>
      </c>
      <c r="I11" s="100">
        <f t="shared" si="3"/>
        <v>2.3148148148148147E-3</v>
      </c>
      <c r="J11" s="98">
        <f t="shared" si="4"/>
        <v>4.6285582041194163E-3</v>
      </c>
    </row>
    <row r="12" spans="2:10" x14ac:dyDescent="0.25">
      <c r="B12" s="8" t="s">
        <v>3</v>
      </c>
      <c r="C12" s="99">
        <v>3.2835648148148142E-2</v>
      </c>
      <c r="D12" s="97">
        <f t="shared" si="0"/>
        <v>0.131373003009956</v>
      </c>
      <c r="E12" s="99">
        <v>1.1249999999999996E-2</v>
      </c>
      <c r="F12" s="97">
        <f t="shared" si="1"/>
        <v>0.13883730895586338</v>
      </c>
      <c r="G12" s="99">
        <v>1.5428240740740732E-2</v>
      </c>
      <c r="H12" s="97">
        <f t="shared" si="2"/>
        <v>9.121390447516077E-2</v>
      </c>
      <c r="I12" s="100">
        <f t="shared" si="3"/>
        <v>5.9513888888888866E-2</v>
      </c>
      <c r="J12" s="98">
        <f t="shared" si="4"/>
        <v>0.11900023142791016</v>
      </c>
    </row>
    <row r="13" spans="2:10" x14ac:dyDescent="0.25">
      <c r="B13" s="8" t="s">
        <v>7</v>
      </c>
      <c r="C13" s="99">
        <v>9.6412037037037056E-3</v>
      </c>
      <c r="D13" s="97">
        <f t="shared" si="0"/>
        <v>3.8573743922204223E-2</v>
      </c>
      <c r="E13" s="99">
        <v>2.673611111111111E-3</v>
      </c>
      <c r="F13" s="97">
        <f t="shared" si="1"/>
        <v>3.2995286387658904E-2</v>
      </c>
      <c r="G13" s="99">
        <v>5.069444444444445E-3</v>
      </c>
      <c r="H13" s="97">
        <f t="shared" si="2"/>
        <v>2.997126043519913E-2</v>
      </c>
      <c r="I13" s="100">
        <f t="shared" si="3"/>
        <v>1.7384259259259262E-2</v>
      </c>
      <c r="J13" s="98">
        <f t="shared" si="4"/>
        <v>3.4760472112936827E-2</v>
      </c>
    </row>
    <row r="14" spans="2:10" x14ac:dyDescent="0.25">
      <c r="B14" s="8" t="s">
        <v>2</v>
      </c>
      <c r="C14" s="99">
        <v>1.1064814814814814E-2</v>
      </c>
      <c r="D14" s="97">
        <f t="shared" si="0"/>
        <v>4.4269506830284786E-2</v>
      </c>
      <c r="E14" s="99">
        <v>4.5370370370370373E-3</v>
      </c>
      <c r="F14" s="97">
        <f t="shared" si="1"/>
        <v>5.5992001142693898E-2</v>
      </c>
      <c r="G14" s="99">
        <v>5.462962962962962E-3</v>
      </c>
      <c r="H14" s="97">
        <f t="shared" si="2"/>
        <v>3.2297796633365267E-2</v>
      </c>
      <c r="I14" s="100">
        <f t="shared" si="3"/>
        <v>2.1064814814814814E-2</v>
      </c>
      <c r="J14" s="98">
        <f t="shared" si="4"/>
        <v>4.2119879657486696E-2</v>
      </c>
    </row>
    <row r="15" spans="2:10" x14ac:dyDescent="0.25">
      <c r="B15" s="8" t="s">
        <v>9</v>
      </c>
      <c r="C15" s="99">
        <v>1.2337962962962966E-2</v>
      </c>
      <c r="D15" s="97">
        <f t="shared" si="0"/>
        <v>4.9363278536698321E-2</v>
      </c>
      <c r="E15" s="99">
        <v>5.4861111111111109E-3</v>
      </c>
      <c r="F15" s="97">
        <f t="shared" si="1"/>
        <v>6.7704613626624763E-2</v>
      </c>
      <c r="G15" s="99">
        <v>4.1782407407407402E-3</v>
      </c>
      <c r="H15" s="97">
        <f t="shared" si="2"/>
        <v>2.4702340221705213E-2</v>
      </c>
      <c r="I15" s="100">
        <f t="shared" si="3"/>
        <v>2.2002314814814815E-2</v>
      </c>
      <c r="J15" s="98">
        <f t="shared" si="4"/>
        <v>4.3994445730155061E-2</v>
      </c>
    </row>
    <row r="16" spans="2:10" x14ac:dyDescent="0.25">
      <c r="B16" s="8" t="s">
        <v>1</v>
      </c>
      <c r="C16" s="99">
        <v>1.0277777777777782E-2</v>
      </c>
      <c r="D16" s="97">
        <f t="shared" si="0"/>
        <v>4.1120629775410991E-2</v>
      </c>
      <c r="E16" s="99">
        <v>5.439814814814814E-3</v>
      </c>
      <c r="F16" s="97">
        <f t="shared" si="1"/>
        <v>6.7133266676189102E-2</v>
      </c>
      <c r="G16" s="99">
        <v>5.3124999999999995E-3</v>
      </c>
      <c r="H16" s="97">
        <f t="shared" si="2"/>
        <v>3.1408238675242915E-2</v>
      </c>
      <c r="I16" s="100">
        <f t="shared" si="3"/>
        <v>2.1030092592592593E-2</v>
      </c>
      <c r="J16" s="98">
        <f t="shared" si="4"/>
        <v>4.2050451284424903E-2</v>
      </c>
    </row>
    <row r="17" spans="2:10" x14ac:dyDescent="0.25">
      <c r="B17" s="8" t="s">
        <v>27</v>
      </c>
      <c r="C17" s="99">
        <v>1.1064814814814816E-2</v>
      </c>
      <c r="D17" s="97">
        <f t="shared" si="0"/>
        <v>4.4269506830284792E-2</v>
      </c>
      <c r="E17" s="99">
        <v>3.1828703703703698E-3</v>
      </c>
      <c r="F17" s="97">
        <f t="shared" si="1"/>
        <v>3.9280102842451071E-2</v>
      </c>
      <c r="G17" s="99">
        <v>8.2523148148148148E-3</v>
      </c>
      <c r="H17" s="97">
        <f t="shared" si="2"/>
        <v>4.8788832626248807E-2</v>
      </c>
      <c r="I17" s="100">
        <f t="shared" si="3"/>
        <v>2.2499999999999999E-2</v>
      </c>
      <c r="J17" s="98">
        <f t="shared" si="4"/>
        <v>4.498958574404073E-2</v>
      </c>
    </row>
    <row r="18" spans="2:10" x14ac:dyDescent="0.25">
      <c r="B18" s="8" t="s">
        <v>16</v>
      </c>
      <c r="C18" s="99">
        <v>2.9282407407407412E-3</v>
      </c>
      <c r="D18" s="97">
        <f t="shared" si="0"/>
        <v>1.1715674924751103E-2</v>
      </c>
      <c r="E18" s="99">
        <v>1.7939814814814815E-3</v>
      </c>
      <c r="F18" s="97">
        <f t="shared" si="1"/>
        <v>2.2139694329381517E-2</v>
      </c>
      <c r="G18" s="99">
        <v>2.0138888888888888E-3</v>
      </c>
      <c r="H18" s="97">
        <f t="shared" si="2"/>
        <v>1.1906391131791434E-2</v>
      </c>
      <c r="I18" s="100">
        <f t="shared" si="3"/>
        <v>6.736111111111112E-3</v>
      </c>
      <c r="J18" s="98">
        <f t="shared" si="4"/>
        <v>1.3469104373987505E-2</v>
      </c>
    </row>
    <row r="19" spans="2:10" x14ac:dyDescent="0.25">
      <c r="B19" s="8" t="s">
        <v>4</v>
      </c>
      <c r="C19" s="99">
        <v>8.4722222222222213E-3</v>
      </c>
      <c r="D19" s="97">
        <f t="shared" si="0"/>
        <v>3.3896735355406341E-2</v>
      </c>
      <c r="E19" s="99">
        <v>1.6666666666666666E-3</v>
      </c>
      <c r="F19" s="97">
        <f t="shared" si="1"/>
        <v>2.0568490215683469E-2</v>
      </c>
      <c r="G19" s="99">
        <v>3.2060185185185191E-3</v>
      </c>
      <c r="H19" s="97">
        <f t="shared" si="2"/>
        <v>1.8954427261530044E-2</v>
      </c>
      <c r="I19" s="100">
        <f t="shared" si="3"/>
        <v>1.3344907407407408E-2</v>
      </c>
      <c r="J19" s="98">
        <f t="shared" si="4"/>
        <v>2.6683638046748441E-2</v>
      </c>
    </row>
    <row r="20" spans="2:10" x14ac:dyDescent="0.25">
      <c r="B20" s="8" t="s">
        <v>14</v>
      </c>
      <c r="C20" s="99">
        <v>7.7777777777777784E-3</v>
      </c>
      <c r="D20" s="97">
        <f t="shared" si="0"/>
        <v>3.1118314424635338E-2</v>
      </c>
      <c r="E20" s="99">
        <v>1.5856481481481481E-3</v>
      </c>
      <c r="F20" s="97">
        <f t="shared" si="1"/>
        <v>1.956863305242108E-2</v>
      </c>
      <c r="G20" s="99">
        <v>4.0972222222222226E-3</v>
      </c>
      <c r="H20" s="97">
        <f t="shared" si="2"/>
        <v>2.4223347475023953E-2</v>
      </c>
      <c r="I20" s="100">
        <f t="shared" si="3"/>
        <v>1.3460648148148149E-2</v>
      </c>
      <c r="J20" s="98">
        <f t="shared" si="4"/>
        <v>2.691506595695441E-2</v>
      </c>
    </row>
    <row r="21" spans="2:10" x14ac:dyDescent="0.25">
      <c r="B21" s="8" t="s">
        <v>11</v>
      </c>
      <c r="C21" s="99">
        <v>1.0034722222222219E-2</v>
      </c>
      <c r="D21" s="97">
        <f t="shared" si="0"/>
        <v>4.0148182449641114E-2</v>
      </c>
      <c r="E21" s="99">
        <v>1.2037037037037038E-3</v>
      </c>
      <c r="F21" s="97">
        <f t="shared" si="1"/>
        <v>1.4855020711326954E-2</v>
      </c>
      <c r="G21" s="99">
        <v>1.712962962962963E-2</v>
      </c>
      <c r="H21" s="97">
        <f t="shared" si="2"/>
        <v>0.10127275215546737</v>
      </c>
      <c r="I21" s="100">
        <f t="shared" si="3"/>
        <v>2.8368055555555553E-2</v>
      </c>
      <c r="J21" s="98">
        <f t="shared" si="4"/>
        <v>5.6722980791483447E-2</v>
      </c>
    </row>
    <row r="22" spans="2:10" x14ac:dyDescent="0.25">
      <c r="B22" s="8" t="s">
        <v>15</v>
      </c>
      <c r="C22" s="99">
        <v>9.4791666666666653E-3</v>
      </c>
      <c r="D22" s="97">
        <f t="shared" si="0"/>
        <v>3.7925445705024305E-2</v>
      </c>
      <c r="E22" s="99">
        <v>2.5231481481481481E-3</v>
      </c>
      <c r="F22" s="97">
        <f t="shared" si="1"/>
        <v>3.1138408798743033E-2</v>
      </c>
      <c r="G22" s="99">
        <v>4.9884259259259257E-3</v>
      </c>
      <c r="H22" s="97">
        <f t="shared" si="2"/>
        <v>2.949226768851786E-2</v>
      </c>
      <c r="I22" s="100">
        <f t="shared" si="3"/>
        <v>1.6990740740740737E-2</v>
      </c>
      <c r="J22" s="98">
        <f t="shared" si="4"/>
        <v>3.397361721823651E-2</v>
      </c>
    </row>
    <row r="23" spans="2:10" x14ac:dyDescent="0.25">
      <c r="B23" s="8" t="s">
        <v>92</v>
      </c>
      <c r="C23" s="99">
        <v>3.6747685185185168E-2</v>
      </c>
      <c r="D23" s="97">
        <f t="shared" si="0"/>
        <v>0.14702477425329932</v>
      </c>
      <c r="E23" s="99">
        <v>5.3009259259259259E-3</v>
      </c>
      <c r="F23" s="97">
        <f t="shared" si="1"/>
        <v>6.541922582488216E-2</v>
      </c>
      <c r="G23" s="99">
        <v>4.8148148148148162E-2</v>
      </c>
      <c r="H23" s="97">
        <f t="shared" si="2"/>
        <v>0.28465854659915163</v>
      </c>
      <c r="I23" s="100">
        <f t="shared" si="3"/>
        <v>9.0196759259259254E-2</v>
      </c>
      <c r="J23" s="98">
        <f t="shared" si="4"/>
        <v>0.18035177042351308</v>
      </c>
    </row>
    <row r="24" spans="2:10" x14ac:dyDescent="0.25">
      <c r="B24" s="8" t="s">
        <v>12</v>
      </c>
      <c r="C24" s="99">
        <v>5.2314814814814802E-3</v>
      </c>
      <c r="D24" s="97">
        <f t="shared" si="0"/>
        <v>2.0930771011808284E-2</v>
      </c>
      <c r="E24" s="99">
        <v>7.5810185185185217E-3</v>
      </c>
      <c r="F24" s="97">
        <f t="shared" si="1"/>
        <v>9.3558063133838062E-2</v>
      </c>
      <c r="G24" s="99">
        <v>1.0763888888888889E-2</v>
      </c>
      <c r="H24" s="97">
        <f t="shared" si="2"/>
        <v>6.3637607773368007E-2</v>
      </c>
      <c r="I24" s="100">
        <f t="shared" si="3"/>
        <v>2.357638888888889E-2</v>
      </c>
      <c r="J24" s="98">
        <f t="shared" si="4"/>
        <v>4.7141865308956261E-2</v>
      </c>
    </row>
    <row r="25" spans="2:10" x14ac:dyDescent="0.25">
      <c r="B25" s="8" t="s">
        <v>5</v>
      </c>
      <c r="C25" s="99">
        <v>1.1620370370370369E-2</v>
      </c>
      <c r="D25" s="97">
        <f t="shared" si="0"/>
        <v>4.6492243574901594E-2</v>
      </c>
      <c r="E25" s="99">
        <v>5.7638888888888896E-3</v>
      </c>
      <c r="F25" s="97">
        <f t="shared" si="1"/>
        <v>7.1132695329238688E-2</v>
      </c>
      <c r="G25" s="99">
        <v>3.1249999999999997E-3</v>
      </c>
      <c r="H25" s="97">
        <f t="shared" si="2"/>
        <v>1.8475434514848777E-2</v>
      </c>
      <c r="I25" s="100">
        <f t="shared" si="3"/>
        <v>2.0509259259259258E-2</v>
      </c>
      <c r="J25" s="98">
        <f t="shared" si="4"/>
        <v>4.1009025688498034E-2</v>
      </c>
    </row>
    <row r="26" spans="2:10" x14ac:dyDescent="0.25">
      <c r="B26" s="8" t="s">
        <v>6</v>
      </c>
      <c r="C26" s="99">
        <v>6.1226851851851841E-3</v>
      </c>
      <c r="D26" s="97">
        <f t="shared" si="0"/>
        <v>2.4496411206297752E-2</v>
      </c>
      <c r="E26" s="99">
        <v>3.5879629629629629E-4</v>
      </c>
      <c r="F26" s="97">
        <f t="shared" si="1"/>
        <v>4.4279388658763031E-3</v>
      </c>
      <c r="G26" s="99"/>
      <c r="H26" s="97"/>
      <c r="I26" s="100">
        <f t="shared" si="3"/>
        <v>6.4814814814814804E-3</v>
      </c>
      <c r="J26" s="98">
        <f t="shared" si="4"/>
        <v>1.2959962971534365E-2</v>
      </c>
    </row>
    <row r="27" spans="2:10" x14ac:dyDescent="0.25">
      <c r="B27" s="8" t="s">
        <v>103</v>
      </c>
      <c r="C27" s="99">
        <v>5.9027777777777768E-3</v>
      </c>
      <c r="D27" s="97">
        <f t="shared" si="0"/>
        <v>2.36165779115536E-2</v>
      </c>
      <c r="E27" s="99">
        <v>1.0532407407407407E-3</v>
      </c>
      <c r="F27" s="97">
        <f t="shared" si="1"/>
        <v>1.2998143122411081E-2</v>
      </c>
      <c r="G27" s="99">
        <v>2.6273148148148145E-3</v>
      </c>
      <c r="H27" s="97">
        <f t="shared" si="2"/>
        <v>1.5533050499521008E-2</v>
      </c>
      <c r="I27" s="100">
        <f t="shared" si="3"/>
        <v>9.5833333333333326E-3</v>
      </c>
      <c r="J27" s="98">
        <f t="shared" si="4"/>
        <v>1.9162230965054386E-2</v>
      </c>
    </row>
    <row r="28" spans="2:10" x14ac:dyDescent="0.25">
      <c r="B28" s="8" t="s">
        <v>17</v>
      </c>
      <c r="C28" s="99">
        <v>8.9930555555555527E-3</v>
      </c>
      <c r="D28" s="97">
        <f t="shared" si="0"/>
        <v>3.5980551053484591E-2</v>
      </c>
      <c r="E28" s="99">
        <v>4.4212962962962956E-3</v>
      </c>
      <c r="F28" s="97">
        <f t="shared" si="1"/>
        <v>5.4563633766604759E-2</v>
      </c>
      <c r="G28" s="99">
        <v>9.0277777777777774E-4</v>
      </c>
      <c r="H28" s="97">
        <f t="shared" si="2"/>
        <v>5.3373477487340913E-3</v>
      </c>
      <c r="I28" s="100">
        <f t="shared" si="3"/>
        <v>1.4317129629629626E-2</v>
      </c>
      <c r="J28" s="98">
        <f t="shared" si="4"/>
        <v>2.8627632492478586E-2</v>
      </c>
    </row>
    <row r="29" spans="2:10" x14ac:dyDescent="0.25">
      <c r="B29" s="18"/>
      <c r="C29" s="107"/>
      <c r="D29" s="107"/>
      <c r="E29" s="107"/>
      <c r="F29" s="107"/>
      <c r="G29" s="107"/>
      <c r="H29" s="107"/>
      <c r="I29" s="107"/>
      <c r="J29" s="108"/>
    </row>
    <row r="30" spans="2:10" x14ac:dyDescent="0.25">
      <c r="B30" s="11" t="s">
        <v>29</v>
      </c>
      <c r="C30" s="102">
        <f t="shared" ref="C30:J30" si="5">SUM(C7:C28)</f>
        <v>0.24994212962962961</v>
      </c>
      <c r="D30" s="119">
        <f t="shared" si="5"/>
        <v>1</v>
      </c>
      <c r="E30" s="102">
        <f t="shared" si="5"/>
        <v>8.1030092592592598E-2</v>
      </c>
      <c r="F30" s="119">
        <f t="shared" si="5"/>
        <v>1</v>
      </c>
      <c r="G30" s="102">
        <f t="shared" si="5"/>
        <v>0.1691435185185185</v>
      </c>
      <c r="H30" s="119">
        <f t="shared" si="5"/>
        <v>1.0000000000000002</v>
      </c>
      <c r="I30" s="102">
        <f t="shared" si="5"/>
        <v>0.50011574074074072</v>
      </c>
      <c r="J30" s="120">
        <f t="shared" si="5"/>
        <v>0.99999999999999989</v>
      </c>
    </row>
    <row r="31" spans="2:10" ht="66" customHeight="1" thickBot="1" x14ac:dyDescent="0.3">
      <c r="B31" s="177" t="s">
        <v>42</v>
      </c>
      <c r="C31" s="178"/>
      <c r="D31" s="178"/>
      <c r="E31" s="178"/>
      <c r="F31" s="179"/>
      <c r="G31" s="178"/>
      <c r="H31" s="178"/>
      <c r="I31" s="178"/>
      <c r="J31" s="179"/>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4" zoomScale="110" zoomScaleNormal="110" zoomScaleSheetLayoutView="110" zoomScalePageLayoutView="110" workbookViewId="0">
      <selection activeCell="B4" sqref="B4:K4"/>
    </sheetView>
  </sheetViews>
  <sheetFormatPr defaultColWidth="8.85546875" defaultRowHeight="15" x14ac:dyDescent="0.25"/>
  <cols>
    <col min="1" max="1" width="6.140625" customWidth="1"/>
    <col min="2" max="2" width="51" bestFit="1" customWidth="1"/>
    <col min="3" max="10" width="15.140625" customWidth="1"/>
  </cols>
  <sheetData>
    <row r="1" spans="2:10" s="1" customFormat="1" x14ac:dyDescent="0.25"/>
    <row r="2" spans="2:10" s="1" customFormat="1" ht="15.75" thickBot="1" x14ac:dyDescent="0.3"/>
    <row r="3" spans="2:10" s="1" customFormat="1" x14ac:dyDescent="0.25">
      <c r="B3" s="155" t="s">
        <v>43</v>
      </c>
      <c r="C3" s="156"/>
      <c r="D3" s="156"/>
      <c r="E3" s="156"/>
      <c r="F3" s="157"/>
      <c r="G3" s="156"/>
      <c r="H3" s="156"/>
      <c r="I3" s="156"/>
      <c r="J3" s="157"/>
    </row>
    <row r="4" spans="2:10" s="1" customFormat="1" x14ac:dyDescent="0.25">
      <c r="B4" s="158" t="s">
        <v>135</v>
      </c>
      <c r="C4" s="159"/>
      <c r="D4" s="159"/>
      <c r="E4" s="159"/>
      <c r="F4" s="159"/>
      <c r="G4" s="159"/>
      <c r="H4" s="159"/>
      <c r="I4" s="159"/>
      <c r="J4" s="160"/>
    </row>
    <row r="5" spans="2:10" s="1" customFormat="1" x14ac:dyDescent="0.25">
      <c r="B5" s="2"/>
      <c r="C5" s="161" t="s">
        <v>19</v>
      </c>
      <c r="D5" s="159"/>
      <c r="E5" s="161" t="s">
        <v>20</v>
      </c>
      <c r="F5" s="159"/>
      <c r="G5" s="165" t="s">
        <v>21</v>
      </c>
      <c r="H5" s="165"/>
      <c r="I5" s="159" t="s">
        <v>22</v>
      </c>
      <c r="J5" s="160"/>
    </row>
    <row r="6" spans="2:10" s="1" customFormat="1" x14ac:dyDescent="0.25">
      <c r="B6" s="3" t="s">
        <v>23</v>
      </c>
      <c r="C6" s="5" t="s">
        <v>24</v>
      </c>
      <c r="D6" s="5" t="s">
        <v>25</v>
      </c>
      <c r="E6" s="5" t="s">
        <v>24</v>
      </c>
      <c r="F6" s="5" t="s">
        <v>25</v>
      </c>
      <c r="G6" s="5" t="s">
        <v>24</v>
      </c>
      <c r="H6" s="5" t="s">
        <v>25</v>
      </c>
      <c r="I6" s="5" t="s">
        <v>24</v>
      </c>
      <c r="J6" s="39" t="s">
        <v>25</v>
      </c>
    </row>
    <row r="7" spans="2:10" s="1" customFormat="1" x14ac:dyDescent="0.25">
      <c r="B7" s="8" t="s">
        <v>10</v>
      </c>
      <c r="C7" s="99">
        <v>1.9490740740740736E-2</v>
      </c>
      <c r="D7" s="97">
        <f>C7/$C$30</f>
        <v>2.1730153814390401E-2</v>
      </c>
      <c r="E7" s="99">
        <v>2.1527777777777778E-3</v>
      </c>
      <c r="F7" s="97">
        <f>E7/$E$30</f>
        <v>6.2418201953085674E-3</v>
      </c>
      <c r="G7" s="99">
        <v>4.2129629629629626E-3</v>
      </c>
      <c r="H7" s="97">
        <f>G7/$G$30</f>
        <v>1.2518054886856041E-2</v>
      </c>
      <c r="I7" s="124">
        <f>C7+E7+G7</f>
        <v>2.5856481481481477E-2</v>
      </c>
      <c r="J7" s="125">
        <f>I7/$I$30</f>
        <v>1.6381541800796338E-2</v>
      </c>
    </row>
    <row r="8" spans="2:10" s="1" customFormat="1" x14ac:dyDescent="0.25">
      <c r="B8" s="8" t="s">
        <v>13</v>
      </c>
      <c r="C8" s="99">
        <v>4.1377314814814804E-2</v>
      </c>
      <c r="D8" s="97">
        <f t="shared" ref="D8:D27" si="0">C8/$C$30</f>
        <v>4.6131413234231401E-2</v>
      </c>
      <c r="E8" s="99">
        <v>1.5995370370370368E-2</v>
      </c>
      <c r="F8" s="97">
        <f t="shared" ref="F8:F27" si="1">E8/$E$30</f>
        <v>4.637739521460451E-2</v>
      </c>
      <c r="G8" s="99">
        <v>2.0555555555555556E-2</v>
      </c>
      <c r="H8" s="97">
        <f t="shared" ref="H8:H27" si="2">G8/$G$30</f>
        <v>6.1077102964440466E-2</v>
      </c>
      <c r="I8" s="124">
        <f t="shared" ref="I8:I27" si="3">C8+E8+G8</f>
        <v>7.7928240740740728E-2</v>
      </c>
      <c r="J8" s="125">
        <f t="shared" ref="J8:J27" si="4">I8/$I$30</f>
        <v>4.9371943126571949E-2</v>
      </c>
    </row>
    <row r="9" spans="2:10" s="1" customFormat="1" x14ac:dyDescent="0.25">
      <c r="B9" s="8" t="s">
        <v>0</v>
      </c>
      <c r="C9" s="99">
        <v>0.15136574074074066</v>
      </c>
      <c r="D9" s="97">
        <f t="shared" si="0"/>
        <v>0.16875709714049739</v>
      </c>
      <c r="E9" s="99">
        <v>6.7592592592592593E-2</v>
      </c>
      <c r="F9" s="97">
        <f t="shared" si="1"/>
        <v>0.1959797308634518</v>
      </c>
      <c r="G9" s="99">
        <v>5.4884259259259285E-2</v>
      </c>
      <c r="H9" s="97">
        <f t="shared" si="2"/>
        <v>0.16307861613591038</v>
      </c>
      <c r="I9" s="124">
        <f t="shared" si="3"/>
        <v>0.27384259259259253</v>
      </c>
      <c r="J9" s="125">
        <f t="shared" si="4"/>
        <v>0.17349475336026915</v>
      </c>
    </row>
    <row r="10" spans="2:10" s="1" customFormat="1" x14ac:dyDescent="0.25">
      <c r="B10" s="8" t="s">
        <v>8</v>
      </c>
      <c r="C10" s="99">
        <v>2.3900462962962964E-2</v>
      </c>
      <c r="D10" s="97">
        <f t="shared" si="0"/>
        <v>2.6646536595437167E-2</v>
      </c>
      <c r="E10" s="99">
        <v>7.6504629629629631E-3</v>
      </c>
      <c r="F10" s="97">
        <f t="shared" si="1"/>
        <v>2.2181952414510552E-2</v>
      </c>
      <c r="G10" s="99">
        <v>1.3611111111111114E-2</v>
      </c>
      <c r="H10" s="97">
        <f t="shared" si="2"/>
        <v>4.0442946557534915E-2</v>
      </c>
      <c r="I10" s="124">
        <f t="shared" si="3"/>
        <v>4.5162037037037042E-2</v>
      </c>
      <c r="J10" s="125">
        <f t="shared" si="4"/>
        <v>2.8612701927800951E-2</v>
      </c>
    </row>
    <row r="11" spans="2:10" s="1" customFormat="1" x14ac:dyDescent="0.25">
      <c r="B11" s="8" t="s">
        <v>26</v>
      </c>
      <c r="C11" s="99">
        <v>5.2546296296296291E-3</v>
      </c>
      <c r="D11" s="97">
        <f t="shared" si="0"/>
        <v>5.8583668834520453E-3</v>
      </c>
      <c r="E11" s="99">
        <v>1.7013888888888886E-3</v>
      </c>
      <c r="F11" s="97">
        <f t="shared" si="1"/>
        <v>4.9330514446793506E-3</v>
      </c>
      <c r="G11" s="99">
        <v>4.8032407407407407E-3</v>
      </c>
      <c r="H11" s="97">
        <f t="shared" si="2"/>
        <v>1.4271958181443015E-2</v>
      </c>
      <c r="I11" s="124">
        <f t="shared" si="3"/>
        <v>1.1759259259259257E-2</v>
      </c>
      <c r="J11" s="125">
        <f t="shared" si="4"/>
        <v>7.4501550893505278E-3</v>
      </c>
    </row>
    <row r="12" spans="2:10" s="1" customFormat="1" x14ac:dyDescent="0.25">
      <c r="B12" s="8" t="s">
        <v>3</v>
      </c>
      <c r="C12" s="99">
        <v>0.1223842592592598</v>
      </c>
      <c r="D12" s="97">
        <f t="shared" si="0"/>
        <v>0.13644575203881543</v>
      </c>
      <c r="E12" s="99">
        <v>4.4918981481481456E-2</v>
      </c>
      <c r="F12" s="97">
        <f t="shared" si="1"/>
        <v>0.13023926977415343</v>
      </c>
      <c r="G12" s="99">
        <v>7.1944444444444394E-2</v>
      </c>
      <c r="H12" s="97">
        <f t="shared" si="2"/>
        <v>0.21376986037554149</v>
      </c>
      <c r="I12" s="124">
        <f t="shared" si="3"/>
        <v>0.23924768518518566</v>
      </c>
      <c r="J12" s="125">
        <f t="shared" si="4"/>
        <v>0.15157692505114673</v>
      </c>
    </row>
    <row r="13" spans="2:10" s="1" customFormat="1" x14ac:dyDescent="0.25">
      <c r="B13" s="8" t="s">
        <v>7</v>
      </c>
      <c r="C13" s="99">
        <v>4.4328703703703703E-2</v>
      </c>
      <c r="D13" s="97">
        <f t="shared" si="0"/>
        <v>4.9421905646743029E-2</v>
      </c>
      <c r="E13" s="99">
        <v>2.2870370370370367E-2</v>
      </c>
      <c r="F13" s="97">
        <f t="shared" si="1"/>
        <v>6.6310950031880256E-2</v>
      </c>
      <c r="G13" s="99">
        <v>2.2662037037037036E-2</v>
      </c>
      <c r="H13" s="97">
        <f t="shared" si="2"/>
        <v>6.7336130407868483E-2</v>
      </c>
      <c r="I13" s="124">
        <f t="shared" si="3"/>
        <v>8.9861111111111114E-2</v>
      </c>
      <c r="J13" s="125">
        <f t="shared" si="4"/>
        <v>5.6932090663107782E-2</v>
      </c>
    </row>
    <row r="14" spans="2:10" s="1" customFormat="1" x14ac:dyDescent="0.25">
      <c r="B14" s="8" t="s">
        <v>2</v>
      </c>
      <c r="C14" s="99">
        <v>6.4166666666666664E-2</v>
      </c>
      <c r="D14" s="97">
        <f t="shared" si="0"/>
        <v>7.1539176215546563E-2</v>
      </c>
      <c r="E14" s="99">
        <v>2.2708333333333334E-2</v>
      </c>
      <c r="F14" s="97">
        <f t="shared" si="1"/>
        <v>6.5841135608577461E-2</v>
      </c>
      <c r="G14" s="99">
        <v>1.1122685185185185E-2</v>
      </c>
      <c r="H14" s="97">
        <f t="shared" si="2"/>
        <v>3.3049040511727079E-2</v>
      </c>
      <c r="I14" s="124">
        <f t="shared" si="3"/>
        <v>9.7997685185185174E-2</v>
      </c>
      <c r="J14" s="125">
        <f t="shared" si="4"/>
        <v>6.2087070021191848E-2</v>
      </c>
    </row>
    <row r="15" spans="2:10" s="1" customFormat="1" x14ac:dyDescent="0.25">
      <c r="B15" s="8" t="s">
        <v>9</v>
      </c>
      <c r="C15" s="99">
        <v>5.6921296296296303E-2</v>
      </c>
      <c r="D15" s="97">
        <f t="shared" si="0"/>
        <v>6.3461339940125913E-2</v>
      </c>
      <c r="E15" s="99">
        <v>1.6412037037037041E-2</v>
      </c>
      <c r="F15" s="97">
        <f t="shared" si="1"/>
        <v>4.7585489445954574E-2</v>
      </c>
      <c r="G15" s="99">
        <v>1.0555555555555552E-2</v>
      </c>
      <c r="H15" s="97">
        <f t="shared" si="2"/>
        <v>3.136391773849645E-2</v>
      </c>
      <c r="I15" s="124">
        <f t="shared" si="3"/>
        <v>8.3888888888888902E-2</v>
      </c>
      <c r="J15" s="125">
        <f t="shared" si="4"/>
        <v>5.3148350479933701E-2</v>
      </c>
    </row>
    <row r="16" spans="2:10" s="1" customFormat="1" x14ac:dyDescent="0.25">
      <c r="B16" s="8" t="s">
        <v>1</v>
      </c>
      <c r="C16" s="99">
        <v>2.6574074074074076E-2</v>
      </c>
      <c r="D16" s="97">
        <f t="shared" si="0"/>
        <v>2.9627335604418277E-2</v>
      </c>
      <c r="E16" s="99">
        <v>1.2361111111111111E-2</v>
      </c>
      <c r="F16" s="97">
        <f t="shared" si="1"/>
        <v>3.5840128863384675E-2</v>
      </c>
      <c r="G16" s="99">
        <v>1.028935185185185E-2</v>
      </c>
      <c r="H16" s="97">
        <f t="shared" si="2"/>
        <v>3.0572941742898402E-2</v>
      </c>
      <c r="I16" s="124">
        <f t="shared" si="3"/>
        <v>4.9224537037037032E-2</v>
      </c>
      <c r="J16" s="125">
        <f t="shared" si="4"/>
        <v>3.1186525191936806E-2</v>
      </c>
    </row>
    <row r="17" spans="2:10" s="1" customFormat="1" x14ac:dyDescent="0.25">
      <c r="B17" s="8" t="s">
        <v>27</v>
      </c>
      <c r="C17" s="99">
        <v>1.3344907407407409E-2</v>
      </c>
      <c r="D17" s="97">
        <f t="shared" si="0"/>
        <v>1.4878187261277995E-2</v>
      </c>
      <c r="E17" s="99">
        <v>4.9537037037037032E-3</v>
      </c>
      <c r="F17" s="97">
        <f t="shared" si="1"/>
        <v>1.4362898083828315E-2</v>
      </c>
      <c r="G17" s="99">
        <v>1.9791666666666664E-3</v>
      </c>
      <c r="H17" s="97">
        <f t="shared" si="2"/>
        <v>5.8807345759680843E-3</v>
      </c>
      <c r="I17" s="124">
        <f t="shared" si="3"/>
        <v>2.027777777777778E-2</v>
      </c>
      <c r="J17" s="125">
        <f t="shared" si="4"/>
        <v>1.2847117831242252E-2</v>
      </c>
    </row>
    <row r="18" spans="2:10" s="1" customFormat="1" x14ac:dyDescent="0.25">
      <c r="B18" s="8" t="s">
        <v>16</v>
      </c>
      <c r="C18" s="99">
        <v>9.0046296296296281E-3</v>
      </c>
      <c r="D18" s="97">
        <f t="shared" si="0"/>
        <v>1.0039227831113856E-2</v>
      </c>
      <c r="E18" s="99">
        <v>6.2500000000000003E-3</v>
      </c>
      <c r="F18" s="97">
        <f t="shared" si="1"/>
        <v>1.8121413470250682E-2</v>
      </c>
      <c r="G18" s="99">
        <v>8.472222222222223E-3</v>
      </c>
      <c r="H18" s="97">
        <f t="shared" si="2"/>
        <v>2.5173670816424788E-2</v>
      </c>
      <c r="I18" s="124">
        <f t="shared" si="3"/>
        <v>2.3726851851851853E-2</v>
      </c>
      <c r="J18" s="125">
        <f t="shared" si="4"/>
        <v>1.503230111532341E-2</v>
      </c>
    </row>
    <row r="19" spans="2:10" s="1" customFormat="1" x14ac:dyDescent="0.25">
      <c r="B19" s="8" t="s">
        <v>4</v>
      </c>
      <c r="C19" s="99">
        <v>2.5405092592592587E-2</v>
      </c>
      <c r="D19" s="97">
        <f t="shared" si="0"/>
        <v>2.8324042531227396E-2</v>
      </c>
      <c r="E19" s="99">
        <v>1.1944444444444443E-2</v>
      </c>
      <c r="F19" s="97">
        <f t="shared" si="1"/>
        <v>3.4632034632034625E-2</v>
      </c>
      <c r="G19" s="99">
        <v>2.5509259259259266E-2</v>
      </c>
      <c r="H19" s="97">
        <f t="shared" si="2"/>
        <v>7.5796134534699786E-2</v>
      </c>
      <c r="I19" s="124">
        <f t="shared" si="3"/>
        <v>6.2858796296296288E-2</v>
      </c>
      <c r="J19" s="125">
        <f t="shared" si="4"/>
        <v>3.9824598710888504E-2</v>
      </c>
    </row>
    <row r="20" spans="2:10" s="1" customFormat="1" x14ac:dyDescent="0.25">
      <c r="B20" s="8" t="s">
        <v>14</v>
      </c>
      <c r="C20" s="99">
        <v>1.9965277777777783E-2</v>
      </c>
      <c r="D20" s="97">
        <f t="shared" si="0"/>
        <v>2.2259213378755024E-2</v>
      </c>
      <c r="E20" s="99">
        <v>1.0347222222222221E-2</v>
      </c>
      <c r="F20" s="97">
        <f t="shared" si="1"/>
        <v>3.0001006745192786E-2</v>
      </c>
      <c r="G20" s="99">
        <v>7.0254629629629643E-3</v>
      </c>
      <c r="H20" s="97">
        <f t="shared" si="2"/>
        <v>2.0874888231652799E-2</v>
      </c>
      <c r="I20" s="124">
        <f t="shared" si="3"/>
        <v>3.7337962962962969E-2</v>
      </c>
      <c r="J20" s="125">
        <f t="shared" si="4"/>
        <v>2.3655708974650403E-2</v>
      </c>
    </row>
    <row r="21" spans="2:10" s="1" customFormat="1" x14ac:dyDescent="0.25">
      <c r="B21" s="8" t="s">
        <v>11</v>
      </c>
      <c r="C21" s="99">
        <v>1.9236111111111117E-2</v>
      </c>
      <c r="D21" s="97">
        <f t="shared" si="0"/>
        <v>2.1446268194487451E-2</v>
      </c>
      <c r="E21" s="99">
        <v>8.4490740740740724E-3</v>
      </c>
      <c r="F21" s="97">
        <f t="shared" si="1"/>
        <v>2.4497466357931468E-2</v>
      </c>
      <c r="G21" s="99">
        <v>9.5949074074074062E-3</v>
      </c>
      <c r="H21" s="97">
        <f t="shared" si="2"/>
        <v>2.850952610220785E-2</v>
      </c>
      <c r="I21" s="124">
        <f t="shared" si="3"/>
        <v>3.7280092592592594E-2</v>
      </c>
      <c r="J21" s="125">
        <f t="shared" si="4"/>
        <v>2.3619044825588634E-2</v>
      </c>
    </row>
    <row r="22" spans="2:10" s="1" customFormat="1" x14ac:dyDescent="0.25">
      <c r="B22" s="8" t="s">
        <v>15</v>
      </c>
      <c r="C22" s="99">
        <v>1.1469907407407408E-2</v>
      </c>
      <c r="D22" s="97">
        <f t="shared" si="0"/>
        <v>1.2787756787447088E-2</v>
      </c>
      <c r="E22" s="99">
        <v>1.5856481481481481E-3</v>
      </c>
      <c r="F22" s="97">
        <f t="shared" si="1"/>
        <v>4.597469713748783E-3</v>
      </c>
      <c r="G22" s="99">
        <v>1.8287037037037037E-3</v>
      </c>
      <c r="H22" s="97">
        <f t="shared" si="2"/>
        <v>5.4336611871517986E-3</v>
      </c>
      <c r="I22" s="124">
        <f t="shared" si="3"/>
        <v>1.488425925925926E-2</v>
      </c>
      <c r="J22" s="125">
        <f t="shared" si="4"/>
        <v>9.4300191386858072E-3</v>
      </c>
    </row>
    <row r="23" spans="2:10" s="1" customFormat="1" x14ac:dyDescent="0.25">
      <c r="B23" s="8" t="s">
        <v>92</v>
      </c>
      <c r="C23" s="99">
        <v>1.1331018518518522E-2</v>
      </c>
      <c r="D23" s="97">
        <f t="shared" si="0"/>
        <v>1.2632910085681837E-2</v>
      </c>
      <c r="E23" s="99">
        <v>8.4490740740740728E-4</v>
      </c>
      <c r="F23" s="97">
        <f t="shared" si="1"/>
        <v>2.4497466357931469E-3</v>
      </c>
      <c r="G23" s="99">
        <v>5.1967592592592586E-3</v>
      </c>
      <c r="H23" s="97">
        <f t="shared" si="2"/>
        <v>1.5441227044500995E-2</v>
      </c>
      <c r="I23" s="124">
        <f t="shared" si="3"/>
        <v>1.7372685185185185E-2</v>
      </c>
      <c r="J23" s="125">
        <f t="shared" si="4"/>
        <v>1.1006577548341678E-2</v>
      </c>
    </row>
    <row r="24" spans="2:10" s="1" customFormat="1" x14ac:dyDescent="0.25">
      <c r="B24" s="8" t="s">
        <v>12</v>
      </c>
      <c r="C24" s="99">
        <v>4.1307870370370363E-2</v>
      </c>
      <c r="D24" s="97">
        <f t="shared" si="0"/>
        <v>4.605398988334878E-2</v>
      </c>
      <c r="E24" s="99">
        <v>2.5879629629629631E-2</v>
      </c>
      <c r="F24" s="97">
        <f t="shared" si="1"/>
        <v>7.5036075036075039E-2</v>
      </c>
      <c r="G24" s="99">
        <v>1.5740740740740736E-2</v>
      </c>
      <c r="H24" s="97">
        <f t="shared" si="2"/>
        <v>4.6770754522319262E-2</v>
      </c>
      <c r="I24" s="124">
        <f t="shared" si="3"/>
        <v>8.2928240740740733E-2</v>
      </c>
      <c r="J24" s="125">
        <f t="shared" si="4"/>
        <v>5.2539725605508403E-2</v>
      </c>
    </row>
    <row r="25" spans="2:10" s="1" customFormat="1" x14ac:dyDescent="0.25">
      <c r="B25" s="8" t="s">
        <v>5</v>
      </c>
      <c r="C25" s="99">
        <v>4.3032407407407415E-2</v>
      </c>
      <c r="D25" s="97">
        <f t="shared" si="0"/>
        <v>4.7976669763600682E-2</v>
      </c>
      <c r="E25" s="99">
        <v>1.5370370370370368E-2</v>
      </c>
      <c r="F25" s="97">
        <f t="shared" si="1"/>
        <v>4.4565253867579438E-2</v>
      </c>
      <c r="G25" s="99">
        <v>1.1354166666666665E-2</v>
      </c>
      <c r="H25" s="97">
        <f t="shared" si="2"/>
        <v>3.3736845725290593E-2</v>
      </c>
      <c r="I25" s="124">
        <f t="shared" si="3"/>
        <v>6.9756944444444441E-2</v>
      </c>
      <c r="J25" s="125">
        <f t="shared" si="4"/>
        <v>4.419496527905082E-2</v>
      </c>
    </row>
    <row r="26" spans="2:10" s="1" customFormat="1" x14ac:dyDescent="0.25">
      <c r="B26" s="8" t="s">
        <v>6</v>
      </c>
      <c r="C26" s="99">
        <v>7.9768518518518503E-2</v>
      </c>
      <c r="D26" s="97">
        <f t="shared" si="0"/>
        <v>8.8933622380509891E-2</v>
      </c>
      <c r="E26" s="99">
        <v>8.5532407407407397E-3</v>
      </c>
      <c r="F26" s="97">
        <f t="shared" si="1"/>
        <v>2.4799489915768982E-2</v>
      </c>
      <c r="G26" s="99">
        <v>2.1412037037037038E-3</v>
      </c>
      <c r="H26" s="97">
        <f t="shared" si="2"/>
        <v>6.3621982254625491E-3</v>
      </c>
      <c r="I26" s="124">
        <f t="shared" si="3"/>
        <v>9.0462962962962939E-2</v>
      </c>
      <c r="J26" s="125">
        <f t="shared" si="4"/>
        <v>5.7313397813350118E-2</v>
      </c>
    </row>
    <row r="27" spans="2:10" s="1" customFormat="1" x14ac:dyDescent="0.25">
      <c r="B27" s="8" t="s">
        <v>103</v>
      </c>
      <c r="C27" s="99">
        <v>6.7314814814814841E-2</v>
      </c>
      <c r="D27" s="97">
        <f t="shared" si="0"/>
        <v>7.5049034788892313E-2</v>
      </c>
      <c r="E27" s="99">
        <v>3.6354166666666674E-2</v>
      </c>
      <c r="F27" s="97">
        <f t="shared" si="1"/>
        <v>0.10540622168529147</v>
      </c>
      <c r="G27" s="99">
        <v>2.3067129629629632E-2</v>
      </c>
      <c r="H27" s="97">
        <f t="shared" si="2"/>
        <v>6.8539789531604653E-2</v>
      </c>
      <c r="I27" s="124">
        <f t="shared" si="3"/>
        <v>0.12673611111111116</v>
      </c>
      <c r="J27" s="125">
        <f t="shared" si="4"/>
        <v>8.0294486445264102E-2</v>
      </c>
    </row>
    <row r="28" spans="2:10" s="1" customFormat="1" x14ac:dyDescent="0.25">
      <c r="B28" s="8" t="s">
        <v>17</v>
      </c>
      <c r="C28" s="99"/>
      <c r="D28" s="97"/>
      <c r="E28" s="99"/>
      <c r="F28" s="97"/>
      <c r="G28" s="99"/>
      <c r="H28" s="97"/>
      <c r="I28" s="124"/>
      <c r="J28" s="125"/>
    </row>
    <row r="29" spans="2:10" s="1" customFormat="1" x14ac:dyDescent="0.25">
      <c r="B29" s="18"/>
      <c r="C29" s="107"/>
      <c r="D29" s="107"/>
      <c r="E29" s="107"/>
      <c r="F29" s="107"/>
      <c r="G29" s="107"/>
      <c r="H29" s="107"/>
      <c r="I29" s="107"/>
      <c r="J29" s="108"/>
    </row>
    <row r="30" spans="2:10" s="1" customFormat="1" x14ac:dyDescent="0.25">
      <c r="B30" s="11" t="s">
        <v>29</v>
      </c>
      <c r="C30" s="102">
        <f t="shared" ref="C30:J30" si="5">SUM(C7:C28)</f>
        <v>0.89694444444444499</v>
      </c>
      <c r="D30" s="126">
        <f t="shared" si="5"/>
        <v>1</v>
      </c>
      <c r="E30" s="102">
        <f t="shared" si="5"/>
        <v>0.34489583333333335</v>
      </c>
      <c r="F30" s="126">
        <f t="shared" si="5"/>
        <v>0.99999999999999978</v>
      </c>
      <c r="G30" s="102">
        <f t="shared" si="5"/>
        <v>0.33655092592592595</v>
      </c>
      <c r="H30" s="126">
        <f t="shared" si="5"/>
        <v>0.99999999999999978</v>
      </c>
      <c r="I30" s="102">
        <f t="shared" si="5"/>
        <v>1.5783912037037042</v>
      </c>
      <c r="J30" s="123">
        <f t="shared" si="5"/>
        <v>1</v>
      </c>
    </row>
    <row r="31" spans="2:10" s="1" customFormat="1" ht="66" customHeight="1" thickBot="1" x14ac:dyDescent="0.3">
      <c r="B31" s="177" t="s">
        <v>32</v>
      </c>
      <c r="C31" s="178"/>
      <c r="D31" s="178"/>
      <c r="E31" s="178"/>
      <c r="F31" s="178"/>
      <c r="G31" s="178"/>
      <c r="H31" s="178"/>
      <c r="I31" s="178"/>
      <c r="J31" s="179"/>
    </row>
    <row r="32" spans="2:10" s="1" customFormat="1" x14ac:dyDescent="0.25"/>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4" zoomScale="110" zoomScaleNormal="110" zoomScaleSheetLayoutView="110" zoomScalePageLayoutView="110" workbookViewId="0">
      <selection activeCell="B4" sqref="B4:K4"/>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55" t="s">
        <v>117</v>
      </c>
      <c r="C3" s="156"/>
      <c r="D3" s="156"/>
      <c r="E3" s="156"/>
      <c r="F3" s="156"/>
      <c r="G3" s="156"/>
      <c r="H3" s="156"/>
      <c r="I3" s="156"/>
      <c r="J3" s="157"/>
    </row>
    <row r="4" spans="2:10" x14ac:dyDescent="0.25">
      <c r="B4" s="158" t="s">
        <v>135</v>
      </c>
      <c r="C4" s="159"/>
      <c r="D4" s="159"/>
      <c r="E4" s="159"/>
      <c r="F4" s="159"/>
      <c r="G4" s="159"/>
      <c r="H4" s="159"/>
      <c r="I4" s="159"/>
      <c r="J4" s="160"/>
    </row>
    <row r="5" spans="2:10" x14ac:dyDescent="0.25">
      <c r="B5" s="2"/>
      <c r="C5" s="161" t="s">
        <v>19</v>
      </c>
      <c r="D5" s="159"/>
      <c r="E5" s="165" t="s">
        <v>20</v>
      </c>
      <c r="F5" s="165"/>
      <c r="G5" s="159" t="s">
        <v>21</v>
      </c>
      <c r="H5" s="159"/>
      <c r="I5" s="161" t="s">
        <v>22</v>
      </c>
      <c r="J5" s="160"/>
    </row>
    <row r="6" spans="2:10" x14ac:dyDescent="0.25">
      <c r="B6" s="3" t="s">
        <v>23</v>
      </c>
      <c r="C6" s="4" t="s">
        <v>24</v>
      </c>
      <c r="D6" s="5" t="s">
        <v>25</v>
      </c>
      <c r="E6" s="4" t="s">
        <v>24</v>
      </c>
      <c r="F6" s="5" t="s">
        <v>25</v>
      </c>
      <c r="G6" s="6" t="s">
        <v>24</v>
      </c>
      <c r="H6" s="5" t="s">
        <v>25</v>
      </c>
      <c r="I6" s="4" t="s">
        <v>24</v>
      </c>
      <c r="J6" s="7" t="s">
        <v>25</v>
      </c>
    </row>
    <row r="7" spans="2:10" x14ac:dyDescent="0.25">
      <c r="B7" s="8" t="s">
        <v>10</v>
      </c>
      <c r="C7" s="96">
        <v>2.1944444444444433E-2</v>
      </c>
      <c r="D7" s="97">
        <f>C7/$C$30</f>
        <v>1.9133927400066586E-2</v>
      </c>
      <c r="E7" s="96">
        <v>2.3958333333333331E-3</v>
      </c>
      <c r="F7" s="97">
        <f>E7/$E$30</f>
        <v>5.6249999999999989E-3</v>
      </c>
      <c r="G7" s="96">
        <v>5.8796296296296279E-3</v>
      </c>
      <c r="H7" s="97">
        <f>G7/$G$30</f>
        <v>1.1626842442552406E-2</v>
      </c>
      <c r="I7" s="96">
        <f>C7+E7+G7</f>
        <v>3.0219907407407393E-2</v>
      </c>
      <c r="J7" s="98">
        <f>I7/$I$30</f>
        <v>1.4539238123875852E-2</v>
      </c>
    </row>
    <row r="8" spans="2:10" x14ac:dyDescent="0.25">
      <c r="B8" s="8" t="s">
        <v>13</v>
      </c>
      <c r="C8" s="96">
        <v>4.2442129629629621E-2</v>
      </c>
      <c r="D8" s="97">
        <f t="shared" ref="D8:D28" si="0">C8/$C$30</f>
        <v>3.7006388067533862E-2</v>
      </c>
      <c r="E8" s="96">
        <v>1.6168981481481482E-2</v>
      </c>
      <c r="F8" s="97">
        <f t="shared" ref="F8:F28" si="1">E8/$E$30</f>
        <v>3.7961956521739129E-2</v>
      </c>
      <c r="G8" s="96">
        <v>2.1932870370370366E-2</v>
      </c>
      <c r="H8" s="97">
        <f t="shared" ref="H8:H28" si="2">G8/$G$30</f>
        <v>4.3371784308340183E-2</v>
      </c>
      <c r="I8" s="96">
        <f t="shared" ref="I8:I28" si="3">C8+E8+G8</f>
        <v>8.0543981481481466E-2</v>
      </c>
      <c r="J8" s="98">
        <f t="shared" ref="J8:J28" si="4">I8/$I$30</f>
        <v>3.8750883992360048E-2</v>
      </c>
    </row>
    <row r="9" spans="2:10" x14ac:dyDescent="0.25">
      <c r="B9" s="8" t="s">
        <v>0</v>
      </c>
      <c r="C9" s="96">
        <v>0.18825231481481461</v>
      </c>
      <c r="D9" s="97">
        <f t="shared" si="0"/>
        <v>0.16414205124582429</v>
      </c>
      <c r="E9" s="96">
        <v>7.9826388888888863E-2</v>
      </c>
      <c r="F9" s="97">
        <f t="shared" si="1"/>
        <v>0.18741847826086949</v>
      </c>
      <c r="G9" s="96">
        <v>7.396990740740747E-2</v>
      </c>
      <c r="H9" s="97">
        <f t="shared" si="2"/>
        <v>0.14627391742195378</v>
      </c>
      <c r="I9" s="96">
        <f t="shared" si="3"/>
        <v>0.34204861111111096</v>
      </c>
      <c r="J9" s="98">
        <f t="shared" si="4"/>
        <v>0.16456457459781809</v>
      </c>
    </row>
    <row r="10" spans="2:10" x14ac:dyDescent="0.25">
      <c r="B10" s="8" t="s">
        <v>8</v>
      </c>
      <c r="C10" s="96">
        <v>3.1840277777777787E-2</v>
      </c>
      <c r="D10" s="97">
        <f t="shared" si="0"/>
        <v>2.7762359851046005E-2</v>
      </c>
      <c r="E10" s="96">
        <v>9.9884259259259249E-3</v>
      </c>
      <c r="F10" s="97">
        <f t="shared" si="1"/>
        <v>2.3451086956521733E-2</v>
      </c>
      <c r="G10" s="96">
        <v>1.8888888888888893E-2</v>
      </c>
      <c r="H10" s="97">
        <f t="shared" si="2"/>
        <v>3.7352375720955781E-2</v>
      </c>
      <c r="I10" s="96">
        <f t="shared" si="3"/>
        <v>6.0717592592592608E-2</v>
      </c>
      <c r="J10" s="98">
        <f t="shared" si="4"/>
        <v>2.9212119187228179E-2</v>
      </c>
    </row>
    <row r="11" spans="2:10" x14ac:dyDescent="0.25">
      <c r="B11" s="8" t="s">
        <v>26</v>
      </c>
      <c r="C11" s="96">
        <v>6.3194444444444426E-3</v>
      </c>
      <c r="D11" s="97">
        <f t="shared" si="0"/>
        <v>5.5100866879938606E-3</v>
      </c>
      <c r="E11" s="96">
        <v>1.9212962962962964E-3</v>
      </c>
      <c r="F11" s="97">
        <f t="shared" si="1"/>
        <v>4.5108695652173909E-3</v>
      </c>
      <c r="G11" s="96">
        <v>5.8333333333333327E-3</v>
      </c>
      <c r="H11" s="97">
        <f t="shared" si="2"/>
        <v>1.153529250205987E-2</v>
      </c>
      <c r="I11" s="96">
        <f t="shared" si="3"/>
        <v>1.4074074074074072E-2</v>
      </c>
      <c r="J11" s="98">
        <f t="shared" si="4"/>
        <v>6.7712422668069865E-3</v>
      </c>
    </row>
    <row r="12" spans="2:10" x14ac:dyDescent="0.25">
      <c r="B12" s="8" t="s">
        <v>3</v>
      </c>
      <c r="C12" s="96">
        <v>0.15521990740740818</v>
      </c>
      <c r="D12" s="97">
        <f t="shared" si="0"/>
        <v>0.13534024280711732</v>
      </c>
      <c r="E12" s="96">
        <v>5.6168981481481445E-2</v>
      </c>
      <c r="F12" s="97">
        <f t="shared" si="1"/>
        <v>0.13187499999999991</v>
      </c>
      <c r="G12" s="96">
        <v>8.7372685185185248E-2</v>
      </c>
      <c r="H12" s="97">
        <f t="shared" si="2"/>
        <v>0.1727776251945437</v>
      </c>
      <c r="I12" s="96">
        <f t="shared" si="3"/>
        <v>0.29876157407407489</v>
      </c>
      <c r="J12" s="98">
        <f t="shared" si="4"/>
        <v>0.14373854986273787</v>
      </c>
    </row>
    <row r="13" spans="2:10" x14ac:dyDescent="0.25">
      <c r="B13" s="8" t="s">
        <v>7</v>
      </c>
      <c r="C13" s="96">
        <v>5.3969907407407404E-2</v>
      </c>
      <c r="D13" s="97">
        <f t="shared" si="0"/>
        <v>4.7057754992885302E-2</v>
      </c>
      <c r="E13" s="96">
        <v>2.554398148148148E-2</v>
      </c>
      <c r="F13" s="97">
        <f t="shared" si="1"/>
        <v>5.9972826086956511E-2</v>
      </c>
      <c r="G13" s="96">
        <v>2.7731481481481478E-2</v>
      </c>
      <c r="H13" s="97">
        <f t="shared" si="2"/>
        <v>5.4838414355030653E-2</v>
      </c>
      <c r="I13" s="96">
        <f t="shared" si="3"/>
        <v>0.10724537037037037</v>
      </c>
      <c r="J13" s="98">
        <f t="shared" si="4"/>
        <v>5.1597311549534168E-2</v>
      </c>
    </row>
    <row r="14" spans="2:10" x14ac:dyDescent="0.25">
      <c r="B14" s="8" t="s">
        <v>2</v>
      </c>
      <c r="C14" s="96">
        <v>7.5231481481481483E-2</v>
      </c>
      <c r="D14" s="97">
        <f t="shared" si="0"/>
        <v>6.5596270095165027E-2</v>
      </c>
      <c r="E14" s="96">
        <v>2.7245370370370368E-2</v>
      </c>
      <c r="F14" s="97">
        <f t="shared" si="1"/>
        <v>6.3967391304347809E-2</v>
      </c>
      <c r="G14" s="96">
        <v>1.6585648148148148E-2</v>
      </c>
      <c r="H14" s="97">
        <f t="shared" si="2"/>
        <v>3.2797766181451977E-2</v>
      </c>
      <c r="I14" s="96">
        <f t="shared" si="3"/>
        <v>0.11906249999999999</v>
      </c>
      <c r="J14" s="98">
        <f t="shared" si="4"/>
        <v>5.7282704933094959E-2</v>
      </c>
    </row>
    <row r="15" spans="2:10" x14ac:dyDescent="0.25">
      <c r="B15" s="8" t="s">
        <v>9</v>
      </c>
      <c r="C15" s="96">
        <v>6.9259259259259243E-2</v>
      </c>
      <c r="D15" s="97">
        <f t="shared" si="0"/>
        <v>6.0388935422994984E-2</v>
      </c>
      <c r="E15" s="96">
        <v>2.1898148148148149E-2</v>
      </c>
      <c r="F15" s="97">
        <f t="shared" si="1"/>
        <v>5.1413043478260867E-2</v>
      </c>
      <c r="G15" s="96">
        <v>1.4733796296296297E-2</v>
      </c>
      <c r="H15" s="97">
        <f t="shared" si="2"/>
        <v>2.913576856175043E-2</v>
      </c>
      <c r="I15" s="96">
        <f t="shared" si="3"/>
        <v>0.1058912037037037</v>
      </c>
      <c r="J15" s="98">
        <f t="shared" si="4"/>
        <v>5.0945802219586452E-2</v>
      </c>
    </row>
    <row r="16" spans="2:10" x14ac:dyDescent="0.25">
      <c r="B16" s="8" t="s">
        <v>1</v>
      </c>
      <c r="C16" s="96">
        <v>3.685185185185183E-2</v>
      </c>
      <c r="D16" s="97">
        <f t="shared" si="0"/>
        <v>3.213208061277005E-2</v>
      </c>
      <c r="E16" s="96">
        <v>1.7800925925925921E-2</v>
      </c>
      <c r="F16" s="97">
        <f t="shared" si="1"/>
        <v>4.179347826086955E-2</v>
      </c>
      <c r="G16" s="96">
        <v>1.5601851851851849E-2</v>
      </c>
      <c r="H16" s="97">
        <f t="shared" si="2"/>
        <v>3.0852329945985524E-2</v>
      </c>
      <c r="I16" s="96">
        <f t="shared" si="3"/>
        <v>7.0254629629629597E-2</v>
      </c>
      <c r="J16" s="98">
        <f t="shared" si="4"/>
        <v>3.3800526775919736E-2</v>
      </c>
    </row>
    <row r="17" spans="2:10" x14ac:dyDescent="0.25">
      <c r="B17" s="8" t="s">
        <v>27</v>
      </c>
      <c r="C17" s="96">
        <v>2.4409722222222204E-2</v>
      </c>
      <c r="D17" s="97">
        <f t="shared" si="0"/>
        <v>2.1283466712415836E-2</v>
      </c>
      <c r="E17" s="96">
        <v>8.1365740740740738E-3</v>
      </c>
      <c r="F17" s="97">
        <f t="shared" si="1"/>
        <v>1.9103260869565215E-2</v>
      </c>
      <c r="G17" s="96">
        <v>1.0231481481481482E-2</v>
      </c>
      <c r="H17" s="97">
        <f t="shared" si="2"/>
        <v>2.0232536848851044E-2</v>
      </c>
      <c r="I17" s="96">
        <f t="shared" si="3"/>
        <v>4.2777777777777762E-2</v>
      </c>
      <c r="J17" s="98">
        <f t="shared" si="4"/>
        <v>2.0581012679373862E-2</v>
      </c>
    </row>
    <row r="18" spans="2:10" x14ac:dyDescent="0.25">
      <c r="B18" s="8" t="s">
        <v>16</v>
      </c>
      <c r="C18" s="96">
        <v>1.1932870370370371E-2</v>
      </c>
      <c r="D18" s="97">
        <f t="shared" si="0"/>
        <v>1.0404577610479252E-2</v>
      </c>
      <c r="E18" s="96">
        <v>8.0439814814814818E-3</v>
      </c>
      <c r="F18" s="97">
        <f t="shared" si="1"/>
        <v>1.888586956521739E-2</v>
      </c>
      <c r="G18" s="96">
        <v>1.0486111111111113E-2</v>
      </c>
      <c r="H18" s="97">
        <f t="shared" si="2"/>
        <v>2.0736061521560011E-2</v>
      </c>
      <c r="I18" s="96">
        <f t="shared" si="3"/>
        <v>3.0462962962962966E-2</v>
      </c>
      <c r="J18" s="98">
        <f t="shared" si="4"/>
        <v>1.4656175695917758E-2</v>
      </c>
    </row>
    <row r="19" spans="2:10" x14ac:dyDescent="0.25">
      <c r="B19" s="8" t="s">
        <v>4</v>
      </c>
      <c r="C19" s="96">
        <v>3.3877314814814791E-2</v>
      </c>
      <c r="D19" s="97">
        <f t="shared" si="0"/>
        <v>2.9538505010545828E-2</v>
      </c>
      <c r="E19" s="96">
        <v>1.3611111111111112E-2</v>
      </c>
      <c r="F19" s="97">
        <f t="shared" si="1"/>
        <v>3.1956521739130432E-2</v>
      </c>
      <c r="G19" s="96">
        <v>2.8715277777777784E-2</v>
      </c>
      <c r="H19" s="97">
        <f t="shared" si="2"/>
        <v>5.6783850590497113E-2</v>
      </c>
      <c r="I19" s="96">
        <f t="shared" si="3"/>
        <v>7.620370370370369E-2</v>
      </c>
      <c r="J19" s="98">
        <f t="shared" si="4"/>
        <v>3.6662713063040461E-2</v>
      </c>
    </row>
    <row r="20" spans="2:10" x14ac:dyDescent="0.25">
      <c r="B20" s="8" t="s">
        <v>14</v>
      </c>
      <c r="C20" s="96">
        <v>2.7743055555555549E-2</v>
      </c>
      <c r="D20" s="97">
        <f t="shared" si="0"/>
        <v>2.4189886064324696E-2</v>
      </c>
      <c r="E20" s="96">
        <v>1.193287037037037E-2</v>
      </c>
      <c r="F20" s="97">
        <f t="shared" si="1"/>
        <v>2.8016304347826083E-2</v>
      </c>
      <c r="G20" s="96">
        <v>1.1122685185185183E-2</v>
      </c>
      <c r="H20" s="97">
        <f t="shared" si="2"/>
        <v>2.1994873203332408E-2</v>
      </c>
      <c r="I20" s="96">
        <f t="shared" si="3"/>
        <v>5.07986111111111E-2</v>
      </c>
      <c r="J20" s="98">
        <f t="shared" si="4"/>
        <v>2.4439952556756465E-2</v>
      </c>
    </row>
    <row r="21" spans="2:10" x14ac:dyDescent="0.25">
      <c r="B21" s="8" t="s">
        <v>11</v>
      </c>
      <c r="C21" s="96">
        <v>2.9270833333333333E-2</v>
      </c>
      <c r="D21" s="97">
        <f t="shared" si="0"/>
        <v>2.5521994933949591E-2</v>
      </c>
      <c r="E21" s="96">
        <v>9.6527777777777775E-3</v>
      </c>
      <c r="F21" s="97">
        <f t="shared" si="1"/>
        <v>2.2663043478260866E-2</v>
      </c>
      <c r="G21" s="96">
        <v>2.672453703703704E-2</v>
      </c>
      <c r="H21" s="97">
        <f t="shared" si="2"/>
        <v>5.2847203149317949E-2</v>
      </c>
      <c r="I21" s="96">
        <f t="shared" si="3"/>
        <v>6.564814814814815E-2</v>
      </c>
      <c r="J21" s="98">
        <f t="shared" si="4"/>
        <v>3.1584281362935229E-2</v>
      </c>
    </row>
    <row r="22" spans="2:10" x14ac:dyDescent="0.25">
      <c r="B22" s="8" t="s">
        <v>15</v>
      </c>
      <c r="C22" s="96">
        <v>2.0949074074074075E-2</v>
      </c>
      <c r="D22" s="97">
        <f t="shared" si="0"/>
        <v>1.8266038288038262E-2</v>
      </c>
      <c r="E22" s="96">
        <v>4.1087962962962962E-3</v>
      </c>
      <c r="F22" s="97">
        <f t="shared" si="1"/>
        <v>9.6467391304347807E-3</v>
      </c>
      <c r="G22" s="96">
        <v>6.8171296296296287E-3</v>
      </c>
      <c r="H22" s="97">
        <f t="shared" si="2"/>
        <v>1.3480728737526315E-2</v>
      </c>
      <c r="I22" s="96">
        <f t="shared" si="3"/>
        <v>3.1875000000000001E-2</v>
      </c>
      <c r="J22" s="98">
        <f t="shared" si="4"/>
        <v>1.5335527304923062E-2</v>
      </c>
    </row>
    <row r="23" spans="2:10" x14ac:dyDescent="0.25">
      <c r="B23" s="8" t="s">
        <v>92</v>
      </c>
      <c r="C23" s="96">
        <v>4.80787037037037E-2</v>
      </c>
      <c r="D23" s="97">
        <f t="shared" si="0"/>
        <v>4.192106245774084E-2</v>
      </c>
      <c r="E23" s="96">
        <v>6.145833333333333E-3</v>
      </c>
      <c r="F23" s="97">
        <f t="shared" si="1"/>
        <v>1.4429347826086954E-2</v>
      </c>
      <c r="G23" s="96">
        <v>5.3344907407407431E-2</v>
      </c>
      <c r="H23" s="97">
        <f t="shared" si="2"/>
        <v>0.10548841893252772</v>
      </c>
      <c r="I23" s="96">
        <f t="shared" si="3"/>
        <v>0.10756944444444447</v>
      </c>
      <c r="J23" s="98">
        <f t="shared" si="4"/>
        <v>5.1753228312256705E-2</v>
      </c>
    </row>
    <row r="24" spans="2:10" x14ac:dyDescent="0.25">
      <c r="B24" s="8" t="s">
        <v>12</v>
      </c>
      <c r="C24" s="96">
        <v>4.6539351851851846E-2</v>
      </c>
      <c r="D24" s="97">
        <f t="shared" si="0"/>
        <v>4.0578861854255154E-2</v>
      </c>
      <c r="E24" s="96">
        <v>3.3460648148148163E-2</v>
      </c>
      <c r="F24" s="97">
        <f t="shared" si="1"/>
        <v>7.8559782608695672E-2</v>
      </c>
      <c r="G24" s="96">
        <v>2.6504629629629642E-2</v>
      </c>
      <c r="H24" s="97">
        <f t="shared" si="2"/>
        <v>5.2412340931978406E-2</v>
      </c>
      <c r="I24" s="96">
        <f t="shared" si="3"/>
        <v>0.10650462962962966</v>
      </c>
      <c r="J24" s="98">
        <f t="shared" si="4"/>
        <v>5.1240930377596972E-2</v>
      </c>
    </row>
    <row r="25" spans="2:10" x14ac:dyDescent="0.25">
      <c r="B25" s="8" t="s">
        <v>5</v>
      </c>
      <c r="C25" s="96">
        <v>5.4652777777777828E-2</v>
      </c>
      <c r="D25" s="97">
        <f t="shared" si="0"/>
        <v>4.7653167290672233E-2</v>
      </c>
      <c r="E25" s="96">
        <v>2.1134259259259259E-2</v>
      </c>
      <c r="F25" s="97">
        <f t="shared" si="1"/>
        <v>4.9619565217391297E-2</v>
      </c>
      <c r="G25" s="96">
        <v>1.4479166666666666E-2</v>
      </c>
      <c r="H25" s="97">
        <f t="shared" si="2"/>
        <v>2.8632243889041464E-2</v>
      </c>
      <c r="I25" s="96">
        <f t="shared" si="3"/>
        <v>9.0266203703703751E-2</v>
      </c>
      <c r="J25" s="98">
        <f t="shared" si="4"/>
        <v>4.3428386874035954E-2</v>
      </c>
    </row>
    <row r="26" spans="2:10" x14ac:dyDescent="0.25">
      <c r="B26" s="8" t="s">
        <v>6</v>
      </c>
      <c r="C26" s="96">
        <v>8.5891203703703692E-2</v>
      </c>
      <c r="D26" s="97">
        <f t="shared" si="0"/>
        <v>7.489075698095686E-2</v>
      </c>
      <c r="E26" s="96">
        <v>8.9120370370370378E-3</v>
      </c>
      <c r="F26" s="97">
        <f t="shared" si="1"/>
        <v>2.0923913043478258E-2</v>
      </c>
      <c r="G26" s="96">
        <v>2.1412037037037038E-3</v>
      </c>
      <c r="H26" s="97">
        <f t="shared" si="2"/>
        <v>4.2341847477799129E-3</v>
      </c>
      <c r="I26" s="96">
        <f t="shared" si="3"/>
        <v>9.694444444444443E-2</v>
      </c>
      <c r="J26" s="98">
        <f t="shared" si="4"/>
        <v>4.6641385877282338E-2</v>
      </c>
    </row>
    <row r="27" spans="2:10" x14ac:dyDescent="0.25">
      <c r="B27" s="8" t="s">
        <v>103</v>
      </c>
      <c r="C27" s="96">
        <v>7.3217592592592626E-2</v>
      </c>
      <c r="D27" s="97">
        <f t="shared" si="0"/>
        <v>6.3840308403386781E-2</v>
      </c>
      <c r="E27" s="96">
        <v>3.7407407407407424E-2</v>
      </c>
      <c r="F27" s="97">
        <f t="shared" si="1"/>
        <v>8.7826086956521762E-2</v>
      </c>
      <c r="G27" s="96">
        <v>2.5694444444444443E-2</v>
      </c>
      <c r="H27" s="97">
        <f t="shared" si="2"/>
        <v>5.0810216973358954E-2</v>
      </c>
      <c r="I27" s="96">
        <f t="shared" si="3"/>
        <v>0.13631944444444449</v>
      </c>
      <c r="J27" s="98">
        <f t="shared" si="4"/>
        <v>6.5585272548069673E-2</v>
      </c>
    </row>
    <row r="28" spans="2:10" x14ac:dyDescent="0.25">
      <c r="B28" s="8" t="s">
        <v>17</v>
      </c>
      <c r="C28" s="96">
        <v>8.9930555555555527E-3</v>
      </c>
      <c r="D28" s="97">
        <f t="shared" si="0"/>
        <v>7.8412772098374155E-3</v>
      </c>
      <c r="E28" s="96">
        <v>4.4212962962962956E-3</v>
      </c>
      <c r="F28" s="97">
        <f t="shared" si="1"/>
        <v>1.0380434782608692E-2</v>
      </c>
      <c r="G28" s="96">
        <v>9.0277777777777774E-4</v>
      </c>
      <c r="H28" s="97">
        <f t="shared" si="2"/>
        <v>1.7852238396045038E-3</v>
      </c>
      <c r="I28" s="96">
        <f t="shared" si="3"/>
        <v>1.4317129629629626E-2</v>
      </c>
      <c r="J28" s="98">
        <f t="shared" si="4"/>
        <v>6.8881798388488831E-3</v>
      </c>
    </row>
    <row r="29" spans="2:10" x14ac:dyDescent="0.25">
      <c r="B29" s="18"/>
      <c r="C29" s="107"/>
      <c r="D29" s="107"/>
      <c r="E29" s="107"/>
      <c r="F29" s="107"/>
      <c r="G29" s="107"/>
      <c r="H29" s="107"/>
      <c r="I29" s="107"/>
      <c r="J29" s="108"/>
    </row>
    <row r="30" spans="2:10" x14ac:dyDescent="0.25">
      <c r="B30" s="11" t="s">
        <v>29</v>
      </c>
      <c r="C30" s="121">
        <f t="shared" ref="C30:J30" si="5">SUM(C7:C28)</f>
        <v>1.1468865740740746</v>
      </c>
      <c r="D30" s="122">
        <f t="shared" si="5"/>
        <v>1.0000000000000002</v>
      </c>
      <c r="E30" s="121">
        <f t="shared" si="5"/>
        <v>0.42592592592592599</v>
      </c>
      <c r="F30" s="122">
        <f t="shared" si="5"/>
        <v>0.99999999999999989</v>
      </c>
      <c r="G30" s="121">
        <f t="shared" si="5"/>
        <v>0.50569444444444456</v>
      </c>
      <c r="H30" s="122">
        <f t="shared" si="5"/>
        <v>1.0000000000000002</v>
      </c>
      <c r="I30" s="121">
        <f t="shared" si="5"/>
        <v>2.0785069444444457</v>
      </c>
      <c r="J30" s="123">
        <f t="shared" si="5"/>
        <v>0.99999999999999956</v>
      </c>
    </row>
    <row r="31" spans="2:10" x14ac:dyDescent="0.25">
      <c r="B31" s="8"/>
      <c r="C31" s="9"/>
      <c r="D31" s="9"/>
      <c r="E31" s="9"/>
      <c r="F31" s="9"/>
      <c r="G31" s="9"/>
      <c r="H31" s="9"/>
      <c r="I31" s="9"/>
      <c r="J31" s="10"/>
    </row>
    <row r="32" spans="2:10" ht="66" customHeight="1" thickBot="1" x14ac:dyDescent="0.3">
      <c r="B32" s="152" t="s">
        <v>34</v>
      </c>
      <c r="C32" s="163"/>
      <c r="D32" s="163"/>
      <c r="E32" s="163"/>
      <c r="F32" s="163"/>
      <c r="G32" s="163"/>
      <c r="H32" s="163"/>
      <c r="I32" s="163"/>
      <c r="J32" s="164"/>
    </row>
    <row r="34" spans="3:3" x14ac:dyDescent="0.25">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118</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8.2754629629629636E-3</v>
      </c>
      <c r="D7" s="97">
        <f>C7/$C$30</f>
        <v>1.4046875306968432E-2</v>
      </c>
      <c r="E7" s="99">
        <v>1.3310185185185183E-3</v>
      </c>
      <c r="F7" s="97">
        <f t="shared" ref="F7:F27" si="0">E7/$E$30</f>
        <v>1.1962966815770313E-2</v>
      </c>
      <c r="G7" s="100">
        <f>E7+C7</f>
        <v>9.6064814814814815E-3</v>
      </c>
      <c r="H7" s="98">
        <f>G7/$G$30</f>
        <v>1.3715834352381266E-2</v>
      </c>
    </row>
    <row r="8" spans="2:8" s="1" customFormat="1" x14ac:dyDescent="0.25">
      <c r="B8" s="8" t="s">
        <v>13</v>
      </c>
      <c r="C8" s="99">
        <v>2.7187500000000007E-2</v>
      </c>
      <c r="D8" s="97">
        <f t="shared" ref="D8:D27" si="1">C8/$C$30</f>
        <v>4.6148405728767626E-2</v>
      </c>
      <c r="E8" s="99">
        <v>4.0509259259259258E-4</v>
      </c>
      <c r="F8" s="97">
        <f t="shared" si="0"/>
        <v>3.6409029439300957E-3</v>
      </c>
      <c r="G8" s="100">
        <f t="shared" ref="G8:G27" si="2">E8+C8</f>
        <v>2.7592592592592599E-2</v>
      </c>
      <c r="H8" s="98">
        <f t="shared" ref="H8:H27" si="3">G8/$G$30</f>
        <v>3.9395842284430056E-2</v>
      </c>
    </row>
    <row r="9" spans="2:8" s="1" customFormat="1" x14ac:dyDescent="0.25">
      <c r="B9" s="8" t="s">
        <v>0</v>
      </c>
      <c r="C9" s="99">
        <v>7.9375000000000084E-2</v>
      </c>
      <c r="D9" s="97">
        <f t="shared" si="1"/>
        <v>0.13473212707019525</v>
      </c>
      <c r="E9" s="99">
        <v>2.059027777777778E-2</v>
      </c>
      <c r="F9" s="97">
        <f t="shared" si="0"/>
        <v>0.18506189535004688</v>
      </c>
      <c r="G9" s="100">
        <f t="shared" si="2"/>
        <v>9.9965277777777861E-2</v>
      </c>
      <c r="H9" s="98">
        <f t="shared" si="3"/>
        <v>0.14272730277291215</v>
      </c>
    </row>
    <row r="10" spans="2:8" s="1" customFormat="1" x14ac:dyDescent="0.25">
      <c r="B10" s="8" t="s">
        <v>8</v>
      </c>
      <c r="C10" s="99">
        <v>1.7881944444444443E-2</v>
      </c>
      <c r="D10" s="97">
        <f t="shared" si="1"/>
        <v>3.0353038250721991E-2</v>
      </c>
      <c r="E10" s="99">
        <v>3.1828703703703702E-3</v>
      </c>
      <c r="F10" s="97">
        <f t="shared" si="0"/>
        <v>2.8607094559450749E-2</v>
      </c>
      <c r="G10" s="100">
        <f t="shared" si="2"/>
        <v>2.1064814814814814E-2</v>
      </c>
      <c r="H10" s="98">
        <f t="shared" si="3"/>
        <v>3.0075684965462531E-2</v>
      </c>
    </row>
    <row r="11" spans="2:8" s="1" customFormat="1" x14ac:dyDescent="0.25">
      <c r="B11" s="8" t="s">
        <v>26</v>
      </c>
      <c r="C11" s="99">
        <v>1.5277777777777776E-3</v>
      </c>
      <c r="D11" s="97">
        <f t="shared" si="1"/>
        <v>2.5932692874403255E-3</v>
      </c>
      <c r="E11" s="99"/>
      <c r="F11" s="97"/>
      <c r="G11" s="100">
        <f t="shared" si="2"/>
        <v>1.5277777777777776E-3</v>
      </c>
      <c r="H11" s="98">
        <f t="shared" si="3"/>
        <v>2.1813134150775021E-3</v>
      </c>
    </row>
    <row r="12" spans="2:8" s="1" customFormat="1" x14ac:dyDescent="0.25">
      <c r="B12" s="8" t="s">
        <v>3</v>
      </c>
      <c r="C12" s="99">
        <v>9.2349537037037008E-2</v>
      </c>
      <c r="D12" s="97">
        <f t="shared" si="1"/>
        <v>0.15675527003398751</v>
      </c>
      <c r="E12" s="99">
        <v>2.259259259259257E-2</v>
      </c>
      <c r="F12" s="97">
        <f t="shared" si="0"/>
        <v>0.20305835847290113</v>
      </c>
      <c r="G12" s="100">
        <f t="shared" si="2"/>
        <v>0.11494212962962957</v>
      </c>
      <c r="H12" s="98">
        <f t="shared" si="3"/>
        <v>0.16411078428132322</v>
      </c>
    </row>
    <row r="13" spans="2:8" s="1" customFormat="1" x14ac:dyDescent="0.25">
      <c r="B13" s="8" t="s">
        <v>7</v>
      </c>
      <c r="C13" s="99">
        <v>3.5925925925925924E-2</v>
      </c>
      <c r="D13" s="97">
        <f t="shared" si="1"/>
        <v>6.0981120213748255E-2</v>
      </c>
      <c r="E13" s="99">
        <v>1.3935185185185182E-2</v>
      </c>
      <c r="F13" s="97">
        <f t="shared" si="0"/>
        <v>0.12524706127119528</v>
      </c>
      <c r="G13" s="100">
        <f t="shared" si="2"/>
        <v>4.9861111111111106E-2</v>
      </c>
      <c r="H13" s="98">
        <f t="shared" si="3"/>
        <v>7.1190137819347576E-2</v>
      </c>
    </row>
    <row r="14" spans="2:8" s="1" customFormat="1" x14ac:dyDescent="0.25">
      <c r="B14" s="8" t="s">
        <v>2</v>
      </c>
      <c r="C14" s="99">
        <v>2.5740740740740748E-2</v>
      </c>
      <c r="D14" s="97">
        <f t="shared" si="1"/>
        <v>4.3692658297479439E-2</v>
      </c>
      <c r="E14" s="99">
        <v>3.4143518518518511E-3</v>
      </c>
      <c r="F14" s="97">
        <f t="shared" si="0"/>
        <v>3.06876105274108E-2</v>
      </c>
      <c r="G14" s="100">
        <f t="shared" si="2"/>
        <v>2.91550925925926E-2</v>
      </c>
      <c r="H14" s="98">
        <f t="shared" si="3"/>
        <v>4.1626731004395685E-2</v>
      </c>
    </row>
    <row r="15" spans="2:8" s="1" customFormat="1" x14ac:dyDescent="0.25">
      <c r="B15" s="8" t="s">
        <v>9</v>
      </c>
      <c r="C15" s="99">
        <v>1.7372685185185189E-2</v>
      </c>
      <c r="D15" s="97">
        <f t="shared" si="1"/>
        <v>2.9488615154908557E-2</v>
      </c>
      <c r="E15" s="99">
        <v>3.0902777777777773E-3</v>
      </c>
      <c r="F15" s="97">
        <f t="shared" si="0"/>
        <v>2.7774888172266726E-2</v>
      </c>
      <c r="G15" s="100">
        <f t="shared" si="2"/>
        <v>2.0462962962962968E-2</v>
      </c>
      <c r="H15" s="98">
        <f t="shared" si="3"/>
        <v>2.9216379680735038E-2</v>
      </c>
    </row>
    <row r="16" spans="2:8" s="1" customFormat="1" x14ac:dyDescent="0.25">
      <c r="B16" s="8" t="s">
        <v>1</v>
      </c>
      <c r="C16" s="99">
        <v>5.7754629629629631E-3</v>
      </c>
      <c r="D16" s="97">
        <f t="shared" si="1"/>
        <v>9.8033437457024433E-3</v>
      </c>
      <c r="E16" s="99">
        <v>3.2870370370370367E-3</v>
      </c>
      <c r="F16" s="97">
        <f t="shared" si="0"/>
        <v>2.9543326745032773E-2</v>
      </c>
      <c r="G16" s="100">
        <f t="shared" si="2"/>
        <v>9.0624999999999994E-3</v>
      </c>
      <c r="H16" s="98">
        <f t="shared" si="3"/>
        <v>1.2939154575800639E-2</v>
      </c>
    </row>
    <row r="17" spans="2:8" s="1" customFormat="1" x14ac:dyDescent="0.25">
      <c r="B17" s="8" t="s">
        <v>27</v>
      </c>
      <c r="C17" s="99">
        <v>1.4930555555555556E-3</v>
      </c>
      <c r="D17" s="97">
        <f t="shared" si="1"/>
        <v>2.5343313490894092E-3</v>
      </c>
      <c r="E17" s="99">
        <v>5.1273148148148154E-3</v>
      </c>
      <c r="F17" s="97">
        <f t="shared" si="0"/>
        <v>4.6083428690315217E-2</v>
      </c>
      <c r="G17" s="100">
        <f t="shared" si="2"/>
        <v>6.6203703703703711E-3</v>
      </c>
      <c r="H17" s="98">
        <f t="shared" si="3"/>
        <v>9.4523581320025123E-3</v>
      </c>
    </row>
    <row r="18" spans="2:8" s="1" customFormat="1" x14ac:dyDescent="0.25">
      <c r="B18" s="8" t="s">
        <v>16</v>
      </c>
      <c r="C18" s="99">
        <v>9.5601851851851855E-3</v>
      </c>
      <c r="D18" s="97">
        <f t="shared" si="1"/>
        <v>1.622757902595234E-2</v>
      </c>
      <c r="E18" s="99"/>
      <c r="F18" s="97"/>
      <c r="G18" s="100">
        <f t="shared" si="2"/>
        <v>9.5601851851851855E-3</v>
      </c>
      <c r="H18" s="98">
        <f t="shared" si="3"/>
        <v>1.3649733945863766E-2</v>
      </c>
    </row>
    <row r="19" spans="2:8" s="1" customFormat="1" x14ac:dyDescent="0.25">
      <c r="B19" s="8" t="s">
        <v>4</v>
      </c>
      <c r="C19" s="99">
        <v>6.2025462962962963E-2</v>
      </c>
      <c r="D19" s="97">
        <f t="shared" si="1"/>
        <v>0.10528280387418716</v>
      </c>
      <c r="E19" s="99">
        <v>4.791666666666668E-3</v>
      </c>
      <c r="F19" s="97">
        <f t="shared" si="0"/>
        <v>4.3066680536773143E-2</v>
      </c>
      <c r="G19" s="100">
        <f t="shared" si="2"/>
        <v>6.6817129629629629E-2</v>
      </c>
      <c r="H19" s="98">
        <f t="shared" si="3"/>
        <v>9.5399411706381984E-2</v>
      </c>
    </row>
    <row r="20" spans="2:8" s="1" customFormat="1" x14ac:dyDescent="0.25">
      <c r="B20" s="8" t="s">
        <v>14</v>
      </c>
      <c r="C20" s="99">
        <v>1.369212962962963E-2</v>
      </c>
      <c r="D20" s="97">
        <f t="shared" si="1"/>
        <v>2.3241193689711403E-2</v>
      </c>
      <c r="E20" s="99">
        <v>5.8564814814814816E-3</v>
      </c>
      <c r="F20" s="97">
        <f t="shared" si="0"/>
        <v>5.2637053989389386E-2</v>
      </c>
      <c r="G20" s="100">
        <f t="shared" si="2"/>
        <v>1.9548611111111114E-2</v>
      </c>
      <c r="H20" s="98">
        <f t="shared" si="3"/>
        <v>2.7910896652014409E-2</v>
      </c>
    </row>
    <row r="21" spans="2:8" s="1" customFormat="1" x14ac:dyDescent="0.25">
      <c r="B21" s="8" t="s">
        <v>11</v>
      </c>
      <c r="C21" s="99">
        <v>1.0046296296296296E-2</v>
      </c>
      <c r="D21" s="97">
        <f t="shared" si="1"/>
        <v>1.7052710162865171E-2</v>
      </c>
      <c r="E21" s="99">
        <v>1.2534722222222221E-2</v>
      </c>
      <c r="F21" s="97">
        <f t="shared" si="0"/>
        <v>0.11265993966503696</v>
      </c>
      <c r="G21" s="100">
        <f t="shared" si="2"/>
        <v>2.2581018518518518E-2</v>
      </c>
      <c r="H21" s="98">
        <f t="shared" si="3"/>
        <v>3.2240473278910657E-2</v>
      </c>
    </row>
    <row r="22" spans="2:8" s="1" customFormat="1" x14ac:dyDescent="0.25">
      <c r="B22" s="8" t="s">
        <v>15</v>
      </c>
      <c r="C22" s="99">
        <v>1.1053240740740742E-2</v>
      </c>
      <c r="D22" s="97">
        <f t="shared" si="1"/>
        <v>1.8761910375041751E-2</v>
      </c>
      <c r="E22" s="99">
        <v>1.423611111111111E-3</v>
      </c>
      <c r="F22" s="97">
        <f t="shared" si="0"/>
        <v>1.2795173202954336E-2</v>
      </c>
      <c r="G22" s="100">
        <f t="shared" si="2"/>
        <v>1.2476851851851854E-2</v>
      </c>
      <c r="H22" s="98">
        <f t="shared" si="3"/>
        <v>1.7814059556466273E-2</v>
      </c>
    </row>
    <row r="23" spans="2:8" s="1" customFormat="1" x14ac:dyDescent="0.25">
      <c r="B23" s="8" t="s">
        <v>92</v>
      </c>
      <c r="C23" s="99">
        <v>5.6597222222222214E-3</v>
      </c>
      <c r="D23" s="97">
        <f t="shared" si="1"/>
        <v>9.6068839511993867E-3</v>
      </c>
      <c r="E23" s="99">
        <v>6.2962962962962964E-3</v>
      </c>
      <c r="F23" s="97">
        <f t="shared" si="0"/>
        <v>5.6590034328513492E-2</v>
      </c>
      <c r="G23" s="100">
        <f t="shared" si="2"/>
        <v>1.1956018518518519E-2</v>
      </c>
      <c r="H23" s="98">
        <f t="shared" si="3"/>
        <v>1.7070429983144394E-2</v>
      </c>
    </row>
    <row r="24" spans="2:8" s="1" customFormat="1" x14ac:dyDescent="0.25">
      <c r="B24" s="8" t="s">
        <v>12</v>
      </c>
      <c r="C24" s="99">
        <v>1.0856481481481483E-2</v>
      </c>
      <c r="D24" s="97">
        <f t="shared" si="1"/>
        <v>1.8427928724386557E-2</v>
      </c>
      <c r="E24" s="99">
        <v>1.8865740740740739E-3</v>
      </c>
      <c r="F24" s="97">
        <f t="shared" si="0"/>
        <v>1.6956205138874445E-2</v>
      </c>
      <c r="G24" s="100">
        <f t="shared" si="2"/>
        <v>1.2743055555555556E-2</v>
      </c>
      <c r="H24" s="98">
        <f t="shared" si="3"/>
        <v>1.8194136893941896E-2</v>
      </c>
    </row>
    <row r="25" spans="2:8" s="1" customFormat="1" x14ac:dyDescent="0.25">
      <c r="B25" s="8" t="s">
        <v>5</v>
      </c>
      <c r="C25" s="99">
        <v>6.4583333333333333E-3</v>
      </c>
      <c r="D25" s="97">
        <f t="shared" si="1"/>
        <v>1.0962456533270467E-2</v>
      </c>
      <c r="E25" s="99"/>
      <c r="F25" s="97"/>
      <c r="G25" s="100">
        <f t="shared" si="2"/>
        <v>6.4583333333333333E-3</v>
      </c>
      <c r="H25" s="98">
        <f t="shared" si="3"/>
        <v>9.2210067091912599E-3</v>
      </c>
    </row>
    <row r="26" spans="2:8" s="1" customFormat="1" x14ac:dyDescent="0.25">
      <c r="B26" s="8" t="s">
        <v>6</v>
      </c>
      <c r="C26" s="99">
        <v>7.943287037037032E-2</v>
      </c>
      <c r="D26" s="97">
        <f t="shared" si="1"/>
        <v>0.13483035696744655</v>
      </c>
      <c r="E26" s="99"/>
      <c r="F26" s="97"/>
      <c r="G26" s="100">
        <f t="shared" si="2"/>
        <v>7.943287037037032E-2</v>
      </c>
      <c r="H26" s="98">
        <f t="shared" si="3"/>
        <v>0.11341177248240068</v>
      </c>
    </row>
    <row r="27" spans="2:8" s="1" customFormat="1" x14ac:dyDescent="0.25">
      <c r="B27" s="8" t="s">
        <v>103</v>
      </c>
      <c r="C27" s="99">
        <v>6.7442129629629616E-2</v>
      </c>
      <c r="D27" s="97">
        <f t="shared" si="1"/>
        <v>0.1144771222569301</v>
      </c>
      <c r="E27" s="99">
        <v>1.5162037037037036E-3</v>
      </c>
      <c r="F27" s="97">
        <f t="shared" si="0"/>
        <v>1.3627379590138359E-2</v>
      </c>
      <c r="G27" s="100">
        <f t="shared" si="2"/>
        <v>6.8958333333333316E-2</v>
      </c>
      <c r="H27" s="98">
        <f t="shared" si="3"/>
        <v>9.8456555507816332E-2</v>
      </c>
    </row>
    <row r="28" spans="2:8" s="1" customFormat="1" x14ac:dyDescent="0.25">
      <c r="B28" s="8" t="s">
        <v>17</v>
      </c>
      <c r="C28" s="99"/>
      <c r="D28" s="97"/>
      <c r="E28" s="99"/>
      <c r="F28" s="97"/>
      <c r="G28" s="100"/>
      <c r="H28" s="98"/>
    </row>
    <row r="29" spans="2:8" s="1" customFormat="1" x14ac:dyDescent="0.25">
      <c r="B29" s="8"/>
      <c r="C29" s="100"/>
      <c r="D29" s="111"/>
      <c r="E29" s="100"/>
      <c r="F29" s="111"/>
      <c r="G29" s="100"/>
      <c r="H29" s="125"/>
    </row>
    <row r="30" spans="2:8" s="1" customFormat="1" x14ac:dyDescent="0.25">
      <c r="B30" s="11" t="s">
        <v>29</v>
      </c>
      <c r="C30" s="102">
        <f t="shared" ref="C30:H30" si="4">SUM(C7:C28)</f>
        <v>0.58913194444444439</v>
      </c>
      <c r="D30" s="119">
        <f t="shared" si="4"/>
        <v>1</v>
      </c>
      <c r="E30" s="102">
        <f>SUM(E7:E28)</f>
        <v>0.11126157407407404</v>
      </c>
      <c r="F30" s="119">
        <f t="shared" si="4"/>
        <v>0.99999999999999989</v>
      </c>
      <c r="G30" s="102">
        <f t="shared" si="4"/>
        <v>0.70039351851851861</v>
      </c>
      <c r="H30" s="120">
        <f t="shared" si="4"/>
        <v>0.99999999999999967</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4" zoomScale="117" zoomScaleNormal="117" zoomScaleSheetLayoutView="100" zoomScalePageLayoutView="117" workbookViewId="0">
      <selection activeCell="B4" sqref="B4:K4"/>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55" t="s">
        <v>31</v>
      </c>
      <c r="C3" s="156"/>
      <c r="D3" s="156"/>
      <c r="E3" s="156"/>
      <c r="F3" s="156"/>
      <c r="G3" s="156"/>
      <c r="H3" s="156"/>
      <c r="I3" s="156"/>
      <c r="J3" s="157"/>
    </row>
    <row r="4" spans="2:10" x14ac:dyDescent="0.25">
      <c r="B4" s="158" t="s">
        <v>135</v>
      </c>
      <c r="C4" s="159"/>
      <c r="D4" s="159"/>
      <c r="E4" s="159"/>
      <c r="F4" s="159"/>
      <c r="G4" s="159"/>
      <c r="H4" s="159"/>
      <c r="I4" s="159"/>
      <c r="J4" s="160"/>
    </row>
    <row r="5" spans="2:10" x14ac:dyDescent="0.25">
      <c r="B5" s="2"/>
      <c r="C5" s="165" t="s">
        <v>19</v>
      </c>
      <c r="D5" s="165"/>
      <c r="E5" s="165" t="s">
        <v>20</v>
      </c>
      <c r="F5" s="165"/>
      <c r="G5" s="165" t="s">
        <v>21</v>
      </c>
      <c r="H5" s="165"/>
      <c r="I5" s="165" t="s">
        <v>22</v>
      </c>
      <c r="J5" s="166"/>
    </row>
    <row r="6" spans="2:10" x14ac:dyDescent="0.25">
      <c r="B6" s="3" t="s">
        <v>23</v>
      </c>
      <c r="C6" s="5" t="s">
        <v>24</v>
      </c>
      <c r="D6" s="5" t="s">
        <v>25</v>
      </c>
      <c r="E6" s="5" t="s">
        <v>24</v>
      </c>
      <c r="F6" s="5" t="s">
        <v>25</v>
      </c>
      <c r="G6" s="5" t="s">
        <v>24</v>
      </c>
      <c r="H6" s="5" t="s">
        <v>25</v>
      </c>
      <c r="I6" s="5" t="s">
        <v>24</v>
      </c>
      <c r="J6" s="7" t="s">
        <v>25</v>
      </c>
    </row>
    <row r="7" spans="2:10" x14ac:dyDescent="0.25">
      <c r="B7" s="8" t="s">
        <v>10</v>
      </c>
      <c r="C7" s="99">
        <v>4.1249999999999988E-2</v>
      </c>
      <c r="D7" s="97">
        <f>C7/$C$30</f>
        <v>1.4841404353312019E-2</v>
      </c>
      <c r="E7" s="99">
        <v>1.0034722222222219E-2</v>
      </c>
      <c r="F7" s="97">
        <f>E7/$E$30</f>
        <v>1.1274822164713838E-2</v>
      </c>
      <c r="G7" s="99">
        <v>7.9050925925925903E-3</v>
      </c>
      <c r="H7" s="97">
        <f>G7/$G$30</f>
        <v>1.6852130573169824E-2</v>
      </c>
      <c r="I7" s="99">
        <f>C7+E7+G7</f>
        <v>5.9189814814814792E-2</v>
      </c>
      <c r="J7" s="98">
        <f>I7/$I$30</f>
        <v>1.4302294687679145E-2</v>
      </c>
    </row>
    <row r="8" spans="2:10" x14ac:dyDescent="0.25">
      <c r="B8" s="8" t="s">
        <v>13</v>
      </c>
      <c r="C8" s="99">
        <v>0.11877314814814817</v>
      </c>
      <c r="D8" s="97">
        <f t="shared" ref="D8:D28" si="0">C8/$C$30</f>
        <v>4.2733583466242425E-2</v>
      </c>
      <c r="E8" s="99">
        <v>3.3773148148148135E-2</v>
      </c>
      <c r="F8" s="97">
        <f t="shared" ref="F8:F27" si="1">E8/$E$30</f>
        <v>3.7946863986891552E-2</v>
      </c>
      <c r="G8" s="99">
        <v>2.6388888888888896E-2</v>
      </c>
      <c r="H8" s="97">
        <f t="shared" ref="H8:H27" si="2">G8/$G$30</f>
        <v>5.6256014212045707E-2</v>
      </c>
      <c r="I8" s="99">
        <f t="shared" ref="I8:I27" si="3">C8+E8+G8</f>
        <v>0.1789351851851852</v>
      </c>
      <c r="J8" s="98">
        <f t="shared" ref="J8:J27" si="4">I8/$I$30</f>
        <v>4.3236893991302247E-2</v>
      </c>
    </row>
    <row r="9" spans="2:10" x14ac:dyDescent="0.25">
      <c r="B9" s="8" t="s">
        <v>0</v>
      </c>
      <c r="C9" s="99">
        <v>0.4414004629629627</v>
      </c>
      <c r="D9" s="97">
        <f t="shared" si="0"/>
        <v>0.15881218794115048</v>
      </c>
      <c r="E9" s="99">
        <v>0.14490740740740723</v>
      </c>
      <c r="F9" s="97">
        <f t="shared" si="1"/>
        <v>0.16281519435088479</v>
      </c>
      <c r="G9" s="99">
        <v>7.5335648148148207E-2</v>
      </c>
      <c r="H9" s="97">
        <f t="shared" si="2"/>
        <v>0.16060105109921302</v>
      </c>
      <c r="I9" s="99">
        <f t="shared" si="3"/>
        <v>0.6616435185185181</v>
      </c>
      <c r="J9" s="98">
        <f t="shared" si="4"/>
        <v>0.15987582677275436</v>
      </c>
    </row>
    <row r="10" spans="2:10" x14ac:dyDescent="0.25">
      <c r="B10" s="8" t="s">
        <v>8</v>
      </c>
      <c r="C10" s="99">
        <v>5.1863425925925938E-2</v>
      </c>
      <c r="D10" s="97">
        <f t="shared" si="0"/>
        <v>1.8660026068235462E-2</v>
      </c>
      <c r="E10" s="99">
        <v>1.909722222222222E-2</v>
      </c>
      <c r="F10" s="97">
        <f t="shared" si="1"/>
        <v>2.1457274015891391E-2</v>
      </c>
      <c r="G10" s="99">
        <v>1.832175925925926E-2</v>
      </c>
      <c r="H10" s="97">
        <f t="shared" si="2"/>
        <v>3.905845197266155E-2</v>
      </c>
      <c r="I10" s="99">
        <f t="shared" si="3"/>
        <v>8.9282407407407421E-2</v>
      </c>
      <c r="J10" s="98">
        <f t="shared" si="4"/>
        <v>2.1573699886733865E-2</v>
      </c>
    </row>
    <row r="11" spans="2:10" x14ac:dyDescent="0.25">
      <c r="B11" s="8" t="s">
        <v>26</v>
      </c>
      <c r="C11" s="99">
        <v>1.9340277777777769E-2</v>
      </c>
      <c r="D11" s="97">
        <f t="shared" si="0"/>
        <v>6.9584698861909029E-3</v>
      </c>
      <c r="E11" s="99">
        <v>2.638888888888889E-3</v>
      </c>
      <c r="F11" s="97">
        <f t="shared" si="1"/>
        <v>2.9650051367413562E-3</v>
      </c>
      <c r="G11" s="99">
        <v>6.3541666666666668E-3</v>
      </c>
      <c r="H11" s="97">
        <f t="shared" si="2"/>
        <v>1.354585605368995E-2</v>
      </c>
      <c r="I11" s="99">
        <f t="shared" si="3"/>
        <v>2.8333333333333325E-2</v>
      </c>
      <c r="J11" s="98">
        <f t="shared" si="4"/>
        <v>6.8463076643407415E-3</v>
      </c>
    </row>
    <row r="12" spans="2:10" x14ac:dyDescent="0.25">
      <c r="B12" s="8" t="s">
        <v>3</v>
      </c>
      <c r="C12" s="99">
        <v>0.32972222222222491</v>
      </c>
      <c r="D12" s="97">
        <f t="shared" si="0"/>
        <v>0.11863129270963983</v>
      </c>
      <c r="E12" s="99">
        <v>7.2210648148148163E-2</v>
      </c>
      <c r="F12" s="97">
        <f t="shared" si="1"/>
        <v>8.1134504597058441E-2</v>
      </c>
      <c r="G12" s="99">
        <v>9.9444444444444446E-2</v>
      </c>
      <c r="H12" s="97">
        <f t="shared" si="2"/>
        <v>0.21199634829381431</v>
      </c>
      <c r="I12" s="99">
        <f t="shared" si="3"/>
        <v>0.50137731481481751</v>
      </c>
      <c r="J12" s="98">
        <f t="shared" si="4"/>
        <v>0.12115000069917412</v>
      </c>
    </row>
    <row r="13" spans="2:10" x14ac:dyDescent="0.25">
      <c r="B13" s="8" t="s">
        <v>7</v>
      </c>
      <c r="C13" s="99">
        <v>0.13119212962962967</v>
      </c>
      <c r="D13" s="97">
        <f t="shared" si="0"/>
        <v>4.7201828940738447E-2</v>
      </c>
      <c r="E13" s="99">
        <v>4.5833333333333337E-2</v>
      </c>
      <c r="F13" s="97">
        <f t="shared" si="1"/>
        <v>5.149745763813935E-2</v>
      </c>
      <c r="G13" s="99">
        <v>3.0578703703703719E-2</v>
      </c>
      <c r="H13" s="97">
        <f t="shared" si="2"/>
        <v>6.5187890152730174E-2</v>
      </c>
      <c r="I13" s="99">
        <f t="shared" si="3"/>
        <v>0.20760416666666673</v>
      </c>
      <c r="J13" s="98">
        <f t="shared" si="4"/>
        <v>5.0164305790555537E-2</v>
      </c>
    </row>
    <row r="14" spans="2:10" x14ac:dyDescent="0.25">
      <c r="B14" s="8" t="s">
        <v>2</v>
      </c>
      <c r="C14" s="99">
        <v>0.18259259259259264</v>
      </c>
      <c r="D14" s="97">
        <f t="shared" si="0"/>
        <v>6.5695284814211705E-2</v>
      </c>
      <c r="E14" s="99">
        <v>4.3923611111111122E-2</v>
      </c>
      <c r="F14" s="97">
        <f t="shared" si="1"/>
        <v>4.9351730236550213E-2</v>
      </c>
      <c r="G14" s="99">
        <v>1.9317129629629632E-2</v>
      </c>
      <c r="H14" s="97">
        <f t="shared" si="2"/>
        <v>4.1180389350835206E-2</v>
      </c>
      <c r="I14" s="99">
        <f t="shared" si="3"/>
        <v>0.2458333333333334</v>
      </c>
      <c r="J14" s="98">
        <f t="shared" si="4"/>
        <v>5.9401787087662347E-2</v>
      </c>
    </row>
    <row r="15" spans="2:10" x14ac:dyDescent="0.25">
      <c r="B15" s="8" t="s">
        <v>9</v>
      </c>
      <c r="C15" s="99">
        <v>0.19333333333333325</v>
      </c>
      <c r="D15" s="97">
        <f t="shared" si="0"/>
        <v>6.95597133326947E-2</v>
      </c>
      <c r="E15" s="99">
        <v>3.8831018518518508E-2</v>
      </c>
      <c r="F15" s="97">
        <f t="shared" si="1"/>
        <v>4.3629790498979151E-2</v>
      </c>
      <c r="G15" s="99">
        <v>1.7060185185185185E-2</v>
      </c>
      <c r="H15" s="97">
        <f t="shared" si="2"/>
        <v>3.6369019714278659E-2</v>
      </c>
      <c r="I15" s="99">
        <f t="shared" si="3"/>
        <v>0.24922453703703693</v>
      </c>
      <c r="J15" s="98">
        <f t="shared" si="4"/>
        <v>6.0221218519709623E-2</v>
      </c>
    </row>
    <row r="16" spans="2:10" x14ac:dyDescent="0.25">
      <c r="B16" s="8" t="s">
        <v>1</v>
      </c>
      <c r="C16" s="99">
        <v>7.7719907407407418E-2</v>
      </c>
      <c r="D16" s="97">
        <f t="shared" si="0"/>
        <v>2.7962971445704334E-2</v>
      </c>
      <c r="E16" s="99">
        <v>2.5509259259259256E-2</v>
      </c>
      <c r="F16" s="97">
        <f t="shared" si="1"/>
        <v>2.8661716321833106E-2</v>
      </c>
      <c r="G16" s="99">
        <v>1.7002314814814814E-2</v>
      </c>
      <c r="H16" s="97">
        <f t="shared" si="2"/>
        <v>3.624565126205926E-2</v>
      </c>
      <c r="I16" s="99">
        <f t="shared" si="3"/>
        <v>0.12023148148148149</v>
      </c>
      <c r="J16" s="98">
        <f t="shared" si="4"/>
        <v>2.9052060464530901E-2</v>
      </c>
    </row>
    <row r="17" spans="2:10" x14ac:dyDescent="0.25">
      <c r="B17" s="8" t="s">
        <v>27</v>
      </c>
      <c r="C17" s="99">
        <v>2.9513888888888892E-2</v>
      </c>
      <c r="D17" s="97">
        <f t="shared" si="0"/>
        <v>1.0618849916090254E-2</v>
      </c>
      <c r="E17" s="99">
        <v>7.5115740740740742E-3</v>
      </c>
      <c r="F17" s="97">
        <f t="shared" si="1"/>
        <v>8.4398611129172813E-3</v>
      </c>
      <c r="G17" s="99">
        <v>2.9513888888888884E-3</v>
      </c>
      <c r="H17" s="97">
        <f t="shared" si="2"/>
        <v>6.2917910631893198E-3</v>
      </c>
      <c r="I17" s="99">
        <f t="shared" si="3"/>
        <v>3.9976851851851854E-2</v>
      </c>
      <c r="J17" s="98">
        <f t="shared" si="4"/>
        <v>9.6597821375134507E-3</v>
      </c>
    </row>
    <row r="18" spans="2:10" x14ac:dyDescent="0.25">
      <c r="B18" s="8" t="s">
        <v>16</v>
      </c>
      <c r="C18" s="99">
        <v>2.0787037037037034E-2</v>
      </c>
      <c r="D18" s="97">
        <f t="shared" si="0"/>
        <v>7.4790017448227806E-3</v>
      </c>
      <c r="E18" s="99">
        <v>1.0497685185185188E-2</v>
      </c>
      <c r="F18" s="97">
        <f t="shared" si="1"/>
        <v>1.179499850449303E-2</v>
      </c>
      <c r="G18" s="99">
        <v>1.3391203703703706E-2</v>
      </c>
      <c r="H18" s="97">
        <f t="shared" si="2"/>
        <v>2.8547459843568806E-2</v>
      </c>
      <c r="I18" s="99">
        <f t="shared" si="3"/>
        <v>4.4675925925925924E-2</v>
      </c>
      <c r="J18" s="98">
        <f t="shared" si="4"/>
        <v>1.0795240026288917E-2</v>
      </c>
    </row>
    <row r="19" spans="2:10" x14ac:dyDescent="0.25">
      <c r="B19" s="8" t="s">
        <v>4</v>
      </c>
      <c r="C19" s="99">
        <v>0.1083796296296296</v>
      </c>
      <c r="D19" s="97">
        <f t="shared" si="0"/>
        <v>3.8994082593831018E-2</v>
      </c>
      <c r="E19" s="99">
        <v>2.1342592592592594E-2</v>
      </c>
      <c r="F19" s="97">
        <f t="shared" si="1"/>
        <v>2.3980129263820444E-2</v>
      </c>
      <c r="G19" s="99">
        <v>3.1655092592592589E-2</v>
      </c>
      <c r="H19" s="97">
        <f t="shared" si="2"/>
        <v>6.7482543364010938E-2</v>
      </c>
      <c r="I19" s="99">
        <f t="shared" si="3"/>
        <v>0.16137731481481477</v>
      </c>
      <c r="J19" s="98">
        <f t="shared" si="4"/>
        <v>3.8994308727084537E-2</v>
      </c>
    </row>
    <row r="20" spans="2:10" x14ac:dyDescent="0.25">
      <c r="B20" s="8" t="s">
        <v>14</v>
      </c>
      <c r="C20" s="99">
        <v>6.1238425925925939E-2</v>
      </c>
      <c r="D20" s="97">
        <f t="shared" si="0"/>
        <v>2.2033072512170016E-2</v>
      </c>
      <c r="E20" s="99">
        <v>1.8738425925925926E-2</v>
      </c>
      <c r="F20" s="97">
        <f t="shared" si="1"/>
        <v>2.1054137352562525E-2</v>
      </c>
      <c r="G20" s="99">
        <v>1.1087962962962966E-2</v>
      </c>
      <c r="H20" s="97">
        <f t="shared" si="2"/>
        <v>2.3637395445236749E-2</v>
      </c>
      <c r="I20" s="99">
        <f t="shared" si="3"/>
        <v>9.1064814814814835E-2</v>
      </c>
      <c r="J20" s="98">
        <f t="shared" si="4"/>
        <v>2.2004390810062491E-2</v>
      </c>
    </row>
    <row r="21" spans="2:10" x14ac:dyDescent="0.25">
      <c r="B21" s="8" t="s">
        <v>11</v>
      </c>
      <c r="C21" s="99">
        <v>3.6504629629629616E-2</v>
      </c>
      <c r="D21" s="97">
        <f t="shared" si="0"/>
        <v>1.3134059856999468E-2</v>
      </c>
      <c r="E21" s="99">
        <v>1.027777777777778E-2</v>
      </c>
      <c r="F21" s="97">
        <f t="shared" si="1"/>
        <v>1.1547914743097916E-2</v>
      </c>
      <c r="G21" s="99">
        <v>1.0520833333333333E-2</v>
      </c>
      <c r="H21" s="97">
        <f t="shared" si="2"/>
        <v>2.2428384613486639E-2</v>
      </c>
      <c r="I21" s="99">
        <f t="shared" si="3"/>
        <v>5.7303240740740731E-2</v>
      </c>
      <c r="J21" s="98">
        <f t="shared" si="4"/>
        <v>1.3846433515584565E-2</v>
      </c>
    </row>
    <row r="22" spans="2:10" x14ac:dyDescent="0.25">
      <c r="B22" s="8" t="s">
        <v>15</v>
      </c>
      <c r="C22" s="99">
        <v>3.0000000000000002E-2</v>
      </c>
      <c r="D22" s="97">
        <f t="shared" si="0"/>
        <v>1.0793748620590562E-2</v>
      </c>
      <c r="E22" s="99">
        <v>2.6388888888888885E-3</v>
      </c>
      <c r="F22" s="97">
        <f t="shared" si="1"/>
        <v>2.9650051367413558E-3</v>
      </c>
      <c r="G22" s="99">
        <v>2.2337962962962962E-3</v>
      </c>
      <c r="H22" s="97">
        <f t="shared" si="2"/>
        <v>4.7620222556687799E-3</v>
      </c>
      <c r="I22" s="99">
        <f t="shared" si="3"/>
        <v>3.4872685185185187E-2</v>
      </c>
      <c r="J22" s="98">
        <f t="shared" si="4"/>
        <v>8.4264399479814789E-3</v>
      </c>
    </row>
    <row r="23" spans="2:10" s="17" customFormat="1" x14ac:dyDescent="0.25">
      <c r="B23" s="8" t="s">
        <v>92</v>
      </c>
      <c r="C23" s="99">
        <v>1.9548611111111117E-2</v>
      </c>
      <c r="D23" s="97">
        <f t="shared" si="0"/>
        <v>7.0334264738338989E-3</v>
      </c>
      <c r="E23" s="99">
        <v>2.3958333333333331E-3</v>
      </c>
      <c r="F23" s="97">
        <f t="shared" si="1"/>
        <v>2.6919125583572834E-3</v>
      </c>
      <c r="G23" s="99">
        <v>5.844907407407408E-3</v>
      </c>
      <c r="H23" s="97">
        <f t="shared" si="2"/>
        <v>1.2460213674159245E-2</v>
      </c>
      <c r="I23" s="99">
        <f t="shared" si="3"/>
        <v>2.7789351851851857E-2</v>
      </c>
      <c r="J23" s="98">
        <f t="shared" si="4"/>
        <v>6.7148630318962935E-3</v>
      </c>
    </row>
    <row r="24" spans="2:10" x14ac:dyDescent="0.25">
      <c r="B24" s="8" t="s">
        <v>12</v>
      </c>
      <c r="C24" s="99">
        <v>8.0810185185185179E-2</v>
      </c>
      <c r="D24" s="97">
        <f t="shared" si="0"/>
        <v>2.9074827495742014E-2</v>
      </c>
      <c r="E24" s="99">
        <v>3.8298611111111103E-2</v>
      </c>
      <c r="F24" s="97">
        <f t="shared" si="1"/>
        <v>4.3031587708233093E-2</v>
      </c>
      <c r="G24" s="99">
        <v>1.6770833333333336E-2</v>
      </c>
      <c r="H24" s="97">
        <f t="shared" si="2"/>
        <v>3.5752177453181676E-2</v>
      </c>
      <c r="I24" s="99">
        <f t="shared" si="3"/>
        <v>0.13587962962962963</v>
      </c>
      <c r="J24" s="98">
        <f t="shared" si="4"/>
        <v>3.2833191168039351E-2</v>
      </c>
    </row>
    <row r="25" spans="2:10" x14ac:dyDescent="0.25">
      <c r="B25" s="8" t="s">
        <v>5</v>
      </c>
      <c r="C25" s="99">
        <v>0.10013888888888896</v>
      </c>
      <c r="D25" s="97">
        <f t="shared" si="0"/>
        <v>3.6029133127063892E-2</v>
      </c>
      <c r="E25" s="99">
        <v>2.0451388888888894E-2</v>
      </c>
      <c r="F25" s="97">
        <f t="shared" si="1"/>
        <v>2.2978789809745517E-2</v>
      </c>
      <c r="G25" s="99">
        <v>1.5138888888888887E-2</v>
      </c>
      <c r="H25" s="97">
        <f t="shared" si="2"/>
        <v>3.2273187100594632E-2</v>
      </c>
      <c r="I25" s="99">
        <f t="shared" si="3"/>
        <v>0.13572916666666673</v>
      </c>
      <c r="J25" s="98">
        <f t="shared" si="4"/>
        <v>3.2796834142044089E-2</v>
      </c>
    </row>
    <row r="26" spans="2:10" x14ac:dyDescent="0.25">
      <c r="B26" s="8" t="s">
        <v>6</v>
      </c>
      <c r="C26" s="99">
        <v>0.48968750000000022</v>
      </c>
      <c r="D26" s="97">
        <f t="shared" si="0"/>
        <v>0.1761854592548481</v>
      </c>
      <c r="E26" s="99">
        <v>0.23479166666666659</v>
      </c>
      <c r="F26" s="97">
        <f t="shared" si="1"/>
        <v>0.26380743071901375</v>
      </c>
      <c r="G26" s="99">
        <v>2.6967592592592594E-3</v>
      </c>
      <c r="H26" s="97">
        <f t="shared" si="2"/>
        <v>5.7489698734239682E-3</v>
      </c>
      <c r="I26" s="99">
        <f t="shared" si="3"/>
        <v>0.72717592592592606</v>
      </c>
      <c r="J26" s="98">
        <f t="shared" si="4"/>
        <v>0.17571070994084981</v>
      </c>
    </row>
    <row r="27" spans="2:10" x14ac:dyDescent="0.25">
      <c r="B27" s="8" t="s">
        <v>103</v>
      </c>
      <c r="C27" s="99">
        <v>0.2154166666666669</v>
      </c>
      <c r="D27" s="97">
        <f t="shared" si="0"/>
        <v>7.7505111622851758E-2</v>
      </c>
      <c r="E27" s="99">
        <v>8.6307870370370382E-2</v>
      </c>
      <c r="F27" s="97">
        <f t="shared" si="1"/>
        <v>9.6973874143334624E-2</v>
      </c>
      <c r="G27" s="99">
        <v>3.9085648148148154E-2</v>
      </c>
      <c r="H27" s="97">
        <f t="shared" si="2"/>
        <v>8.3323052628981722E-2</v>
      </c>
      <c r="I27" s="99">
        <f t="shared" si="3"/>
        <v>0.34081018518518541</v>
      </c>
      <c r="J27" s="98">
        <f t="shared" si="4"/>
        <v>8.2351460573601987E-2</v>
      </c>
    </row>
    <row r="28" spans="2:10" x14ac:dyDescent="0.25">
      <c r="B28" s="8" t="s">
        <v>17</v>
      </c>
      <c r="C28" s="99">
        <v>1.7361111111111112E-4</v>
      </c>
      <c r="D28" s="97">
        <f t="shared" si="0"/>
        <v>6.2463823035825014E-5</v>
      </c>
      <c r="E28" s="99"/>
      <c r="F28" s="97"/>
      <c r="G28" s="99"/>
      <c r="H28" s="97"/>
      <c r="I28" s="99">
        <f t="shared" ref="I28" si="5">C28+E28+G28</f>
        <v>1.7361111111111112E-4</v>
      </c>
      <c r="J28" s="98">
        <f t="shared" ref="J28" si="6">I28/$I$30</f>
        <v>4.1950414609931026E-5</v>
      </c>
    </row>
    <row r="29" spans="2:10" x14ac:dyDescent="0.25">
      <c r="B29" s="18"/>
      <c r="C29" s="107"/>
      <c r="D29" s="107"/>
      <c r="E29" s="107"/>
      <c r="F29" s="107"/>
      <c r="G29" s="107"/>
      <c r="H29" s="107"/>
      <c r="I29" s="107"/>
      <c r="J29" s="108"/>
    </row>
    <row r="30" spans="2:10" x14ac:dyDescent="0.25">
      <c r="B30" s="11" t="s">
        <v>29</v>
      </c>
      <c r="C30" s="102">
        <f t="shared" ref="C30:J30" si="7">SUM(C7:C28)</f>
        <v>2.7793865740740773</v>
      </c>
      <c r="D30" s="103">
        <f t="shared" si="7"/>
        <v>0.99999999999999989</v>
      </c>
      <c r="E30" s="102">
        <f t="shared" si="7"/>
        <v>0.89001157407407383</v>
      </c>
      <c r="F30" s="103">
        <f t="shared" si="7"/>
        <v>1</v>
      </c>
      <c r="G30" s="102">
        <f t="shared" si="7"/>
        <v>0.46908564814814818</v>
      </c>
      <c r="H30" s="103">
        <f t="shared" si="7"/>
        <v>1.0000000000000002</v>
      </c>
      <c r="I30" s="102">
        <f t="shared" si="7"/>
        <v>4.1384837962962999</v>
      </c>
      <c r="J30" s="104">
        <f t="shared" si="7"/>
        <v>0.99999999999999978</v>
      </c>
    </row>
    <row r="31" spans="2:10" x14ac:dyDescent="0.25">
      <c r="B31" s="12"/>
      <c r="C31" s="13"/>
      <c r="D31" s="14"/>
      <c r="E31" s="13"/>
      <c r="F31" s="14"/>
      <c r="G31" s="13"/>
      <c r="H31" s="13"/>
      <c r="I31" s="13"/>
      <c r="J31" s="19"/>
    </row>
    <row r="32" spans="2:10" ht="66" customHeight="1" thickBot="1" x14ac:dyDescent="0.3">
      <c r="B32" s="162" t="s">
        <v>32</v>
      </c>
      <c r="C32" s="163"/>
      <c r="D32" s="163"/>
      <c r="E32" s="163"/>
      <c r="F32" s="163"/>
      <c r="G32" s="163"/>
      <c r="H32" s="163"/>
      <c r="I32" s="163"/>
      <c r="J32" s="164"/>
    </row>
    <row r="34" spans="9:9" x14ac:dyDescent="0.25">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119</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1.4814814814814814E-3</v>
      </c>
      <c r="D7" s="97">
        <f>C7/$C$30</f>
        <v>9.3869169844529223E-3</v>
      </c>
      <c r="E7" s="99"/>
      <c r="F7" s="97"/>
      <c r="G7" s="100">
        <f>C7+E7</f>
        <v>1.4814814814814814E-3</v>
      </c>
      <c r="H7" s="98">
        <f>G7/$G$30</f>
        <v>8.1789137380191713E-3</v>
      </c>
    </row>
    <row r="8" spans="2:8" s="1" customFormat="1" x14ac:dyDescent="0.25">
      <c r="B8" s="8" t="s">
        <v>13</v>
      </c>
      <c r="C8" s="99">
        <v>4.826388888888887E-3</v>
      </c>
      <c r="D8" s="97">
        <f t="shared" ref="D8:D28" si="0">C8/$C$30</f>
        <v>3.0580815488413026E-2</v>
      </c>
      <c r="E8" s="99">
        <v>1.25E-3</v>
      </c>
      <c r="F8" s="97">
        <f t="shared" ref="F8:F27" si="1">E8/$E$30</f>
        <v>5.3624627606752719E-2</v>
      </c>
      <c r="G8" s="100">
        <f t="shared" ref="G8:G28" si="2">C8+E8</f>
        <v>6.0763888888888873E-3</v>
      </c>
      <c r="H8" s="98">
        <f t="shared" ref="H8:H27" si="3">G8/$G$30</f>
        <v>3.3546325878594255E-2</v>
      </c>
    </row>
    <row r="9" spans="2:8" s="1" customFormat="1" x14ac:dyDescent="0.25">
      <c r="B9" s="8" t="s">
        <v>0</v>
      </c>
      <c r="C9" s="99">
        <v>2.4548611111111101E-2</v>
      </c>
      <c r="D9" s="97">
        <f t="shared" si="0"/>
        <v>0.15554414784394252</v>
      </c>
      <c r="E9" s="99">
        <v>6.9097222222222233E-3</v>
      </c>
      <c r="F9" s="97">
        <f t="shared" si="1"/>
        <v>0.29642502482621647</v>
      </c>
      <c r="G9" s="100">
        <f t="shared" si="2"/>
        <v>3.1458333333333324E-2</v>
      </c>
      <c r="H9" s="98">
        <f t="shared" si="3"/>
        <v>0.17367412140575081</v>
      </c>
    </row>
    <row r="10" spans="2:8" s="1" customFormat="1" x14ac:dyDescent="0.25">
      <c r="B10" s="8" t="s">
        <v>8</v>
      </c>
      <c r="C10" s="99">
        <v>3.425925925925926E-3</v>
      </c>
      <c r="D10" s="97">
        <f t="shared" si="0"/>
        <v>2.1707245526547386E-2</v>
      </c>
      <c r="E10" s="99"/>
      <c r="F10" s="97"/>
      <c r="G10" s="100">
        <f t="shared" si="2"/>
        <v>3.425925925925926E-3</v>
      </c>
      <c r="H10" s="98">
        <f t="shared" si="3"/>
        <v>1.8913738019169336E-2</v>
      </c>
    </row>
    <row r="11" spans="2:8" s="1" customFormat="1" x14ac:dyDescent="0.25">
      <c r="B11" s="8" t="s">
        <v>26</v>
      </c>
      <c r="C11" s="99">
        <v>2.0833333333333335E-4</v>
      </c>
      <c r="D11" s="97">
        <f t="shared" si="0"/>
        <v>1.3200352009386923E-3</v>
      </c>
      <c r="E11" s="99"/>
      <c r="F11" s="97"/>
      <c r="G11" s="100">
        <f t="shared" si="2"/>
        <v>2.0833333333333335E-4</v>
      </c>
      <c r="H11" s="98">
        <f t="shared" si="3"/>
        <v>1.1501597444089462E-3</v>
      </c>
    </row>
    <row r="12" spans="2:8" s="1" customFormat="1" x14ac:dyDescent="0.25">
      <c r="B12" s="8" t="s">
        <v>3</v>
      </c>
      <c r="C12" s="99">
        <v>2.2893518518518501E-2</v>
      </c>
      <c r="D12" s="97">
        <f t="shared" si="0"/>
        <v>0.14505720152537396</v>
      </c>
      <c r="E12" s="99">
        <v>6.2499999999999995E-3</v>
      </c>
      <c r="F12" s="97">
        <f t="shared" si="1"/>
        <v>0.26812313803376359</v>
      </c>
      <c r="G12" s="100">
        <f t="shared" si="2"/>
        <v>2.9143518518518499E-2</v>
      </c>
      <c r="H12" s="98">
        <f t="shared" si="3"/>
        <v>0.1608945686900958</v>
      </c>
    </row>
    <row r="13" spans="2:8" s="1" customFormat="1" x14ac:dyDescent="0.25">
      <c r="B13" s="8" t="s">
        <v>7</v>
      </c>
      <c r="C13" s="99">
        <v>4.9305555555555552E-3</v>
      </c>
      <c r="D13" s="97">
        <f t="shared" si="0"/>
        <v>3.1240833088882383E-2</v>
      </c>
      <c r="E13" s="99">
        <v>2.1064814814814813E-3</v>
      </c>
      <c r="F13" s="97">
        <f t="shared" si="1"/>
        <v>9.0367428003972169E-2</v>
      </c>
      <c r="G13" s="100">
        <f t="shared" si="2"/>
        <v>7.0370370370370361E-3</v>
      </c>
      <c r="H13" s="98">
        <f t="shared" si="3"/>
        <v>3.8849840255591066E-2</v>
      </c>
    </row>
    <row r="14" spans="2:8" s="1" customFormat="1" x14ac:dyDescent="0.25">
      <c r="B14" s="8" t="s">
        <v>2</v>
      </c>
      <c r="C14" s="99">
        <v>1.6597222222222222E-2</v>
      </c>
      <c r="D14" s="97">
        <f t="shared" si="0"/>
        <v>0.10516280434144915</v>
      </c>
      <c r="E14" s="99"/>
      <c r="F14" s="97"/>
      <c r="G14" s="100">
        <f t="shared" si="2"/>
        <v>1.6597222222222222E-2</v>
      </c>
      <c r="H14" s="98">
        <f t="shared" si="3"/>
        <v>9.1629392971246032E-2</v>
      </c>
    </row>
    <row r="15" spans="2:8" s="1" customFormat="1" x14ac:dyDescent="0.25">
      <c r="B15" s="8" t="s">
        <v>9</v>
      </c>
      <c r="C15" s="99">
        <v>1.0636574074074073E-2</v>
      </c>
      <c r="D15" s="97">
        <f t="shared" si="0"/>
        <v>6.7395130536814341E-2</v>
      </c>
      <c r="E15" s="99">
        <v>1.8518518518518518E-4</v>
      </c>
      <c r="F15" s="97">
        <f t="shared" si="1"/>
        <v>7.9443892750744767E-3</v>
      </c>
      <c r="G15" s="100">
        <f t="shared" si="2"/>
        <v>1.0821759259259258E-2</v>
      </c>
      <c r="H15" s="98">
        <f t="shared" si="3"/>
        <v>5.9744408945686917E-2</v>
      </c>
    </row>
    <row r="16" spans="2:8" s="1" customFormat="1" x14ac:dyDescent="0.25">
      <c r="B16" s="8" t="s">
        <v>1</v>
      </c>
      <c r="C16" s="99">
        <v>4.1435185185185177E-3</v>
      </c>
      <c r="D16" s="97">
        <f t="shared" si="0"/>
        <v>2.6254033440891764E-2</v>
      </c>
      <c r="E16" s="99">
        <v>1.4004629629629629E-3</v>
      </c>
      <c r="F16" s="97">
        <f t="shared" si="1"/>
        <v>6.0079443892750731E-2</v>
      </c>
      <c r="G16" s="100">
        <f t="shared" si="2"/>
        <v>5.5439814814814805E-3</v>
      </c>
      <c r="H16" s="98">
        <f t="shared" si="3"/>
        <v>3.0607028753993615E-2</v>
      </c>
    </row>
    <row r="17" spans="2:8" s="1" customFormat="1" x14ac:dyDescent="0.25">
      <c r="B17" s="8" t="s">
        <v>27</v>
      </c>
      <c r="C17" s="99">
        <v>4.1666666666666664E-4</v>
      </c>
      <c r="D17" s="97">
        <f t="shared" si="0"/>
        <v>2.6400704018773842E-3</v>
      </c>
      <c r="E17" s="99"/>
      <c r="F17" s="97"/>
      <c r="G17" s="100">
        <f t="shared" si="2"/>
        <v>4.1666666666666664E-4</v>
      </c>
      <c r="H17" s="98">
        <f t="shared" si="3"/>
        <v>2.3003194888178923E-3</v>
      </c>
    </row>
    <row r="18" spans="2:8" s="1" customFormat="1" x14ac:dyDescent="0.25">
      <c r="B18" s="8" t="s">
        <v>16</v>
      </c>
      <c r="C18" s="99">
        <v>2.1180555555555558E-3</v>
      </c>
      <c r="D18" s="97">
        <f t="shared" si="0"/>
        <v>1.3420357876210039E-2</v>
      </c>
      <c r="E18" s="99"/>
      <c r="F18" s="97"/>
      <c r="G18" s="100">
        <f t="shared" si="2"/>
        <v>2.1180555555555558E-3</v>
      </c>
      <c r="H18" s="98">
        <f t="shared" si="3"/>
        <v>1.1693290734824287E-2</v>
      </c>
    </row>
    <row r="19" spans="2:8" s="1" customFormat="1" x14ac:dyDescent="0.25">
      <c r="B19" s="8" t="s">
        <v>4</v>
      </c>
      <c r="C19" s="99">
        <v>4.7685185185185183E-3</v>
      </c>
      <c r="D19" s="97">
        <f t="shared" si="0"/>
        <v>3.0214139043707844E-2</v>
      </c>
      <c r="E19" s="99">
        <v>7.6388888888888882E-4</v>
      </c>
      <c r="F19" s="97">
        <f t="shared" si="1"/>
        <v>3.2770605759682214E-2</v>
      </c>
      <c r="G19" s="100">
        <f t="shared" si="2"/>
        <v>5.5324074074074069E-3</v>
      </c>
      <c r="H19" s="98">
        <f t="shared" si="3"/>
        <v>3.0543130990415345E-2</v>
      </c>
    </row>
    <row r="20" spans="2:8" s="1" customFormat="1" x14ac:dyDescent="0.25">
      <c r="B20" s="8" t="s">
        <v>14</v>
      </c>
      <c r="C20" s="99">
        <v>2.0023148148148148E-3</v>
      </c>
      <c r="D20" s="97">
        <f t="shared" si="0"/>
        <v>1.2687004986799654E-2</v>
      </c>
      <c r="E20" s="99">
        <v>1.238425925925926E-3</v>
      </c>
      <c r="F20" s="97">
        <f t="shared" si="1"/>
        <v>5.3128103277060565E-2</v>
      </c>
      <c r="G20" s="100">
        <f t="shared" si="2"/>
        <v>3.2407407407407411E-3</v>
      </c>
      <c r="H20" s="98">
        <f t="shared" si="3"/>
        <v>1.7891373801916941E-2</v>
      </c>
    </row>
    <row r="21" spans="2:8" s="1" customFormat="1" x14ac:dyDescent="0.25">
      <c r="B21" s="8" t="s">
        <v>11</v>
      </c>
      <c r="C21" s="99">
        <v>1.0995370370370369E-3</v>
      </c>
      <c r="D21" s="97">
        <f t="shared" si="0"/>
        <v>6.9668524493986528E-3</v>
      </c>
      <c r="E21" s="99">
        <v>5.4398148148148144E-4</v>
      </c>
      <c r="F21" s="97">
        <f t="shared" si="1"/>
        <v>2.3336643495531273E-2</v>
      </c>
      <c r="G21" s="100">
        <f t="shared" si="2"/>
        <v>1.6435185185185183E-3</v>
      </c>
      <c r="H21" s="98">
        <f t="shared" si="3"/>
        <v>9.0734824281150182E-3</v>
      </c>
    </row>
    <row r="22" spans="2:8" s="1" customFormat="1" x14ac:dyDescent="0.25">
      <c r="B22" s="8" t="s">
        <v>15</v>
      </c>
      <c r="C22" s="99">
        <v>2.4305555555555552E-4</v>
      </c>
      <c r="D22" s="97">
        <f t="shared" si="0"/>
        <v>1.5400410677618075E-3</v>
      </c>
      <c r="E22" s="99">
        <v>1.6203703703703703E-4</v>
      </c>
      <c r="F22" s="97">
        <f t="shared" si="1"/>
        <v>6.9513406156901667E-3</v>
      </c>
      <c r="G22" s="100">
        <f t="shared" si="2"/>
        <v>4.0509259259259253E-4</v>
      </c>
      <c r="H22" s="98">
        <f t="shared" si="3"/>
        <v>2.2364217252396172E-3</v>
      </c>
    </row>
    <row r="23" spans="2:8" s="1" customFormat="1" x14ac:dyDescent="0.25">
      <c r="B23" s="8" t="s">
        <v>92</v>
      </c>
      <c r="C23" s="99">
        <v>4.3981481481481481E-4</v>
      </c>
      <c r="D23" s="97">
        <f t="shared" si="0"/>
        <v>2.7867409797594613E-3</v>
      </c>
      <c r="E23" s="99">
        <v>1.1689814814814816E-3</v>
      </c>
      <c r="F23" s="97">
        <f t="shared" si="1"/>
        <v>5.0148957298907636E-2</v>
      </c>
      <c r="G23" s="100">
        <f t="shared" si="2"/>
        <v>1.6087962962962963E-3</v>
      </c>
      <c r="H23" s="98">
        <f t="shared" si="3"/>
        <v>8.8817891373801951E-3</v>
      </c>
    </row>
    <row r="24" spans="2:8" s="1" customFormat="1" x14ac:dyDescent="0.25">
      <c r="B24" s="8" t="s">
        <v>12</v>
      </c>
      <c r="C24" s="99">
        <v>4.9768518518518521E-4</v>
      </c>
      <c r="D24" s="97">
        <f t="shared" si="0"/>
        <v>3.1534174244646539E-3</v>
      </c>
      <c r="E24" s="99"/>
      <c r="F24" s="97"/>
      <c r="G24" s="100">
        <f t="shared" si="2"/>
        <v>4.9768518518518521E-4</v>
      </c>
      <c r="H24" s="98">
        <f t="shared" si="3"/>
        <v>2.7476038338658157E-3</v>
      </c>
    </row>
    <row r="25" spans="2:8" s="1" customFormat="1" x14ac:dyDescent="0.25">
      <c r="B25" s="8" t="s">
        <v>5</v>
      </c>
      <c r="C25" s="99">
        <v>1.2615740740740742E-3</v>
      </c>
      <c r="D25" s="97">
        <f t="shared" si="0"/>
        <v>7.9935464945731938E-3</v>
      </c>
      <c r="E25" s="99">
        <v>7.0601851851851847E-4</v>
      </c>
      <c r="F25" s="97">
        <f t="shared" si="1"/>
        <v>3.0287984111221442E-2</v>
      </c>
      <c r="G25" s="100">
        <f t="shared" si="2"/>
        <v>1.9675925925925928E-3</v>
      </c>
      <c r="H25" s="98">
        <f t="shared" si="3"/>
        <v>1.0862619808306715E-2</v>
      </c>
    </row>
    <row r="26" spans="2:8" s="1" customFormat="1" x14ac:dyDescent="0.25">
      <c r="B26" s="8" t="s">
        <v>6</v>
      </c>
      <c r="C26" s="99">
        <v>3.1215277777777779E-2</v>
      </c>
      <c r="D26" s="97">
        <f t="shared" si="0"/>
        <v>0.19778527427398074</v>
      </c>
      <c r="E26" s="99">
        <v>2.5462962962962966E-4</v>
      </c>
      <c r="F26" s="97">
        <f t="shared" si="1"/>
        <v>1.0923535253227408E-2</v>
      </c>
      <c r="G26" s="100">
        <f t="shared" si="2"/>
        <v>3.1469907407407412E-2</v>
      </c>
      <c r="H26" s="98">
        <f t="shared" si="3"/>
        <v>0.17373801916932916</v>
      </c>
    </row>
    <row r="27" spans="2:8" s="1" customFormat="1" x14ac:dyDescent="0.25">
      <c r="B27" s="8" t="s">
        <v>103</v>
      </c>
      <c r="C27" s="99">
        <v>1.9930555555555542E-2</v>
      </c>
      <c r="D27" s="97">
        <f t="shared" si="0"/>
        <v>0.12628336755646813</v>
      </c>
      <c r="E27" s="99">
        <v>3.703703703703703E-4</v>
      </c>
      <c r="F27" s="97">
        <f t="shared" si="1"/>
        <v>1.588877855014895E-2</v>
      </c>
      <c r="G27" s="100">
        <f t="shared" si="2"/>
        <v>2.0300925925925913E-2</v>
      </c>
      <c r="H27" s="98">
        <f t="shared" si="3"/>
        <v>0.11207667731629391</v>
      </c>
    </row>
    <row r="28" spans="2:8" s="1" customFormat="1" x14ac:dyDescent="0.25">
      <c r="B28" s="8" t="s">
        <v>17</v>
      </c>
      <c r="C28" s="99">
        <v>1.3888888888888889E-4</v>
      </c>
      <c r="D28" s="97">
        <f t="shared" si="0"/>
        <v>8.8002346729246152E-4</v>
      </c>
      <c r="E28" s="99"/>
      <c r="F28" s="97"/>
      <c r="G28" s="100">
        <f t="shared" si="2"/>
        <v>1.3888888888888889E-4</v>
      </c>
      <c r="H28" s="98">
        <f t="shared" ref="H28" si="4">G28/$G$30</f>
        <v>7.6677316293929747E-4</v>
      </c>
    </row>
    <row r="29" spans="2:8" s="1" customFormat="1" x14ac:dyDescent="0.25">
      <c r="B29" s="8"/>
      <c r="C29" s="99"/>
      <c r="D29" s="97"/>
      <c r="E29" s="99"/>
      <c r="F29" s="97"/>
      <c r="G29" s="100"/>
      <c r="H29" s="98"/>
    </row>
    <row r="30" spans="2:8" s="1" customFormat="1" x14ac:dyDescent="0.25">
      <c r="B30" s="11" t="s">
        <v>29</v>
      </c>
      <c r="C30" s="102">
        <f t="shared" ref="C30:H30" si="5">SUM(C7:C28)</f>
        <v>0.15782407407407401</v>
      </c>
      <c r="D30" s="119">
        <f t="shared" si="5"/>
        <v>1.0000000000000002</v>
      </c>
      <c r="E30" s="102">
        <f t="shared" si="5"/>
        <v>2.3310185185185191E-2</v>
      </c>
      <c r="F30" s="119">
        <f t="shared" si="5"/>
        <v>0.99999999999999978</v>
      </c>
      <c r="G30" s="102">
        <f t="shared" si="5"/>
        <v>0.18113425925925919</v>
      </c>
      <c r="H30" s="120">
        <f t="shared" si="5"/>
        <v>1.0000000000000002</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120</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2.2453703703703702E-3</v>
      </c>
      <c r="D7" s="97">
        <f>C7/$C$30</f>
        <v>6.7009775137300952E-3</v>
      </c>
      <c r="E7" s="99"/>
      <c r="F7" s="97"/>
      <c r="G7" s="100">
        <f>C7+E7</f>
        <v>2.2453703703703702E-3</v>
      </c>
      <c r="H7" s="98">
        <f>G7/$G$30</f>
        <v>5.2761837417389656E-3</v>
      </c>
    </row>
    <row r="8" spans="2:8" s="1" customFormat="1" x14ac:dyDescent="0.25">
      <c r="B8" s="8" t="s">
        <v>13</v>
      </c>
      <c r="C8" s="99">
        <v>6.75925925925926E-3</v>
      </c>
      <c r="D8" s="97">
        <f t="shared" ref="D8:D27" si="0">C8/$C$30</f>
        <v>2.0172014783599878E-2</v>
      </c>
      <c r="E8" s="99"/>
      <c r="F8" s="97"/>
      <c r="G8" s="100">
        <f t="shared" ref="G8:G28" si="1">C8+E8</f>
        <v>6.75925925925926E-3</v>
      </c>
      <c r="H8" s="98">
        <f t="shared" ref="H8:H28" si="2">G8/$G$30</f>
        <v>1.5882944872038951E-2</v>
      </c>
    </row>
    <row r="9" spans="2:8" s="1" customFormat="1" x14ac:dyDescent="0.25">
      <c r="B9" s="8" t="s">
        <v>0</v>
      </c>
      <c r="C9" s="99">
        <v>2.5775462962962958E-2</v>
      </c>
      <c r="D9" s="97">
        <f t="shared" si="0"/>
        <v>7.6923076923076913E-2</v>
      </c>
      <c r="E9" s="99">
        <v>6.5972222222222222E-3</v>
      </c>
      <c r="F9" s="97">
        <f t="shared" ref="F9" si="3">E9/$E$30</f>
        <v>7.2908672294704518E-2</v>
      </c>
      <c r="G9" s="100">
        <f t="shared" si="1"/>
        <v>3.2372685185185178E-2</v>
      </c>
      <c r="H9" s="98">
        <f t="shared" si="2"/>
        <v>7.6069515080638583E-2</v>
      </c>
    </row>
    <row r="10" spans="2:8" s="1" customFormat="1" x14ac:dyDescent="0.25">
      <c r="B10" s="8" t="s">
        <v>8</v>
      </c>
      <c r="C10" s="99">
        <v>1.2094907407407408E-2</v>
      </c>
      <c r="D10" s="97">
        <f t="shared" si="0"/>
        <v>3.6095471659010052E-2</v>
      </c>
      <c r="E10" s="99">
        <v>2.2106481481481482E-3</v>
      </c>
      <c r="F10" s="97">
        <f t="shared" ref="F10:F28" si="4">E10/$E$30</f>
        <v>2.4430800716295727E-2</v>
      </c>
      <c r="G10" s="100">
        <f t="shared" si="1"/>
        <v>1.4305555555555557E-2</v>
      </c>
      <c r="H10" s="98">
        <f t="shared" si="2"/>
        <v>3.3615273736027643E-2</v>
      </c>
    </row>
    <row r="11" spans="2:8" s="1" customFormat="1" x14ac:dyDescent="0.25">
      <c r="B11" s="8" t="s">
        <v>26</v>
      </c>
      <c r="C11" s="99">
        <v>3.1944444444444442E-3</v>
      </c>
      <c r="D11" s="97">
        <f t="shared" si="0"/>
        <v>9.5333494525232289E-3</v>
      </c>
      <c r="E11" s="99">
        <v>4.5949074074074078E-3</v>
      </c>
      <c r="F11" s="97">
        <f t="shared" si="4"/>
        <v>5.0780250703504733E-2</v>
      </c>
      <c r="G11" s="100">
        <f t="shared" si="1"/>
        <v>7.789351851851852E-3</v>
      </c>
      <c r="H11" s="98">
        <f t="shared" si="2"/>
        <v>1.8303462155620228E-2</v>
      </c>
    </row>
    <row r="12" spans="2:8" s="1" customFormat="1" x14ac:dyDescent="0.25">
      <c r="B12" s="8" t="s">
        <v>3</v>
      </c>
      <c r="C12" s="99">
        <v>2.7569444444444448E-2</v>
      </c>
      <c r="D12" s="97">
        <f t="shared" si="0"/>
        <v>8.2276950709820051E-2</v>
      </c>
      <c r="E12" s="99">
        <v>6.4583333333333333E-3</v>
      </c>
      <c r="F12" s="97">
        <f t="shared" si="4"/>
        <v>7.1373752877973901E-2</v>
      </c>
      <c r="G12" s="100">
        <f t="shared" si="1"/>
        <v>3.4027777777777782E-2</v>
      </c>
      <c r="H12" s="98">
        <f t="shared" si="2"/>
        <v>7.9958660828415268E-2</v>
      </c>
    </row>
    <row r="13" spans="2:8" s="1" customFormat="1" x14ac:dyDescent="0.25">
      <c r="B13" s="8" t="s">
        <v>7</v>
      </c>
      <c r="C13" s="99">
        <v>2.2592592592592595E-2</v>
      </c>
      <c r="D13" s="97">
        <f t="shared" si="0"/>
        <v>6.7424268591758499E-2</v>
      </c>
      <c r="E13" s="99">
        <v>1.1550925925925928E-2</v>
      </c>
      <c r="F13" s="97">
        <f t="shared" si="4"/>
        <v>0.12765413149143004</v>
      </c>
      <c r="G13" s="100">
        <f t="shared" si="1"/>
        <v>3.4143518518518524E-2</v>
      </c>
      <c r="H13" s="98">
        <f t="shared" si="2"/>
        <v>8.0230629062525524E-2</v>
      </c>
    </row>
    <row r="14" spans="2:8" s="1" customFormat="1" x14ac:dyDescent="0.25">
      <c r="B14" s="8" t="s">
        <v>2</v>
      </c>
      <c r="C14" s="99">
        <v>2.0115740740740743E-2</v>
      </c>
      <c r="D14" s="97">
        <f t="shared" si="0"/>
        <v>6.0032468653932518E-2</v>
      </c>
      <c r="E14" s="99">
        <v>5.4745370370370364E-3</v>
      </c>
      <c r="F14" s="97">
        <f t="shared" si="4"/>
        <v>6.0501407009465324E-2</v>
      </c>
      <c r="G14" s="100">
        <f t="shared" si="1"/>
        <v>2.5590277777777781E-2</v>
      </c>
      <c r="H14" s="98">
        <f t="shared" si="2"/>
        <v>6.0132176561777599E-2</v>
      </c>
    </row>
    <row r="15" spans="2:8" s="1" customFormat="1" x14ac:dyDescent="0.25">
      <c r="B15" s="8" t="s">
        <v>9</v>
      </c>
      <c r="C15" s="99">
        <v>1.5949074074074074E-2</v>
      </c>
      <c r="D15" s="97">
        <f t="shared" si="0"/>
        <v>4.7597665020206556E-2</v>
      </c>
      <c r="E15" s="99">
        <v>1.5509259259259259E-3</v>
      </c>
      <c r="F15" s="97">
        <f t="shared" si="4"/>
        <v>1.7139933486825274E-2</v>
      </c>
      <c r="G15" s="100">
        <f t="shared" si="1"/>
        <v>1.7499999999999998E-2</v>
      </c>
      <c r="H15" s="98">
        <f t="shared" si="2"/>
        <v>4.11215969974707E-2</v>
      </c>
    </row>
    <row r="16" spans="2:8" s="1" customFormat="1" x14ac:dyDescent="0.25">
      <c r="B16" s="8" t="s">
        <v>1</v>
      </c>
      <c r="C16" s="99">
        <v>3.6574074074074074E-3</v>
      </c>
      <c r="D16" s="97">
        <f t="shared" si="0"/>
        <v>1.0914994300715001E-2</v>
      </c>
      <c r="E16" s="99">
        <v>1.0185185185185184E-3</v>
      </c>
      <c r="F16" s="97">
        <f t="shared" si="4"/>
        <v>1.1256075722691224E-2</v>
      </c>
      <c r="G16" s="100">
        <f t="shared" si="1"/>
        <v>4.6759259259259254E-3</v>
      </c>
      <c r="H16" s="98">
        <f t="shared" si="2"/>
        <v>1.0987516658054339E-2</v>
      </c>
    </row>
    <row r="17" spans="2:8" s="1" customFormat="1" x14ac:dyDescent="0.25">
      <c r="B17" s="8" t="s">
        <v>27</v>
      </c>
      <c r="C17" s="99">
        <v>1.6666666666666668E-3</v>
      </c>
      <c r="D17" s="97">
        <f t="shared" si="0"/>
        <v>4.9739214534903807E-3</v>
      </c>
      <c r="E17" s="99">
        <v>4.6527777777777774E-3</v>
      </c>
      <c r="F17" s="97">
        <f t="shared" si="4"/>
        <v>5.1419800460475819E-2</v>
      </c>
      <c r="G17" s="100">
        <f t="shared" si="1"/>
        <v>6.3194444444444444E-3</v>
      </c>
      <c r="H17" s="98">
        <f t="shared" si="2"/>
        <v>1.4849465582419976E-2</v>
      </c>
    </row>
    <row r="18" spans="2:8" s="1" customFormat="1" x14ac:dyDescent="0.25">
      <c r="B18" s="8" t="s">
        <v>16</v>
      </c>
      <c r="C18" s="99">
        <v>1.2662037037037038E-2</v>
      </c>
      <c r="D18" s="97">
        <f t="shared" si="0"/>
        <v>3.7787986598044977E-2</v>
      </c>
      <c r="E18" s="99">
        <v>1.273148148148148E-3</v>
      </c>
      <c r="F18" s="97">
        <f t="shared" si="4"/>
        <v>1.407009465336403E-2</v>
      </c>
      <c r="G18" s="100">
        <f t="shared" si="1"/>
        <v>1.3935185185185186E-2</v>
      </c>
      <c r="H18" s="98">
        <f t="shared" si="2"/>
        <v>3.2744975386874819E-2</v>
      </c>
    </row>
    <row r="19" spans="2:8" s="1" customFormat="1" x14ac:dyDescent="0.25">
      <c r="B19" s="8" t="s">
        <v>4</v>
      </c>
      <c r="C19" s="99">
        <v>1.0416666666666666E-2</v>
      </c>
      <c r="D19" s="97">
        <f t="shared" si="0"/>
        <v>3.1087009084314877E-2</v>
      </c>
      <c r="E19" s="99">
        <v>9.4907407407407408E-4</v>
      </c>
      <c r="F19" s="97">
        <f t="shared" si="4"/>
        <v>1.0488616014325915E-2</v>
      </c>
      <c r="G19" s="100">
        <f t="shared" si="1"/>
        <v>1.136574074074074E-2</v>
      </c>
      <c r="H19" s="98">
        <f t="shared" si="2"/>
        <v>2.6707280589627135E-2</v>
      </c>
    </row>
    <row r="20" spans="2:8" s="1" customFormat="1" x14ac:dyDescent="0.25">
      <c r="B20" s="8" t="s">
        <v>14</v>
      </c>
      <c r="C20" s="99">
        <v>3.7615740740740739E-3</v>
      </c>
      <c r="D20" s="97">
        <f t="shared" si="0"/>
        <v>1.1225864391558149E-2</v>
      </c>
      <c r="E20" s="99">
        <v>3.5995370370370374E-3</v>
      </c>
      <c r="F20" s="97">
        <f t="shared" si="4"/>
        <v>3.9779994883601948E-2</v>
      </c>
      <c r="G20" s="100">
        <f t="shared" si="1"/>
        <v>7.3611111111111117E-3</v>
      </c>
      <c r="H20" s="98">
        <f t="shared" si="2"/>
        <v>1.729717968941228E-2</v>
      </c>
    </row>
    <row r="21" spans="2:8" s="1" customFormat="1" x14ac:dyDescent="0.25">
      <c r="B21" s="8" t="s">
        <v>11</v>
      </c>
      <c r="C21" s="99">
        <v>2.627314814814815E-3</v>
      </c>
      <c r="D21" s="97">
        <f t="shared" si="0"/>
        <v>7.8408345134883088E-3</v>
      </c>
      <c r="E21" s="99">
        <v>2.1550925925925925E-2</v>
      </c>
      <c r="F21" s="97">
        <f t="shared" si="4"/>
        <v>0.23816832949603478</v>
      </c>
      <c r="G21" s="100">
        <f t="shared" si="1"/>
        <v>2.417824074074074E-2</v>
      </c>
      <c r="H21" s="98">
        <f t="shared" si="2"/>
        <v>5.6814164105632468E-2</v>
      </c>
    </row>
    <row r="22" spans="2:8" s="1" customFormat="1" x14ac:dyDescent="0.25">
      <c r="B22" s="8" t="s">
        <v>15</v>
      </c>
      <c r="C22" s="99">
        <v>4.6296296296296298E-4</v>
      </c>
      <c r="D22" s="97">
        <f t="shared" si="0"/>
        <v>1.3816448481917725E-3</v>
      </c>
      <c r="E22" s="99">
        <v>5.115740740740741E-3</v>
      </c>
      <c r="F22" s="97">
        <f t="shared" si="4"/>
        <v>5.6536198516244564E-2</v>
      </c>
      <c r="G22" s="100">
        <f t="shared" si="1"/>
        <v>5.5787037037037038E-3</v>
      </c>
      <c r="H22" s="98">
        <f t="shared" si="2"/>
        <v>1.3108868884114338E-2</v>
      </c>
    </row>
    <row r="23" spans="2:8" s="1" customFormat="1" x14ac:dyDescent="0.25">
      <c r="B23" s="8" t="s">
        <v>92</v>
      </c>
      <c r="C23" s="99">
        <v>2.7199074074074066E-3</v>
      </c>
      <c r="D23" s="97">
        <f t="shared" si="0"/>
        <v>8.1171634831266604E-3</v>
      </c>
      <c r="E23" s="99">
        <v>3.657407407407407E-3</v>
      </c>
      <c r="F23" s="97">
        <f t="shared" si="4"/>
        <v>4.0419544640573027E-2</v>
      </c>
      <c r="G23" s="100">
        <f t="shared" si="1"/>
        <v>6.3773148148148131E-3</v>
      </c>
      <c r="H23" s="98">
        <f t="shared" si="2"/>
        <v>1.4985449699475099E-2</v>
      </c>
    </row>
    <row r="24" spans="2:8" s="1" customFormat="1" x14ac:dyDescent="0.25">
      <c r="B24" s="8" t="s">
        <v>12</v>
      </c>
      <c r="C24" s="99">
        <v>7.5231481481481482E-4</v>
      </c>
      <c r="D24" s="97">
        <f t="shared" si="0"/>
        <v>2.2451728783116302E-3</v>
      </c>
      <c r="E24" s="99">
        <v>1.8518518518518518E-4</v>
      </c>
      <c r="F24" s="97">
        <f t="shared" si="4"/>
        <v>2.0465592223074952E-3</v>
      </c>
      <c r="G24" s="100">
        <f t="shared" si="1"/>
        <v>9.3749999999999997E-4</v>
      </c>
      <c r="H24" s="98">
        <f t="shared" si="2"/>
        <v>2.2029426962930734E-3</v>
      </c>
    </row>
    <row r="25" spans="2:8" s="1" customFormat="1" x14ac:dyDescent="0.25">
      <c r="B25" s="8" t="s">
        <v>5</v>
      </c>
      <c r="C25" s="99">
        <v>4.9421296296296297E-3</v>
      </c>
      <c r="D25" s="97">
        <f t="shared" si="0"/>
        <v>1.474905875444717E-2</v>
      </c>
      <c r="E25" s="99">
        <v>9.6064814814814797E-4</v>
      </c>
      <c r="F25" s="97">
        <f t="shared" si="4"/>
        <v>1.0616525965720131E-2</v>
      </c>
      <c r="G25" s="100">
        <f t="shared" si="1"/>
        <v>5.9027777777777776E-3</v>
      </c>
      <c r="H25" s="98">
        <f t="shared" si="2"/>
        <v>1.3870379939623053E-2</v>
      </c>
    </row>
    <row r="26" spans="2:8" s="1" customFormat="1" x14ac:dyDescent="0.25">
      <c r="B26" s="8" t="s">
        <v>6</v>
      </c>
      <c r="C26" s="99">
        <v>0.12170138888888893</v>
      </c>
      <c r="D26" s="97">
        <f t="shared" si="0"/>
        <v>0.36319988946841225</v>
      </c>
      <c r="E26" s="99">
        <v>1.8634259259259259E-3</v>
      </c>
      <c r="F26" s="97">
        <f t="shared" si="4"/>
        <v>2.0593502174469171E-2</v>
      </c>
      <c r="G26" s="100">
        <f t="shared" si="1"/>
        <v>0.12356481481481485</v>
      </c>
      <c r="H26" s="98">
        <f t="shared" si="2"/>
        <v>0.29035328673610933</v>
      </c>
    </row>
    <row r="27" spans="2:8" s="1" customFormat="1" x14ac:dyDescent="0.25">
      <c r="B27" s="8" t="s">
        <v>103</v>
      </c>
      <c r="C27" s="99">
        <v>3.341435185185182E-2</v>
      </c>
      <c r="D27" s="97">
        <f t="shared" si="0"/>
        <v>9.9720216918241067E-2</v>
      </c>
      <c r="E27" s="99">
        <v>4.5023148148148149E-3</v>
      </c>
      <c r="F27" s="97">
        <f t="shared" si="4"/>
        <v>4.9756971092350985E-2</v>
      </c>
      <c r="G27" s="100">
        <f t="shared" si="1"/>
        <v>3.7916666666666633E-2</v>
      </c>
      <c r="H27" s="98">
        <f t="shared" si="2"/>
        <v>8.909679349451978E-2</v>
      </c>
    </row>
    <row r="28" spans="2:8" s="1" customFormat="1" x14ac:dyDescent="0.25">
      <c r="B28" s="8" t="s">
        <v>17</v>
      </c>
      <c r="C28" s="99"/>
      <c r="D28" s="97"/>
      <c r="E28" s="99">
        <v>2.7199074074074074E-3</v>
      </c>
      <c r="F28" s="97">
        <f t="shared" si="4"/>
        <v>3.0058838577641338E-2</v>
      </c>
      <c r="G28" s="100">
        <f t="shared" si="1"/>
        <v>2.7199074074074074E-3</v>
      </c>
      <c r="H28" s="98">
        <f t="shared" si="2"/>
        <v>6.3912535015910156E-3</v>
      </c>
    </row>
    <row r="29" spans="2:8" s="1" customFormat="1" x14ac:dyDescent="0.25">
      <c r="B29" s="8"/>
      <c r="C29" s="99"/>
      <c r="D29" s="97"/>
      <c r="E29" s="99"/>
      <c r="F29" s="97"/>
      <c r="G29" s="100"/>
      <c r="H29" s="98"/>
    </row>
    <row r="30" spans="2:8" s="1" customFormat="1" x14ac:dyDescent="0.25">
      <c r="B30" s="11" t="s">
        <v>29</v>
      </c>
      <c r="C30" s="102">
        <f t="shared" ref="C30:H30" si="5">SUM(C7:C28)</f>
        <v>0.33508101851851851</v>
      </c>
      <c r="D30" s="119">
        <f t="shared" si="5"/>
        <v>1</v>
      </c>
      <c r="E30" s="102">
        <f t="shared" si="5"/>
        <v>9.0486111111111114E-2</v>
      </c>
      <c r="F30" s="119">
        <f t="shared" si="5"/>
        <v>1</v>
      </c>
      <c r="G30" s="102">
        <f t="shared" si="5"/>
        <v>0.42556712962962956</v>
      </c>
      <c r="H30" s="120">
        <f t="shared" si="5"/>
        <v>1.0000000000000002</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121</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1.1574074074074073E-3</v>
      </c>
      <c r="D7" s="97">
        <f t="shared" ref="D7:D28" si="0">C7/$C$30</f>
        <v>1.2288031457360529E-2</v>
      </c>
      <c r="E7" s="99"/>
      <c r="F7" s="97"/>
      <c r="G7" s="100">
        <f>E7+C7</f>
        <v>1.1574074074074073E-3</v>
      </c>
      <c r="H7" s="98">
        <f t="shared" ref="H7:H27" si="1">G7/$G$30</f>
        <v>1.2288031457360529E-2</v>
      </c>
    </row>
    <row r="8" spans="2:8" s="1" customFormat="1" x14ac:dyDescent="0.25">
      <c r="B8" s="8" t="s">
        <v>13</v>
      </c>
      <c r="C8" s="99">
        <v>4.0740740740740728E-3</v>
      </c>
      <c r="D8" s="97">
        <f t="shared" si="0"/>
        <v>4.325387072990905E-2</v>
      </c>
      <c r="E8" s="99"/>
      <c r="F8" s="97"/>
      <c r="G8" s="100">
        <f t="shared" ref="G8:G27" si="2">E8+C8</f>
        <v>4.0740740740740728E-3</v>
      </c>
      <c r="H8" s="98">
        <f t="shared" si="1"/>
        <v>4.325387072990905E-2</v>
      </c>
    </row>
    <row r="9" spans="2:8" s="1" customFormat="1" x14ac:dyDescent="0.25">
      <c r="B9" s="8" t="s">
        <v>0</v>
      </c>
      <c r="C9" s="99">
        <v>1.4317129629629622E-2</v>
      </c>
      <c r="D9" s="97">
        <f t="shared" si="0"/>
        <v>0.15200294912754966</v>
      </c>
      <c r="E9" s="99"/>
      <c r="F9" s="97"/>
      <c r="G9" s="100">
        <f t="shared" si="2"/>
        <v>1.4317129629629622E-2</v>
      </c>
      <c r="H9" s="98">
        <f t="shared" si="1"/>
        <v>0.15200294912754966</v>
      </c>
    </row>
    <row r="10" spans="2:8" s="1" customFormat="1" x14ac:dyDescent="0.25">
      <c r="B10" s="8" t="s">
        <v>8</v>
      </c>
      <c r="C10" s="99">
        <v>3.0671296296296297E-3</v>
      </c>
      <c r="D10" s="97">
        <f t="shared" si="0"/>
        <v>3.2563283362005403E-2</v>
      </c>
      <c r="E10" s="99"/>
      <c r="F10" s="97"/>
      <c r="G10" s="100">
        <f t="shared" si="2"/>
        <v>3.0671296296296297E-3</v>
      </c>
      <c r="H10" s="98">
        <f t="shared" si="1"/>
        <v>3.2563283362005403E-2</v>
      </c>
    </row>
    <row r="11" spans="2:8" s="1" customFormat="1" x14ac:dyDescent="0.25">
      <c r="B11" s="8" t="s">
        <v>26</v>
      </c>
      <c r="C11" s="99">
        <v>1.2384259259259258E-3</v>
      </c>
      <c r="D11" s="97">
        <f t="shared" si="0"/>
        <v>1.3148193659375765E-2</v>
      </c>
      <c r="E11" s="99"/>
      <c r="F11" s="97"/>
      <c r="G11" s="100">
        <f t="shared" si="2"/>
        <v>1.2384259259259258E-3</v>
      </c>
      <c r="H11" s="98">
        <f t="shared" si="1"/>
        <v>1.3148193659375765E-2</v>
      </c>
    </row>
    <row r="12" spans="2:8" s="1" customFormat="1" x14ac:dyDescent="0.25">
      <c r="B12" s="8" t="s">
        <v>3</v>
      </c>
      <c r="C12" s="99">
        <v>9.6759259259259281E-3</v>
      </c>
      <c r="D12" s="97">
        <f t="shared" si="0"/>
        <v>0.10272794298353405</v>
      </c>
      <c r="E12" s="99"/>
      <c r="F12" s="97"/>
      <c r="G12" s="100">
        <f t="shared" si="2"/>
        <v>9.6759259259259281E-3</v>
      </c>
      <c r="H12" s="98">
        <f t="shared" si="1"/>
        <v>0.10272794298353405</v>
      </c>
    </row>
    <row r="13" spans="2:8" s="1" customFormat="1" x14ac:dyDescent="0.25">
      <c r="B13" s="8" t="s">
        <v>7</v>
      </c>
      <c r="C13" s="99">
        <v>3.9120370370370368E-3</v>
      </c>
      <c r="D13" s="97">
        <f t="shared" si="0"/>
        <v>4.1533546325878586E-2</v>
      </c>
      <c r="E13" s="99"/>
      <c r="F13" s="97"/>
      <c r="G13" s="100">
        <f t="shared" si="2"/>
        <v>3.9120370370370368E-3</v>
      </c>
      <c r="H13" s="98">
        <f t="shared" si="1"/>
        <v>4.1533546325878586E-2</v>
      </c>
    </row>
    <row r="14" spans="2:8" s="1" customFormat="1" x14ac:dyDescent="0.25">
      <c r="B14" s="8" t="s">
        <v>2</v>
      </c>
      <c r="C14" s="99">
        <v>7.4305555555555557E-3</v>
      </c>
      <c r="D14" s="97">
        <f t="shared" si="0"/>
        <v>7.8889161956254603E-2</v>
      </c>
      <c r="E14" s="99"/>
      <c r="F14" s="97"/>
      <c r="G14" s="100">
        <f t="shared" si="2"/>
        <v>7.4305555555555557E-3</v>
      </c>
      <c r="H14" s="98">
        <f t="shared" si="1"/>
        <v>7.8889161956254603E-2</v>
      </c>
    </row>
    <row r="15" spans="2:8" s="1" customFormat="1" x14ac:dyDescent="0.25">
      <c r="B15" s="8" t="s">
        <v>9</v>
      </c>
      <c r="C15" s="99">
        <v>2.1527777777777782E-3</v>
      </c>
      <c r="D15" s="97">
        <f t="shared" si="0"/>
        <v>2.2855738510690591E-2</v>
      </c>
      <c r="E15" s="99"/>
      <c r="F15" s="97"/>
      <c r="G15" s="100">
        <f t="shared" si="2"/>
        <v>2.1527777777777782E-3</v>
      </c>
      <c r="H15" s="98">
        <f t="shared" si="1"/>
        <v>2.2855738510690591E-2</v>
      </c>
    </row>
    <row r="16" spans="2:8" s="1" customFormat="1" x14ac:dyDescent="0.25">
      <c r="B16" s="8" t="s">
        <v>1</v>
      </c>
      <c r="C16" s="99">
        <v>1.6550925925925926E-3</v>
      </c>
      <c r="D16" s="97">
        <f t="shared" si="0"/>
        <v>1.7571884984025558E-2</v>
      </c>
      <c r="E16" s="99"/>
      <c r="F16" s="97"/>
      <c r="G16" s="100">
        <f t="shared" si="2"/>
        <v>1.6550925925925926E-3</v>
      </c>
      <c r="H16" s="98">
        <f t="shared" si="1"/>
        <v>1.7571884984025558E-2</v>
      </c>
    </row>
    <row r="17" spans="2:8" s="1" customFormat="1" x14ac:dyDescent="0.25">
      <c r="B17" s="8" t="s">
        <v>27</v>
      </c>
      <c r="C17" s="99">
        <v>4.0509259259259264E-4</v>
      </c>
      <c r="D17" s="97">
        <f t="shared" si="0"/>
        <v>4.3008110100761863E-3</v>
      </c>
      <c r="E17" s="99"/>
      <c r="F17" s="97"/>
      <c r="G17" s="100">
        <f t="shared" si="2"/>
        <v>4.0509259259259264E-4</v>
      </c>
      <c r="H17" s="98">
        <f t="shared" si="1"/>
        <v>4.3008110100761863E-3</v>
      </c>
    </row>
    <row r="18" spans="2:8" s="1" customFormat="1" x14ac:dyDescent="0.25">
      <c r="B18" s="8" t="s">
        <v>16</v>
      </c>
      <c r="C18" s="99">
        <v>2.2106481481481478E-3</v>
      </c>
      <c r="D18" s="97">
        <f t="shared" si="0"/>
        <v>2.3470140083558608E-2</v>
      </c>
      <c r="E18" s="99"/>
      <c r="F18" s="97"/>
      <c r="G18" s="100">
        <f t="shared" ref="G18" si="3">E18+C18</f>
        <v>2.2106481481481478E-3</v>
      </c>
      <c r="H18" s="98">
        <f t="shared" ref="H18" si="4">G18/$G$30</f>
        <v>2.3470140083558608E-2</v>
      </c>
    </row>
    <row r="19" spans="2:8" s="1" customFormat="1" x14ac:dyDescent="0.25">
      <c r="B19" s="8" t="s">
        <v>4</v>
      </c>
      <c r="C19" s="99">
        <v>3.657407407407407E-3</v>
      </c>
      <c r="D19" s="97">
        <f t="shared" si="0"/>
        <v>3.883017940525927E-2</v>
      </c>
      <c r="E19" s="99"/>
      <c r="F19" s="97"/>
      <c r="G19" s="100">
        <f t="shared" si="2"/>
        <v>3.657407407407407E-3</v>
      </c>
      <c r="H19" s="98">
        <f t="shared" si="1"/>
        <v>3.883017940525927E-2</v>
      </c>
    </row>
    <row r="20" spans="2:8" s="1" customFormat="1" x14ac:dyDescent="0.25">
      <c r="B20" s="8" t="s">
        <v>14</v>
      </c>
      <c r="C20" s="99">
        <v>1.9328703703703702E-3</v>
      </c>
      <c r="D20" s="97">
        <f t="shared" si="0"/>
        <v>2.0521012533792082E-2</v>
      </c>
      <c r="E20" s="99"/>
      <c r="F20" s="97"/>
      <c r="G20" s="100">
        <f t="shared" si="2"/>
        <v>1.9328703703703702E-3</v>
      </c>
      <c r="H20" s="98">
        <f t="shared" si="1"/>
        <v>2.0521012533792082E-2</v>
      </c>
    </row>
    <row r="21" spans="2:8" s="1" customFormat="1" x14ac:dyDescent="0.25">
      <c r="B21" s="8" t="s">
        <v>11</v>
      </c>
      <c r="C21" s="99">
        <v>9.6064814814814808E-4</v>
      </c>
      <c r="D21" s="97">
        <f t="shared" si="0"/>
        <v>1.019906610960924E-2</v>
      </c>
      <c r="E21" s="99"/>
      <c r="F21" s="97"/>
      <c r="G21" s="100">
        <f t="shared" si="2"/>
        <v>9.6064814814814808E-4</v>
      </c>
      <c r="H21" s="98">
        <f t="shared" si="1"/>
        <v>1.019906610960924E-2</v>
      </c>
    </row>
    <row r="22" spans="2:8" s="1" customFormat="1" x14ac:dyDescent="0.25">
      <c r="B22" s="8" t="s">
        <v>15</v>
      </c>
      <c r="C22" s="99">
        <v>2.1990740740740743E-4</v>
      </c>
      <c r="D22" s="97">
        <f t="shared" si="0"/>
        <v>2.3347259768985011E-3</v>
      </c>
      <c r="E22" s="99"/>
      <c r="F22" s="97"/>
      <c r="G22" s="100">
        <f t="shared" ref="G22:G23" si="5">E22+C22</f>
        <v>2.1990740740740743E-4</v>
      </c>
      <c r="H22" s="98">
        <f t="shared" ref="H22:H23" si="6">G22/$G$30</f>
        <v>2.3347259768985011E-3</v>
      </c>
    </row>
    <row r="23" spans="2:8" s="1" customFormat="1" x14ac:dyDescent="0.25">
      <c r="B23" s="8" t="s">
        <v>92</v>
      </c>
      <c r="C23" s="99">
        <v>9.2592592592592588E-5</v>
      </c>
      <c r="D23" s="97">
        <f t="shared" si="0"/>
        <v>9.8304251658884239E-4</v>
      </c>
      <c r="E23" s="99"/>
      <c r="F23" s="97"/>
      <c r="G23" s="100">
        <f t="shared" si="5"/>
        <v>9.2592592592592588E-5</v>
      </c>
      <c r="H23" s="98">
        <f t="shared" si="6"/>
        <v>9.8304251658884239E-4</v>
      </c>
    </row>
    <row r="24" spans="2:8" s="1" customFormat="1" x14ac:dyDescent="0.25">
      <c r="B24" s="8" t="s">
        <v>12</v>
      </c>
      <c r="C24" s="99">
        <v>1.6203703703703703E-4</v>
      </c>
      <c r="D24" s="97">
        <f t="shared" si="0"/>
        <v>1.7203244040304741E-3</v>
      </c>
      <c r="E24" s="99"/>
      <c r="F24" s="97"/>
      <c r="G24" s="100">
        <f t="shared" ref="G24" si="7">E24+C24</f>
        <v>1.6203703703703703E-4</v>
      </c>
      <c r="H24" s="98">
        <f t="shared" ref="H24" si="8">G24/$G$30</f>
        <v>1.7203244040304741E-3</v>
      </c>
    </row>
    <row r="25" spans="2:8" s="1" customFormat="1" x14ac:dyDescent="0.25">
      <c r="B25" s="8" t="s">
        <v>5</v>
      </c>
      <c r="C25" s="99">
        <v>6.9444444444444436E-4</v>
      </c>
      <c r="D25" s="97">
        <f t="shared" si="0"/>
        <v>7.3728188744163169E-3</v>
      </c>
      <c r="E25" s="99"/>
      <c r="F25" s="97"/>
      <c r="G25" s="100">
        <f t="shared" si="2"/>
        <v>6.9444444444444436E-4</v>
      </c>
      <c r="H25" s="98">
        <f t="shared" si="1"/>
        <v>7.3728188744163169E-3</v>
      </c>
    </row>
    <row r="26" spans="2:8" s="1" customFormat="1" x14ac:dyDescent="0.25">
      <c r="B26" s="8" t="s">
        <v>6</v>
      </c>
      <c r="C26" s="99">
        <v>1.5682870370370368E-2</v>
      </c>
      <c r="D26" s="97">
        <f t="shared" si="0"/>
        <v>0.16650282624723514</v>
      </c>
      <c r="E26" s="118"/>
      <c r="F26" s="97"/>
      <c r="G26" s="100">
        <f t="shared" si="2"/>
        <v>1.5682870370370368E-2</v>
      </c>
      <c r="H26" s="98">
        <f t="shared" si="1"/>
        <v>0.16650282624723514</v>
      </c>
    </row>
    <row r="27" spans="2:8" s="1" customFormat="1" x14ac:dyDescent="0.25">
      <c r="B27" s="8" t="s">
        <v>103</v>
      </c>
      <c r="C27" s="99">
        <v>1.7349537037037038E-2</v>
      </c>
      <c r="D27" s="97">
        <f t="shared" si="0"/>
        <v>0.18419759154583434</v>
      </c>
      <c r="E27" s="99"/>
      <c r="F27" s="97"/>
      <c r="G27" s="100">
        <f t="shared" si="2"/>
        <v>1.7349537037037038E-2</v>
      </c>
      <c r="H27" s="98">
        <f t="shared" si="1"/>
        <v>0.18419759154583434</v>
      </c>
    </row>
    <row r="28" spans="2:8" s="1" customFormat="1" x14ac:dyDescent="0.25">
      <c r="B28" s="8" t="s">
        <v>17</v>
      </c>
      <c r="C28" s="99">
        <v>2.1412037037037038E-3</v>
      </c>
      <c r="D28" s="97">
        <f t="shared" si="0"/>
        <v>2.2732858196116982E-2</v>
      </c>
      <c r="E28" s="127"/>
      <c r="F28" s="97"/>
      <c r="G28" s="100">
        <f t="shared" ref="G28" si="9">E28+C28</f>
        <v>2.1412037037037038E-3</v>
      </c>
      <c r="H28" s="98">
        <f t="shared" ref="H28" si="10">G28/$G$30</f>
        <v>2.2732858196116982E-2</v>
      </c>
    </row>
    <row r="29" spans="2:8" s="1" customFormat="1" x14ac:dyDescent="0.25">
      <c r="B29" s="8"/>
      <c r="C29" s="100"/>
      <c r="D29" s="111"/>
      <c r="E29" s="100"/>
      <c r="F29" s="111"/>
      <c r="G29" s="100"/>
      <c r="H29" s="125"/>
    </row>
    <row r="30" spans="2:8" s="1" customFormat="1" x14ac:dyDescent="0.25">
      <c r="B30" s="11" t="s">
        <v>29</v>
      </c>
      <c r="C30" s="102">
        <f t="shared" ref="C30:H30" si="11">SUM(C7:C28)</f>
        <v>9.4189814814814823E-2</v>
      </c>
      <c r="D30" s="119">
        <f t="shared" si="11"/>
        <v>0.99999999999999989</v>
      </c>
      <c r="E30" s="102"/>
      <c r="F30" s="119"/>
      <c r="G30" s="102">
        <f t="shared" si="11"/>
        <v>9.4189814814814823E-2</v>
      </c>
      <c r="H30" s="120">
        <f t="shared" si="11"/>
        <v>0.99999999999999989</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122</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2.8587962962962959E-3</v>
      </c>
      <c r="D7" s="97">
        <f t="shared" ref="D7:D27" si="0">C7/$C$30</f>
        <v>1.236917221693625E-2</v>
      </c>
      <c r="E7" s="99"/>
      <c r="F7" s="97"/>
      <c r="G7" s="100">
        <f>C7+E7</f>
        <v>2.8587962962962959E-3</v>
      </c>
      <c r="H7" s="98">
        <f t="shared" ref="H7" si="1">G7/$G$30</f>
        <v>1.0561874625844519E-2</v>
      </c>
    </row>
    <row r="8" spans="2:8" s="1" customFormat="1" x14ac:dyDescent="0.25">
      <c r="B8" s="8" t="s">
        <v>13</v>
      </c>
      <c r="C8" s="99">
        <v>4.8379629629629632E-3</v>
      </c>
      <c r="D8" s="97">
        <f t="shared" si="0"/>
        <v>2.0932445290199813E-2</v>
      </c>
      <c r="E8" s="99"/>
      <c r="F8" s="97"/>
      <c r="G8" s="100">
        <f t="shared" ref="G8:G27" si="2">C8+E8</f>
        <v>4.8379629629629632E-3</v>
      </c>
      <c r="H8" s="98">
        <f t="shared" ref="H8:H24" si="3">G8/$G$30</f>
        <v>1.7873941674506115E-2</v>
      </c>
    </row>
    <row r="9" spans="2:8" s="1" customFormat="1" x14ac:dyDescent="0.25">
      <c r="B9" s="8" t="s">
        <v>0</v>
      </c>
      <c r="C9" s="99">
        <v>2.0763888888888894E-2</v>
      </c>
      <c r="D9" s="97">
        <f t="shared" si="0"/>
        <v>8.9839250838800164E-2</v>
      </c>
      <c r="E9" s="99">
        <v>5.6944444444444447E-3</v>
      </c>
      <c r="F9" s="97">
        <f t="shared" ref="F9:F27" si="4">E9/$E$30</f>
        <v>0.14398595258999122</v>
      </c>
      <c r="G9" s="100">
        <f t="shared" si="2"/>
        <v>2.6458333333333341E-2</v>
      </c>
      <c r="H9" s="98">
        <f t="shared" si="3"/>
        <v>9.77507910715813E-2</v>
      </c>
    </row>
    <row r="10" spans="2:8" s="1" customFormat="1" x14ac:dyDescent="0.25">
      <c r="B10" s="8" t="s">
        <v>8</v>
      </c>
      <c r="C10" s="99">
        <v>4.31712962962963E-3</v>
      </c>
      <c r="D10" s="97">
        <f t="shared" si="0"/>
        <v>1.8678952376183087E-2</v>
      </c>
      <c r="E10" s="99"/>
      <c r="F10" s="97"/>
      <c r="G10" s="100">
        <f t="shared" si="2"/>
        <v>4.31712962962963E-3</v>
      </c>
      <c r="H10" s="98">
        <f t="shared" si="3"/>
        <v>1.5949713503805696E-2</v>
      </c>
    </row>
    <row r="11" spans="2:8" s="1" customFormat="1" x14ac:dyDescent="0.25">
      <c r="B11" s="8" t="s">
        <v>26</v>
      </c>
      <c r="C11" s="99">
        <v>2.2916666666666662E-3</v>
      </c>
      <c r="D11" s="97">
        <f t="shared" si="0"/>
        <v>9.9153688216735928E-3</v>
      </c>
      <c r="E11" s="99">
        <v>8.3680555555555557E-3</v>
      </c>
      <c r="F11" s="97">
        <f t="shared" si="4"/>
        <v>0.21158911325724319</v>
      </c>
      <c r="G11" s="100">
        <f t="shared" si="2"/>
        <v>1.0659722222222221E-2</v>
      </c>
      <c r="H11" s="98">
        <f t="shared" si="3"/>
        <v>3.9382536560335239E-2</v>
      </c>
    </row>
    <row r="12" spans="2:8" s="1" customFormat="1" x14ac:dyDescent="0.25">
      <c r="B12" s="8" t="s">
        <v>3</v>
      </c>
      <c r="C12" s="99">
        <v>2.8460648148148138E-2</v>
      </c>
      <c r="D12" s="97">
        <f t="shared" si="0"/>
        <v>0.12314086834593617</v>
      </c>
      <c r="E12" s="99">
        <v>1.023148148148148E-2</v>
      </c>
      <c r="F12" s="97">
        <f t="shared" si="4"/>
        <v>0.25870646766169153</v>
      </c>
      <c r="G12" s="100">
        <f t="shared" si="2"/>
        <v>3.8692129629629618E-2</v>
      </c>
      <c r="H12" s="98">
        <f t="shared" si="3"/>
        <v>0.14294877277003329</v>
      </c>
    </row>
    <row r="13" spans="2:8" s="1" customFormat="1" x14ac:dyDescent="0.25">
      <c r="B13" s="8" t="s">
        <v>7</v>
      </c>
      <c r="C13" s="99">
        <v>1.3020833333333332E-2</v>
      </c>
      <c r="D13" s="97">
        <f t="shared" si="0"/>
        <v>5.6337322850418148E-2</v>
      </c>
      <c r="E13" s="99">
        <v>2.453703703703704E-3</v>
      </c>
      <c r="F13" s="97">
        <f t="shared" si="4"/>
        <v>6.2042727538776717E-2</v>
      </c>
      <c r="G13" s="100">
        <f t="shared" si="2"/>
        <v>1.5474537037037037E-2</v>
      </c>
      <c r="H13" s="98">
        <f t="shared" si="3"/>
        <v>5.7170956982810217E-2</v>
      </c>
    </row>
    <row r="14" spans="2:8" s="1" customFormat="1" x14ac:dyDescent="0.25">
      <c r="B14" s="8" t="s">
        <v>2</v>
      </c>
      <c r="C14" s="99">
        <v>8.1481481481481474E-3</v>
      </c>
      <c r="D14" s="97">
        <f t="shared" si="0"/>
        <v>3.5254644699283889E-2</v>
      </c>
      <c r="E14" s="99">
        <v>1.666666666666667E-3</v>
      </c>
      <c r="F14" s="97">
        <f t="shared" si="4"/>
        <v>4.2142230026338899E-2</v>
      </c>
      <c r="G14" s="100">
        <f t="shared" si="2"/>
        <v>9.8148148148148144E-3</v>
      </c>
      <c r="H14" s="98">
        <f t="shared" si="3"/>
        <v>3.6261010861199004E-2</v>
      </c>
    </row>
    <row r="15" spans="2:8" s="1" customFormat="1" x14ac:dyDescent="0.25">
      <c r="B15" s="8" t="s">
        <v>9</v>
      </c>
      <c r="C15" s="99">
        <v>6.6319444444444446E-3</v>
      </c>
      <c r="D15" s="97">
        <f t="shared" si="0"/>
        <v>2.8694476438479645E-2</v>
      </c>
      <c r="E15" s="99">
        <v>7.6388888888888882E-4</v>
      </c>
      <c r="F15" s="97">
        <f t="shared" si="4"/>
        <v>1.9315188762071993E-2</v>
      </c>
      <c r="G15" s="100">
        <f t="shared" si="2"/>
        <v>7.3958333333333333E-3</v>
      </c>
      <c r="H15" s="98">
        <f t="shared" si="3"/>
        <v>2.7324040023945947E-2</v>
      </c>
    </row>
    <row r="16" spans="2:8" s="1" customFormat="1" x14ac:dyDescent="0.25">
      <c r="B16" s="8" t="s">
        <v>1</v>
      </c>
      <c r="C16" s="99">
        <v>5.7986111111111103E-3</v>
      </c>
      <c r="D16" s="97">
        <f t="shared" si="0"/>
        <v>2.5088887776052879E-2</v>
      </c>
      <c r="E16" s="99">
        <v>3.8425925925925919E-3</v>
      </c>
      <c r="F16" s="97">
        <f t="shared" si="4"/>
        <v>9.7161252560725761E-2</v>
      </c>
      <c r="G16" s="100">
        <f t="shared" si="2"/>
        <v>9.6412037037037022E-3</v>
      </c>
      <c r="H16" s="98">
        <f t="shared" si="3"/>
        <v>3.5619601470965524E-2</v>
      </c>
    </row>
    <row r="17" spans="2:8" s="1" customFormat="1" x14ac:dyDescent="0.25">
      <c r="B17" s="8" t="s">
        <v>27</v>
      </c>
      <c r="C17" s="99">
        <v>1.2731481481481483E-4</v>
      </c>
      <c r="D17" s="97">
        <f t="shared" si="0"/>
        <v>5.5085382342631088E-4</v>
      </c>
      <c r="E17" s="99">
        <v>4.5138888888888887E-4</v>
      </c>
      <c r="F17" s="97">
        <f t="shared" si="4"/>
        <v>1.141352063213345E-2</v>
      </c>
      <c r="G17" s="100">
        <f t="shared" si="2"/>
        <v>5.7870370370370367E-4</v>
      </c>
      <c r="H17" s="98">
        <f t="shared" si="3"/>
        <v>2.1380313007782429E-3</v>
      </c>
    </row>
    <row r="18" spans="2:8" s="1" customFormat="1" x14ac:dyDescent="0.25">
      <c r="B18" s="8" t="s">
        <v>16</v>
      </c>
      <c r="C18" s="99">
        <v>1.1168981481481483E-2</v>
      </c>
      <c r="D18" s="97">
        <f t="shared" si="0"/>
        <v>4.8324903600580907E-2</v>
      </c>
      <c r="E18" s="99"/>
      <c r="F18" s="97"/>
      <c r="G18" s="100">
        <f t="shared" si="2"/>
        <v>1.1168981481481483E-2</v>
      </c>
      <c r="H18" s="98">
        <f t="shared" si="3"/>
        <v>4.1264004105020097E-2</v>
      </c>
    </row>
    <row r="19" spans="2:8" s="1" customFormat="1" x14ac:dyDescent="0.25">
      <c r="B19" s="8" t="s">
        <v>4</v>
      </c>
      <c r="C19" s="99">
        <v>7.233796296296292E-3</v>
      </c>
      <c r="D19" s="97">
        <f t="shared" si="0"/>
        <v>3.1298512694676733E-2</v>
      </c>
      <c r="E19" s="99"/>
      <c r="F19" s="97"/>
      <c r="G19" s="100">
        <f t="shared" si="2"/>
        <v>7.233796296296292E-3</v>
      </c>
      <c r="H19" s="98">
        <f t="shared" si="3"/>
        <v>2.6725391259728025E-2</v>
      </c>
    </row>
    <row r="20" spans="2:8" s="1" customFormat="1" x14ac:dyDescent="0.25">
      <c r="B20" s="8" t="s">
        <v>14</v>
      </c>
      <c r="C20" s="99">
        <v>2.5347222222222221E-3</v>
      </c>
      <c r="D20" s="97">
        <f t="shared" si="0"/>
        <v>1.0966998848214733E-2</v>
      </c>
      <c r="E20" s="99">
        <v>1.1689814814814816E-3</v>
      </c>
      <c r="F20" s="97">
        <f t="shared" si="4"/>
        <v>2.955809189347381E-2</v>
      </c>
      <c r="G20" s="100">
        <f t="shared" si="2"/>
        <v>3.7037037037037038E-3</v>
      </c>
      <c r="H20" s="98">
        <f t="shared" si="3"/>
        <v>1.3683400324980756E-2</v>
      </c>
    </row>
    <row r="21" spans="2:8" s="1" customFormat="1" x14ac:dyDescent="0.25">
      <c r="B21" s="8" t="s">
        <v>11</v>
      </c>
      <c r="C21" s="99">
        <v>2.3611111111111111E-3</v>
      </c>
      <c r="D21" s="97">
        <f t="shared" si="0"/>
        <v>1.0215834543542492E-2</v>
      </c>
      <c r="E21" s="99">
        <v>6.7129629629629625E-4</v>
      </c>
      <c r="F21" s="97">
        <f t="shared" si="4"/>
        <v>1.6973953760608718E-2</v>
      </c>
      <c r="G21" s="100">
        <f t="shared" si="2"/>
        <v>3.0324074074074073E-3</v>
      </c>
      <c r="H21" s="98">
        <f t="shared" si="3"/>
        <v>1.1203284016077994E-2</v>
      </c>
    </row>
    <row r="22" spans="2:8" s="1" customFormat="1" x14ac:dyDescent="0.25">
      <c r="B22" s="8" t="s">
        <v>15</v>
      </c>
      <c r="C22" s="99"/>
      <c r="D22" s="97"/>
      <c r="E22" s="99">
        <v>1.1226851851851853E-3</v>
      </c>
      <c r="F22" s="97">
        <f t="shared" si="4"/>
        <v>2.8387474392742175E-2</v>
      </c>
      <c r="G22" s="100">
        <f t="shared" si="2"/>
        <v>1.1226851851851853E-3</v>
      </c>
      <c r="H22" s="98">
        <f t="shared" si="3"/>
        <v>4.1477807235097922E-3</v>
      </c>
    </row>
    <row r="23" spans="2:8" s="1" customFormat="1" x14ac:dyDescent="0.25">
      <c r="B23" s="8" t="s">
        <v>92</v>
      </c>
      <c r="C23" s="99">
        <v>5.9027777777777778E-4</v>
      </c>
      <c r="D23" s="97">
        <f t="shared" si="0"/>
        <v>2.5539586358856231E-3</v>
      </c>
      <c r="E23" s="99"/>
      <c r="F23" s="97"/>
      <c r="G23" s="100">
        <f t="shared" si="2"/>
        <v>5.9027777777777778E-4</v>
      </c>
      <c r="H23" s="98">
        <f t="shared" si="3"/>
        <v>2.180791926793808E-3</v>
      </c>
    </row>
    <row r="24" spans="2:8" s="1" customFormat="1" x14ac:dyDescent="0.25">
      <c r="B24" s="8" t="s">
        <v>12</v>
      </c>
      <c r="C24" s="99">
        <v>1.0300925925925924E-3</v>
      </c>
      <c r="D24" s="97">
        <f t="shared" si="0"/>
        <v>4.4569082077219688E-3</v>
      </c>
      <c r="E24" s="99">
        <v>6.018518518518519E-4</v>
      </c>
      <c r="F24" s="97">
        <f t="shared" si="4"/>
        <v>1.5218027509511269E-2</v>
      </c>
      <c r="G24" s="100">
        <f t="shared" si="2"/>
        <v>1.6319444444444443E-3</v>
      </c>
      <c r="H24" s="98">
        <f t="shared" si="3"/>
        <v>6.0292482681946454E-3</v>
      </c>
    </row>
    <row r="25" spans="2:8" s="1" customFormat="1" x14ac:dyDescent="0.25">
      <c r="B25" s="8" t="s">
        <v>5</v>
      </c>
      <c r="C25" s="99">
        <v>4.1898148148148146E-3</v>
      </c>
      <c r="D25" s="97">
        <f t="shared" si="0"/>
        <v>1.8128098552756773E-2</v>
      </c>
      <c r="E25" s="99">
        <v>1.1574074074074073E-4</v>
      </c>
      <c r="F25" s="97">
        <f t="shared" si="4"/>
        <v>2.9265437518290896E-3</v>
      </c>
      <c r="G25" s="100">
        <f t="shared" si="2"/>
        <v>4.3055555555555555E-3</v>
      </c>
      <c r="H25" s="98">
        <f t="shared" ref="H25:H27" si="5">G25/$G$30</f>
        <v>1.5906952877790127E-2</v>
      </c>
    </row>
    <row r="26" spans="2:8" s="1" customFormat="1" x14ac:dyDescent="0.25">
      <c r="B26" s="8" t="s">
        <v>6</v>
      </c>
      <c r="C26" s="99">
        <v>7.0138888888888903E-2</v>
      </c>
      <c r="D26" s="97">
        <f t="shared" si="0"/>
        <v>0.30347037908758584</v>
      </c>
      <c r="E26" s="99">
        <v>9.837962962962962E-4</v>
      </c>
      <c r="F26" s="97">
        <f t="shared" si="4"/>
        <v>2.4875621890547261E-2</v>
      </c>
      <c r="G26" s="100">
        <f t="shared" si="2"/>
        <v>7.1122685185185205E-2</v>
      </c>
      <c r="H26" s="98">
        <f t="shared" si="5"/>
        <v>0.26276404686564614</v>
      </c>
    </row>
    <row r="27" spans="2:8" s="1" customFormat="1" x14ac:dyDescent="0.25">
      <c r="B27" s="8" t="s">
        <v>103</v>
      </c>
      <c r="C27" s="99">
        <v>3.4618055555555555E-2</v>
      </c>
      <c r="D27" s="97">
        <f t="shared" si="0"/>
        <v>0.14978216235164507</v>
      </c>
      <c r="E27" s="99">
        <v>1.4120370370370372E-3</v>
      </c>
      <c r="F27" s="97">
        <f t="shared" si="4"/>
        <v>3.5703833772314897E-2</v>
      </c>
      <c r="G27" s="100">
        <f t="shared" si="2"/>
        <v>3.6030092592592593E-2</v>
      </c>
      <c r="H27" s="98">
        <f t="shared" si="5"/>
        <v>0.13311382878645342</v>
      </c>
    </row>
    <row r="28" spans="2:8" s="1" customFormat="1" x14ac:dyDescent="0.25">
      <c r="B28" s="8" t="s">
        <v>17</v>
      </c>
      <c r="C28" s="99"/>
      <c r="D28" s="97"/>
      <c r="E28" s="99"/>
      <c r="F28" s="97"/>
      <c r="G28" s="100"/>
      <c r="H28" s="98"/>
    </row>
    <row r="29" spans="2:8" s="1" customFormat="1" x14ac:dyDescent="0.25">
      <c r="B29" s="8"/>
      <c r="C29" s="99"/>
      <c r="D29" s="97"/>
      <c r="E29" s="99"/>
      <c r="F29" s="97"/>
      <c r="G29" s="100"/>
      <c r="H29" s="98"/>
    </row>
    <row r="30" spans="2:8" s="1" customFormat="1" x14ac:dyDescent="0.25">
      <c r="B30" s="11" t="s">
        <v>29</v>
      </c>
      <c r="C30" s="102">
        <f t="shared" ref="C30:H30" si="6">SUM(C7:C28)</f>
        <v>0.23112268518518517</v>
      </c>
      <c r="D30" s="119">
        <f t="shared" si="6"/>
        <v>1</v>
      </c>
      <c r="E30" s="102">
        <f t="shared" si="6"/>
        <v>3.9548611111111111E-2</v>
      </c>
      <c r="F30" s="119">
        <f t="shared" si="6"/>
        <v>0.99999999999999989</v>
      </c>
      <c r="G30" s="102">
        <f t="shared" si="6"/>
        <v>0.27067129629629633</v>
      </c>
      <c r="H30" s="120">
        <f t="shared" si="6"/>
        <v>0.99999999999999967</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123</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5" t="s">
        <v>36</v>
      </c>
      <c r="D5" s="165"/>
      <c r="E5" s="165" t="s">
        <v>37</v>
      </c>
      <c r="F5" s="165"/>
      <c r="G5" s="159" t="s">
        <v>38</v>
      </c>
      <c r="H5" s="160"/>
    </row>
    <row r="6" spans="2:8" s="1" customFormat="1" x14ac:dyDescent="0.25">
      <c r="B6" s="3" t="s">
        <v>23</v>
      </c>
      <c r="C6" s="5" t="s">
        <v>24</v>
      </c>
      <c r="D6" s="5" t="s">
        <v>25</v>
      </c>
      <c r="E6" s="5" t="s">
        <v>24</v>
      </c>
      <c r="F6" s="5" t="s">
        <v>25</v>
      </c>
      <c r="G6" s="6" t="s">
        <v>24</v>
      </c>
      <c r="H6" s="7" t="s">
        <v>25</v>
      </c>
    </row>
    <row r="7" spans="2:8" s="1" customFormat="1" x14ac:dyDescent="0.25">
      <c r="B7" s="8" t="s">
        <v>10</v>
      </c>
      <c r="C7" s="99">
        <v>2.8009259259259259E-3</v>
      </c>
      <c r="D7" s="97">
        <f>C7/$C$30</f>
        <v>1.1505729092378642E-2</v>
      </c>
      <c r="E7" s="99"/>
      <c r="F7" s="97"/>
      <c r="G7" s="100">
        <f>E7+C7</f>
        <v>2.8009259259259259E-3</v>
      </c>
      <c r="H7" s="98">
        <f>G7/$G$30</f>
        <v>1.1505729092378642E-2</v>
      </c>
    </row>
    <row r="8" spans="2:8" s="1" customFormat="1" x14ac:dyDescent="0.25">
      <c r="B8" s="8" t="s">
        <v>13</v>
      </c>
      <c r="C8" s="99">
        <v>6.5856481481481486E-3</v>
      </c>
      <c r="D8" s="97">
        <f t="shared" ref="D8:D28" si="0">C8/$C$30</f>
        <v>2.7052726667617554E-2</v>
      </c>
      <c r="E8" s="99"/>
      <c r="F8" s="97"/>
      <c r="G8" s="100">
        <f t="shared" ref="G8:G28" si="1">E8+C8</f>
        <v>6.5856481481481486E-3</v>
      </c>
      <c r="H8" s="98">
        <f t="shared" ref="H8:H28" si="2">G8/$G$30</f>
        <v>2.7052726667617554E-2</v>
      </c>
    </row>
    <row r="9" spans="2:8" s="1" customFormat="1" x14ac:dyDescent="0.25">
      <c r="B9" s="8" t="s">
        <v>0</v>
      </c>
      <c r="C9" s="99">
        <v>2.373842592592592E-2</v>
      </c>
      <c r="D9" s="97">
        <f t="shared" si="0"/>
        <v>9.7513431274663595E-2</v>
      </c>
      <c r="E9" s="99"/>
      <c r="F9" s="97"/>
      <c r="G9" s="100">
        <f t="shared" si="1"/>
        <v>2.373842592592592E-2</v>
      </c>
      <c r="H9" s="98">
        <f t="shared" si="2"/>
        <v>9.7513431274663595E-2</v>
      </c>
    </row>
    <row r="10" spans="2:8" s="1" customFormat="1" x14ac:dyDescent="0.25">
      <c r="B10" s="8" t="s">
        <v>8</v>
      </c>
      <c r="C10" s="99">
        <v>9.3981481481481468E-3</v>
      </c>
      <c r="D10" s="97">
        <f t="shared" si="0"/>
        <v>3.8606000095088668E-2</v>
      </c>
      <c r="E10" s="99"/>
      <c r="F10" s="97"/>
      <c r="G10" s="100">
        <f t="shared" si="1"/>
        <v>9.3981481481481468E-3</v>
      </c>
      <c r="H10" s="98">
        <f t="shared" si="2"/>
        <v>3.8606000095088668E-2</v>
      </c>
    </row>
    <row r="11" spans="2:8" s="1" customFormat="1" x14ac:dyDescent="0.25">
      <c r="B11" s="8" t="s">
        <v>26</v>
      </c>
      <c r="C11" s="99">
        <v>1.9097222222222222E-3</v>
      </c>
      <c r="D11" s="97">
        <f t="shared" si="0"/>
        <v>7.8448152902581662E-3</v>
      </c>
      <c r="E11" s="99"/>
      <c r="F11" s="97"/>
      <c r="G11" s="100">
        <f t="shared" si="1"/>
        <v>1.9097222222222222E-3</v>
      </c>
      <c r="H11" s="98">
        <f t="shared" si="2"/>
        <v>7.8448152902581662E-3</v>
      </c>
    </row>
    <row r="12" spans="2:8" s="1" customFormat="1" x14ac:dyDescent="0.25">
      <c r="B12" s="8" t="s">
        <v>3</v>
      </c>
      <c r="C12" s="99">
        <v>1.0995370370370367E-2</v>
      </c>
      <c r="D12" s="97">
        <f t="shared" si="0"/>
        <v>4.5167118337850032E-2</v>
      </c>
      <c r="E12" s="99"/>
      <c r="F12" s="97"/>
      <c r="G12" s="100">
        <f t="shared" si="1"/>
        <v>1.0995370370370367E-2</v>
      </c>
      <c r="H12" s="98">
        <f t="shared" si="2"/>
        <v>4.5167118337850032E-2</v>
      </c>
    </row>
    <row r="13" spans="2:8" s="1" customFormat="1" x14ac:dyDescent="0.25">
      <c r="B13" s="8" t="s">
        <v>7</v>
      </c>
      <c r="C13" s="99">
        <v>4.5717592592592598E-3</v>
      </c>
      <c r="D13" s="97">
        <f t="shared" si="0"/>
        <v>1.8780012361527126E-2</v>
      </c>
      <c r="E13" s="99"/>
      <c r="F13" s="97"/>
      <c r="G13" s="100">
        <f t="shared" si="1"/>
        <v>4.5717592592592598E-3</v>
      </c>
      <c r="H13" s="98">
        <f t="shared" si="2"/>
        <v>1.8780012361527126E-2</v>
      </c>
    </row>
    <row r="14" spans="2:8" s="1" customFormat="1" x14ac:dyDescent="0.25">
      <c r="B14" s="8" t="s">
        <v>2</v>
      </c>
      <c r="C14" s="99">
        <v>6.9097222222222225E-3</v>
      </c>
      <c r="D14" s="97">
        <f t="shared" si="0"/>
        <v>2.838396805020682E-2</v>
      </c>
      <c r="E14" s="99"/>
      <c r="F14" s="97"/>
      <c r="G14" s="100">
        <f t="shared" si="1"/>
        <v>6.9097222222222225E-3</v>
      </c>
      <c r="H14" s="98">
        <f t="shared" si="2"/>
        <v>2.838396805020682E-2</v>
      </c>
    </row>
    <row r="15" spans="2:8" s="1" customFormat="1" x14ac:dyDescent="0.25">
      <c r="B15" s="8" t="s">
        <v>9</v>
      </c>
      <c r="C15" s="99">
        <v>1.3576388888888888E-2</v>
      </c>
      <c r="D15" s="97">
        <f t="shared" si="0"/>
        <v>5.5769505063471683E-2</v>
      </c>
      <c r="E15" s="99"/>
      <c r="F15" s="97"/>
      <c r="G15" s="100">
        <f t="shared" si="1"/>
        <v>1.3576388888888888E-2</v>
      </c>
      <c r="H15" s="98">
        <f t="shared" si="2"/>
        <v>5.5769505063471683E-2</v>
      </c>
    </row>
    <row r="16" spans="2:8" s="1" customFormat="1" x14ac:dyDescent="0.25">
      <c r="B16" s="8" t="s">
        <v>1</v>
      </c>
      <c r="C16" s="99">
        <v>3.3796296296296287E-3</v>
      </c>
      <c r="D16" s="97">
        <f t="shared" si="0"/>
        <v>1.3882945847002327E-2</v>
      </c>
      <c r="E16" s="99"/>
      <c r="F16" s="97"/>
      <c r="G16" s="100">
        <f t="shared" si="1"/>
        <v>3.3796296296296287E-3</v>
      </c>
      <c r="H16" s="98">
        <f t="shared" si="2"/>
        <v>1.3882945847002327E-2</v>
      </c>
    </row>
    <row r="17" spans="2:8" s="1" customFormat="1" x14ac:dyDescent="0.25">
      <c r="B17" s="8" t="s">
        <v>27</v>
      </c>
      <c r="C17" s="99">
        <v>1.3425925925925925E-3</v>
      </c>
      <c r="D17" s="97">
        <f t="shared" si="0"/>
        <v>5.5151428707269521E-3</v>
      </c>
      <c r="E17" s="99"/>
      <c r="F17" s="97"/>
      <c r="G17" s="100">
        <f t="shared" si="1"/>
        <v>1.3425925925925925E-3</v>
      </c>
      <c r="H17" s="98">
        <f t="shared" ref="H17:H26" si="3">G17/$G$30</f>
        <v>5.5151428707269521E-3</v>
      </c>
    </row>
    <row r="18" spans="2:8" s="1" customFormat="1" x14ac:dyDescent="0.25">
      <c r="B18" s="8" t="s">
        <v>16</v>
      </c>
      <c r="C18" s="99">
        <v>1.8518518518518519E-3</v>
      </c>
      <c r="D18" s="97">
        <f t="shared" si="0"/>
        <v>7.6070936147957973E-3</v>
      </c>
      <c r="E18" s="99"/>
      <c r="F18" s="97"/>
      <c r="G18" s="100">
        <f t="shared" si="1"/>
        <v>1.8518518518518519E-3</v>
      </c>
      <c r="H18" s="98">
        <f t="shared" si="3"/>
        <v>7.6070936147957973E-3</v>
      </c>
    </row>
    <row r="19" spans="2:8" s="1" customFormat="1" x14ac:dyDescent="0.25">
      <c r="B19" s="8" t="s">
        <v>4</v>
      </c>
      <c r="C19" s="99">
        <v>1.2615740740740731E-2</v>
      </c>
      <c r="D19" s="97">
        <f t="shared" si="0"/>
        <v>5.1823325250796332E-2</v>
      </c>
      <c r="E19" s="99"/>
      <c r="F19" s="97"/>
      <c r="G19" s="100">
        <f t="shared" si="1"/>
        <v>1.2615740740740731E-2</v>
      </c>
      <c r="H19" s="98">
        <f t="shared" si="3"/>
        <v>5.1823325250796332E-2</v>
      </c>
    </row>
    <row r="20" spans="2:8" s="1" customFormat="1" x14ac:dyDescent="0.25">
      <c r="B20" s="8" t="s">
        <v>14</v>
      </c>
      <c r="C20" s="99">
        <v>5.2314814814814819E-3</v>
      </c>
      <c r="D20" s="97">
        <f t="shared" si="0"/>
        <v>2.149003946179813E-2</v>
      </c>
      <c r="E20" s="99"/>
      <c r="F20" s="97"/>
      <c r="G20" s="100">
        <f t="shared" si="1"/>
        <v>5.2314814814814819E-3</v>
      </c>
      <c r="H20" s="98">
        <f t="shared" si="3"/>
        <v>2.149003946179813E-2</v>
      </c>
    </row>
    <row r="21" spans="2:8" s="1" customFormat="1" x14ac:dyDescent="0.25">
      <c r="B21" s="8" t="s">
        <v>11</v>
      </c>
      <c r="C21" s="99">
        <v>1.8402777777777777E-3</v>
      </c>
      <c r="D21" s="97">
        <f t="shared" si="0"/>
        <v>7.5595492797033226E-3</v>
      </c>
      <c r="E21" s="99"/>
      <c r="F21" s="97"/>
      <c r="G21" s="100">
        <f t="shared" si="1"/>
        <v>1.8402777777777777E-3</v>
      </c>
      <c r="H21" s="98">
        <f t="shared" si="3"/>
        <v>7.5595492797033226E-3</v>
      </c>
    </row>
    <row r="22" spans="2:8" s="1" customFormat="1" x14ac:dyDescent="0.25">
      <c r="B22" s="8" t="s">
        <v>15</v>
      </c>
      <c r="C22" s="99">
        <v>1.3425925925925925E-3</v>
      </c>
      <c r="D22" s="97">
        <f t="shared" si="0"/>
        <v>5.5151428707269521E-3</v>
      </c>
      <c r="E22" s="99"/>
      <c r="F22" s="97"/>
      <c r="G22" s="100">
        <f t="shared" si="1"/>
        <v>1.3425925925925925E-3</v>
      </c>
      <c r="H22" s="98">
        <f t="shared" si="3"/>
        <v>5.5151428707269521E-3</v>
      </c>
    </row>
    <row r="23" spans="2:8" s="1" customFormat="1" x14ac:dyDescent="0.25">
      <c r="B23" s="8" t="s">
        <v>92</v>
      </c>
      <c r="C23" s="99">
        <v>1.2847222222222225E-2</v>
      </c>
      <c r="D23" s="97">
        <f t="shared" si="0"/>
        <v>5.2774211952645853E-2</v>
      </c>
      <c r="E23" s="99"/>
      <c r="F23" s="97"/>
      <c r="G23" s="100">
        <f t="shared" si="1"/>
        <v>1.2847222222222225E-2</v>
      </c>
      <c r="H23" s="98">
        <f t="shared" si="3"/>
        <v>5.2774211952645853E-2</v>
      </c>
    </row>
    <row r="24" spans="2:8" s="1" customFormat="1" x14ac:dyDescent="0.25">
      <c r="B24" s="8" t="s">
        <v>12</v>
      </c>
      <c r="C24" s="99">
        <v>2.0254629629629633E-3</v>
      </c>
      <c r="D24" s="97">
        <f t="shared" si="0"/>
        <v>8.3202586411829042E-3</v>
      </c>
      <c r="E24" s="99"/>
      <c r="F24" s="97"/>
      <c r="G24" s="100">
        <f t="shared" si="1"/>
        <v>2.0254629629629633E-3</v>
      </c>
      <c r="H24" s="98">
        <f t="shared" si="3"/>
        <v>8.3202586411829042E-3</v>
      </c>
    </row>
    <row r="25" spans="2:8" s="1" customFormat="1" x14ac:dyDescent="0.25">
      <c r="B25" s="8" t="s">
        <v>5</v>
      </c>
      <c r="C25" s="99">
        <v>2.1597222222222219E-2</v>
      </c>
      <c r="D25" s="97">
        <f t="shared" si="0"/>
        <v>8.8717729282555974E-2</v>
      </c>
      <c r="E25" s="99"/>
      <c r="F25" s="97"/>
      <c r="G25" s="100">
        <f t="shared" si="1"/>
        <v>2.1597222222222219E-2</v>
      </c>
      <c r="H25" s="98">
        <f t="shared" si="3"/>
        <v>8.8717729282555974E-2</v>
      </c>
    </row>
    <row r="26" spans="2:8" s="1" customFormat="1" x14ac:dyDescent="0.25">
      <c r="B26" s="8" t="s">
        <v>6</v>
      </c>
      <c r="C26" s="99">
        <v>5.3287037037037056E-2</v>
      </c>
      <c r="D26" s="97">
        <f t="shared" si="0"/>
        <v>0.21889411876574913</v>
      </c>
      <c r="E26" s="99"/>
      <c r="F26" s="97"/>
      <c r="G26" s="100">
        <f t="shared" si="1"/>
        <v>5.3287037037037056E-2</v>
      </c>
      <c r="H26" s="98">
        <f t="shared" si="3"/>
        <v>0.21889411876574913</v>
      </c>
    </row>
    <row r="27" spans="2:8" s="1" customFormat="1" x14ac:dyDescent="0.25">
      <c r="B27" s="8" t="s">
        <v>103</v>
      </c>
      <c r="C27" s="99">
        <v>3.7060185185185182E-2</v>
      </c>
      <c r="D27" s="97">
        <f t="shared" si="0"/>
        <v>0.15223696096610087</v>
      </c>
      <c r="E27" s="99"/>
      <c r="F27" s="97"/>
      <c r="G27" s="100">
        <f t="shared" si="1"/>
        <v>3.7060185185185182E-2</v>
      </c>
      <c r="H27" s="98">
        <f t="shared" si="2"/>
        <v>0.15223696096610087</v>
      </c>
    </row>
    <row r="28" spans="2:8" s="1" customFormat="1" x14ac:dyDescent="0.25">
      <c r="B28" s="8" t="s">
        <v>17</v>
      </c>
      <c r="C28" s="99">
        <v>8.5300925925925961E-3</v>
      </c>
      <c r="D28" s="97">
        <f t="shared" si="0"/>
        <v>3.5040174963153155E-2</v>
      </c>
      <c r="E28" s="99"/>
      <c r="F28" s="97"/>
      <c r="G28" s="100">
        <f t="shared" si="1"/>
        <v>8.5300925925925961E-3</v>
      </c>
      <c r="H28" s="98">
        <f t="shared" si="2"/>
        <v>3.5040174963153155E-2</v>
      </c>
    </row>
    <row r="29" spans="2:8" s="1" customFormat="1" x14ac:dyDescent="0.25">
      <c r="B29" s="8"/>
      <c r="C29" s="99"/>
      <c r="D29" s="97"/>
      <c r="E29" s="99"/>
      <c r="F29" s="97"/>
      <c r="G29" s="100"/>
      <c r="H29" s="98"/>
    </row>
    <row r="30" spans="2:8" s="1" customFormat="1" x14ac:dyDescent="0.25">
      <c r="B30" s="11" t="s">
        <v>29</v>
      </c>
      <c r="C30" s="102">
        <f>SUM(C7:C28)</f>
        <v>0.2434375</v>
      </c>
      <c r="D30" s="119">
        <f>SUM(D7:D28)</f>
        <v>0.99999999999999989</v>
      </c>
      <c r="E30" s="102"/>
      <c r="F30" s="119"/>
      <c r="G30" s="102">
        <f>SUM(G7:G28)</f>
        <v>0.2434375</v>
      </c>
      <c r="H30" s="120">
        <f>SUM(H7:H28)</f>
        <v>0.99999999999999989</v>
      </c>
    </row>
    <row r="31" spans="2:8" s="1" customFormat="1" x14ac:dyDescent="0.25">
      <c r="B31" s="8"/>
      <c r="C31" s="9"/>
      <c r="D31" s="40"/>
      <c r="E31" s="9"/>
      <c r="F31" s="40"/>
      <c r="G31" s="9"/>
      <c r="H31" s="41"/>
    </row>
    <row r="32" spans="2:8" s="1" customFormat="1" ht="66" customHeight="1" thickBot="1" x14ac:dyDescent="0.3">
      <c r="B32" s="152" t="s">
        <v>39</v>
      </c>
      <c r="C32" s="153"/>
      <c r="D32" s="153"/>
      <c r="E32" s="153"/>
      <c r="F32" s="153"/>
      <c r="G32" s="153"/>
      <c r="H32" s="154"/>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row r="67" spans="3:5" s="1" customFormat="1" x14ac:dyDescent="0.25">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3"/>
  <sheetViews>
    <sheetView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3" t="s">
        <v>44</v>
      </c>
      <c r="C3" s="184"/>
      <c r="D3" s="184"/>
      <c r="E3" s="184"/>
      <c r="F3" s="184"/>
      <c r="G3" s="184"/>
      <c r="H3" s="184"/>
      <c r="I3" s="184"/>
      <c r="J3" s="185"/>
    </row>
    <row r="4" spans="2:10" x14ac:dyDescent="0.25">
      <c r="B4" s="186" t="s">
        <v>135</v>
      </c>
      <c r="C4" s="187"/>
      <c r="D4" s="187"/>
      <c r="E4" s="187"/>
      <c r="F4" s="187"/>
      <c r="G4" s="187"/>
      <c r="H4" s="187"/>
      <c r="I4" s="187"/>
      <c r="J4" s="188"/>
    </row>
    <row r="5" spans="2:10" x14ac:dyDescent="0.25">
      <c r="B5" s="42"/>
      <c r="C5" s="189" t="s">
        <v>45</v>
      </c>
      <c r="D5" s="190"/>
      <c r="E5" s="191" t="s">
        <v>46</v>
      </c>
      <c r="F5" s="187"/>
      <c r="G5" s="187" t="s">
        <v>47</v>
      </c>
      <c r="H5" s="187"/>
      <c r="I5" s="191" t="s">
        <v>22</v>
      </c>
      <c r="J5" s="188"/>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8"/>
      <c r="D7" s="86"/>
      <c r="E7" s="85"/>
      <c r="F7" s="86"/>
      <c r="G7" s="85">
        <v>3.8310185185185183E-3</v>
      </c>
      <c r="H7" s="86">
        <f t="shared" ref="H7:H25" si="0">G7/$G$30</f>
        <v>4.8083907144309832E-3</v>
      </c>
      <c r="I7" s="85">
        <f t="shared" ref="I7" si="1">E7+G7</f>
        <v>3.8310185185185183E-3</v>
      </c>
      <c r="J7" s="95">
        <f t="shared" ref="J7" si="2">I7/$I$30</f>
        <v>3.2585154557983856E-3</v>
      </c>
    </row>
    <row r="8" spans="2:10" x14ac:dyDescent="0.25">
      <c r="B8" s="8" t="s">
        <v>13</v>
      </c>
      <c r="C8" s="88"/>
      <c r="D8" s="86"/>
      <c r="E8" s="85"/>
      <c r="F8" s="86"/>
      <c r="G8" s="85"/>
      <c r="H8" s="86"/>
      <c r="I8" s="85"/>
      <c r="J8" s="95"/>
    </row>
    <row r="9" spans="2:10" x14ac:dyDescent="0.25">
      <c r="B9" s="8" t="s">
        <v>0</v>
      </c>
      <c r="C9" s="88"/>
      <c r="D9" s="86"/>
      <c r="E9" s="85"/>
      <c r="F9" s="86"/>
      <c r="G9" s="85">
        <v>1.0543981481481482E-2</v>
      </c>
      <c r="H9" s="86">
        <f t="shared" si="0"/>
        <v>1.3233969609808537E-2</v>
      </c>
      <c r="I9" s="85">
        <f t="shared" ref="I9:I26" si="3">E9+G9</f>
        <v>1.0543981481481482E-2</v>
      </c>
      <c r="J9" s="95">
        <f t="shared" ref="J9:J26" si="4">I9/$I$30</f>
        <v>8.9683008466233515E-3</v>
      </c>
    </row>
    <row r="10" spans="2:10" x14ac:dyDescent="0.25">
      <c r="B10" s="8" t="s">
        <v>8</v>
      </c>
      <c r="C10" s="88"/>
      <c r="D10" s="86"/>
      <c r="E10" s="85">
        <v>8.7152777777777767E-3</v>
      </c>
      <c r="F10" s="86">
        <f t="shared" ref="F10:F26" si="5">E10/$E$30</f>
        <v>2.2997984240425137E-2</v>
      </c>
      <c r="G10" s="85">
        <v>6.2511574074074053E-2</v>
      </c>
      <c r="H10" s="86">
        <f t="shared" si="0"/>
        <v>7.8459571748162329E-2</v>
      </c>
      <c r="I10" s="85">
        <f t="shared" si="3"/>
        <v>7.1226851851851833E-2</v>
      </c>
      <c r="J10" s="95">
        <f t="shared" si="4"/>
        <v>6.0582791888166947E-2</v>
      </c>
    </row>
    <row r="11" spans="2:10" x14ac:dyDescent="0.25">
      <c r="B11" s="8" t="s">
        <v>26</v>
      </c>
      <c r="C11" s="88"/>
      <c r="D11" s="86"/>
      <c r="E11" s="85"/>
      <c r="F11" s="86"/>
      <c r="G11" s="85">
        <v>1.6203703703703705E-3</v>
      </c>
      <c r="H11" s="86">
        <f t="shared" si="0"/>
        <v>2.0337604230221684E-3</v>
      </c>
      <c r="I11" s="85">
        <f t="shared" si="3"/>
        <v>1.6203703703703705E-3</v>
      </c>
      <c r="J11" s="95">
        <f t="shared" si="4"/>
        <v>1.3782240598543022E-3</v>
      </c>
    </row>
    <row r="12" spans="2:10" x14ac:dyDescent="0.25">
      <c r="B12" s="8" t="s">
        <v>3</v>
      </c>
      <c r="C12" s="88"/>
      <c r="D12" s="86"/>
      <c r="E12" s="85"/>
      <c r="F12" s="86"/>
      <c r="G12" s="85"/>
      <c r="H12" s="86"/>
      <c r="I12" s="85"/>
      <c r="J12" s="95"/>
    </row>
    <row r="13" spans="2:10" x14ac:dyDescent="0.25">
      <c r="B13" s="8" t="s">
        <v>7</v>
      </c>
      <c r="C13" s="88"/>
      <c r="D13" s="86"/>
      <c r="E13" s="85"/>
      <c r="F13" s="86"/>
      <c r="G13" s="85">
        <v>1.996527777777778E-2</v>
      </c>
      <c r="H13" s="86">
        <f t="shared" si="0"/>
        <v>2.5058833783666003E-2</v>
      </c>
      <c r="I13" s="85">
        <f t="shared" si="3"/>
        <v>1.996527777777778E-2</v>
      </c>
      <c r="J13" s="95">
        <f t="shared" si="4"/>
        <v>1.6981689308919082E-2</v>
      </c>
    </row>
    <row r="14" spans="2:10" x14ac:dyDescent="0.25">
      <c r="B14" s="8" t="s">
        <v>2</v>
      </c>
      <c r="C14" s="88"/>
      <c r="D14" s="86"/>
      <c r="E14" s="85"/>
      <c r="F14" s="86"/>
      <c r="G14" s="85"/>
      <c r="H14" s="86"/>
      <c r="I14" s="85"/>
      <c r="J14" s="95"/>
    </row>
    <row r="15" spans="2:10" x14ac:dyDescent="0.25">
      <c r="B15" s="8" t="s">
        <v>9</v>
      </c>
      <c r="C15" s="88"/>
      <c r="D15" s="86"/>
      <c r="E15" s="85">
        <v>6.145833333333333E-3</v>
      </c>
      <c r="F15" s="86">
        <f t="shared" si="5"/>
        <v>1.6217702034084659E-2</v>
      </c>
      <c r="G15" s="85"/>
      <c r="H15" s="86"/>
      <c r="I15" s="85">
        <f t="shared" si="3"/>
        <v>6.145833333333333E-3</v>
      </c>
      <c r="J15" s="95">
        <f t="shared" si="4"/>
        <v>5.2274069698759595E-3</v>
      </c>
    </row>
    <row r="16" spans="2:10" x14ac:dyDescent="0.25">
      <c r="B16" s="8" t="s">
        <v>1</v>
      </c>
      <c r="C16" s="88"/>
      <c r="D16" s="86"/>
      <c r="E16" s="85"/>
      <c r="F16" s="86"/>
      <c r="G16" s="85">
        <v>3.0092592592592595E-4</v>
      </c>
      <c r="H16" s="86">
        <f t="shared" si="0"/>
        <v>3.7769836427554553E-4</v>
      </c>
      <c r="I16" s="85">
        <f t="shared" si="3"/>
        <v>3.0092592592592595E-4</v>
      </c>
      <c r="J16" s="95">
        <f t="shared" si="4"/>
        <v>2.5595589683008468E-4</v>
      </c>
    </row>
    <row r="17" spans="2:14" x14ac:dyDescent="0.25">
      <c r="B17" s="8" t="s">
        <v>27</v>
      </c>
      <c r="C17" s="88"/>
      <c r="D17" s="86"/>
      <c r="E17" s="85">
        <v>6.076388888888889E-3</v>
      </c>
      <c r="F17" s="86">
        <f t="shared" si="5"/>
        <v>1.6034451163643028E-2</v>
      </c>
      <c r="G17" s="85">
        <v>5.7847222222222223E-2</v>
      </c>
      <c r="H17" s="86">
        <f t="shared" si="0"/>
        <v>7.2605247101891396E-2</v>
      </c>
      <c r="I17" s="85">
        <f t="shared" si="3"/>
        <v>6.3923611111111112E-2</v>
      </c>
      <c r="J17" s="95">
        <f t="shared" si="4"/>
        <v>5.437093916125222E-2</v>
      </c>
    </row>
    <row r="18" spans="2:14" x14ac:dyDescent="0.25">
      <c r="B18" s="8" t="s">
        <v>16</v>
      </c>
      <c r="C18" s="88"/>
      <c r="D18" s="86"/>
      <c r="E18" s="85"/>
      <c r="F18" s="86"/>
      <c r="G18" s="85"/>
      <c r="H18" s="86"/>
      <c r="I18" s="85"/>
      <c r="J18" s="95"/>
    </row>
    <row r="19" spans="2:14" x14ac:dyDescent="0.25">
      <c r="B19" s="8" t="s">
        <v>4</v>
      </c>
      <c r="C19" s="88"/>
      <c r="D19" s="86"/>
      <c r="E19" s="85"/>
      <c r="F19" s="86"/>
      <c r="G19" s="85"/>
      <c r="H19" s="86"/>
      <c r="I19" s="85"/>
      <c r="J19" s="95"/>
    </row>
    <row r="20" spans="2:14" x14ac:dyDescent="0.25">
      <c r="B20" s="8" t="s">
        <v>14</v>
      </c>
      <c r="C20" s="88"/>
      <c r="D20" s="86"/>
      <c r="E20" s="85"/>
      <c r="F20" s="86"/>
      <c r="G20" s="85">
        <v>3.9930555555555561E-3</v>
      </c>
      <c r="H20" s="86">
        <f t="shared" si="0"/>
        <v>5.0117667567332004E-3</v>
      </c>
      <c r="I20" s="85">
        <f t="shared" si="3"/>
        <v>3.9930555555555561E-3</v>
      </c>
      <c r="J20" s="95">
        <f t="shared" si="4"/>
        <v>3.3963378617838163E-3</v>
      </c>
    </row>
    <row r="21" spans="2:14" x14ac:dyDescent="0.25">
      <c r="B21" s="8" t="s">
        <v>11</v>
      </c>
      <c r="C21" s="88"/>
      <c r="D21" s="86"/>
      <c r="E21" s="85">
        <v>0.11621527777777776</v>
      </c>
      <c r="F21" s="86">
        <f t="shared" si="5"/>
        <v>0.30667033168407548</v>
      </c>
      <c r="G21" s="85">
        <v>0.10578703703703704</v>
      </c>
      <c r="H21" s="86">
        <f t="shared" si="0"/>
        <v>0.13277550190301868</v>
      </c>
      <c r="I21" s="85">
        <f t="shared" si="3"/>
        <v>0.22200231481481481</v>
      </c>
      <c r="J21" s="95">
        <f t="shared" si="4"/>
        <v>0.18882654065760976</v>
      </c>
    </row>
    <row r="22" spans="2:14" x14ac:dyDescent="0.25">
      <c r="B22" s="8" t="s">
        <v>15</v>
      </c>
      <c r="C22" s="88"/>
      <c r="D22" s="86"/>
      <c r="E22" s="85">
        <v>2.1689814814814815E-2</v>
      </c>
      <c r="F22" s="86">
        <f t="shared" si="5"/>
        <v>5.7235355201270537E-2</v>
      </c>
      <c r="G22" s="85"/>
      <c r="H22" s="86"/>
      <c r="I22" s="85">
        <f t="shared" si="3"/>
        <v>2.1689814814814815E-2</v>
      </c>
      <c r="J22" s="95">
        <f t="shared" si="4"/>
        <v>1.8448513486906872E-2</v>
      </c>
    </row>
    <row r="23" spans="2:14" s="49" customFormat="1" x14ac:dyDescent="0.25">
      <c r="B23" s="8" t="s">
        <v>92</v>
      </c>
      <c r="C23" s="43"/>
      <c r="D23" s="128"/>
      <c r="E23" s="85">
        <v>5.5393518518518509E-2</v>
      </c>
      <c r="F23" s="86">
        <f t="shared" si="5"/>
        <v>0.14617311098894384</v>
      </c>
      <c r="G23" s="85">
        <v>0.28089120370370368</v>
      </c>
      <c r="H23" s="86">
        <f t="shared" si="0"/>
        <v>0.35255236933089279</v>
      </c>
      <c r="I23" s="85">
        <f t="shared" si="3"/>
        <v>0.33628472222222217</v>
      </c>
      <c r="J23" s="95">
        <f t="shared" si="4"/>
        <v>0.28603071470761959</v>
      </c>
      <c r="K23" s="34"/>
      <c r="L23" s="34"/>
      <c r="M23" s="34"/>
      <c r="N23" s="34"/>
    </row>
    <row r="24" spans="2:14" x14ac:dyDescent="0.25">
      <c r="B24" s="8" t="s">
        <v>12</v>
      </c>
      <c r="C24" s="88"/>
      <c r="D24" s="129"/>
      <c r="E24" s="85">
        <v>8.6400462962962943E-2</v>
      </c>
      <c r="F24" s="86">
        <f t="shared" si="5"/>
        <v>0.22799462464113365</v>
      </c>
      <c r="G24" s="85">
        <v>0.24490740740740746</v>
      </c>
      <c r="H24" s="86">
        <f t="shared" si="0"/>
        <v>0.30738836107963635</v>
      </c>
      <c r="I24" s="85">
        <f t="shared" si="3"/>
        <v>0.33130787037037041</v>
      </c>
      <c r="J24" s="95">
        <f t="shared" si="4"/>
        <v>0.28179759795235287</v>
      </c>
    </row>
    <row r="25" spans="2:14" s="50" customFormat="1" x14ac:dyDescent="0.25">
      <c r="B25" s="8" t="s">
        <v>5</v>
      </c>
      <c r="C25" s="130"/>
      <c r="D25" s="43"/>
      <c r="E25" s="85">
        <v>6.9942129629629646E-2</v>
      </c>
      <c r="F25" s="86">
        <f t="shared" si="5"/>
        <v>0.18456416834646636</v>
      </c>
      <c r="G25" s="85">
        <v>4.5370370370370373E-3</v>
      </c>
      <c r="H25" s="86">
        <f t="shared" si="0"/>
        <v>5.6945291844620709E-3</v>
      </c>
      <c r="I25" s="85">
        <f t="shared" si="3"/>
        <v>7.447916666666668E-2</v>
      </c>
      <c r="J25" s="95">
        <f t="shared" si="4"/>
        <v>6.3349084465445973E-2</v>
      </c>
      <c r="K25" s="34"/>
      <c r="L25" s="34"/>
      <c r="M25" s="34"/>
      <c r="N25" s="34"/>
    </row>
    <row r="26" spans="2:14" x14ac:dyDescent="0.25">
      <c r="B26" s="8" t="s">
        <v>6</v>
      </c>
      <c r="C26" s="88"/>
      <c r="D26" s="86"/>
      <c r="E26" s="85">
        <v>8.379629629629631E-3</v>
      </c>
      <c r="F26" s="86">
        <f t="shared" si="5"/>
        <v>2.2112271699957244E-2</v>
      </c>
      <c r="G26" s="85"/>
      <c r="H26" s="86"/>
      <c r="I26" s="85">
        <f t="shared" si="3"/>
        <v>8.379629629629631E-3</v>
      </c>
      <c r="J26" s="95">
        <f t="shared" si="4"/>
        <v>7.1273872809608204E-3</v>
      </c>
    </row>
    <row r="27" spans="2:14" x14ac:dyDescent="0.25">
      <c r="B27" s="8" t="s">
        <v>103</v>
      </c>
      <c r="C27" s="88"/>
      <c r="D27" s="86"/>
      <c r="E27" s="85"/>
      <c r="F27" s="86"/>
      <c r="G27" s="85"/>
      <c r="H27" s="86"/>
      <c r="I27" s="85"/>
      <c r="J27" s="95"/>
    </row>
    <row r="28" spans="2:14" x14ac:dyDescent="0.25">
      <c r="B28" s="8" t="s">
        <v>17</v>
      </c>
      <c r="C28" s="88"/>
      <c r="D28" s="86"/>
      <c r="E28" s="85"/>
      <c r="F28" s="86"/>
      <c r="G28" s="85"/>
      <c r="H28" s="86"/>
      <c r="I28" s="85"/>
      <c r="J28" s="95"/>
    </row>
    <row r="29" spans="2:14" x14ac:dyDescent="0.25">
      <c r="B29" s="8"/>
      <c r="C29" s="131"/>
      <c r="D29" s="90"/>
      <c r="E29" s="89"/>
      <c r="F29" s="90"/>
      <c r="G29" s="89"/>
      <c r="H29" s="89"/>
      <c r="I29" s="89"/>
      <c r="J29" s="95"/>
    </row>
    <row r="30" spans="2:14" s="49" customFormat="1" x14ac:dyDescent="0.25">
      <c r="B30" s="53" t="s">
        <v>29</v>
      </c>
      <c r="C30" s="91"/>
      <c r="D30" s="128"/>
      <c r="E30" s="91">
        <f t="shared" ref="E30:J30" si="6">SUM(E7:E28)</f>
        <v>0.37895833333333334</v>
      </c>
      <c r="F30" s="132">
        <f t="shared" si="6"/>
        <v>0.99999999999999989</v>
      </c>
      <c r="G30" s="91">
        <f t="shared" si="6"/>
        <v>0.79673611111111109</v>
      </c>
      <c r="H30" s="132">
        <f t="shared" si="6"/>
        <v>1.0000000000000002</v>
      </c>
      <c r="I30" s="91">
        <f t="shared" si="6"/>
        <v>1.1756944444444444</v>
      </c>
      <c r="J30" s="120">
        <f t="shared" si="6"/>
        <v>1</v>
      </c>
      <c r="K30" s="34"/>
      <c r="L30" s="34"/>
      <c r="M30" s="34"/>
      <c r="N30" s="34"/>
    </row>
    <row r="31" spans="2:14" s="49" customFormat="1" x14ac:dyDescent="0.25">
      <c r="B31" s="53"/>
      <c r="C31" s="56"/>
      <c r="D31" s="57"/>
      <c r="E31" s="56"/>
      <c r="F31" s="56"/>
      <c r="G31" s="56"/>
      <c r="H31" s="56"/>
      <c r="I31" s="56"/>
      <c r="J31" s="58"/>
      <c r="K31" s="34"/>
      <c r="L31" s="34"/>
      <c r="M31" s="34"/>
      <c r="N31" s="34"/>
    </row>
    <row r="32" spans="2:14" s="50" customFormat="1" ht="93" customHeight="1" thickBot="1" x14ac:dyDescent="0.3">
      <c r="B32" s="180" t="s">
        <v>136</v>
      </c>
      <c r="C32" s="181"/>
      <c r="D32" s="181"/>
      <c r="E32" s="181"/>
      <c r="F32" s="181"/>
      <c r="G32" s="181"/>
      <c r="H32" s="181"/>
      <c r="I32" s="181"/>
      <c r="J32" s="182"/>
      <c r="K32" s="34"/>
      <c r="L32" s="34"/>
      <c r="M32" s="34"/>
      <c r="N32" s="34"/>
    </row>
    <row r="33" spans="2:2" x14ac:dyDescent="0.25">
      <c r="B33" s="151"/>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7" zoomScale="110" zoomScaleNormal="110" zoomScaleSheetLayoutView="11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0" width="15.140625" style="34" customWidth="1"/>
    <col min="11" max="16384" width="8.85546875" style="34"/>
  </cols>
  <sheetData>
    <row r="2" spans="2:10" ht="15.75" thickBot="1" x14ac:dyDescent="0.3"/>
    <row r="3" spans="2:10" x14ac:dyDescent="0.25">
      <c r="B3" s="183" t="s">
        <v>48</v>
      </c>
      <c r="C3" s="184"/>
      <c r="D3" s="184"/>
      <c r="E3" s="184"/>
      <c r="F3" s="184"/>
      <c r="G3" s="184"/>
      <c r="H3" s="184"/>
      <c r="I3" s="184"/>
      <c r="J3" s="185"/>
    </row>
    <row r="4" spans="2:10" x14ac:dyDescent="0.25">
      <c r="B4" s="186" t="s">
        <v>135</v>
      </c>
      <c r="C4" s="187"/>
      <c r="D4" s="187"/>
      <c r="E4" s="187"/>
      <c r="F4" s="187"/>
      <c r="G4" s="187"/>
      <c r="H4" s="187"/>
      <c r="I4" s="187"/>
      <c r="J4" s="188"/>
    </row>
    <row r="5" spans="2:10" x14ac:dyDescent="0.25">
      <c r="B5" s="42"/>
      <c r="C5" s="189" t="s">
        <v>45</v>
      </c>
      <c r="D5" s="195"/>
      <c r="E5" s="191" t="s">
        <v>46</v>
      </c>
      <c r="F5" s="187"/>
      <c r="G5" s="187" t="s">
        <v>47</v>
      </c>
      <c r="H5" s="187"/>
      <c r="I5" s="191" t="s">
        <v>22</v>
      </c>
      <c r="J5" s="188"/>
    </row>
    <row r="6" spans="2:10" x14ac:dyDescent="0.25">
      <c r="B6" s="3" t="s">
        <v>23</v>
      </c>
      <c r="C6" s="43" t="s">
        <v>24</v>
      </c>
      <c r="D6" s="43" t="s">
        <v>25</v>
      </c>
      <c r="E6" s="43" t="s">
        <v>24</v>
      </c>
      <c r="F6" s="43" t="s">
        <v>25</v>
      </c>
      <c r="G6" s="43" t="s">
        <v>24</v>
      </c>
      <c r="H6" s="43" t="s">
        <v>25</v>
      </c>
      <c r="I6" s="43" t="s">
        <v>24</v>
      </c>
      <c r="J6" s="44" t="s">
        <v>25</v>
      </c>
    </row>
    <row r="7" spans="2:10" x14ac:dyDescent="0.25">
      <c r="B7" s="8" t="s">
        <v>10</v>
      </c>
      <c r="C7" s="85">
        <v>2.8078703703703703E-2</v>
      </c>
      <c r="D7" s="86">
        <f t="shared" ref="D7:D28" si="0">C7/$C$30</f>
        <v>7.7164813354029336E-3</v>
      </c>
      <c r="E7" s="85"/>
      <c r="F7" s="88"/>
      <c r="G7" s="105">
        <v>5.4513888888888893E-3</v>
      </c>
      <c r="H7" s="86">
        <f t="shared" ref="H7:H27" si="1">G7/$G$30</f>
        <v>2.1663140465458561E-2</v>
      </c>
      <c r="I7" s="85">
        <f t="shared" ref="I7" si="2">C7+E7+G7</f>
        <v>3.3530092592592591E-2</v>
      </c>
      <c r="J7" s="95">
        <f t="shared" ref="J7" si="3">I7/$I$30</f>
        <v>8.312840569646221E-3</v>
      </c>
    </row>
    <row r="8" spans="2:10" x14ac:dyDescent="0.25">
      <c r="B8" s="8" t="s">
        <v>13</v>
      </c>
      <c r="C8" s="85">
        <v>3.6099537037037034E-2</v>
      </c>
      <c r="D8" s="86">
        <f t="shared" si="0"/>
        <v>9.9207358965876964E-3</v>
      </c>
      <c r="E8" s="85"/>
      <c r="F8" s="86"/>
      <c r="G8" s="105">
        <v>5.1041666666666657E-3</v>
      </c>
      <c r="H8" s="86">
        <f t="shared" si="1"/>
        <v>2.028332260141661E-2</v>
      </c>
      <c r="I8" s="85">
        <f t="shared" ref="I8:I28" si="4">C8+E8+G8</f>
        <v>4.1203703703703701E-2</v>
      </c>
      <c r="J8" s="95">
        <f t="shared" ref="J8:J28" si="5">I8/$I$30</f>
        <v>1.0215295970983964E-2</v>
      </c>
    </row>
    <row r="9" spans="2:10" x14ac:dyDescent="0.25">
      <c r="B9" s="8" t="s">
        <v>0</v>
      </c>
      <c r="C9" s="85">
        <v>0.22619212962962956</v>
      </c>
      <c r="D9" s="86">
        <f t="shared" si="0"/>
        <v>6.2161250922415291E-2</v>
      </c>
      <c r="E9" s="85"/>
      <c r="F9" s="86"/>
      <c r="G9" s="105">
        <v>8.8888888888888871E-3</v>
      </c>
      <c r="H9" s="86">
        <f t="shared" si="1"/>
        <v>3.5323337319473826E-2</v>
      </c>
      <c r="I9" s="85">
        <f t="shared" si="4"/>
        <v>0.23508101851851845</v>
      </c>
      <c r="J9" s="95">
        <f t="shared" si="5"/>
        <v>5.8281706872655971E-2</v>
      </c>
    </row>
    <row r="10" spans="2:10" x14ac:dyDescent="0.25">
      <c r="B10" s="8" t="s">
        <v>8</v>
      </c>
      <c r="C10" s="85">
        <v>0.11670138888888892</v>
      </c>
      <c r="D10" s="86">
        <f t="shared" si="0"/>
        <v>3.2071426753861418E-2</v>
      </c>
      <c r="E10" s="85"/>
      <c r="F10" s="86"/>
      <c r="G10" s="105">
        <v>1.9560185185185187E-2</v>
      </c>
      <c r="H10" s="86">
        <f t="shared" si="1"/>
        <v>7.7729739674362988E-2</v>
      </c>
      <c r="I10" s="85">
        <f t="shared" si="4"/>
        <v>0.1362615740740741</v>
      </c>
      <c r="J10" s="95">
        <f t="shared" si="5"/>
        <v>3.3782213333256809E-2</v>
      </c>
    </row>
    <row r="11" spans="2:10" x14ac:dyDescent="0.25">
      <c r="B11" s="8" t="s">
        <v>26</v>
      </c>
      <c r="C11" s="85">
        <v>2.1481481481481483E-2</v>
      </c>
      <c r="D11" s="86">
        <f t="shared" si="0"/>
        <v>5.9034581032596234E-3</v>
      </c>
      <c r="E11" s="85">
        <v>8.6805555555555551E-4</v>
      </c>
      <c r="F11" s="86">
        <f t="shared" ref="F11:F12" si="6">E11/$E$30</f>
        <v>6.0664887163309877E-3</v>
      </c>
      <c r="G11" s="105">
        <v>2.638888888888889E-3</v>
      </c>
      <c r="H11" s="86">
        <f t="shared" si="1"/>
        <v>1.0486615766718794E-2</v>
      </c>
      <c r="I11" s="85">
        <f t="shared" si="4"/>
        <v>2.4988425925925928E-2</v>
      </c>
      <c r="J11" s="95">
        <f t="shared" si="5"/>
        <v>6.1951752812793208E-3</v>
      </c>
    </row>
    <row r="12" spans="2:10" x14ac:dyDescent="0.25">
      <c r="B12" s="8" t="s">
        <v>3</v>
      </c>
      <c r="C12" s="85">
        <v>0.68850694444444593</v>
      </c>
      <c r="D12" s="86">
        <f t="shared" si="0"/>
        <v>0.18921282984299889</v>
      </c>
      <c r="E12" s="85">
        <v>2.8356481481481479E-3</v>
      </c>
      <c r="F12" s="86">
        <f t="shared" si="6"/>
        <v>1.9817196473347891E-2</v>
      </c>
      <c r="G12" s="105">
        <v>2.1215277777777774E-2</v>
      </c>
      <c r="H12" s="86">
        <f t="shared" si="1"/>
        <v>8.4306871492962912E-2</v>
      </c>
      <c r="I12" s="85">
        <f t="shared" si="4"/>
        <v>0.71255787037037188</v>
      </c>
      <c r="J12" s="95">
        <f t="shared" si="5"/>
        <v>0.17665862259933404</v>
      </c>
    </row>
    <row r="13" spans="2:10" x14ac:dyDescent="0.25">
      <c r="B13" s="8" t="s">
        <v>7</v>
      </c>
      <c r="C13" s="85">
        <v>0.26671296296296304</v>
      </c>
      <c r="D13" s="86">
        <f t="shared" si="0"/>
        <v>7.3297030458790297E-2</v>
      </c>
      <c r="E13" s="85">
        <v>8.3333333333333332E-3</v>
      </c>
      <c r="F13" s="86">
        <f t="shared" ref="F13" si="7">E13/$E$30</f>
        <v>5.8238291676777479E-2</v>
      </c>
      <c r="G13" s="105">
        <v>4.456018518518518E-3</v>
      </c>
      <c r="H13" s="86">
        <f t="shared" si="1"/>
        <v>1.7707662588538311E-2</v>
      </c>
      <c r="I13" s="85">
        <f t="shared" si="4"/>
        <v>0.27950231481481491</v>
      </c>
      <c r="J13" s="95">
        <f t="shared" si="5"/>
        <v>6.9294714158228049E-2</v>
      </c>
    </row>
    <row r="14" spans="2:10" x14ac:dyDescent="0.25">
      <c r="B14" s="8" t="s">
        <v>2</v>
      </c>
      <c r="C14" s="85">
        <v>0.14519675925925918</v>
      </c>
      <c r="D14" s="86">
        <f t="shared" si="0"/>
        <v>3.990241481971548E-2</v>
      </c>
      <c r="E14" s="85"/>
      <c r="F14" s="86"/>
      <c r="G14" s="105">
        <v>3.2523148148148147E-3</v>
      </c>
      <c r="H14" s="86">
        <f t="shared" si="1"/>
        <v>1.2924293993192898E-2</v>
      </c>
      <c r="I14" s="85">
        <f t="shared" si="4"/>
        <v>0.14844907407407398</v>
      </c>
      <c r="J14" s="95">
        <f t="shared" si="5"/>
        <v>3.680376014714614E-2</v>
      </c>
    </row>
    <row r="15" spans="2:10" x14ac:dyDescent="0.25">
      <c r="B15" s="8" t="s">
        <v>9</v>
      </c>
      <c r="C15" s="85">
        <v>6.4282407407407413E-2</v>
      </c>
      <c r="D15" s="86">
        <f t="shared" si="0"/>
        <v>1.7665843914603421E-2</v>
      </c>
      <c r="E15" s="85">
        <v>7.7546296296296304E-4</v>
      </c>
      <c r="F15" s="86">
        <f t="shared" ref="F15:F28" si="8">E15/$E$30</f>
        <v>5.419396586589016E-3</v>
      </c>
      <c r="G15" s="105"/>
      <c r="H15" s="86"/>
      <c r="I15" s="85">
        <f t="shared" si="4"/>
        <v>6.5057870370370377E-2</v>
      </c>
      <c r="J15" s="95">
        <f t="shared" si="5"/>
        <v>1.6129263666545188E-2</v>
      </c>
    </row>
    <row r="16" spans="2:10" x14ac:dyDescent="0.25">
      <c r="B16" s="8" t="s">
        <v>1</v>
      </c>
      <c r="C16" s="85">
        <v>9.648148148148146E-2</v>
      </c>
      <c r="D16" s="86">
        <f t="shared" si="0"/>
        <v>2.6514669584467784E-2</v>
      </c>
      <c r="E16" s="85"/>
      <c r="F16" s="86"/>
      <c r="G16" s="105">
        <v>6.5740740740740733E-3</v>
      </c>
      <c r="H16" s="86">
        <f t="shared" si="1"/>
        <v>2.6124551559194183E-2</v>
      </c>
      <c r="I16" s="85">
        <f t="shared" si="4"/>
        <v>0.10305555555555554</v>
      </c>
      <c r="J16" s="95">
        <f t="shared" si="5"/>
        <v>2.5549717788101462E-2</v>
      </c>
    </row>
    <row r="17" spans="2:14" x14ac:dyDescent="0.25">
      <c r="B17" s="8" t="s">
        <v>27</v>
      </c>
      <c r="C17" s="85">
        <v>0.20577546296296287</v>
      </c>
      <c r="D17" s="86">
        <f t="shared" si="0"/>
        <v>5.6550421130308615E-2</v>
      </c>
      <c r="E17" s="85">
        <v>1.0625000000000001E-2</v>
      </c>
      <c r="F17" s="86">
        <f t="shared" si="8"/>
        <v>7.42538218878913E-2</v>
      </c>
      <c r="G17" s="105">
        <v>2.9351851851851851E-2</v>
      </c>
      <c r="H17" s="86">
        <f t="shared" si="1"/>
        <v>0.11664060344034587</v>
      </c>
      <c r="I17" s="85">
        <f t="shared" si="4"/>
        <v>0.24575231481481472</v>
      </c>
      <c r="J17" s="95">
        <f t="shared" si="5"/>
        <v>6.0927353750534395E-2</v>
      </c>
    </row>
    <row r="18" spans="2:14" x14ac:dyDescent="0.25">
      <c r="B18" s="8" t="s">
        <v>16</v>
      </c>
      <c r="C18" s="85">
        <v>5.4745370370370373E-3</v>
      </c>
      <c r="D18" s="86">
        <f t="shared" si="0"/>
        <v>1.504491208427695E-3</v>
      </c>
      <c r="E18" s="85">
        <v>1.2268518518518518E-3</v>
      </c>
      <c r="F18" s="86">
        <f t="shared" si="8"/>
        <v>8.5739707190811282E-3</v>
      </c>
      <c r="G18" s="105">
        <v>2.6967592592592594E-3</v>
      </c>
      <c r="H18" s="86">
        <f t="shared" si="1"/>
        <v>1.0716585410725786E-2</v>
      </c>
      <c r="I18" s="85">
        <f t="shared" si="4"/>
        <v>9.3981481481481485E-3</v>
      </c>
      <c r="J18" s="95">
        <f t="shared" si="5"/>
        <v>2.3300057102356685E-3</v>
      </c>
    </row>
    <row r="19" spans="2:14" x14ac:dyDescent="0.25">
      <c r="B19" s="8" t="s">
        <v>4</v>
      </c>
      <c r="C19" s="85">
        <v>0.10100694444444447</v>
      </c>
      <c r="D19" s="86">
        <f t="shared" si="0"/>
        <v>2.7758339906867859E-2</v>
      </c>
      <c r="E19" s="85">
        <v>4.0277777777777777E-3</v>
      </c>
      <c r="F19" s="86">
        <f t="shared" si="8"/>
        <v>2.8148507643775782E-2</v>
      </c>
      <c r="G19" s="105">
        <v>5.9490740740740736E-3</v>
      </c>
      <c r="H19" s="86">
        <f t="shared" si="1"/>
        <v>2.364087940391868E-2</v>
      </c>
      <c r="I19" s="85">
        <f t="shared" si="4"/>
        <v>0.11098379629629633</v>
      </c>
      <c r="J19" s="95">
        <f t="shared" si="5"/>
        <v>2.7515301422967774E-2</v>
      </c>
    </row>
    <row r="20" spans="2:14" x14ac:dyDescent="0.25">
      <c r="B20" s="8" t="s">
        <v>14</v>
      </c>
      <c r="C20" s="85">
        <v>0.10835648148148153</v>
      </c>
      <c r="D20" s="86">
        <f t="shared" si="0"/>
        <v>2.9778111402325762E-2</v>
      </c>
      <c r="E20" s="85"/>
      <c r="F20" s="86"/>
      <c r="G20" s="105">
        <v>1.4479166666666668E-2</v>
      </c>
      <c r="H20" s="86">
        <f t="shared" si="1"/>
        <v>5.7538404930549174E-2</v>
      </c>
      <c r="I20" s="85">
        <f t="shared" si="4"/>
        <v>0.12283564814814819</v>
      </c>
      <c r="J20" s="95">
        <f t="shared" si="5"/>
        <v>3.045363374720586E-2</v>
      </c>
    </row>
    <row r="21" spans="2:14" x14ac:dyDescent="0.25">
      <c r="B21" s="8" t="s">
        <v>11</v>
      </c>
      <c r="C21" s="85">
        <v>0.47190972222222194</v>
      </c>
      <c r="D21" s="86">
        <f t="shared" si="0"/>
        <v>0.12968841446347223</v>
      </c>
      <c r="E21" s="85">
        <v>2.7118055555555558E-2</v>
      </c>
      <c r="F21" s="86">
        <f t="shared" si="8"/>
        <v>0.18951710749818007</v>
      </c>
      <c r="G21" s="105">
        <v>3.0000000000000006E-2</v>
      </c>
      <c r="H21" s="86">
        <f t="shared" si="1"/>
        <v>0.1192162634532242</v>
      </c>
      <c r="I21" s="85">
        <f t="shared" si="4"/>
        <v>0.52902777777777754</v>
      </c>
      <c r="J21" s="95">
        <f t="shared" si="5"/>
        <v>0.13115751355104913</v>
      </c>
    </row>
    <row r="22" spans="2:14" x14ac:dyDescent="0.25">
      <c r="B22" s="8" t="s">
        <v>15</v>
      </c>
      <c r="C22" s="85">
        <v>0.16023148148148153</v>
      </c>
      <c r="D22" s="86">
        <f t="shared" si="0"/>
        <v>4.4034199343494743E-2</v>
      </c>
      <c r="E22" s="85">
        <v>2.0405092592592593E-2</v>
      </c>
      <c r="F22" s="86">
        <f t="shared" si="8"/>
        <v>0.1426029280918871</v>
      </c>
      <c r="G22" s="105">
        <v>1.1388888888888889E-2</v>
      </c>
      <c r="H22" s="86">
        <f t="shared" si="1"/>
        <v>4.5258025940575847E-2</v>
      </c>
      <c r="I22" s="85">
        <f t="shared" si="4"/>
        <v>0.19202546296296302</v>
      </c>
      <c r="J22" s="95">
        <f t="shared" si="5"/>
        <v>4.7607296476009836E-2</v>
      </c>
    </row>
    <row r="23" spans="2:14" s="49" customFormat="1" x14ac:dyDescent="0.25">
      <c r="B23" s="8" t="s">
        <v>92</v>
      </c>
      <c r="C23" s="85">
        <v>0.69159722222222231</v>
      </c>
      <c r="D23" s="86">
        <f t="shared" si="0"/>
        <v>0.19006208809384459</v>
      </c>
      <c r="E23" s="85">
        <v>4.0509259259259257E-3</v>
      </c>
      <c r="F23" s="86">
        <f t="shared" si="8"/>
        <v>2.8310280676211275E-2</v>
      </c>
      <c r="G23" s="105">
        <v>7.3912037037037054E-2</v>
      </c>
      <c r="H23" s="86">
        <f t="shared" si="1"/>
        <v>0.29371722932572908</v>
      </c>
      <c r="I23" s="85">
        <f t="shared" si="4"/>
        <v>0.76956018518518532</v>
      </c>
      <c r="J23" s="95">
        <f t="shared" si="5"/>
        <v>0.1907907385142483</v>
      </c>
    </row>
    <row r="24" spans="2:14" x14ac:dyDescent="0.25">
      <c r="B24" s="8" t="s">
        <v>12</v>
      </c>
      <c r="C24" s="85">
        <v>0.11211805555555554</v>
      </c>
      <c r="D24" s="86">
        <f t="shared" si="0"/>
        <v>3.0811852718898684E-2</v>
      </c>
      <c r="E24" s="85">
        <v>1.443287037037037E-2</v>
      </c>
      <c r="F24" s="86">
        <f t="shared" si="8"/>
        <v>0.10086548572352989</v>
      </c>
      <c r="G24" s="105">
        <v>3.7268518518518519E-3</v>
      </c>
      <c r="H24" s="86">
        <f t="shared" si="1"/>
        <v>1.4810045074050225E-2</v>
      </c>
      <c r="I24" s="85">
        <f t="shared" si="4"/>
        <v>0.13027777777777774</v>
      </c>
      <c r="J24" s="95">
        <f t="shared" si="5"/>
        <v>3.2298699845335808E-2</v>
      </c>
      <c r="K24" s="49"/>
      <c r="L24" s="49"/>
      <c r="M24" s="49"/>
      <c r="N24" s="49"/>
    </row>
    <row r="25" spans="2:14" s="50" customFormat="1" x14ac:dyDescent="0.25">
      <c r="B25" s="8" t="s">
        <v>5</v>
      </c>
      <c r="C25" s="85">
        <v>4.7615740740740757E-2</v>
      </c>
      <c r="D25" s="86">
        <f t="shared" si="0"/>
        <v>1.3085574696557165E-2</v>
      </c>
      <c r="E25" s="85">
        <v>3.9537037037037037E-2</v>
      </c>
      <c r="F25" s="86">
        <f t="shared" si="8"/>
        <v>0.27630833939982208</v>
      </c>
      <c r="G25" s="105"/>
      <c r="H25" s="86"/>
      <c r="I25" s="85">
        <f t="shared" si="4"/>
        <v>8.7152777777777801E-2</v>
      </c>
      <c r="J25" s="95">
        <f t="shared" si="5"/>
        <v>2.1607072657727325E-2</v>
      </c>
      <c r="K25" s="49"/>
      <c r="L25" s="49"/>
      <c r="M25" s="49"/>
      <c r="N25" s="49"/>
    </row>
    <row r="26" spans="2:14" x14ac:dyDescent="0.25">
      <c r="B26" s="8" t="s">
        <v>6</v>
      </c>
      <c r="C26" s="85">
        <v>3.394675925925926E-2</v>
      </c>
      <c r="D26" s="86">
        <f t="shared" si="0"/>
        <v>9.3291177892567221E-3</v>
      </c>
      <c r="E26" s="85">
        <v>2.1990740740740742E-3</v>
      </c>
      <c r="F26" s="86">
        <f t="shared" si="8"/>
        <v>1.5368438081371836E-2</v>
      </c>
      <c r="G26" s="105"/>
      <c r="H26" s="86"/>
      <c r="I26" s="85">
        <f t="shared" si="4"/>
        <v>3.6145833333333335E-2</v>
      </c>
      <c r="J26" s="95">
        <f t="shared" si="5"/>
        <v>8.9613396958940807E-3</v>
      </c>
      <c r="K26" s="49"/>
      <c r="L26" s="49"/>
      <c r="M26" s="49"/>
      <c r="N26" s="49"/>
    </row>
    <row r="27" spans="2:14" x14ac:dyDescent="0.25">
      <c r="B27" s="8" t="s">
        <v>103</v>
      </c>
      <c r="C27" s="85">
        <v>7.3032407407407404E-3</v>
      </c>
      <c r="D27" s="86">
        <f t="shared" si="0"/>
        <v>2.0070485254077707E-3</v>
      </c>
      <c r="E27" s="85"/>
      <c r="F27" s="86"/>
      <c r="G27" s="105">
        <v>2.9976851851851853E-3</v>
      </c>
      <c r="H27" s="86">
        <f t="shared" si="1"/>
        <v>1.1912427559562138E-2</v>
      </c>
      <c r="I27" s="85">
        <f t="shared" si="4"/>
        <v>1.0300925925925925E-2</v>
      </c>
      <c r="J27" s="95">
        <f t="shared" si="5"/>
        <v>2.5538239927459911E-3</v>
      </c>
      <c r="K27" s="49"/>
      <c r="L27" s="49"/>
      <c r="M27" s="49"/>
      <c r="N27" s="49"/>
    </row>
    <row r="28" spans="2:14" x14ac:dyDescent="0.25">
      <c r="B28" s="8" t="s">
        <v>17</v>
      </c>
      <c r="C28" s="85">
        <v>3.7268518518518514E-3</v>
      </c>
      <c r="D28" s="86">
        <f t="shared" si="0"/>
        <v>1.0241990890353439E-3</v>
      </c>
      <c r="E28" s="85">
        <v>6.6550925925925927E-3</v>
      </c>
      <c r="F28" s="86">
        <f t="shared" si="8"/>
        <v>4.6509746825204243E-2</v>
      </c>
      <c r="G28" s="85"/>
      <c r="H28" s="86"/>
      <c r="I28" s="85">
        <f t="shared" si="4"/>
        <v>1.0381944444444444E-2</v>
      </c>
      <c r="J28" s="95">
        <f t="shared" si="5"/>
        <v>2.5739102488687125E-3</v>
      </c>
      <c r="K28" s="49"/>
      <c r="L28" s="49"/>
      <c r="M28" s="49"/>
      <c r="N28" s="49"/>
    </row>
    <row r="29" spans="2:14" x14ac:dyDescent="0.25">
      <c r="B29" s="8"/>
      <c r="C29" s="131"/>
      <c r="D29" s="90"/>
      <c r="E29" s="89"/>
      <c r="F29" s="90"/>
      <c r="G29" s="89"/>
      <c r="H29" s="89"/>
      <c r="I29" s="89"/>
      <c r="J29" s="95"/>
      <c r="K29" s="49"/>
      <c r="L29" s="49"/>
      <c r="M29" s="49"/>
      <c r="N29" s="49"/>
    </row>
    <row r="30" spans="2:14" s="49" customFormat="1" x14ac:dyDescent="0.25">
      <c r="B30" s="53" t="s">
        <v>29</v>
      </c>
      <c r="C30" s="91">
        <f t="shared" ref="C30:J30" si="9">SUM(C7:C28)</f>
        <v>3.6387962962962974</v>
      </c>
      <c r="D30" s="132">
        <f t="shared" si="9"/>
        <v>1</v>
      </c>
      <c r="E30" s="91">
        <f t="shared" si="9"/>
        <v>0.14309027777777777</v>
      </c>
      <c r="F30" s="132">
        <f t="shared" si="9"/>
        <v>1</v>
      </c>
      <c r="G30" s="91">
        <f t="shared" si="9"/>
        <v>0.25164351851851852</v>
      </c>
      <c r="H30" s="132">
        <f t="shared" si="9"/>
        <v>1.0000000000000002</v>
      </c>
      <c r="I30" s="91">
        <f t="shared" si="9"/>
        <v>4.0335300925925939</v>
      </c>
      <c r="J30" s="133">
        <f t="shared" si="9"/>
        <v>1</v>
      </c>
    </row>
    <row r="31" spans="2:14" s="49" customFormat="1" x14ac:dyDescent="0.25">
      <c r="B31" s="60"/>
      <c r="C31" s="61"/>
      <c r="D31" s="61"/>
      <c r="E31" s="61"/>
      <c r="F31" s="61"/>
      <c r="G31" s="61"/>
      <c r="H31" s="61"/>
      <c r="I31" s="61"/>
      <c r="J31" s="62"/>
    </row>
    <row r="32" spans="2:14" s="50" customFormat="1" ht="114" customHeight="1" thickBot="1" x14ac:dyDescent="0.3">
      <c r="B32" s="192" t="s">
        <v>137</v>
      </c>
      <c r="C32" s="193"/>
      <c r="D32" s="193"/>
      <c r="E32" s="193"/>
      <c r="F32" s="193"/>
      <c r="G32" s="193"/>
      <c r="H32" s="193"/>
      <c r="I32" s="193"/>
      <c r="J32" s="194"/>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8"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3" t="s">
        <v>49</v>
      </c>
      <c r="C3" s="184"/>
      <c r="D3" s="184"/>
      <c r="E3" s="184"/>
      <c r="F3" s="185"/>
    </row>
    <row r="4" spans="2:6" x14ac:dyDescent="0.25">
      <c r="B4" s="186" t="s">
        <v>135</v>
      </c>
      <c r="C4" s="187"/>
      <c r="D4" s="187"/>
      <c r="E4" s="187"/>
      <c r="F4" s="188"/>
    </row>
    <row r="5" spans="2:6" x14ac:dyDescent="0.25">
      <c r="B5" s="42"/>
      <c r="C5" s="191" t="s">
        <v>50</v>
      </c>
      <c r="D5" s="187"/>
      <c r="E5" s="191" t="s">
        <v>51</v>
      </c>
      <c r="F5" s="188"/>
    </row>
    <row r="6" spans="2:6" x14ac:dyDescent="0.25">
      <c r="B6" s="3" t="s">
        <v>23</v>
      </c>
      <c r="C6" s="63" t="s">
        <v>24</v>
      </c>
      <c r="D6" s="43" t="s">
        <v>25</v>
      </c>
      <c r="E6" s="63" t="s">
        <v>24</v>
      </c>
      <c r="F6" s="64" t="s">
        <v>25</v>
      </c>
    </row>
    <row r="7" spans="2:6" x14ac:dyDescent="0.25">
      <c r="B7" s="8" t="s">
        <v>10</v>
      </c>
      <c r="C7" s="134"/>
      <c r="D7" s="86"/>
      <c r="E7" s="85">
        <v>1.0636574074074074E-2</v>
      </c>
      <c r="F7" s="95">
        <f t="shared" ref="F7:F28" si="0">E7/$E$30</f>
        <v>8.2228306580054023E-3</v>
      </c>
    </row>
    <row r="8" spans="2:6" x14ac:dyDescent="0.25">
      <c r="B8" s="8" t="s">
        <v>13</v>
      </c>
      <c r="C8" s="134">
        <v>1.1342592592592591E-3</v>
      </c>
      <c r="D8" s="86">
        <f t="shared" ref="D8:D15" si="1">C8/$C$30</f>
        <v>2.1958323997311222E-2</v>
      </c>
      <c r="E8" s="85">
        <v>6.7476851851851847E-3</v>
      </c>
      <c r="F8" s="95">
        <f t="shared" si="0"/>
        <v>5.2164420822819902E-3</v>
      </c>
    </row>
    <row r="9" spans="2:6" x14ac:dyDescent="0.25">
      <c r="B9" s="8" t="s">
        <v>0</v>
      </c>
      <c r="C9" s="134">
        <v>1.9675925925925924E-3</v>
      </c>
      <c r="D9" s="86">
        <f t="shared" si="1"/>
        <v>3.8090970199417429E-2</v>
      </c>
      <c r="E9" s="85">
        <v>7.407407407407407E-2</v>
      </c>
      <c r="F9" s="95">
        <f t="shared" si="0"/>
        <v>5.7264544299493549E-2</v>
      </c>
    </row>
    <row r="10" spans="2:6" x14ac:dyDescent="0.25">
      <c r="B10" s="8" t="s">
        <v>8</v>
      </c>
      <c r="C10" s="134">
        <v>2.9050925925925924E-3</v>
      </c>
      <c r="D10" s="86">
        <f t="shared" si="1"/>
        <v>5.624019717678691E-2</v>
      </c>
      <c r="E10" s="85">
        <v>2.0682870370370369E-2</v>
      </c>
      <c r="F10" s="95">
        <f t="shared" si="0"/>
        <v>1.5989334478624214E-2</v>
      </c>
    </row>
    <row r="11" spans="2:6" x14ac:dyDescent="0.25">
      <c r="B11" s="8" t="s">
        <v>26</v>
      </c>
      <c r="C11" s="134"/>
      <c r="D11" s="86"/>
      <c r="E11" s="85">
        <v>1.4351851851851852E-3</v>
      </c>
      <c r="F11" s="95">
        <f t="shared" si="0"/>
        <v>1.1095005458026876E-3</v>
      </c>
    </row>
    <row r="12" spans="2:6" x14ac:dyDescent="0.25">
      <c r="B12" s="8" t="s">
        <v>3</v>
      </c>
      <c r="C12" s="134"/>
      <c r="D12" s="86"/>
      <c r="E12" s="85">
        <v>0.16998842592592595</v>
      </c>
      <c r="F12" s="95">
        <f t="shared" si="0"/>
        <v>0.13141318158229093</v>
      </c>
    </row>
    <row r="13" spans="2:6" x14ac:dyDescent="0.25">
      <c r="B13" s="8" t="s">
        <v>7</v>
      </c>
      <c r="C13" s="134"/>
      <c r="D13" s="86"/>
      <c r="E13" s="85">
        <v>0.21875000000000008</v>
      </c>
      <c r="F13" s="95">
        <f t="shared" si="0"/>
        <v>0.16910935738444197</v>
      </c>
    </row>
    <row r="14" spans="2:6" x14ac:dyDescent="0.25">
      <c r="B14" s="8" t="s">
        <v>2</v>
      </c>
      <c r="C14" s="134">
        <v>2.9629629629629632E-3</v>
      </c>
      <c r="D14" s="86">
        <f t="shared" si="1"/>
        <v>5.7360519829710965E-2</v>
      </c>
      <c r="E14" s="85">
        <v>6.2534722222222228E-2</v>
      </c>
      <c r="F14" s="95">
        <f t="shared" si="0"/>
        <v>4.8343802007838076E-2</v>
      </c>
    </row>
    <row r="15" spans="2:6" x14ac:dyDescent="0.25">
      <c r="B15" s="8" t="s">
        <v>9</v>
      </c>
      <c r="C15" s="134">
        <v>1.0416666666666667E-3</v>
      </c>
      <c r="D15" s="86">
        <f t="shared" si="1"/>
        <v>2.0165807752632759E-2</v>
      </c>
      <c r="E15" s="85">
        <v>1.5925925925925927E-2</v>
      </c>
      <c r="F15" s="95">
        <f t="shared" si="0"/>
        <v>1.2311877024391115E-2</v>
      </c>
    </row>
    <row r="16" spans="2:6" x14ac:dyDescent="0.25">
      <c r="B16" s="8" t="s">
        <v>1</v>
      </c>
      <c r="C16" s="134"/>
      <c r="D16" s="86"/>
      <c r="E16" s="85">
        <v>1.2662037037037036E-2</v>
      </c>
      <c r="F16" s="95">
        <f t="shared" si="0"/>
        <v>9.7886580411946783E-3</v>
      </c>
    </row>
    <row r="17" spans="2:6" x14ac:dyDescent="0.25">
      <c r="B17" s="8" t="s">
        <v>27</v>
      </c>
      <c r="C17" s="134">
        <v>1.1458333333333334E-2</v>
      </c>
      <c r="D17" s="86">
        <f t="shared" ref="D17:D23" si="2">C17/$C$30</f>
        <v>0.22182388527896035</v>
      </c>
      <c r="E17" s="85">
        <v>4.299768518518518E-2</v>
      </c>
      <c r="F17" s="95">
        <f t="shared" si="0"/>
        <v>3.3240278448846645E-2</v>
      </c>
    </row>
    <row r="18" spans="2:6" x14ac:dyDescent="0.25">
      <c r="B18" s="8" t="s">
        <v>16</v>
      </c>
      <c r="C18" s="134"/>
      <c r="D18" s="86"/>
      <c r="E18" s="85"/>
      <c r="F18" s="95"/>
    </row>
    <row r="19" spans="2:6" x14ac:dyDescent="0.25">
      <c r="B19" s="8" t="s">
        <v>4</v>
      </c>
      <c r="C19" s="134">
        <v>1.3043981481481481E-2</v>
      </c>
      <c r="D19" s="86">
        <f t="shared" ref="D19:D20" si="3">C19/$C$30</f>
        <v>0.2525207259690791</v>
      </c>
      <c r="E19" s="85">
        <v>0.13778935185185187</v>
      </c>
      <c r="F19" s="95">
        <f t="shared" si="0"/>
        <v>0.10652099998210482</v>
      </c>
    </row>
    <row r="20" spans="2:6" x14ac:dyDescent="0.25">
      <c r="B20" s="8" t="s">
        <v>14</v>
      </c>
      <c r="C20" s="134">
        <v>9.8148148148148144E-3</v>
      </c>
      <c r="D20" s="86">
        <f t="shared" si="3"/>
        <v>0.19000672193591753</v>
      </c>
      <c r="E20" s="85">
        <v>6.1898148148148154E-2</v>
      </c>
      <c r="F20" s="95">
        <f t="shared" si="0"/>
        <v>4.78516848302643E-2</v>
      </c>
    </row>
    <row r="21" spans="2:6" x14ac:dyDescent="0.25">
      <c r="B21" s="8" t="s">
        <v>11</v>
      </c>
      <c r="C21" s="134"/>
      <c r="D21" s="86"/>
      <c r="E21" s="85">
        <v>0.18864583333333337</v>
      </c>
      <c r="F21" s="95">
        <f t="shared" si="0"/>
        <v>0.14583668867772587</v>
      </c>
    </row>
    <row r="22" spans="2:6" x14ac:dyDescent="0.25">
      <c r="B22" s="8" t="s">
        <v>15</v>
      </c>
      <c r="C22" s="134">
        <v>4.5949074074074078E-3</v>
      </c>
      <c r="D22" s="86">
        <f t="shared" si="2"/>
        <v>8.8953618642168955E-2</v>
      </c>
      <c r="E22" s="85">
        <v>5.3657407407407411E-2</v>
      </c>
      <c r="F22" s="95">
        <f t="shared" si="0"/>
        <v>4.1481004276945642E-2</v>
      </c>
    </row>
    <row r="23" spans="2:6" s="49" customFormat="1" x14ac:dyDescent="0.25">
      <c r="B23" s="8" t="s">
        <v>92</v>
      </c>
      <c r="C23" s="134">
        <v>2.7314814814814819E-3</v>
      </c>
      <c r="D23" s="86">
        <f t="shared" si="2"/>
        <v>5.2879229218014794E-2</v>
      </c>
      <c r="E23" s="85">
        <v>0.12027777777777779</v>
      </c>
      <c r="F23" s="95">
        <f t="shared" si="0"/>
        <v>9.2983303806302667E-2</v>
      </c>
    </row>
    <row r="24" spans="2:6" x14ac:dyDescent="0.25">
      <c r="B24" s="8" t="s">
        <v>12</v>
      </c>
      <c r="C24" s="134"/>
      <c r="D24" s="86"/>
      <c r="E24" s="85">
        <v>3.2164351851851854E-2</v>
      </c>
      <c r="F24" s="95">
        <f t="shared" si="0"/>
        <v>2.4865338845045718E-2</v>
      </c>
    </row>
    <row r="25" spans="2:6" s="50" customFormat="1" x14ac:dyDescent="0.25">
      <c r="B25" s="8" t="s">
        <v>5</v>
      </c>
      <c r="C25" s="134"/>
      <c r="D25" s="86"/>
      <c r="E25" s="85">
        <v>3.048611111111111E-2</v>
      </c>
      <c r="F25" s="95">
        <f t="shared" si="0"/>
        <v>2.3567939013260313E-2</v>
      </c>
    </row>
    <row r="26" spans="2:6" x14ac:dyDescent="0.25">
      <c r="B26" s="8" t="s">
        <v>6</v>
      </c>
      <c r="C26" s="134"/>
      <c r="D26" s="86"/>
      <c r="E26" s="85">
        <v>1.2476851851851852E-2</v>
      </c>
      <c r="F26" s="95">
        <f t="shared" si="0"/>
        <v>9.6454966804459443E-3</v>
      </c>
    </row>
    <row r="27" spans="2:6" x14ac:dyDescent="0.25">
      <c r="B27" s="8" t="s">
        <v>103</v>
      </c>
      <c r="C27" s="134"/>
      <c r="D27" s="86"/>
      <c r="E27" s="85">
        <v>4.4097222222222229E-3</v>
      </c>
      <c r="F27" s="95">
        <f t="shared" si="0"/>
        <v>3.4090299028292259E-3</v>
      </c>
    </row>
    <row r="28" spans="2:6" x14ac:dyDescent="0.25">
      <c r="B28" s="8" t="s">
        <v>17</v>
      </c>
      <c r="C28" s="134"/>
      <c r="D28" s="86"/>
      <c r="E28" s="85">
        <v>1.5300925925925928E-2</v>
      </c>
      <c r="F28" s="95">
        <f t="shared" si="0"/>
        <v>1.1828707431864137E-2</v>
      </c>
    </row>
    <row r="29" spans="2:6" x14ac:dyDescent="0.25">
      <c r="B29" s="8"/>
      <c r="C29" s="89"/>
      <c r="D29" s="89"/>
      <c r="E29" s="89"/>
      <c r="F29" s="95"/>
    </row>
    <row r="30" spans="2:6" x14ac:dyDescent="0.25">
      <c r="B30" s="53" t="s">
        <v>29</v>
      </c>
      <c r="C30" s="93">
        <f>SUM(C7:C28)</f>
        <v>5.1655092592592593E-2</v>
      </c>
      <c r="D30" s="135">
        <f>SUM(D7:D28)</f>
        <v>1</v>
      </c>
      <c r="E30" s="93">
        <f>SUM(E7:E28)</f>
        <v>1.293541666666667</v>
      </c>
      <c r="F30" s="136">
        <f>SUM(F7:F28)</f>
        <v>0.99999999999999989</v>
      </c>
    </row>
    <row r="31" spans="2:6" x14ac:dyDescent="0.25">
      <c r="B31" s="68"/>
      <c r="C31" s="27"/>
      <c r="D31" s="52"/>
      <c r="E31" s="52"/>
      <c r="F31" s="48"/>
    </row>
    <row r="32" spans="2:6" ht="81.95" customHeight="1" thickBot="1" x14ac:dyDescent="0.3">
      <c r="B32" s="192" t="s">
        <v>138</v>
      </c>
      <c r="C32" s="193"/>
      <c r="D32" s="193"/>
      <c r="E32" s="193"/>
      <c r="F32" s="194"/>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3"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6" t="s">
        <v>93</v>
      </c>
      <c r="C3" s="197"/>
      <c r="D3" s="197"/>
      <c r="E3" s="197"/>
      <c r="F3" s="198"/>
    </row>
    <row r="4" spans="2:6" x14ac:dyDescent="0.25">
      <c r="B4" s="199" t="s">
        <v>135</v>
      </c>
      <c r="C4" s="195"/>
      <c r="D4" s="195"/>
      <c r="E4" s="195"/>
      <c r="F4" s="200"/>
    </row>
    <row r="5" spans="2:6" x14ac:dyDescent="0.25">
      <c r="B5" s="72"/>
      <c r="C5" s="189" t="s">
        <v>56</v>
      </c>
      <c r="D5" s="195"/>
      <c r="E5" s="189" t="s">
        <v>57</v>
      </c>
      <c r="F5" s="200"/>
    </row>
    <row r="6" spans="2:6" x14ac:dyDescent="0.25">
      <c r="B6" s="3" t="s">
        <v>23</v>
      </c>
      <c r="C6" s="73" t="s">
        <v>24</v>
      </c>
      <c r="D6" s="73" t="s">
        <v>25</v>
      </c>
      <c r="E6" s="73" t="s">
        <v>24</v>
      </c>
      <c r="F6" s="74" t="s">
        <v>25</v>
      </c>
    </row>
    <row r="7" spans="2:6" x14ac:dyDescent="0.25">
      <c r="B7" s="8" t="s">
        <v>10</v>
      </c>
      <c r="C7" s="47"/>
      <c r="D7" s="59"/>
      <c r="E7" s="47"/>
      <c r="F7" s="48"/>
    </row>
    <row r="8" spans="2:6" x14ac:dyDescent="0.25">
      <c r="B8" s="8" t="s">
        <v>13</v>
      </c>
      <c r="C8" s="47"/>
      <c r="D8" s="59"/>
      <c r="E8" s="47"/>
      <c r="F8" s="48"/>
    </row>
    <row r="9" spans="2:6" x14ac:dyDescent="0.25">
      <c r="B9" s="8" t="s">
        <v>0</v>
      </c>
      <c r="C9" s="85"/>
      <c r="D9" s="137"/>
      <c r="E9" s="47"/>
      <c r="F9" s="48"/>
    </row>
    <row r="10" spans="2:6" x14ac:dyDescent="0.25">
      <c r="B10" s="8" t="s">
        <v>8</v>
      </c>
      <c r="C10" s="85"/>
      <c r="D10" s="137"/>
      <c r="E10" s="47"/>
      <c r="F10" s="48"/>
    </row>
    <row r="11" spans="2:6" x14ac:dyDescent="0.25">
      <c r="B11" s="8" t="s">
        <v>26</v>
      </c>
      <c r="C11" s="85"/>
      <c r="D11" s="137"/>
      <c r="E11" s="47"/>
      <c r="F11" s="48"/>
    </row>
    <row r="12" spans="2:6" x14ac:dyDescent="0.25">
      <c r="B12" s="8" t="s">
        <v>3</v>
      </c>
      <c r="C12" s="85">
        <v>5.2199074074074066E-3</v>
      </c>
      <c r="D12" s="137">
        <f>C12/C30</f>
        <v>1</v>
      </c>
      <c r="E12" s="47"/>
      <c r="F12" s="48"/>
    </row>
    <row r="13" spans="2:6" x14ac:dyDescent="0.25">
      <c r="B13" s="8" t="s">
        <v>7</v>
      </c>
      <c r="C13" s="85"/>
      <c r="D13" s="137"/>
      <c r="E13" s="47"/>
      <c r="F13" s="48"/>
    </row>
    <row r="14" spans="2:6" x14ac:dyDescent="0.25">
      <c r="B14" s="8" t="s">
        <v>2</v>
      </c>
      <c r="C14" s="85"/>
      <c r="D14" s="137"/>
      <c r="E14" s="47"/>
      <c r="F14" s="48"/>
    </row>
    <row r="15" spans="2:6" x14ac:dyDescent="0.25">
      <c r="B15" s="8" t="s">
        <v>9</v>
      </c>
      <c r="C15" s="85"/>
      <c r="D15" s="137"/>
      <c r="E15" s="47"/>
      <c r="F15" s="48"/>
    </row>
    <row r="16" spans="2:6" x14ac:dyDescent="0.25">
      <c r="B16" s="8" t="s">
        <v>1</v>
      </c>
      <c r="C16" s="85"/>
      <c r="D16" s="137"/>
      <c r="E16" s="47"/>
      <c r="F16" s="48"/>
    </row>
    <row r="17" spans="2:6" x14ac:dyDescent="0.25">
      <c r="B17" s="8" t="s">
        <v>27</v>
      </c>
      <c r="C17" s="85"/>
      <c r="D17" s="137"/>
      <c r="E17" s="47"/>
      <c r="F17" s="48"/>
    </row>
    <row r="18" spans="2:6" x14ac:dyDescent="0.25">
      <c r="B18" s="8" t="s">
        <v>16</v>
      </c>
      <c r="C18" s="85"/>
      <c r="D18" s="137"/>
      <c r="E18" s="47"/>
      <c r="F18" s="48"/>
    </row>
    <row r="19" spans="2:6" x14ac:dyDescent="0.25">
      <c r="B19" s="8" t="s">
        <v>4</v>
      </c>
      <c r="C19" s="85"/>
      <c r="D19" s="137"/>
      <c r="E19" s="47"/>
      <c r="F19" s="48"/>
    </row>
    <row r="20" spans="2:6" x14ac:dyDescent="0.25">
      <c r="B20" s="8" t="s">
        <v>14</v>
      </c>
      <c r="C20" s="85"/>
      <c r="D20" s="137"/>
      <c r="E20" s="47"/>
      <c r="F20" s="48"/>
    </row>
    <row r="21" spans="2:6" x14ac:dyDescent="0.25">
      <c r="B21" s="8" t="s">
        <v>11</v>
      </c>
      <c r="C21" s="85"/>
      <c r="D21" s="137"/>
      <c r="E21" s="47"/>
      <c r="F21" s="48"/>
    </row>
    <row r="22" spans="2:6" x14ac:dyDescent="0.25">
      <c r="B22" s="8" t="s">
        <v>15</v>
      </c>
      <c r="C22" s="85"/>
      <c r="D22" s="137"/>
      <c r="E22" s="47"/>
      <c r="F22" s="48"/>
    </row>
    <row r="23" spans="2:6" s="49" customFormat="1" x14ac:dyDescent="0.25">
      <c r="B23" s="8" t="s">
        <v>92</v>
      </c>
      <c r="C23" s="85"/>
      <c r="D23" s="137"/>
      <c r="E23" s="47"/>
      <c r="F23" s="48"/>
    </row>
    <row r="24" spans="2:6" x14ac:dyDescent="0.25">
      <c r="B24" s="8" t="s">
        <v>12</v>
      </c>
      <c r="C24" s="85"/>
      <c r="D24" s="137"/>
      <c r="E24" s="47"/>
      <c r="F24" s="48"/>
    </row>
    <row r="25" spans="2:6" s="50" customFormat="1" x14ac:dyDescent="0.25">
      <c r="B25" s="8" t="s">
        <v>5</v>
      </c>
      <c r="C25" s="85"/>
      <c r="D25" s="137"/>
      <c r="E25" s="47"/>
      <c r="F25" s="48"/>
    </row>
    <row r="26" spans="2:6" x14ac:dyDescent="0.25">
      <c r="B26" s="8" t="s">
        <v>6</v>
      </c>
      <c r="C26" s="105"/>
      <c r="D26" s="137"/>
      <c r="E26" s="47"/>
      <c r="F26" s="48"/>
    </row>
    <row r="27" spans="2:6" x14ac:dyDescent="0.25">
      <c r="B27" s="8" t="s">
        <v>103</v>
      </c>
      <c r="C27" s="105"/>
      <c r="D27" s="137"/>
      <c r="E27" s="47"/>
      <c r="F27" s="48"/>
    </row>
    <row r="28" spans="2:6" x14ac:dyDescent="0.25">
      <c r="B28" s="8" t="s">
        <v>17</v>
      </c>
      <c r="C28" s="105"/>
      <c r="D28" s="137"/>
      <c r="E28" s="47"/>
      <c r="F28" s="48"/>
    </row>
    <row r="29" spans="2:6" x14ac:dyDescent="0.25">
      <c r="B29" s="8"/>
      <c r="C29" s="105"/>
      <c r="D29" s="85"/>
      <c r="E29" s="47"/>
      <c r="F29" s="48"/>
    </row>
    <row r="30" spans="2:6" x14ac:dyDescent="0.25">
      <c r="B30" s="53" t="s">
        <v>29</v>
      </c>
      <c r="C30" s="93">
        <f>SUM(C7:C29)</f>
        <v>5.2199074074074066E-3</v>
      </c>
      <c r="D30" s="135">
        <f>SUM(D7:D29)</f>
        <v>1</v>
      </c>
      <c r="E30" s="66"/>
      <c r="F30" s="67"/>
    </row>
    <row r="31" spans="2:6" x14ac:dyDescent="0.25">
      <c r="B31" s="53"/>
      <c r="C31" s="27"/>
      <c r="D31" s="52"/>
      <c r="E31" s="52"/>
      <c r="F31" s="48"/>
    </row>
    <row r="32" spans="2:6" ht="66" customHeight="1" thickBot="1" x14ac:dyDescent="0.3">
      <c r="B32" s="201" t="s">
        <v>139</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0"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94</v>
      </c>
      <c r="C3" s="205"/>
      <c r="D3" s="205"/>
      <c r="E3" s="205"/>
      <c r="F3" s="206"/>
    </row>
    <row r="4" spans="2:6" x14ac:dyDescent="0.25">
      <c r="B4" s="186" t="s">
        <v>135</v>
      </c>
      <c r="C4" s="187"/>
      <c r="D4" s="187"/>
      <c r="E4" s="187"/>
      <c r="F4" s="188"/>
    </row>
    <row r="5" spans="2:6" x14ac:dyDescent="0.25">
      <c r="B5" s="42"/>
      <c r="C5" s="191" t="s">
        <v>64</v>
      </c>
      <c r="D5" s="187"/>
      <c r="E5" s="207" t="s">
        <v>65</v>
      </c>
      <c r="F5" s="208"/>
    </row>
    <row r="6" spans="2:6" x14ac:dyDescent="0.25">
      <c r="B6" s="3" t="s">
        <v>23</v>
      </c>
      <c r="C6" s="63" t="s">
        <v>24</v>
      </c>
      <c r="D6" s="43" t="s">
        <v>25</v>
      </c>
      <c r="E6" s="63" t="s">
        <v>24</v>
      </c>
      <c r="F6" s="64" t="s">
        <v>25</v>
      </c>
    </row>
    <row r="7" spans="2:6" x14ac:dyDescent="0.25">
      <c r="B7" s="8" t="s">
        <v>10</v>
      </c>
      <c r="C7" s="85"/>
      <c r="D7" s="86"/>
      <c r="E7" s="47"/>
      <c r="F7" s="48"/>
    </row>
    <row r="8" spans="2:6" x14ac:dyDescent="0.25">
      <c r="B8" s="8" t="s">
        <v>13</v>
      </c>
      <c r="C8" s="85"/>
      <c r="D8" s="86"/>
      <c r="E8" s="47"/>
      <c r="F8" s="48"/>
    </row>
    <row r="9" spans="2:6" x14ac:dyDescent="0.25">
      <c r="B9" s="8" t="s">
        <v>0</v>
      </c>
      <c r="C9" s="85"/>
      <c r="D9" s="86"/>
      <c r="E9" s="47"/>
      <c r="F9" s="48"/>
    </row>
    <row r="10" spans="2:6" x14ac:dyDescent="0.25">
      <c r="B10" s="8" t="s">
        <v>8</v>
      </c>
      <c r="C10" s="85"/>
      <c r="D10" s="86"/>
      <c r="E10" s="47"/>
      <c r="F10" s="48"/>
    </row>
    <row r="11" spans="2:6" x14ac:dyDescent="0.25">
      <c r="B11" s="8" t="s">
        <v>26</v>
      </c>
      <c r="C11" s="85"/>
      <c r="D11" s="86"/>
      <c r="E11" s="47"/>
      <c r="F11" s="48"/>
    </row>
    <row r="12" spans="2:6" x14ac:dyDescent="0.25">
      <c r="B12" s="8" t="s">
        <v>3</v>
      </c>
      <c r="C12" s="85"/>
      <c r="D12" s="86"/>
      <c r="E12" s="47"/>
      <c r="F12" s="48"/>
    </row>
    <row r="13" spans="2:6" x14ac:dyDescent="0.25">
      <c r="B13" s="8" t="s">
        <v>7</v>
      </c>
      <c r="C13" s="85"/>
      <c r="D13" s="86"/>
      <c r="E13" s="47"/>
      <c r="F13" s="48"/>
    </row>
    <row r="14" spans="2:6" x14ac:dyDescent="0.25">
      <c r="B14" s="8" t="s">
        <v>2</v>
      </c>
      <c r="C14" s="85"/>
      <c r="D14" s="86"/>
      <c r="E14" s="47"/>
      <c r="F14" s="48"/>
    </row>
    <row r="15" spans="2:6" x14ac:dyDescent="0.25">
      <c r="B15" s="8" t="s">
        <v>9</v>
      </c>
      <c r="C15" s="85"/>
      <c r="D15" s="86"/>
      <c r="E15" s="47"/>
      <c r="F15" s="48"/>
    </row>
    <row r="16" spans="2:6" x14ac:dyDescent="0.25">
      <c r="B16" s="8" t="s">
        <v>1</v>
      </c>
      <c r="C16" s="85"/>
      <c r="D16" s="86"/>
      <c r="E16" s="47"/>
      <c r="F16" s="48"/>
    </row>
    <row r="17" spans="2:6" x14ac:dyDescent="0.25">
      <c r="B17" s="8" t="s">
        <v>27</v>
      </c>
      <c r="C17" s="85"/>
      <c r="D17" s="86"/>
      <c r="E17" s="47"/>
      <c r="F17" s="48"/>
    </row>
    <row r="18" spans="2:6" x14ac:dyDescent="0.25">
      <c r="B18" s="8" t="s">
        <v>16</v>
      </c>
      <c r="C18" s="85"/>
      <c r="D18" s="86"/>
      <c r="E18" s="47"/>
      <c r="F18" s="48"/>
    </row>
    <row r="19" spans="2:6" x14ac:dyDescent="0.25">
      <c r="B19" s="8" t="s">
        <v>4</v>
      </c>
      <c r="C19" s="105"/>
      <c r="D19" s="86"/>
      <c r="E19" s="47"/>
      <c r="F19" s="48"/>
    </row>
    <row r="20" spans="2:6" x14ac:dyDescent="0.25">
      <c r="B20" s="8" t="s">
        <v>14</v>
      </c>
      <c r="C20" s="105"/>
      <c r="D20" s="86"/>
      <c r="E20" s="47"/>
      <c r="F20" s="48"/>
    </row>
    <row r="21" spans="2:6" x14ac:dyDescent="0.25">
      <c r="B21" s="8" t="s">
        <v>11</v>
      </c>
      <c r="C21" s="105"/>
      <c r="D21" s="86"/>
      <c r="E21" s="47"/>
      <c r="F21" s="48"/>
    </row>
    <row r="22" spans="2:6" x14ac:dyDescent="0.25">
      <c r="B22" s="8" t="s">
        <v>15</v>
      </c>
      <c r="C22" s="105"/>
      <c r="D22" s="86"/>
      <c r="E22" s="47"/>
      <c r="F22" s="48"/>
    </row>
    <row r="23" spans="2:6" s="49" customFormat="1" x14ac:dyDescent="0.25">
      <c r="B23" s="8" t="s">
        <v>92</v>
      </c>
      <c r="C23" s="105"/>
      <c r="D23" s="86"/>
      <c r="E23" s="54"/>
      <c r="F23" s="58"/>
    </row>
    <row r="24" spans="2:6" x14ac:dyDescent="0.25">
      <c r="B24" s="8" t="s">
        <v>12</v>
      </c>
      <c r="C24" s="105"/>
      <c r="D24" s="137"/>
      <c r="E24" s="45"/>
      <c r="F24" s="71"/>
    </row>
    <row r="25" spans="2:6" s="50" customFormat="1" x14ac:dyDescent="0.25">
      <c r="B25" s="8" t="s">
        <v>5</v>
      </c>
      <c r="C25" s="105"/>
      <c r="D25" s="137"/>
      <c r="E25" s="43"/>
      <c r="F25" s="44"/>
    </row>
    <row r="26" spans="2:6" x14ac:dyDescent="0.25">
      <c r="B26" s="8" t="s">
        <v>6</v>
      </c>
      <c r="C26" s="105"/>
      <c r="D26" s="137"/>
      <c r="E26" s="47"/>
      <c r="F26" s="48"/>
    </row>
    <row r="27" spans="2:6" x14ac:dyDescent="0.25">
      <c r="B27" s="8" t="s">
        <v>103</v>
      </c>
      <c r="C27" s="105"/>
      <c r="D27" s="85"/>
      <c r="E27" s="47"/>
      <c r="F27" s="48"/>
    </row>
    <row r="28" spans="2:6" x14ac:dyDescent="0.25">
      <c r="B28" s="8" t="s">
        <v>17</v>
      </c>
      <c r="C28" s="105"/>
      <c r="D28" s="85"/>
      <c r="E28" s="47"/>
      <c r="F28" s="48"/>
    </row>
    <row r="29" spans="2:6" x14ac:dyDescent="0.25">
      <c r="B29" s="8"/>
      <c r="C29" s="106"/>
      <c r="D29" s="89"/>
      <c r="E29" s="52"/>
      <c r="F29" s="48"/>
    </row>
    <row r="30" spans="2:6" x14ac:dyDescent="0.25">
      <c r="B30" s="53" t="s">
        <v>29</v>
      </c>
      <c r="C30" s="93"/>
      <c r="D30" s="135"/>
      <c r="E30" s="47"/>
      <c r="F30" s="48"/>
    </row>
    <row r="31" spans="2:6" x14ac:dyDescent="0.25">
      <c r="B31" s="53"/>
      <c r="C31" s="27"/>
      <c r="D31" s="52"/>
      <c r="E31" s="52"/>
      <c r="F31" s="48"/>
    </row>
    <row r="32" spans="2:6" ht="66" customHeight="1" thickBot="1" x14ac:dyDescent="0.3">
      <c r="B32" s="201" t="s">
        <v>101</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0" width="10.85546875" style="34" customWidth="1"/>
    <col min="11" max="16384" width="8.85546875" style="34"/>
  </cols>
  <sheetData>
    <row r="1" spans="2:10" s="21" customFormat="1" x14ac:dyDescent="0.25"/>
    <row r="2" spans="2:10" s="21" customFormat="1" ht="15.75" thickBot="1" x14ac:dyDescent="0.3"/>
    <row r="3" spans="2:10" s="21" customFormat="1" x14ac:dyDescent="0.25">
      <c r="B3" s="170" t="s">
        <v>33</v>
      </c>
      <c r="C3" s="171"/>
      <c r="D3" s="171"/>
      <c r="E3" s="171"/>
      <c r="F3" s="172"/>
      <c r="G3" s="171"/>
      <c r="H3" s="171"/>
      <c r="I3" s="171"/>
      <c r="J3" s="172"/>
    </row>
    <row r="4" spans="2:10" s="21" customFormat="1" x14ac:dyDescent="0.25">
      <c r="B4" s="158" t="s">
        <v>135</v>
      </c>
      <c r="C4" s="159"/>
      <c r="D4" s="159"/>
      <c r="E4" s="159"/>
      <c r="F4" s="159"/>
      <c r="G4" s="159"/>
      <c r="H4" s="159"/>
      <c r="I4" s="159"/>
      <c r="J4" s="160"/>
    </row>
    <row r="5" spans="2:10" s="21" customFormat="1" x14ac:dyDescent="0.25">
      <c r="B5" s="22"/>
      <c r="C5" s="173" t="s">
        <v>19</v>
      </c>
      <c r="D5" s="173"/>
      <c r="E5" s="173" t="s">
        <v>20</v>
      </c>
      <c r="F5" s="173"/>
      <c r="G5" s="173" t="s">
        <v>21</v>
      </c>
      <c r="H5" s="173"/>
      <c r="I5" s="174" t="s">
        <v>22</v>
      </c>
      <c r="J5" s="175"/>
    </row>
    <row r="6" spans="2:10" s="21" customFormat="1" x14ac:dyDescent="0.25">
      <c r="B6" s="3" t="s">
        <v>23</v>
      </c>
      <c r="C6" s="23" t="s">
        <v>24</v>
      </c>
      <c r="D6" s="23" t="s">
        <v>25</v>
      </c>
      <c r="E6" s="23" t="s">
        <v>24</v>
      </c>
      <c r="F6" s="23" t="s">
        <v>25</v>
      </c>
      <c r="G6" s="23" t="s">
        <v>24</v>
      </c>
      <c r="H6" s="23" t="s">
        <v>25</v>
      </c>
      <c r="I6" s="24" t="s">
        <v>24</v>
      </c>
      <c r="J6" s="25" t="s">
        <v>25</v>
      </c>
    </row>
    <row r="7" spans="2:10" s="21" customFormat="1" x14ac:dyDescent="0.25">
      <c r="B7" s="8" t="s">
        <v>10</v>
      </c>
      <c r="C7" s="105">
        <v>4.474537037037038E-2</v>
      </c>
      <c r="D7" s="97">
        <f>C7/$C$30</f>
        <v>1.3500064601964587E-2</v>
      </c>
      <c r="E7" s="105">
        <v>1.0706018518518516E-2</v>
      </c>
      <c r="F7" s="97">
        <f>E7/$E$30</f>
        <v>1.0611935846545672E-2</v>
      </c>
      <c r="G7" s="105">
        <v>9.5717592592592608E-3</v>
      </c>
      <c r="H7" s="97">
        <f>G7/$G$30</f>
        <v>1.4499105859251722E-2</v>
      </c>
      <c r="I7" s="106">
        <f>C7+E7+G7</f>
        <v>6.5023148148148163E-2</v>
      </c>
      <c r="J7" s="98">
        <f>I7/$I$30</f>
        <v>1.304772942102732E-2</v>
      </c>
    </row>
    <row r="8" spans="2:10" s="21" customFormat="1" x14ac:dyDescent="0.25">
      <c r="B8" s="8" t="s">
        <v>13</v>
      </c>
      <c r="C8" s="105">
        <v>0.12108796296296298</v>
      </c>
      <c r="D8" s="97">
        <f t="shared" ref="D8:D28" si="0">C8/$C$30</f>
        <v>3.6533283979760342E-2</v>
      </c>
      <c r="E8" s="105">
        <v>3.4062499999999996E-2</v>
      </c>
      <c r="F8" s="97">
        <f t="shared" ref="F8:F28" si="1">E8/$E$30</f>
        <v>3.3763164536631259E-2</v>
      </c>
      <c r="G8" s="105">
        <v>2.7986111111111111E-2</v>
      </c>
      <c r="H8" s="97">
        <f t="shared" ref="H8:H28" si="2">G8/$G$30</f>
        <v>4.2392790771064885E-2</v>
      </c>
      <c r="I8" s="106">
        <f t="shared" ref="I8:I27" si="3">C8+E8+G8</f>
        <v>0.18313657407407408</v>
      </c>
      <c r="J8" s="98">
        <f t="shared" ref="J8:J28" si="4">I8/$I$30</f>
        <v>3.6748704633128383E-2</v>
      </c>
    </row>
    <row r="9" spans="2:10" s="21" customFormat="1" x14ac:dyDescent="0.25">
      <c r="B9" s="8" t="s">
        <v>0</v>
      </c>
      <c r="C9" s="105">
        <v>0.53340277777777767</v>
      </c>
      <c r="D9" s="97">
        <f t="shared" si="0"/>
        <v>0.16093222380914116</v>
      </c>
      <c r="E9" s="105">
        <v>0.16159722222222198</v>
      </c>
      <c r="F9" s="97">
        <f t="shared" si="1"/>
        <v>0.16017713328591404</v>
      </c>
      <c r="G9" s="105">
        <v>9.7870370370370469E-2</v>
      </c>
      <c r="H9" s="97">
        <f t="shared" si="2"/>
        <v>0.14825204249798388</v>
      </c>
      <c r="I9" s="106">
        <f t="shared" si="3"/>
        <v>0.79287037037037011</v>
      </c>
      <c r="J9" s="98">
        <f t="shared" si="4"/>
        <v>0.15909961841546014</v>
      </c>
    </row>
    <row r="10" spans="2:10" s="21" customFormat="1" x14ac:dyDescent="0.25">
      <c r="B10" s="8" t="s">
        <v>8</v>
      </c>
      <c r="C10" s="105">
        <v>6.6516203703703702E-2</v>
      </c>
      <c r="D10" s="97">
        <f t="shared" si="0"/>
        <v>2.0068513002454852E-2</v>
      </c>
      <c r="E10" s="105">
        <v>2.2326388888888889E-2</v>
      </c>
      <c r="F10" s="97">
        <f t="shared" si="1"/>
        <v>2.2130188376201738E-2</v>
      </c>
      <c r="G10" s="105">
        <v>2.3726851851851857E-2</v>
      </c>
      <c r="H10" s="97">
        <f t="shared" si="2"/>
        <v>3.5940951646270897E-2</v>
      </c>
      <c r="I10" s="106">
        <f t="shared" si="3"/>
        <v>0.11256944444444444</v>
      </c>
      <c r="J10" s="98">
        <f t="shared" si="4"/>
        <v>2.2588504156089657E-2</v>
      </c>
    </row>
    <row r="11" spans="2:10" s="21" customFormat="1" x14ac:dyDescent="0.25">
      <c r="B11" s="8" t="s">
        <v>26</v>
      </c>
      <c r="C11" s="105">
        <v>2.1724537037037032E-2</v>
      </c>
      <c r="D11" s="97">
        <f t="shared" si="0"/>
        <v>6.5544804081447278E-3</v>
      </c>
      <c r="E11" s="105">
        <v>3.0092592592592593E-3</v>
      </c>
      <c r="F11" s="97">
        <f t="shared" si="1"/>
        <v>2.9828144001101354E-3</v>
      </c>
      <c r="G11" s="105">
        <v>7.8472222222222242E-3</v>
      </c>
      <c r="H11" s="97">
        <f t="shared" si="2"/>
        <v>1.1886812300571547E-2</v>
      </c>
      <c r="I11" s="106">
        <f t="shared" si="3"/>
        <v>3.2581018518518516E-2</v>
      </c>
      <c r="J11" s="98">
        <f t="shared" si="4"/>
        <v>6.5377996297956379E-3</v>
      </c>
    </row>
    <row r="12" spans="2:10" s="21" customFormat="1" x14ac:dyDescent="0.25">
      <c r="B12" s="8" t="s">
        <v>3</v>
      </c>
      <c r="C12" s="105">
        <v>0.40331018518518874</v>
      </c>
      <c r="D12" s="97">
        <f t="shared" si="0"/>
        <v>0.12168216531817434</v>
      </c>
      <c r="E12" s="105">
        <v>8.6620370370370417E-2</v>
      </c>
      <c r="F12" s="97">
        <f t="shared" si="1"/>
        <v>8.585916527086257E-2</v>
      </c>
      <c r="G12" s="105">
        <v>0.11818287037037051</v>
      </c>
      <c r="H12" s="97">
        <f t="shared" si="2"/>
        <v>0.17902100354149877</v>
      </c>
      <c r="I12" s="106">
        <f t="shared" si="3"/>
        <v>0.60811342592592965</v>
      </c>
      <c r="J12" s="98">
        <f t="shared" si="4"/>
        <v>0.12202576566575303</v>
      </c>
    </row>
    <row r="13" spans="2:10" s="21" customFormat="1" x14ac:dyDescent="0.25">
      <c r="B13" s="8" t="s">
        <v>7</v>
      </c>
      <c r="C13" s="105">
        <v>0.15280092592592606</v>
      </c>
      <c r="D13" s="97">
        <f t="shared" si="0"/>
        <v>4.6101358736455406E-2</v>
      </c>
      <c r="E13" s="105">
        <v>5.0115740740740738E-2</v>
      </c>
      <c r="F13" s="97">
        <f t="shared" si="1"/>
        <v>4.9675332124911105E-2</v>
      </c>
      <c r="G13" s="105">
        <v>3.6006944444444453E-2</v>
      </c>
      <c r="H13" s="97">
        <f t="shared" si="2"/>
        <v>5.4542585644657936E-2</v>
      </c>
      <c r="I13" s="106">
        <f t="shared" si="3"/>
        <v>0.23892361111111127</v>
      </c>
      <c r="J13" s="98">
        <f t="shared" si="4"/>
        <v>4.7943089789652386E-2</v>
      </c>
    </row>
    <row r="14" spans="2:10" s="21" customFormat="1" x14ac:dyDescent="0.25">
      <c r="B14" s="8" t="s">
        <v>2</v>
      </c>
      <c r="C14" s="105">
        <v>0.20952546296296284</v>
      </c>
      <c r="D14" s="97">
        <f t="shared" si="0"/>
        <v>6.3215641357828437E-2</v>
      </c>
      <c r="E14" s="105">
        <v>5.042824074074076E-2</v>
      </c>
      <c r="F14" s="97">
        <f t="shared" si="1"/>
        <v>4.9985085927999481E-2</v>
      </c>
      <c r="G14" s="105">
        <v>2.5810185185185179E-2</v>
      </c>
      <c r="H14" s="97">
        <f t="shared" si="2"/>
        <v>3.9096742522528816E-2</v>
      </c>
      <c r="I14" s="106">
        <f t="shared" si="3"/>
        <v>0.28576388888888882</v>
      </c>
      <c r="J14" s="98">
        <f t="shared" si="4"/>
        <v>5.7342192845347882E-2</v>
      </c>
    </row>
    <row r="15" spans="2:10" s="21" customFormat="1" x14ac:dyDescent="0.25">
      <c r="B15" s="8" t="s">
        <v>9</v>
      </c>
      <c r="C15" s="105">
        <v>0.22535879629629613</v>
      </c>
      <c r="D15" s="97">
        <f t="shared" si="0"/>
        <v>6.7992694740003162E-2</v>
      </c>
      <c r="E15" s="105">
        <v>4.8460648148148128E-2</v>
      </c>
      <c r="F15" s="97">
        <f t="shared" si="1"/>
        <v>4.8034784204850509E-2</v>
      </c>
      <c r="G15" s="105">
        <v>2.3090277777777779E-2</v>
      </c>
      <c r="H15" s="97">
        <f t="shared" si="2"/>
        <v>3.4976682211858748E-2</v>
      </c>
      <c r="I15" s="106">
        <f t="shared" si="3"/>
        <v>0.29690972222222206</v>
      </c>
      <c r="J15" s="98">
        <f t="shared" si="4"/>
        <v>5.9578747390105657E-2</v>
      </c>
    </row>
    <row r="16" spans="2:10" s="21" customFormat="1" x14ac:dyDescent="0.25">
      <c r="B16" s="8" t="s">
        <v>1</v>
      </c>
      <c r="C16" s="105">
        <v>0.10130787037037038</v>
      </c>
      <c r="D16" s="97">
        <f t="shared" si="0"/>
        <v>3.05654592501283E-2</v>
      </c>
      <c r="E16" s="105">
        <v>3.6018518518518505E-2</v>
      </c>
      <c r="F16" s="97">
        <f t="shared" si="1"/>
        <v>3.5701993896702838E-2</v>
      </c>
      <c r="G16" s="105">
        <v>2.4293981481481479E-2</v>
      </c>
      <c r="H16" s="97">
        <f t="shared" si="2"/>
        <v>3.6800028051474434E-2</v>
      </c>
      <c r="I16" s="106">
        <f t="shared" si="3"/>
        <v>0.16162037037037036</v>
      </c>
      <c r="J16" s="98">
        <f t="shared" si="4"/>
        <v>3.2431202142261563E-2</v>
      </c>
    </row>
    <row r="17" spans="2:10" s="21" customFormat="1" x14ac:dyDescent="0.25">
      <c r="B17" s="8" t="s">
        <v>27</v>
      </c>
      <c r="C17" s="105">
        <v>5.0358796296296249E-2</v>
      </c>
      <c r="D17" s="97">
        <f t="shared" si="0"/>
        <v>1.5193683673861315E-2</v>
      </c>
      <c r="E17" s="105">
        <v>1.2974537037037038E-2</v>
      </c>
      <c r="F17" s="97">
        <f t="shared" si="1"/>
        <v>1.2860519009705624E-2</v>
      </c>
      <c r="G17" s="105">
        <v>1.2372685185185184E-2</v>
      </c>
      <c r="H17" s="97">
        <f t="shared" si="2"/>
        <v>1.8741891370665162E-2</v>
      </c>
      <c r="I17" s="106">
        <f t="shared" si="3"/>
        <v>7.5706018518518464E-2</v>
      </c>
      <c r="J17" s="98">
        <f t="shared" si="4"/>
        <v>1.5191384503905237E-2</v>
      </c>
    </row>
    <row r="18" spans="2:10" s="21" customFormat="1" x14ac:dyDescent="0.25">
      <c r="B18" s="8" t="s">
        <v>16</v>
      </c>
      <c r="C18" s="105">
        <v>2.8449074074074068E-2</v>
      </c>
      <c r="D18" s="97">
        <f t="shared" si="0"/>
        <v>8.5833312963344375E-3</v>
      </c>
      <c r="E18" s="105">
        <v>1.2546296296296298E-2</v>
      </c>
      <c r="F18" s="97">
        <f t="shared" si="1"/>
        <v>1.2436041575843798E-2</v>
      </c>
      <c r="G18" s="105">
        <v>1.6597222222222222E-2</v>
      </c>
      <c r="H18" s="97">
        <f t="shared" si="2"/>
        <v>2.5141133980854855E-2</v>
      </c>
      <c r="I18" s="106">
        <f t="shared" si="3"/>
        <v>5.7592592592592584E-2</v>
      </c>
      <c r="J18" s="98">
        <f t="shared" si="4"/>
        <v>1.1556693057855451E-2</v>
      </c>
    </row>
    <row r="19" spans="2:10" s="21" customFormat="1" x14ac:dyDescent="0.25">
      <c r="B19" s="8" t="s">
        <v>4</v>
      </c>
      <c r="C19" s="105">
        <v>0.122824074074074</v>
      </c>
      <c r="D19" s="97">
        <f t="shared" si="0"/>
        <v>3.7057083692718075E-2</v>
      </c>
      <c r="E19" s="105">
        <v>2.3692129629629625E-2</v>
      </c>
      <c r="F19" s="97">
        <f t="shared" si="1"/>
        <v>2.348392721932864E-2</v>
      </c>
      <c r="G19" s="105">
        <v>3.5381944444444445E-2</v>
      </c>
      <c r="H19" s="97">
        <f t="shared" si="2"/>
        <v>5.3595848381780539E-2</v>
      </c>
      <c r="I19" s="106">
        <f t="shared" si="3"/>
        <v>0.18189814814814809</v>
      </c>
      <c r="J19" s="98">
        <f t="shared" si="4"/>
        <v>3.6500198572599722E-2</v>
      </c>
    </row>
    <row r="20" spans="2:10" s="21" customFormat="1" x14ac:dyDescent="0.25">
      <c r="B20" s="8" t="s">
        <v>14</v>
      </c>
      <c r="C20" s="105">
        <v>8.0937499999999968E-2</v>
      </c>
      <c r="D20" s="97">
        <f t="shared" si="0"/>
        <v>2.4419542618090609E-2</v>
      </c>
      <c r="E20" s="105">
        <v>2.1296296296296296E-2</v>
      </c>
      <c r="F20" s="97">
        <f t="shared" si="1"/>
        <v>2.1109148062317881E-2</v>
      </c>
      <c r="G20" s="105">
        <v>1.5879629629629625E-2</v>
      </c>
      <c r="H20" s="97">
        <f t="shared" si="2"/>
        <v>2.4054139345699339E-2</v>
      </c>
      <c r="I20" s="106">
        <f t="shared" si="3"/>
        <v>0.11811342592592589</v>
      </c>
      <c r="J20" s="98">
        <f t="shared" si="4"/>
        <v>2.3700975212101055E-2</v>
      </c>
    </row>
    <row r="21" spans="2:10" s="21" customFormat="1" x14ac:dyDescent="0.25">
      <c r="B21" s="8" t="s">
        <v>11</v>
      </c>
      <c r="C21" s="105">
        <v>5.5509259259259272E-2</v>
      </c>
      <c r="D21" s="97">
        <f t="shared" si="0"/>
        <v>1.6747622822302678E-2</v>
      </c>
      <c r="E21" s="105">
        <v>1.1967592592592592E-2</v>
      </c>
      <c r="F21" s="97">
        <f t="shared" si="1"/>
        <v>1.1862423421976463E-2</v>
      </c>
      <c r="G21" s="105">
        <v>2.8541666666666674E-2</v>
      </c>
      <c r="H21" s="97">
        <f t="shared" si="2"/>
        <v>4.3234335004733677E-2</v>
      </c>
      <c r="I21" s="106">
        <f t="shared" si="3"/>
        <v>9.6018518518518545E-2</v>
      </c>
      <c r="J21" s="98">
        <f t="shared" si="4"/>
        <v>1.9267348393884418E-2</v>
      </c>
    </row>
    <row r="22" spans="2:10" s="21" customFormat="1" x14ac:dyDescent="0.25">
      <c r="B22" s="8" t="s">
        <v>15</v>
      </c>
      <c r="C22" s="105">
        <v>4.9733796296296318E-2</v>
      </c>
      <c r="D22" s="97">
        <f t="shared" si="0"/>
        <v>1.5005115777196544E-2</v>
      </c>
      <c r="E22" s="105">
        <v>7.037037037037037E-3</v>
      </c>
      <c r="F22" s="97">
        <f t="shared" si="1"/>
        <v>6.9751967510267784E-3</v>
      </c>
      <c r="G22" s="105">
        <v>7.8819444444444449E-3</v>
      </c>
      <c r="H22" s="97">
        <f t="shared" si="2"/>
        <v>1.1939408815175842E-2</v>
      </c>
      <c r="I22" s="106">
        <f t="shared" si="3"/>
        <v>6.4652777777777795E-2</v>
      </c>
      <c r="J22" s="98">
        <f t="shared" si="4"/>
        <v>1.2973409851523428E-2</v>
      </c>
    </row>
    <row r="23" spans="2:10" s="28" customFormat="1" x14ac:dyDescent="0.25">
      <c r="B23" s="8" t="s">
        <v>92</v>
      </c>
      <c r="C23" s="105">
        <v>7.6678240740740727E-2</v>
      </c>
      <c r="D23" s="97">
        <f t="shared" si="0"/>
        <v>2.3134487322300917E-2</v>
      </c>
      <c r="E23" s="105">
        <v>1.2361111111111109E-2</v>
      </c>
      <c r="F23" s="97">
        <f t="shared" si="1"/>
        <v>1.2252483766606247E-2</v>
      </c>
      <c r="G23" s="105">
        <v>5.5787037037037031E-2</v>
      </c>
      <c r="H23" s="97">
        <f t="shared" si="2"/>
        <v>8.4505066797573497E-2</v>
      </c>
      <c r="I23" s="106">
        <f t="shared" si="3"/>
        <v>0.14482638888888888</v>
      </c>
      <c r="J23" s="98">
        <f t="shared" si="4"/>
        <v>2.9061274162569387E-2</v>
      </c>
    </row>
    <row r="24" spans="2:10" s="21" customFormat="1" x14ac:dyDescent="0.25">
      <c r="B24" s="8" t="s">
        <v>12</v>
      </c>
      <c r="C24" s="105">
        <v>9.3611111111111117E-2</v>
      </c>
      <c r="D24" s="97">
        <f t="shared" si="0"/>
        <v>2.8243280522682244E-2</v>
      </c>
      <c r="E24" s="105">
        <v>4.6481481481481471E-2</v>
      </c>
      <c r="F24" s="97">
        <f t="shared" si="1"/>
        <v>4.607301011862424E-2</v>
      </c>
      <c r="G24" s="105">
        <v>2.7534722222222228E-2</v>
      </c>
      <c r="H24" s="97">
        <f t="shared" si="2"/>
        <v>4.170903608120901E-2</v>
      </c>
      <c r="I24" s="106">
        <f t="shared" si="3"/>
        <v>0.16762731481481483</v>
      </c>
      <c r="J24" s="98">
        <f t="shared" si="4"/>
        <v>3.3636572660152839E-2</v>
      </c>
    </row>
    <row r="25" spans="2:10" s="21" customFormat="1" x14ac:dyDescent="0.25">
      <c r="B25" s="8" t="s">
        <v>5</v>
      </c>
      <c r="C25" s="105">
        <v>0.11589120370370376</v>
      </c>
      <c r="D25" s="97">
        <f t="shared" si="0"/>
        <v>3.4965376838973473E-2</v>
      </c>
      <c r="E25" s="105">
        <v>2.6331018518518524E-2</v>
      </c>
      <c r="F25" s="97">
        <f t="shared" si="1"/>
        <v>2.6099626000963692E-2</v>
      </c>
      <c r="G25" s="105">
        <v>1.9560185185185187E-2</v>
      </c>
      <c r="H25" s="97">
        <f t="shared" si="2"/>
        <v>2.9629369893755031E-2</v>
      </c>
      <c r="I25" s="106">
        <f t="shared" si="3"/>
        <v>0.16178240740740746</v>
      </c>
      <c r="J25" s="98">
        <f t="shared" si="4"/>
        <v>3.246371695391953E-2</v>
      </c>
    </row>
    <row r="26" spans="2:10" s="21" customFormat="1" x14ac:dyDescent="0.25">
      <c r="B26" s="8" t="s">
        <v>6</v>
      </c>
      <c r="C26" s="105">
        <v>0.51079861111111147</v>
      </c>
      <c r="D26" s="97">
        <f t="shared" si="0"/>
        <v>0.1541123515464313</v>
      </c>
      <c r="E26" s="105">
        <v>0.23708333333333323</v>
      </c>
      <c r="F26" s="97">
        <f t="shared" si="1"/>
        <v>0.2349998852763692</v>
      </c>
      <c r="G26" s="105">
        <v>2.6967592592592594E-3</v>
      </c>
      <c r="H26" s="97">
        <f t="shared" si="2"/>
        <v>4.0849959676005449E-3</v>
      </c>
      <c r="I26" s="106">
        <f t="shared" si="3"/>
        <v>0.75057870370370394</v>
      </c>
      <c r="J26" s="98">
        <f t="shared" si="4"/>
        <v>0.15061325257273439</v>
      </c>
    </row>
    <row r="27" spans="2:10" s="21" customFormat="1" x14ac:dyDescent="0.25">
      <c r="B27" s="8" t="s">
        <v>103</v>
      </c>
      <c r="C27" s="105">
        <v>0.22821759259259272</v>
      </c>
      <c r="D27" s="97">
        <f t="shared" si="0"/>
        <v>6.8855218267340354E-2</v>
      </c>
      <c r="E27" s="105">
        <v>8.8113425925925956E-2</v>
      </c>
      <c r="F27" s="97">
        <f t="shared" si="1"/>
        <v>8.7339100107840267E-2</v>
      </c>
      <c r="G27" s="105">
        <v>4.2349537037037054E-2</v>
      </c>
      <c r="H27" s="97">
        <f t="shared" si="2"/>
        <v>6.4150215645709871E-2</v>
      </c>
      <c r="I27" s="106">
        <f t="shared" si="3"/>
        <v>0.35868055555555572</v>
      </c>
      <c r="J27" s="98">
        <f t="shared" si="4"/>
        <v>7.1973858091426979E-2</v>
      </c>
    </row>
    <row r="28" spans="2:10" s="21" customFormat="1" x14ac:dyDescent="0.25">
      <c r="B28" s="8" t="s">
        <v>17</v>
      </c>
      <c r="C28" s="105">
        <v>2.1666666666666674E-2</v>
      </c>
      <c r="D28" s="97">
        <f t="shared" si="0"/>
        <v>6.5370204177128063E-3</v>
      </c>
      <c r="E28" s="105">
        <v>5.6365740740740734E-3</v>
      </c>
      <c r="F28" s="97">
        <f t="shared" si="1"/>
        <v>5.5870408186678303E-3</v>
      </c>
      <c r="G28" s="105">
        <v>1.1921296296296298E-3</v>
      </c>
      <c r="H28" s="97">
        <f t="shared" si="2"/>
        <v>1.8058136680809279E-3</v>
      </c>
      <c r="I28" s="106">
        <f>C28+E28+G28</f>
        <v>2.8495370370370376E-2</v>
      </c>
      <c r="J28" s="98">
        <f t="shared" si="4"/>
        <v>5.7179618787058135E-3</v>
      </c>
    </row>
    <row r="29" spans="2:10" s="21" customFormat="1" x14ac:dyDescent="0.25">
      <c r="B29" s="18"/>
      <c r="C29" s="107"/>
      <c r="D29" s="107"/>
      <c r="E29" s="107"/>
      <c r="F29" s="107"/>
      <c r="G29" s="107"/>
      <c r="H29" s="107"/>
      <c r="I29" s="107"/>
      <c r="J29" s="108"/>
    </row>
    <row r="30" spans="2:10" s="21" customFormat="1" x14ac:dyDescent="0.25">
      <c r="B30" s="29" t="s">
        <v>29</v>
      </c>
      <c r="C30" s="102">
        <f t="shared" ref="C30:J30" si="5">SUM(C7:C28)</f>
        <v>3.3144560185185221</v>
      </c>
      <c r="D30" s="103">
        <f t="shared" si="5"/>
        <v>1.0000000000000002</v>
      </c>
      <c r="E30" s="102">
        <f t="shared" si="5"/>
        <v>1.0088657407407404</v>
      </c>
      <c r="F30" s="103">
        <f t="shared" si="5"/>
        <v>0.99999999999999989</v>
      </c>
      <c r="G30" s="102">
        <f>SUM(G7:G28)</f>
        <v>0.66016203703703735</v>
      </c>
      <c r="H30" s="103">
        <f t="shared" si="5"/>
        <v>1</v>
      </c>
      <c r="I30" s="102">
        <f t="shared" si="5"/>
        <v>4.9834837962963006</v>
      </c>
      <c r="J30" s="104">
        <f t="shared" si="5"/>
        <v>0.99999999999999989</v>
      </c>
    </row>
    <row r="31" spans="2:10" s="21" customFormat="1" x14ac:dyDescent="0.25">
      <c r="B31" s="30"/>
      <c r="C31" s="31"/>
      <c r="D31" s="31"/>
      <c r="E31" s="31"/>
      <c r="F31" s="32"/>
      <c r="G31" s="31"/>
      <c r="H31" s="31"/>
      <c r="I31" s="31"/>
      <c r="J31" s="19"/>
    </row>
    <row r="32" spans="2:10" s="21" customFormat="1" ht="66" customHeight="1" thickBot="1" x14ac:dyDescent="0.3">
      <c r="B32" s="167" t="s">
        <v>34</v>
      </c>
      <c r="C32" s="168"/>
      <c r="D32" s="168"/>
      <c r="E32" s="168"/>
      <c r="F32" s="169"/>
      <c r="G32" s="168"/>
      <c r="H32" s="168"/>
      <c r="I32" s="168"/>
      <c r="J32" s="169"/>
    </row>
    <row r="33" spans="9:9" s="21" customFormat="1" x14ac:dyDescent="0.25">
      <c r="I33" s="33"/>
    </row>
    <row r="34" spans="9:9" s="21" customFormat="1" x14ac:dyDescent="0.25"/>
    <row r="35" spans="9:9" s="21" customFormat="1" x14ac:dyDescent="0.25"/>
    <row r="36" spans="9:9" s="21" customFormat="1" x14ac:dyDescent="0.25"/>
    <row r="37" spans="9:9" s="21" customFormat="1" x14ac:dyDescent="0.25"/>
    <row r="38" spans="9:9" s="21" customFormat="1" x14ac:dyDescent="0.25"/>
    <row r="39" spans="9:9" s="21" customFormat="1" x14ac:dyDescent="0.25"/>
    <row r="40" spans="9:9" s="21" customFormat="1" x14ac:dyDescent="0.25"/>
    <row r="41" spans="9:9" s="21" customFormat="1" x14ac:dyDescent="0.25"/>
    <row r="42" spans="9:9" s="21" customFormat="1" x14ac:dyDescent="0.25"/>
    <row r="43" spans="9:9" s="21" customFormat="1" x14ac:dyDescent="0.25"/>
    <row r="44" spans="9:9" s="21" customFormat="1" x14ac:dyDescent="0.25"/>
    <row r="45" spans="9:9" s="21" customFormat="1" x14ac:dyDescent="0.25"/>
    <row r="46" spans="9:9" s="21" customFormat="1" x14ac:dyDescent="0.25"/>
    <row r="47" spans="9:9" s="21" customFormat="1" x14ac:dyDescent="0.25"/>
    <row r="48" spans="9:9"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0"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9" t="s">
        <v>127</v>
      </c>
      <c r="C3" s="210"/>
      <c r="D3" s="210"/>
      <c r="E3" s="210"/>
      <c r="F3" s="211"/>
    </row>
    <row r="4" spans="2:6" x14ac:dyDescent="0.25">
      <c r="B4" s="186" t="s">
        <v>135</v>
      </c>
      <c r="C4" s="187"/>
      <c r="D4" s="187"/>
      <c r="E4" s="187"/>
      <c r="F4" s="188"/>
    </row>
    <row r="5" spans="2:6" x14ac:dyDescent="0.25">
      <c r="B5" s="42"/>
      <c r="C5" s="191" t="s">
        <v>70</v>
      </c>
      <c r="D5" s="187"/>
      <c r="E5" s="207" t="s">
        <v>71</v>
      </c>
      <c r="F5" s="208"/>
    </row>
    <row r="6" spans="2:6" x14ac:dyDescent="0.25">
      <c r="B6" s="3" t="s">
        <v>23</v>
      </c>
      <c r="C6" s="63" t="s">
        <v>24</v>
      </c>
      <c r="D6" s="43" t="s">
        <v>25</v>
      </c>
      <c r="E6" s="63" t="s">
        <v>24</v>
      </c>
      <c r="F6" s="64" t="s">
        <v>25</v>
      </c>
    </row>
    <row r="7" spans="2:6" x14ac:dyDescent="0.25">
      <c r="B7" s="8" t="s">
        <v>10</v>
      </c>
      <c r="C7" s="134"/>
      <c r="D7" s="86"/>
      <c r="E7" s="134"/>
      <c r="F7" s="139"/>
    </row>
    <row r="8" spans="2:6" x14ac:dyDescent="0.25">
      <c r="B8" s="8" t="s">
        <v>13</v>
      </c>
      <c r="C8" s="134"/>
      <c r="D8" s="137"/>
      <c r="E8" s="134"/>
      <c r="F8" s="139"/>
    </row>
    <row r="9" spans="2:6" x14ac:dyDescent="0.25">
      <c r="B9" s="8" t="s">
        <v>0</v>
      </c>
      <c r="C9" s="134"/>
      <c r="D9" s="137"/>
      <c r="E9" s="134"/>
      <c r="F9" s="139"/>
    </row>
    <row r="10" spans="2:6" x14ac:dyDescent="0.25">
      <c r="B10" s="8" t="s">
        <v>8</v>
      </c>
      <c r="C10" s="134"/>
      <c r="D10" s="137"/>
      <c r="E10" s="134"/>
      <c r="F10" s="139"/>
    </row>
    <row r="11" spans="2:6" x14ac:dyDescent="0.25">
      <c r="B11" s="8" t="s">
        <v>26</v>
      </c>
      <c r="C11" s="134"/>
      <c r="D11" s="137"/>
      <c r="E11" s="134"/>
      <c r="F11" s="139"/>
    </row>
    <row r="12" spans="2:6" x14ac:dyDescent="0.25">
      <c r="B12" s="8" t="s">
        <v>3</v>
      </c>
      <c r="C12" s="134"/>
      <c r="D12" s="137"/>
      <c r="E12" s="134"/>
      <c r="F12" s="139"/>
    </row>
    <row r="13" spans="2:6" x14ac:dyDescent="0.25">
      <c r="B13" s="8" t="s">
        <v>7</v>
      </c>
      <c r="C13" s="134"/>
      <c r="D13" s="137"/>
      <c r="E13" s="134"/>
      <c r="F13" s="139"/>
    </row>
    <row r="14" spans="2:6" x14ac:dyDescent="0.25">
      <c r="B14" s="8" t="s">
        <v>2</v>
      </c>
      <c r="C14" s="134"/>
      <c r="D14" s="137"/>
      <c r="E14" s="134"/>
      <c r="F14" s="139"/>
    </row>
    <row r="15" spans="2:6" x14ac:dyDescent="0.25">
      <c r="B15" s="8" t="s">
        <v>9</v>
      </c>
      <c r="C15" s="134"/>
      <c r="D15" s="137"/>
      <c r="E15" s="134"/>
      <c r="F15" s="139"/>
    </row>
    <row r="16" spans="2:6" x14ac:dyDescent="0.25">
      <c r="B16" s="8" t="s">
        <v>1</v>
      </c>
      <c r="C16" s="134"/>
      <c r="D16" s="137"/>
      <c r="E16" s="134"/>
      <c r="F16" s="139"/>
    </row>
    <row r="17" spans="2:6" x14ac:dyDescent="0.25">
      <c r="B17" s="8" t="s">
        <v>27</v>
      </c>
      <c r="C17" s="134"/>
      <c r="D17" s="137"/>
      <c r="E17" s="134"/>
      <c r="F17" s="139"/>
    </row>
    <row r="18" spans="2:6" x14ac:dyDescent="0.25">
      <c r="B18" s="8" t="s">
        <v>16</v>
      </c>
      <c r="C18" s="134"/>
      <c r="D18" s="137"/>
      <c r="E18" s="134"/>
      <c r="F18" s="139"/>
    </row>
    <row r="19" spans="2:6" x14ac:dyDescent="0.25">
      <c r="B19" s="8" t="s">
        <v>4</v>
      </c>
      <c r="C19" s="134">
        <v>5.0462962962962953E-3</v>
      </c>
      <c r="D19" s="137">
        <f>C19/C30</f>
        <v>0.56697009102730822</v>
      </c>
      <c r="E19" s="134"/>
      <c r="F19" s="139"/>
    </row>
    <row r="20" spans="2:6" x14ac:dyDescent="0.25">
      <c r="B20" s="8" t="s">
        <v>14</v>
      </c>
      <c r="C20" s="134"/>
      <c r="D20" s="137"/>
      <c r="E20" s="134"/>
      <c r="F20" s="139"/>
    </row>
    <row r="21" spans="2:6" x14ac:dyDescent="0.25">
      <c r="B21" s="8" t="s">
        <v>11</v>
      </c>
      <c r="C21" s="134">
        <v>3.8541666666666663E-3</v>
      </c>
      <c r="D21" s="137">
        <f>C21/C30</f>
        <v>0.43302990897269189</v>
      </c>
      <c r="E21" s="134"/>
      <c r="F21" s="139"/>
    </row>
    <row r="22" spans="2:6" x14ac:dyDescent="0.25">
      <c r="B22" s="8" t="s">
        <v>15</v>
      </c>
      <c r="C22" s="134"/>
      <c r="D22" s="137"/>
      <c r="E22" s="134"/>
      <c r="F22" s="139"/>
    </row>
    <row r="23" spans="2:6" s="49" customFormat="1" x14ac:dyDescent="0.25">
      <c r="B23" s="8" t="s">
        <v>92</v>
      </c>
      <c r="C23" s="85"/>
      <c r="D23" s="137"/>
      <c r="E23" s="85"/>
      <c r="F23" s="139"/>
    </row>
    <row r="24" spans="2:6" x14ac:dyDescent="0.25">
      <c r="B24" s="8" t="s">
        <v>12</v>
      </c>
      <c r="C24" s="85"/>
      <c r="D24" s="137"/>
      <c r="E24" s="85"/>
      <c r="F24" s="139"/>
    </row>
    <row r="25" spans="2:6" s="50" customFormat="1" x14ac:dyDescent="0.25">
      <c r="B25" s="8" t="s">
        <v>5</v>
      </c>
      <c r="C25" s="85"/>
      <c r="D25" s="137"/>
      <c r="E25" s="85"/>
      <c r="F25" s="139"/>
    </row>
    <row r="26" spans="2:6" x14ac:dyDescent="0.25">
      <c r="B26" s="8" t="s">
        <v>6</v>
      </c>
      <c r="C26" s="105"/>
      <c r="D26" s="137"/>
      <c r="E26" s="85"/>
      <c r="F26" s="139"/>
    </row>
    <row r="27" spans="2:6" x14ac:dyDescent="0.25">
      <c r="B27" s="8" t="s">
        <v>103</v>
      </c>
      <c r="C27" s="105"/>
      <c r="D27" s="137"/>
      <c r="E27" s="85"/>
      <c r="F27" s="139"/>
    </row>
    <row r="28" spans="2:6" x14ac:dyDescent="0.25">
      <c r="B28" s="8" t="s">
        <v>17</v>
      </c>
      <c r="C28" s="105"/>
      <c r="D28" s="137"/>
      <c r="E28" s="85"/>
      <c r="F28" s="139"/>
    </row>
    <row r="29" spans="2:6" x14ac:dyDescent="0.25">
      <c r="B29" s="8"/>
      <c r="C29" s="106"/>
      <c r="D29" s="89"/>
      <c r="E29" s="89"/>
      <c r="F29" s="95"/>
    </row>
    <row r="30" spans="2:6" x14ac:dyDescent="0.25">
      <c r="B30" s="53" t="s">
        <v>29</v>
      </c>
      <c r="C30" s="93">
        <f>SUM(C7:C28)</f>
        <v>8.9004629629629607E-3</v>
      </c>
      <c r="D30" s="135">
        <f>SUM(D7:D28)</f>
        <v>1</v>
      </c>
      <c r="E30" s="93"/>
      <c r="F30" s="136"/>
    </row>
    <row r="31" spans="2:6" x14ac:dyDescent="0.25">
      <c r="B31" s="60"/>
      <c r="C31" s="76"/>
      <c r="D31" s="77"/>
      <c r="E31" s="77"/>
      <c r="F31" s="78"/>
    </row>
    <row r="32" spans="2:6" ht="66" customHeight="1" thickBot="1" x14ac:dyDescent="0.3">
      <c r="B32" s="201" t="s">
        <v>134</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126</v>
      </c>
      <c r="C3" s="205"/>
      <c r="D3" s="205"/>
      <c r="E3" s="205"/>
      <c r="F3" s="206"/>
    </row>
    <row r="4" spans="2:6" x14ac:dyDescent="0.25">
      <c r="B4" s="186" t="s">
        <v>135</v>
      </c>
      <c r="C4" s="187"/>
      <c r="D4" s="187"/>
      <c r="E4" s="187"/>
      <c r="F4" s="188"/>
    </row>
    <row r="5" spans="2:6" x14ac:dyDescent="0.25">
      <c r="B5" s="42"/>
      <c r="C5" s="191" t="s">
        <v>66</v>
      </c>
      <c r="D5" s="187"/>
      <c r="E5" s="207" t="s">
        <v>67</v>
      </c>
      <c r="F5" s="208"/>
    </row>
    <row r="6" spans="2:6" x14ac:dyDescent="0.25">
      <c r="B6" s="3" t="s">
        <v>23</v>
      </c>
      <c r="C6" s="63" t="s">
        <v>24</v>
      </c>
      <c r="D6" s="43" t="s">
        <v>25</v>
      </c>
      <c r="E6" s="63" t="s">
        <v>24</v>
      </c>
      <c r="F6" s="64" t="s">
        <v>25</v>
      </c>
    </row>
    <row r="7" spans="2:6" x14ac:dyDescent="0.25">
      <c r="B7" s="8" t="s">
        <v>10</v>
      </c>
      <c r="C7" s="85"/>
      <c r="D7" s="86"/>
      <c r="E7" s="85">
        <v>3.9351851851851852E-4</v>
      </c>
      <c r="F7" s="95">
        <f t="shared" ref="F7:F25" si="0">E7/$E$30</f>
        <v>7.5088339222614863E-3</v>
      </c>
    </row>
    <row r="8" spans="2:6" x14ac:dyDescent="0.25">
      <c r="B8" s="8" t="s">
        <v>13</v>
      </c>
      <c r="C8" s="85"/>
      <c r="D8" s="137"/>
      <c r="E8" s="85">
        <v>1.7824074074074075E-3</v>
      </c>
      <c r="F8" s="95">
        <f t="shared" si="0"/>
        <v>3.4010600706713787E-2</v>
      </c>
    </row>
    <row r="9" spans="2:6" x14ac:dyDescent="0.25">
      <c r="B9" s="8" t="s">
        <v>0</v>
      </c>
      <c r="C9" s="85"/>
      <c r="D9" s="137"/>
      <c r="E9" s="85">
        <v>3.6921296296296294E-3</v>
      </c>
      <c r="F9" s="95">
        <f t="shared" si="0"/>
        <v>7.0450530035335704E-2</v>
      </c>
    </row>
    <row r="10" spans="2:6" x14ac:dyDescent="0.25">
      <c r="B10" s="8" t="s">
        <v>8</v>
      </c>
      <c r="C10" s="85"/>
      <c r="D10" s="137"/>
      <c r="E10" s="85">
        <v>1.0532407407407409E-3</v>
      </c>
      <c r="F10" s="95">
        <f t="shared" si="0"/>
        <v>2.0097173144876333E-2</v>
      </c>
    </row>
    <row r="11" spans="2:6" x14ac:dyDescent="0.25">
      <c r="B11" s="8" t="s">
        <v>26</v>
      </c>
      <c r="C11" s="85"/>
      <c r="D11" s="137"/>
      <c r="E11" s="85">
        <v>3.3564814814814818E-4</v>
      </c>
      <c r="F11" s="95">
        <f t="shared" si="0"/>
        <v>6.4045936395759739E-3</v>
      </c>
    </row>
    <row r="12" spans="2:6" x14ac:dyDescent="0.25">
      <c r="B12" s="8" t="s">
        <v>3</v>
      </c>
      <c r="C12" s="85"/>
      <c r="D12" s="137"/>
      <c r="E12" s="85">
        <v>4.9421296296296288E-3</v>
      </c>
      <c r="F12" s="95">
        <f t="shared" si="0"/>
        <v>9.430212014134276E-2</v>
      </c>
    </row>
    <row r="13" spans="2:6" x14ac:dyDescent="0.25">
      <c r="B13" s="8" t="s">
        <v>7</v>
      </c>
      <c r="C13" s="85"/>
      <c r="D13" s="137"/>
      <c r="E13" s="85">
        <v>2.2222222222222222E-3</v>
      </c>
      <c r="F13" s="95">
        <f t="shared" si="0"/>
        <v>4.2402826855123685E-2</v>
      </c>
    </row>
    <row r="14" spans="2:6" x14ac:dyDescent="0.25">
      <c r="B14" s="8" t="s">
        <v>2</v>
      </c>
      <c r="C14" s="85"/>
      <c r="D14" s="137"/>
      <c r="E14" s="85">
        <v>4.9768518518518521E-4</v>
      </c>
      <c r="F14" s="95">
        <f t="shared" si="0"/>
        <v>9.4964664310954097E-3</v>
      </c>
    </row>
    <row r="15" spans="2:6" x14ac:dyDescent="0.25">
      <c r="B15" s="8" t="s">
        <v>9</v>
      </c>
      <c r="C15" s="85"/>
      <c r="D15" s="137"/>
      <c r="E15" s="85">
        <v>5.3472222222222228E-3</v>
      </c>
      <c r="F15" s="95">
        <f t="shared" si="0"/>
        <v>0.10203180212014137</v>
      </c>
    </row>
    <row r="16" spans="2:6" x14ac:dyDescent="0.25">
      <c r="B16" s="8" t="s">
        <v>1</v>
      </c>
      <c r="C16" s="85"/>
      <c r="D16" s="137"/>
      <c r="E16" s="85">
        <v>9.4907407407407408E-4</v>
      </c>
      <c r="F16" s="95">
        <f t="shared" si="0"/>
        <v>1.8109540636042407E-2</v>
      </c>
    </row>
    <row r="17" spans="2:6" x14ac:dyDescent="0.25">
      <c r="B17" s="8" t="s">
        <v>27</v>
      </c>
      <c r="C17" s="85"/>
      <c r="D17" s="137"/>
      <c r="E17" s="85">
        <v>7.511574074074075E-3</v>
      </c>
      <c r="F17" s="95">
        <f t="shared" si="0"/>
        <v>0.14333038869257955</v>
      </c>
    </row>
    <row r="18" spans="2:6" x14ac:dyDescent="0.25">
      <c r="B18" s="8" t="s">
        <v>16</v>
      </c>
      <c r="C18" s="85"/>
      <c r="D18" s="137"/>
      <c r="E18" s="85"/>
      <c r="F18" s="95"/>
    </row>
    <row r="19" spans="2:6" x14ac:dyDescent="0.25">
      <c r="B19" s="8" t="s">
        <v>4</v>
      </c>
      <c r="C19" s="85"/>
      <c r="D19" s="137"/>
      <c r="E19" s="85">
        <v>4.8263888888888887E-3</v>
      </c>
      <c r="F19" s="95">
        <f t="shared" si="0"/>
        <v>9.2093639575971747E-2</v>
      </c>
    </row>
    <row r="20" spans="2:6" x14ac:dyDescent="0.25">
      <c r="B20" s="8" t="s">
        <v>14</v>
      </c>
      <c r="C20" s="85"/>
      <c r="D20" s="137"/>
      <c r="E20" s="85">
        <v>1.9328703703703702E-3</v>
      </c>
      <c r="F20" s="95">
        <f t="shared" si="0"/>
        <v>3.6881625441696118E-2</v>
      </c>
    </row>
    <row r="21" spans="2:6" x14ac:dyDescent="0.25">
      <c r="B21" s="8" t="s">
        <v>11</v>
      </c>
      <c r="C21" s="85"/>
      <c r="D21" s="137"/>
      <c r="E21" s="85">
        <v>2.4652777777777776E-3</v>
      </c>
      <c r="F21" s="95">
        <f t="shared" si="0"/>
        <v>4.7040636042402835E-2</v>
      </c>
    </row>
    <row r="22" spans="2:6" x14ac:dyDescent="0.25">
      <c r="B22" s="8" t="s">
        <v>15</v>
      </c>
      <c r="C22" s="85"/>
      <c r="D22" s="86"/>
      <c r="E22" s="85">
        <v>2.7662037037037039E-3</v>
      </c>
      <c r="F22" s="95">
        <f t="shared" si="0"/>
        <v>5.2782685512367505E-2</v>
      </c>
    </row>
    <row r="23" spans="2:6" s="49" customFormat="1" x14ac:dyDescent="0.25">
      <c r="B23" s="8" t="s">
        <v>92</v>
      </c>
      <c r="C23" s="85"/>
      <c r="D23" s="137"/>
      <c r="E23" s="85">
        <v>7.6851851851851855E-3</v>
      </c>
      <c r="F23" s="95">
        <f t="shared" si="0"/>
        <v>0.14664310954063609</v>
      </c>
    </row>
    <row r="24" spans="2:6" x14ac:dyDescent="0.25">
      <c r="B24" s="8" t="s">
        <v>12</v>
      </c>
      <c r="C24" s="85"/>
      <c r="D24" s="137"/>
      <c r="E24" s="85">
        <v>1.5046296296296296E-3</v>
      </c>
      <c r="F24" s="95">
        <f t="shared" si="0"/>
        <v>2.8710247349823328E-2</v>
      </c>
    </row>
    <row r="25" spans="2:6" s="50" customFormat="1" x14ac:dyDescent="0.25">
      <c r="B25" s="8" t="s">
        <v>5</v>
      </c>
      <c r="C25" s="85"/>
      <c r="D25" s="137"/>
      <c r="E25" s="85">
        <v>2.5000000000000001E-3</v>
      </c>
      <c r="F25" s="95">
        <f t="shared" si="0"/>
        <v>4.7703180212014147E-2</v>
      </c>
    </row>
    <row r="26" spans="2:6" x14ac:dyDescent="0.25">
      <c r="B26" s="8" t="s">
        <v>6</v>
      </c>
      <c r="C26" s="85"/>
      <c r="D26" s="137"/>
      <c r="E26" s="85"/>
      <c r="F26" s="95"/>
    </row>
    <row r="27" spans="2:6" x14ac:dyDescent="0.25">
      <c r="B27" s="8" t="s">
        <v>103</v>
      </c>
      <c r="C27" s="85"/>
      <c r="D27" s="137"/>
      <c r="E27" s="85"/>
      <c r="F27" s="95"/>
    </row>
    <row r="28" spans="2:6" x14ac:dyDescent="0.25">
      <c r="B28" s="8" t="s">
        <v>17</v>
      </c>
      <c r="C28" s="85"/>
      <c r="D28" s="85"/>
      <c r="E28" s="85"/>
      <c r="F28" s="95"/>
    </row>
    <row r="29" spans="2:6" x14ac:dyDescent="0.25">
      <c r="B29" s="8"/>
      <c r="C29" s="106"/>
      <c r="D29" s="89"/>
      <c r="E29" s="89"/>
      <c r="F29" s="95"/>
    </row>
    <row r="30" spans="2:6" x14ac:dyDescent="0.25">
      <c r="B30" s="53" t="s">
        <v>29</v>
      </c>
      <c r="C30" s="91"/>
      <c r="D30" s="132"/>
      <c r="E30" s="93">
        <f>SUM(E7:E28)</f>
        <v>5.2407407407407396E-2</v>
      </c>
      <c r="F30" s="136">
        <f>SUM(F7:F28)</f>
        <v>1.0000000000000002</v>
      </c>
    </row>
    <row r="31" spans="2:6" x14ac:dyDescent="0.25">
      <c r="B31" s="53"/>
      <c r="C31" s="27"/>
      <c r="D31" s="52"/>
      <c r="E31" s="52"/>
      <c r="F31" s="48"/>
    </row>
    <row r="32" spans="2:6" ht="66" customHeight="1" thickBot="1" x14ac:dyDescent="0.3">
      <c r="B32" s="201" t="s">
        <v>130</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3" t="s">
        <v>95</v>
      </c>
      <c r="C3" s="184"/>
      <c r="D3" s="184"/>
      <c r="E3" s="184"/>
      <c r="F3" s="185"/>
    </row>
    <row r="4" spans="2:6" x14ac:dyDescent="0.25">
      <c r="B4" s="186" t="s">
        <v>135</v>
      </c>
      <c r="C4" s="187"/>
      <c r="D4" s="187"/>
      <c r="E4" s="187"/>
      <c r="F4" s="188"/>
    </row>
    <row r="5" spans="2:6" x14ac:dyDescent="0.25">
      <c r="B5" s="42"/>
      <c r="C5" s="191" t="s">
        <v>52</v>
      </c>
      <c r="D5" s="187"/>
      <c r="E5" s="191" t="s">
        <v>53</v>
      </c>
      <c r="F5" s="188"/>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137"/>
      <c r="E12" s="65"/>
      <c r="F12" s="69"/>
    </row>
    <row r="13" spans="2:6" x14ac:dyDescent="0.25">
      <c r="B13" s="8" t="s">
        <v>7</v>
      </c>
      <c r="C13" s="134"/>
      <c r="D13" s="137"/>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85"/>
      <c r="D17" s="86"/>
      <c r="E17" s="65"/>
      <c r="F17" s="69"/>
    </row>
    <row r="18" spans="2:6" x14ac:dyDescent="0.25">
      <c r="B18" s="8" t="s">
        <v>16</v>
      </c>
      <c r="C18" s="85"/>
      <c r="D18" s="86"/>
      <c r="E18" s="65"/>
      <c r="F18" s="69"/>
    </row>
    <row r="19" spans="2:6" x14ac:dyDescent="0.25">
      <c r="B19" s="8" t="s">
        <v>4</v>
      </c>
      <c r="C19" s="85"/>
      <c r="D19" s="86"/>
      <c r="E19" s="65"/>
      <c r="F19" s="69"/>
    </row>
    <row r="20" spans="2:6" x14ac:dyDescent="0.25">
      <c r="B20" s="8" t="s">
        <v>14</v>
      </c>
      <c r="C20" s="85"/>
      <c r="D20" s="86"/>
      <c r="E20" s="65"/>
      <c r="F20" s="69"/>
    </row>
    <row r="21" spans="2:6" x14ac:dyDescent="0.25">
      <c r="B21" s="8" t="s">
        <v>11</v>
      </c>
      <c r="C21" s="88"/>
      <c r="D21" s="86"/>
      <c r="E21" s="65"/>
      <c r="F21" s="69"/>
    </row>
    <row r="22" spans="2:6" x14ac:dyDescent="0.25">
      <c r="B22" s="8" t="s">
        <v>15</v>
      </c>
      <c r="C22" s="85"/>
      <c r="D22" s="86"/>
      <c r="E22" s="65"/>
      <c r="F22" s="69"/>
    </row>
    <row r="23" spans="2:6" s="49" customFormat="1" x14ac:dyDescent="0.25">
      <c r="B23" s="8" t="s">
        <v>92</v>
      </c>
      <c r="C23" s="91"/>
      <c r="D23" s="86"/>
      <c r="E23" s="65"/>
      <c r="F23" s="70"/>
    </row>
    <row r="24" spans="2:6" x14ac:dyDescent="0.25">
      <c r="B24" s="8" t="s">
        <v>12</v>
      </c>
      <c r="C24" s="88"/>
      <c r="D24" s="137"/>
      <c r="E24" s="47"/>
      <c r="F24" s="71"/>
    </row>
    <row r="25" spans="2:6" s="50" customFormat="1" x14ac:dyDescent="0.25">
      <c r="B25" s="8" t="s">
        <v>5</v>
      </c>
      <c r="C25" s="85"/>
      <c r="D25" s="137"/>
      <c r="E25" s="47"/>
      <c r="F25" s="44"/>
    </row>
    <row r="26" spans="2:6" x14ac:dyDescent="0.25">
      <c r="B26" s="8" t="s">
        <v>6</v>
      </c>
      <c r="C26" s="105"/>
      <c r="D26" s="85"/>
      <c r="E26" s="65"/>
      <c r="F26" s="69"/>
    </row>
    <row r="27" spans="2:6" x14ac:dyDescent="0.25">
      <c r="B27" s="8" t="s">
        <v>103</v>
      </c>
      <c r="C27" s="105"/>
      <c r="D27" s="85"/>
      <c r="E27" s="65"/>
      <c r="F27" s="69"/>
    </row>
    <row r="28" spans="2:6" x14ac:dyDescent="0.25">
      <c r="B28" s="8" t="s">
        <v>17</v>
      </c>
      <c r="C28" s="105"/>
      <c r="D28" s="85"/>
      <c r="E28" s="65"/>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212" t="s">
        <v>124</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6" t="s">
        <v>96</v>
      </c>
      <c r="C3" s="197"/>
      <c r="D3" s="197"/>
      <c r="E3" s="197"/>
      <c r="F3" s="198"/>
    </row>
    <row r="4" spans="2:6" x14ac:dyDescent="0.25">
      <c r="B4" s="186" t="s">
        <v>135</v>
      </c>
      <c r="C4" s="187"/>
      <c r="D4" s="187"/>
      <c r="E4" s="187"/>
      <c r="F4" s="188"/>
    </row>
    <row r="5" spans="2:6" x14ac:dyDescent="0.25">
      <c r="B5" s="42"/>
      <c r="C5" s="191" t="s">
        <v>60</v>
      </c>
      <c r="D5" s="187"/>
      <c r="E5" s="207" t="s">
        <v>61</v>
      </c>
      <c r="F5" s="208"/>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c r="D13" s="86"/>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c r="D19" s="86"/>
      <c r="E19" s="65"/>
      <c r="F19" s="69"/>
    </row>
    <row r="20" spans="2:6" x14ac:dyDescent="0.25">
      <c r="B20" s="8" t="s">
        <v>14</v>
      </c>
      <c r="C20" s="134"/>
      <c r="D20" s="86"/>
      <c r="E20" s="65"/>
      <c r="F20" s="69"/>
    </row>
    <row r="21" spans="2:6" x14ac:dyDescent="0.25">
      <c r="B21" s="8" t="s">
        <v>11</v>
      </c>
      <c r="C21" s="134"/>
      <c r="D21" s="86"/>
      <c r="E21" s="65"/>
      <c r="F21" s="69"/>
    </row>
    <row r="22" spans="2:6" x14ac:dyDescent="0.25">
      <c r="B22" s="8" t="s">
        <v>15</v>
      </c>
      <c r="C22" s="134"/>
      <c r="D22" s="86"/>
      <c r="E22" s="65"/>
      <c r="F22" s="69"/>
    </row>
    <row r="23" spans="2:6" s="49" customFormat="1" x14ac:dyDescent="0.25">
      <c r="B23" s="8" t="s">
        <v>92</v>
      </c>
      <c r="C23" s="134"/>
      <c r="D23" s="86"/>
      <c r="E23" s="75"/>
      <c r="F23" s="70"/>
    </row>
    <row r="24" spans="2:6" x14ac:dyDescent="0.25">
      <c r="B24" s="8" t="s">
        <v>12</v>
      </c>
      <c r="C24" s="88"/>
      <c r="D24" s="88"/>
      <c r="E24" s="45"/>
      <c r="F24" s="71"/>
    </row>
    <row r="25" spans="2:6" s="50" customFormat="1" x14ac:dyDescent="0.25">
      <c r="B25" s="8" t="s">
        <v>5</v>
      </c>
      <c r="C25" s="43"/>
      <c r="D25" s="43"/>
      <c r="E25" s="43"/>
      <c r="F25" s="44"/>
    </row>
    <row r="26" spans="2:6" x14ac:dyDescent="0.25">
      <c r="B26" s="8" t="s">
        <v>6</v>
      </c>
      <c r="C26" s="105"/>
      <c r="D26" s="86"/>
      <c r="E26" s="47"/>
      <c r="F26" s="69"/>
    </row>
    <row r="27" spans="2:6" x14ac:dyDescent="0.25">
      <c r="B27" s="8" t="s">
        <v>103</v>
      </c>
      <c r="C27" s="105"/>
      <c r="D27" s="85"/>
      <c r="E27" s="47"/>
      <c r="F27" s="69"/>
    </row>
    <row r="28" spans="2:6" x14ac:dyDescent="0.25">
      <c r="B28" s="8" t="s">
        <v>17</v>
      </c>
      <c r="C28" s="105"/>
      <c r="D28" s="138"/>
      <c r="E28" s="47"/>
      <c r="F28" s="69"/>
    </row>
    <row r="29" spans="2:6" x14ac:dyDescent="0.25">
      <c r="B29" s="8"/>
      <c r="C29" s="106"/>
      <c r="D29" s="89"/>
      <c r="E29" s="52"/>
      <c r="F29" s="48"/>
    </row>
    <row r="30" spans="2:6" x14ac:dyDescent="0.25">
      <c r="B30" s="53" t="s">
        <v>29</v>
      </c>
      <c r="C30" s="93"/>
      <c r="D30" s="135"/>
      <c r="E30" s="47"/>
      <c r="F30" s="69"/>
    </row>
    <row r="31" spans="2:6" x14ac:dyDescent="0.25">
      <c r="B31" s="53"/>
      <c r="C31" s="27"/>
      <c r="D31" s="52"/>
      <c r="E31" s="52"/>
      <c r="F31" s="48"/>
    </row>
    <row r="32" spans="2:6" ht="66" customHeight="1" thickBot="1" x14ac:dyDescent="0.3">
      <c r="B32" s="201" t="s">
        <v>125</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2"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97</v>
      </c>
      <c r="C3" s="205"/>
      <c r="D3" s="205"/>
      <c r="E3" s="205"/>
      <c r="F3" s="206"/>
    </row>
    <row r="4" spans="2:6" x14ac:dyDescent="0.25">
      <c r="B4" s="186" t="s">
        <v>135</v>
      </c>
      <c r="C4" s="187"/>
      <c r="D4" s="187"/>
      <c r="E4" s="187"/>
      <c r="F4" s="188"/>
    </row>
    <row r="5" spans="2:6" x14ac:dyDescent="0.25">
      <c r="B5" s="42"/>
      <c r="C5" s="191" t="s">
        <v>68</v>
      </c>
      <c r="D5" s="187"/>
      <c r="E5" s="207" t="s">
        <v>69</v>
      </c>
      <c r="F5" s="208"/>
    </row>
    <row r="6" spans="2:6" x14ac:dyDescent="0.25">
      <c r="B6" s="3" t="s">
        <v>23</v>
      </c>
      <c r="C6" s="63" t="s">
        <v>24</v>
      </c>
      <c r="D6" s="43" t="s">
        <v>25</v>
      </c>
      <c r="E6" s="63" t="s">
        <v>24</v>
      </c>
      <c r="F6" s="64" t="s">
        <v>25</v>
      </c>
    </row>
    <row r="7" spans="2:6" x14ac:dyDescent="0.25">
      <c r="B7" s="8" t="s">
        <v>10</v>
      </c>
      <c r="C7" s="85"/>
      <c r="D7" s="137"/>
      <c r="E7" s="85">
        <v>5.4166666666666669E-3</v>
      </c>
      <c r="F7" s="95">
        <f t="shared" ref="F7:F28" si="0">E7/$E$30</f>
        <v>1.6160220994475137E-2</v>
      </c>
    </row>
    <row r="8" spans="2:6" x14ac:dyDescent="0.25">
      <c r="B8" s="8" t="s">
        <v>13</v>
      </c>
      <c r="C8" s="85"/>
      <c r="D8" s="137"/>
      <c r="E8" s="85"/>
      <c r="F8" s="95"/>
    </row>
    <row r="9" spans="2:6" x14ac:dyDescent="0.25">
      <c r="B9" s="8" t="s">
        <v>0</v>
      </c>
      <c r="C9" s="85"/>
      <c r="D9" s="137"/>
      <c r="E9" s="85">
        <v>8.6342592592592599E-3</v>
      </c>
      <c r="F9" s="95">
        <f t="shared" si="0"/>
        <v>2.5759668508287294E-2</v>
      </c>
    </row>
    <row r="10" spans="2:6" x14ac:dyDescent="0.25">
      <c r="B10" s="8" t="s">
        <v>8</v>
      </c>
      <c r="C10" s="85"/>
      <c r="D10" s="137"/>
      <c r="E10" s="85">
        <v>6.7708333333333327E-3</v>
      </c>
      <c r="F10" s="95">
        <f t="shared" si="0"/>
        <v>2.020027624309392E-2</v>
      </c>
    </row>
    <row r="11" spans="2:6" x14ac:dyDescent="0.25">
      <c r="B11" s="8" t="s">
        <v>26</v>
      </c>
      <c r="C11" s="85"/>
      <c r="D11" s="137"/>
      <c r="E11" s="85"/>
      <c r="F11" s="95"/>
    </row>
    <row r="12" spans="2:6" x14ac:dyDescent="0.25">
      <c r="B12" s="8" t="s">
        <v>3</v>
      </c>
      <c r="C12" s="85">
        <v>5.5555555555555566E-4</v>
      </c>
      <c r="D12" s="137">
        <f>C12/$C$30</f>
        <v>0.21621621621621626</v>
      </c>
      <c r="E12" s="85">
        <v>3.9872685185185164E-2</v>
      </c>
      <c r="F12" s="95">
        <f t="shared" si="0"/>
        <v>0.11895718232044192</v>
      </c>
    </row>
    <row r="13" spans="2:6" x14ac:dyDescent="0.25">
      <c r="B13" s="8" t="s">
        <v>7</v>
      </c>
      <c r="C13" s="85"/>
      <c r="D13" s="137"/>
      <c r="E13" s="85">
        <v>6.3101851851851867E-2</v>
      </c>
      <c r="F13" s="95">
        <f t="shared" si="0"/>
        <v>0.18825966850828732</v>
      </c>
    </row>
    <row r="14" spans="2:6" x14ac:dyDescent="0.25">
      <c r="B14" s="8" t="s">
        <v>2</v>
      </c>
      <c r="C14" s="85"/>
      <c r="D14" s="137"/>
      <c r="E14" s="85">
        <v>9.5486111111111119E-3</v>
      </c>
      <c r="F14" s="95">
        <f t="shared" si="0"/>
        <v>2.8487569060773481E-2</v>
      </c>
    </row>
    <row r="15" spans="2:6" ht="15.95" customHeight="1" x14ac:dyDescent="0.25">
      <c r="B15" s="8" t="s">
        <v>9</v>
      </c>
      <c r="C15" s="85"/>
      <c r="D15" s="137"/>
      <c r="E15" s="85">
        <v>2.2453703703703702E-3</v>
      </c>
      <c r="F15" s="95">
        <f t="shared" si="0"/>
        <v>6.6988950276243089E-3</v>
      </c>
    </row>
    <row r="16" spans="2:6" x14ac:dyDescent="0.25">
      <c r="B16" s="8" t="s">
        <v>1</v>
      </c>
      <c r="C16" s="85"/>
      <c r="D16" s="137"/>
      <c r="E16" s="85">
        <v>8.6689814814814824E-3</v>
      </c>
      <c r="F16" s="95">
        <f t="shared" si="0"/>
        <v>2.586325966850829E-2</v>
      </c>
    </row>
    <row r="17" spans="2:6" x14ac:dyDescent="0.25">
      <c r="B17" s="8" t="s">
        <v>27</v>
      </c>
      <c r="C17" s="85">
        <v>2.0138888888888888E-3</v>
      </c>
      <c r="D17" s="137">
        <f>C17/$C$30</f>
        <v>0.78378378378378377</v>
      </c>
      <c r="E17" s="85">
        <v>2.0613425925925927E-2</v>
      </c>
      <c r="F17" s="95">
        <f t="shared" si="0"/>
        <v>6.149861878453039E-2</v>
      </c>
    </row>
    <row r="18" spans="2:6" x14ac:dyDescent="0.25">
      <c r="B18" s="8" t="s">
        <v>16</v>
      </c>
      <c r="C18" s="85"/>
      <c r="D18" s="137"/>
      <c r="E18" s="85"/>
      <c r="F18" s="95"/>
    </row>
    <row r="19" spans="2:6" x14ac:dyDescent="0.25">
      <c r="B19" s="8" t="s">
        <v>4</v>
      </c>
      <c r="C19" s="85"/>
      <c r="D19" s="137"/>
      <c r="E19" s="85">
        <v>1.0740740740740742E-2</v>
      </c>
      <c r="F19" s="95">
        <f t="shared" si="0"/>
        <v>3.2044198895027624E-2</v>
      </c>
    </row>
    <row r="20" spans="2:6" x14ac:dyDescent="0.25">
      <c r="B20" s="8" t="s">
        <v>14</v>
      </c>
      <c r="C20" s="85"/>
      <c r="D20" s="137"/>
      <c r="E20" s="85">
        <v>1.8217592592592591E-2</v>
      </c>
      <c r="F20" s="95">
        <f t="shared" si="0"/>
        <v>5.4350828729281764E-2</v>
      </c>
    </row>
    <row r="21" spans="2:6" x14ac:dyDescent="0.25">
      <c r="B21" s="8" t="s">
        <v>11</v>
      </c>
      <c r="C21" s="85"/>
      <c r="D21" s="137"/>
      <c r="E21" s="85">
        <v>8.1261574074074097E-2</v>
      </c>
      <c r="F21" s="95">
        <f t="shared" si="0"/>
        <v>0.24243784530386747</v>
      </c>
    </row>
    <row r="22" spans="2:6" x14ac:dyDescent="0.25">
      <c r="B22" s="8" t="s">
        <v>15</v>
      </c>
      <c r="C22" s="85"/>
      <c r="D22" s="137"/>
      <c r="E22" s="85">
        <v>1.0601851851851852E-2</v>
      </c>
      <c r="F22" s="95">
        <f t="shared" si="0"/>
        <v>3.1629834254143646E-2</v>
      </c>
    </row>
    <row r="23" spans="2:6" s="49" customFormat="1" x14ac:dyDescent="0.25">
      <c r="B23" s="8" t="s">
        <v>92</v>
      </c>
      <c r="C23" s="85"/>
      <c r="D23" s="137"/>
      <c r="E23" s="85">
        <v>1.1030092592592593E-2</v>
      </c>
      <c r="F23" s="95">
        <f t="shared" si="0"/>
        <v>3.2907458563535913E-2</v>
      </c>
    </row>
    <row r="24" spans="2:6" x14ac:dyDescent="0.25">
      <c r="B24" s="8" t="s">
        <v>12</v>
      </c>
      <c r="C24" s="85"/>
      <c r="D24" s="137"/>
      <c r="E24" s="85">
        <v>8.0787037037037043E-3</v>
      </c>
      <c r="F24" s="95">
        <f t="shared" si="0"/>
        <v>2.4102209944751381E-2</v>
      </c>
    </row>
    <row r="25" spans="2:6" s="50" customFormat="1" x14ac:dyDescent="0.25">
      <c r="B25" s="8" t="s">
        <v>5</v>
      </c>
      <c r="C25" s="85"/>
      <c r="D25" s="137"/>
      <c r="E25" s="85">
        <v>2.9664351851851855E-2</v>
      </c>
      <c r="F25" s="95">
        <f t="shared" si="0"/>
        <v>8.8501381215469618E-2</v>
      </c>
    </row>
    <row r="26" spans="2:6" x14ac:dyDescent="0.25">
      <c r="B26" s="8" t="s">
        <v>6</v>
      </c>
      <c r="C26" s="105"/>
      <c r="D26" s="137"/>
      <c r="E26" s="85"/>
      <c r="F26" s="95"/>
    </row>
    <row r="27" spans="2:6" x14ac:dyDescent="0.25">
      <c r="B27" s="8" t="s">
        <v>103</v>
      </c>
      <c r="C27" s="105"/>
      <c r="D27" s="137"/>
      <c r="E27" s="85"/>
      <c r="F27" s="95"/>
    </row>
    <row r="28" spans="2:6" x14ac:dyDescent="0.25">
      <c r="B28" s="8" t="s">
        <v>17</v>
      </c>
      <c r="C28" s="105"/>
      <c r="D28" s="137"/>
      <c r="E28" s="85">
        <v>7.1759259259259259E-4</v>
      </c>
      <c r="F28" s="95">
        <f t="shared" si="0"/>
        <v>2.1408839779005523E-3</v>
      </c>
    </row>
    <row r="29" spans="2:6" x14ac:dyDescent="0.25">
      <c r="B29" s="8"/>
      <c r="C29" s="106"/>
      <c r="D29" s="89"/>
      <c r="E29" s="89"/>
      <c r="F29" s="95"/>
    </row>
    <row r="30" spans="2:6" x14ac:dyDescent="0.25">
      <c r="B30" s="53" t="s">
        <v>29</v>
      </c>
      <c r="C30" s="93">
        <f>SUM(C7:C28)</f>
        <v>2.5694444444444445E-3</v>
      </c>
      <c r="D30" s="135">
        <f>SUM(D7:D28)</f>
        <v>1</v>
      </c>
      <c r="E30" s="93">
        <f>SUM(E7:E28)</f>
        <v>0.3351851851851852</v>
      </c>
      <c r="F30" s="136">
        <f>SUM(F7:F28)</f>
        <v>1</v>
      </c>
    </row>
    <row r="31" spans="2:6" x14ac:dyDescent="0.25">
      <c r="B31" s="53"/>
      <c r="C31" s="27"/>
      <c r="D31" s="52"/>
      <c r="E31" s="52"/>
      <c r="F31" s="48"/>
    </row>
    <row r="32" spans="2:6" ht="66" customHeight="1" thickBot="1" x14ac:dyDescent="0.3">
      <c r="B32" s="201" t="s">
        <v>140</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0"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83" t="s">
        <v>98</v>
      </c>
      <c r="C3" s="184"/>
      <c r="D3" s="184"/>
      <c r="E3" s="184"/>
      <c r="F3" s="185"/>
    </row>
    <row r="4" spans="2:6" x14ac:dyDescent="0.25">
      <c r="B4" s="186" t="s">
        <v>135</v>
      </c>
      <c r="C4" s="187"/>
      <c r="D4" s="187"/>
      <c r="E4" s="187"/>
      <c r="F4" s="188"/>
    </row>
    <row r="5" spans="2:6" x14ac:dyDescent="0.25">
      <c r="B5" s="42"/>
      <c r="C5" s="191" t="s">
        <v>54</v>
      </c>
      <c r="D5" s="187"/>
      <c r="E5" s="191" t="s">
        <v>55</v>
      </c>
      <c r="F5" s="188"/>
    </row>
    <row r="6" spans="2:6" x14ac:dyDescent="0.25">
      <c r="B6" s="3" t="s">
        <v>23</v>
      </c>
      <c r="C6" s="63" t="s">
        <v>24</v>
      </c>
      <c r="D6" s="43" t="s">
        <v>25</v>
      </c>
      <c r="E6" s="63" t="s">
        <v>24</v>
      </c>
      <c r="F6" s="64" t="s">
        <v>25</v>
      </c>
    </row>
    <row r="7" spans="2:6" x14ac:dyDescent="0.25">
      <c r="B7" s="8" t="s">
        <v>10</v>
      </c>
      <c r="C7" s="65"/>
      <c r="D7" s="46"/>
      <c r="E7" s="65"/>
      <c r="F7" s="69"/>
    </row>
    <row r="8" spans="2:6" x14ac:dyDescent="0.25">
      <c r="B8" s="8" t="s">
        <v>13</v>
      </c>
      <c r="C8" s="65"/>
      <c r="D8" s="46"/>
      <c r="E8" s="65"/>
      <c r="F8" s="69"/>
    </row>
    <row r="9" spans="2:6" x14ac:dyDescent="0.25">
      <c r="B9" s="8" t="s">
        <v>0</v>
      </c>
      <c r="C9" s="65"/>
      <c r="D9" s="46"/>
      <c r="E9" s="65"/>
      <c r="F9" s="69"/>
    </row>
    <row r="10" spans="2:6" x14ac:dyDescent="0.25">
      <c r="B10" s="8" t="s">
        <v>8</v>
      </c>
      <c r="C10" s="65"/>
      <c r="D10" s="46"/>
      <c r="E10" s="65"/>
      <c r="F10" s="69"/>
    </row>
    <row r="11" spans="2:6" x14ac:dyDescent="0.25">
      <c r="B11" s="8" t="s">
        <v>26</v>
      </c>
      <c r="C11" s="65"/>
      <c r="D11" s="46"/>
      <c r="E11" s="65"/>
      <c r="F11" s="69"/>
    </row>
    <row r="12" spans="2:6" x14ac:dyDescent="0.25">
      <c r="B12" s="8" t="s">
        <v>3</v>
      </c>
      <c r="C12" s="65"/>
      <c r="D12" s="46"/>
      <c r="E12" s="65"/>
      <c r="F12" s="69"/>
    </row>
    <row r="13" spans="2:6" x14ac:dyDescent="0.25">
      <c r="B13" s="8" t="s">
        <v>7</v>
      </c>
      <c r="C13" s="65"/>
      <c r="D13" s="46"/>
      <c r="E13" s="65"/>
      <c r="F13" s="69"/>
    </row>
    <row r="14" spans="2:6" x14ac:dyDescent="0.25">
      <c r="B14" s="8" t="s">
        <v>2</v>
      </c>
      <c r="C14" s="65"/>
      <c r="D14" s="46"/>
      <c r="E14" s="65"/>
      <c r="F14" s="69"/>
    </row>
    <row r="15" spans="2:6" x14ac:dyDescent="0.25">
      <c r="B15" s="8" t="s">
        <v>9</v>
      </c>
      <c r="C15" s="65"/>
      <c r="D15" s="46"/>
      <c r="E15" s="65"/>
      <c r="F15" s="69"/>
    </row>
    <row r="16" spans="2:6" x14ac:dyDescent="0.25">
      <c r="B16" s="8" t="s">
        <v>1</v>
      </c>
      <c r="C16" s="65"/>
      <c r="D16" s="46"/>
      <c r="E16" s="65"/>
      <c r="F16" s="69"/>
    </row>
    <row r="17" spans="2:6" x14ac:dyDescent="0.25">
      <c r="B17" s="8" t="s">
        <v>27</v>
      </c>
      <c r="C17" s="47"/>
      <c r="D17" s="46"/>
      <c r="E17" s="65"/>
      <c r="F17" s="69"/>
    </row>
    <row r="18" spans="2:6" x14ac:dyDescent="0.25">
      <c r="B18" s="8" t="s">
        <v>16</v>
      </c>
      <c r="C18" s="47"/>
      <c r="D18" s="46"/>
      <c r="E18" s="65"/>
      <c r="F18" s="69"/>
    </row>
    <row r="19" spans="2:6" x14ac:dyDescent="0.25">
      <c r="B19" s="8" t="s">
        <v>4</v>
      </c>
      <c r="C19" s="47"/>
      <c r="D19" s="46"/>
      <c r="E19" s="65"/>
      <c r="F19" s="69"/>
    </row>
    <row r="20" spans="2:6" x14ac:dyDescent="0.25">
      <c r="B20" s="8" t="s">
        <v>14</v>
      </c>
      <c r="C20" s="47"/>
      <c r="D20" s="46"/>
      <c r="E20" s="65"/>
      <c r="F20" s="69"/>
    </row>
    <row r="21" spans="2:6" x14ac:dyDescent="0.25">
      <c r="B21" s="8" t="s">
        <v>11</v>
      </c>
      <c r="C21" s="45"/>
      <c r="D21" s="46"/>
      <c r="E21" s="65"/>
      <c r="F21" s="69"/>
    </row>
    <row r="22" spans="2:6" x14ac:dyDescent="0.25">
      <c r="B22" s="8" t="s">
        <v>15</v>
      </c>
      <c r="C22" s="47"/>
      <c r="D22" s="46"/>
      <c r="E22" s="65"/>
      <c r="F22" s="69"/>
    </row>
    <row r="23" spans="2:6" s="49" customFormat="1" x14ac:dyDescent="0.25">
      <c r="B23" s="8" t="s">
        <v>92</v>
      </c>
      <c r="C23" s="54"/>
      <c r="D23" s="46"/>
      <c r="E23" s="65"/>
      <c r="F23" s="70"/>
    </row>
    <row r="24" spans="2:6" x14ac:dyDescent="0.25">
      <c r="B24" s="8" t="s">
        <v>12</v>
      </c>
      <c r="C24" s="45"/>
      <c r="D24" s="59"/>
      <c r="E24" s="47"/>
      <c r="F24" s="71"/>
    </row>
    <row r="25" spans="2:6" s="50" customFormat="1" x14ac:dyDescent="0.25">
      <c r="B25" s="8" t="s">
        <v>5</v>
      </c>
      <c r="C25" s="47"/>
      <c r="D25" s="59"/>
      <c r="E25" s="47"/>
      <c r="F25" s="44"/>
    </row>
    <row r="26" spans="2:6" x14ac:dyDescent="0.25">
      <c r="B26" s="8" t="s">
        <v>6</v>
      </c>
      <c r="C26" s="26"/>
      <c r="D26" s="47"/>
      <c r="E26" s="65"/>
      <c r="F26" s="69"/>
    </row>
    <row r="27" spans="2:6" x14ac:dyDescent="0.25">
      <c r="B27" s="8" t="s">
        <v>103</v>
      </c>
      <c r="C27" s="26"/>
      <c r="D27" s="47"/>
      <c r="E27" s="65"/>
      <c r="F27" s="69"/>
    </row>
    <row r="28" spans="2:6" x14ac:dyDescent="0.25">
      <c r="B28" s="8" t="s">
        <v>17</v>
      </c>
      <c r="C28" s="26"/>
      <c r="D28" s="47"/>
      <c r="E28" s="65"/>
      <c r="F28" s="69"/>
    </row>
    <row r="29" spans="2:6" x14ac:dyDescent="0.25">
      <c r="B29" s="8"/>
      <c r="C29" s="27"/>
      <c r="D29" s="52"/>
      <c r="E29" s="52"/>
      <c r="F29" s="48"/>
    </row>
    <row r="30" spans="2:6" x14ac:dyDescent="0.25">
      <c r="B30" s="53" t="s">
        <v>29</v>
      </c>
      <c r="C30" s="66"/>
      <c r="D30" s="55"/>
      <c r="E30" s="47"/>
      <c r="F30" s="69"/>
    </row>
    <row r="31" spans="2:6" x14ac:dyDescent="0.25">
      <c r="B31" s="53"/>
      <c r="C31" s="27"/>
      <c r="D31" s="52"/>
      <c r="E31" s="52"/>
      <c r="F31" s="48"/>
    </row>
    <row r="32" spans="2:6" ht="66" customHeight="1" thickBot="1" x14ac:dyDescent="0.3">
      <c r="B32" s="213" t="s">
        <v>102</v>
      </c>
      <c r="C32" s="214"/>
      <c r="D32" s="214"/>
      <c r="E32" s="214"/>
      <c r="F32" s="21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6" t="s">
        <v>99</v>
      </c>
      <c r="C3" s="197"/>
      <c r="D3" s="197"/>
      <c r="E3" s="197"/>
      <c r="F3" s="198"/>
    </row>
    <row r="4" spans="2:6" x14ac:dyDescent="0.25">
      <c r="B4" s="186" t="s">
        <v>135</v>
      </c>
      <c r="C4" s="187"/>
      <c r="D4" s="187"/>
      <c r="E4" s="187"/>
      <c r="F4" s="188"/>
    </row>
    <row r="5" spans="2:6" x14ac:dyDescent="0.25">
      <c r="B5" s="42"/>
      <c r="C5" s="191" t="s">
        <v>58</v>
      </c>
      <c r="D5" s="187"/>
      <c r="E5" s="207" t="s">
        <v>59</v>
      </c>
      <c r="F5" s="208"/>
    </row>
    <row r="6" spans="2:6" x14ac:dyDescent="0.25">
      <c r="B6" s="3" t="s">
        <v>23</v>
      </c>
      <c r="C6" s="63" t="s">
        <v>24</v>
      </c>
      <c r="D6" s="43" t="s">
        <v>25</v>
      </c>
      <c r="E6" s="63" t="s">
        <v>24</v>
      </c>
      <c r="F6" s="64" t="s">
        <v>25</v>
      </c>
    </row>
    <row r="7" spans="2:6" x14ac:dyDescent="0.25">
      <c r="B7" s="8" t="s">
        <v>10</v>
      </c>
      <c r="C7" s="85"/>
      <c r="D7" s="137"/>
      <c r="E7" s="85">
        <v>3.2870370370370367E-3</v>
      </c>
      <c r="F7" s="95">
        <f>E7/$E$30</f>
        <v>8.6648767390773724E-3</v>
      </c>
    </row>
    <row r="8" spans="2:6" x14ac:dyDescent="0.25">
      <c r="B8" s="8" t="s">
        <v>13</v>
      </c>
      <c r="C8" s="85"/>
      <c r="D8" s="137"/>
      <c r="E8" s="85"/>
      <c r="F8" s="95"/>
    </row>
    <row r="9" spans="2:6" x14ac:dyDescent="0.25">
      <c r="B9" s="8" t="s">
        <v>0</v>
      </c>
      <c r="C9" s="85"/>
      <c r="D9" s="137"/>
      <c r="E9" s="85">
        <v>1.0439814814814815E-2</v>
      </c>
      <c r="F9" s="95">
        <f>E9/$E$30</f>
        <v>2.7520136685379545E-2</v>
      </c>
    </row>
    <row r="10" spans="2:6" x14ac:dyDescent="0.25">
      <c r="B10" s="8" t="s">
        <v>8</v>
      </c>
      <c r="C10" s="85"/>
      <c r="D10" s="137"/>
      <c r="E10" s="85"/>
      <c r="F10" s="95"/>
    </row>
    <row r="11" spans="2:6" x14ac:dyDescent="0.25">
      <c r="B11" s="8" t="s">
        <v>26</v>
      </c>
      <c r="C11" s="85"/>
      <c r="D11" s="137"/>
      <c r="E11" s="85">
        <v>4.2476851851851859E-3</v>
      </c>
      <c r="F11" s="95">
        <f>E11/$E$30</f>
        <v>1.1197217476202101E-2</v>
      </c>
    </row>
    <row r="12" spans="2:6" x14ac:dyDescent="0.25">
      <c r="B12" s="8" t="s">
        <v>3</v>
      </c>
      <c r="C12" s="85"/>
      <c r="D12" s="137"/>
      <c r="E12" s="85">
        <v>7.4652777777777773E-3</v>
      </c>
      <c r="F12" s="95">
        <f t="shared" ref="F12:F13" si="0">E12/$E$30</f>
        <v>1.9679033439101778E-2</v>
      </c>
    </row>
    <row r="13" spans="2:6" x14ac:dyDescent="0.25">
      <c r="B13" s="8" t="s">
        <v>7</v>
      </c>
      <c r="C13" s="85">
        <v>5.1041666666666666E-3</v>
      </c>
      <c r="D13" s="137">
        <f>C13/C30</f>
        <v>1</v>
      </c>
      <c r="E13" s="85">
        <v>3.0937499999999993E-2</v>
      </c>
      <c r="F13" s="95">
        <f t="shared" si="0"/>
        <v>8.1553575787161312E-2</v>
      </c>
    </row>
    <row r="14" spans="2:6" x14ac:dyDescent="0.25">
      <c r="B14" s="8" t="s">
        <v>2</v>
      </c>
      <c r="C14" s="85"/>
      <c r="D14" s="137"/>
      <c r="E14" s="85"/>
      <c r="F14" s="95"/>
    </row>
    <row r="15" spans="2:6" x14ac:dyDescent="0.25">
      <c r="B15" s="8" t="s">
        <v>9</v>
      </c>
      <c r="C15" s="85"/>
      <c r="D15" s="137"/>
      <c r="E15" s="85">
        <v>5.9490740740740745E-3</v>
      </c>
      <c r="F15" s="95">
        <f t="shared" ref="F15:F26" si="1">E15/$E$30</f>
        <v>1.5682206492555528E-2</v>
      </c>
    </row>
    <row r="16" spans="2:6" x14ac:dyDescent="0.25">
      <c r="B16" s="8" t="s">
        <v>1</v>
      </c>
      <c r="C16" s="85"/>
      <c r="D16" s="137"/>
      <c r="E16" s="85">
        <v>2.0243055555555559E-2</v>
      </c>
      <c r="F16" s="95">
        <f t="shared" si="1"/>
        <v>5.3362216255796929E-2</v>
      </c>
    </row>
    <row r="17" spans="2:6" x14ac:dyDescent="0.25">
      <c r="B17" s="8" t="s">
        <v>27</v>
      </c>
      <c r="C17" s="85"/>
      <c r="D17" s="137"/>
      <c r="E17" s="85">
        <v>1.5150462962962965E-2</v>
      </c>
      <c r="F17" s="95">
        <f t="shared" si="1"/>
        <v>3.9937759336099589E-2</v>
      </c>
    </row>
    <row r="18" spans="2:6" x14ac:dyDescent="0.25">
      <c r="B18" s="8" t="s">
        <v>16</v>
      </c>
      <c r="C18" s="85"/>
      <c r="D18" s="137"/>
      <c r="E18" s="85"/>
      <c r="F18" s="95"/>
    </row>
    <row r="19" spans="2:6" x14ac:dyDescent="0.25">
      <c r="B19" s="8" t="s">
        <v>4</v>
      </c>
      <c r="C19" s="85"/>
      <c r="D19" s="137"/>
      <c r="E19" s="85">
        <v>3.7488425925925918E-2</v>
      </c>
      <c r="F19" s="95">
        <f t="shared" si="1"/>
        <v>9.8822309006590156E-2</v>
      </c>
    </row>
    <row r="20" spans="2:6" x14ac:dyDescent="0.25">
      <c r="B20" s="8" t="s">
        <v>14</v>
      </c>
      <c r="C20" s="85"/>
      <c r="D20" s="137"/>
      <c r="E20" s="85">
        <v>7.4768518518518517E-3</v>
      </c>
      <c r="F20" s="95">
        <f t="shared" si="1"/>
        <v>1.970954356846473E-2</v>
      </c>
    </row>
    <row r="21" spans="2:6" x14ac:dyDescent="0.25">
      <c r="B21" s="8" t="s">
        <v>11</v>
      </c>
      <c r="C21" s="85"/>
      <c r="D21" s="137"/>
      <c r="E21" s="85">
        <v>0.16769675925925928</v>
      </c>
      <c r="F21" s="95">
        <f t="shared" si="1"/>
        <v>0.44206126433976084</v>
      </c>
    </row>
    <row r="22" spans="2:6" x14ac:dyDescent="0.25">
      <c r="B22" s="8" t="s">
        <v>15</v>
      </c>
      <c r="C22" s="85"/>
      <c r="D22" s="137"/>
      <c r="E22" s="85">
        <v>1.1111111111111112E-2</v>
      </c>
      <c r="F22" s="95">
        <f t="shared" si="1"/>
        <v>2.9289724188430559E-2</v>
      </c>
    </row>
    <row r="23" spans="2:6" s="49" customFormat="1" x14ac:dyDescent="0.25">
      <c r="B23" s="8" t="s">
        <v>92</v>
      </c>
      <c r="C23" s="85"/>
      <c r="D23" s="137"/>
      <c r="E23" s="85">
        <v>3.8807870370370375E-2</v>
      </c>
      <c r="F23" s="95">
        <f t="shared" si="1"/>
        <v>0.10230046375396631</v>
      </c>
    </row>
    <row r="24" spans="2:6" x14ac:dyDescent="0.25">
      <c r="B24" s="8" t="s">
        <v>12</v>
      </c>
      <c r="C24" s="85"/>
      <c r="D24" s="137"/>
      <c r="E24" s="85">
        <v>4.1087962962962962E-3</v>
      </c>
      <c r="F24" s="95">
        <f t="shared" si="1"/>
        <v>1.0831095923846715E-2</v>
      </c>
    </row>
    <row r="25" spans="2:6" s="50" customFormat="1" x14ac:dyDescent="0.25">
      <c r="B25" s="8" t="s">
        <v>5</v>
      </c>
      <c r="C25" s="85"/>
      <c r="D25" s="137"/>
      <c r="E25" s="85">
        <v>1.2719907407407409E-2</v>
      </c>
      <c r="F25" s="95">
        <f>E25/$E$30</f>
        <v>3.3530632169880399E-2</v>
      </c>
    </row>
    <row r="26" spans="2:6" x14ac:dyDescent="0.25">
      <c r="B26" s="8" t="s">
        <v>6</v>
      </c>
      <c r="C26" s="105"/>
      <c r="D26" s="137"/>
      <c r="E26" s="85">
        <v>2.2222222222222222E-3</v>
      </c>
      <c r="F26" s="95">
        <f t="shared" si="1"/>
        <v>5.8579448376861109E-3</v>
      </c>
    </row>
    <row r="27" spans="2:6" x14ac:dyDescent="0.25">
      <c r="B27" s="8" t="s">
        <v>103</v>
      </c>
      <c r="C27" s="105"/>
      <c r="D27" s="85"/>
      <c r="E27" s="85"/>
      <c r="F27" s="95"/>
    </row>
    <row r="28" spans="2:6" x14ac:dyDescent="0.25">
      <c r="B28" s="8" t="s">
        <v>17</v>
      </c>
      <c r="C28" s="105"/>
      <c r="D28" s="137"/>
      <c r="E28" s="85"/>
      <c r="F28" s="95"/>
    </row>
    <row r="29" spans="2:6" x14ac:dyDescent="0.25">
      <c r="B29" s="8"/>
      <c r="C29" s="106"/>
      <c r="D29" s="89"/>
      <c r="E29" s="89"/>
      <c r="F29" s="95"/>
    </row>
    <row r="30" spans="2:6" x14ac:dyDescent="0.25">
      <c r="B30" s="53" t="s">
        <v>29</v>
      </c>
      <c r="C30" s="93">
        <f>C13</f>
        <v>5.1041666666666666E-3</v>
      </c>
      <c r="D30" s="135">
        <f>D13</f>
        <v>1</v>
      </c>
      <c r="E30" s="93">
        <f>SUM(E7:E28)</f>
        <v>0.37935185185185188</v>
      </c>
      <c r="F30" s="136">
        <f>SUM(F7:F28)</f>
        <v>0.99999999999999989</v>
      </c>
    </row>
    <row r="31" spans="2:6" x14ac:dyDescent="0.25">
      <c r="B31" s="53"/>
      <c r="C31" s="27"/>
      <c r="D31" s="52"/>
      <c r="E31" s="52"/>
      <c r="F31" s="48"/>
    </row>
    <row r="32" spans="2:6" ht="66" customHeight="1" thickBot="1" x14ac:dyDescent="0.3">
      <c r="B32" s="192" t="s">
        <v>141</v>
      </c>
      <c r="C32" s="216"/>
      <c r="D32" s="216"/>
      <c r="E32" s="216"/>
      <c r="F32" s="21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196" t="s">
        <v>100</v>
      </c>
      <c r="C3" s="197"/>
      <c r="D3" s="197"/>
      <c r="E3" s="197"/>
      <c r="F3" s="198"/>
    </row>
    <row r="4" spans="2:6" x14ac:dyDescent="0.25">
      <c r="B4" s="186" t="s">
        <v>135</v>
      </c>
      <c r="C4" s="187"/>
      <c r="D4" s="187"/>
      <c r="E4" s="187"/>
      <c r="F4" s="188"/>
    </row>
    <row r="5" spans="2:6" x14ac:dyDescent="0.25">
      <c r="B5" s="42"/>
      <c r="C5" s="191" t="s">
        <v>62</v>
      </c>
      <c r="D5" s="187"/>
      <c r="E5" s="207" t="s">
        <v>63</v>
      </c>
      <c r="F5" s="208"/>
    </row>
    <row r="6" spans="2:6" x14ac:dyDescent="0.25">
      <c r="B6" s="3" t="s">
        <v>23</v>
      </c>
      <c r="C6" s="63" t="s">
        <v>24</v>
      </c>
      <c r="D6" s="43" t="s">
        <v>25</v>
      </c>
      <c r="E6" s="63" t="s">
        <v>24</v>
      </c>
      <c r="F6" s="64" t="s">
        <v>25</v>
      </c>
    </row>
    <row r="7" spans="2:6" x14ac:dyDescent="0.25">
      <c r="B7" s="8" t="s">
        <v>10</v>
      </c>
      <c r="C7" s="47"/>
      <c r="D7" s="46"/>
      <c r="E7" s="47"/>
      <c r="F7" s="48"/>
    </row>
    <row r="8" spans="2:6" x14ac:dyDescent="0.25">
      <c r="B8" s="8" t="s">
        <v>13</v>
      </c>
      <c r="C8" s="47"/>
      <c r="D8" s="46"/>
      <c r="E8" s="47"/>
      <c r="F8" s="48"/>
    </row>
    <row r="9" spans="2:6" x14ac:dyDescent="0.25">
      <c r="B9" s="8" t="s">
        <v>0</v>
      </c>
      <c r="C9" s="47"/>
      <c r="D9" s="46"/>
      <c r="E9" s="47"/>
      <c r="F9" s="48"/>
    </row>
    <row r="10" spans="2:6" x14ac:dyDescent="0.25">
      <c r="B10" s="8" t="s">
        <v>8</v>
      </c>
      <c r="C10" s="47"/>
      <c r="D10" s="46"/>
      <c r="E10" s="47"/>
      <c r="F10" s="48"/>
    </row>
    <row r="11" spans="2:6" x14ac:dyDescent="0.25">
      <c r="B11" s="8" t="s">
        <v>26</v>
      </c>
      <c r="C11" s="47"/>
      <c r="D11" s="46"/>
      <c r="E11" s="47"/>
      <c r="F11" s="48"/>
    </row>
    <row r="12" spans="2:6" x14ac:dyDescent="0.25">
      <c r="B12" s="8" t="s">
        <v>3</v>
      </c>
      <c r="C12" s="47"/>
      <c r="D12" s="46"/>
      <c r="E12" s="47"/>
      <c r="F12" s="48"/>
    </row>
    <row r="13" spans="2:6" x14ac:dyDescent="0.25">
      <c r="B13" s="8" t="s">
        <v>7</v>
      </c>
      <c r="C13" s="47"/>
      <c r="D13" s="46"/>
      <c r="E13" s="47"/>
      <c r="F13" s="48"/>
    </row>
    <row r="14" spans="2:6" x14ac:dyDescent="0.25">
      <c r="B14" s="8" t="s">
        <v>2</v>
      </c>
      <c r="C14" s="47"/>
      <c r="D14" s="46"/>
      <c r="E14" s="47"/>
      <c r="F14" s="48"/>
    </row>
    <row r="15" spans="2:6" x14ac:dyDescent="0.25">
      <c r="B15" s="8" t="s">
        <v>9</v>
      </c>
      <c r="C15" s="47"/>
      <c r="D15" s="46"/>
      <c r="E15" s="47"/>
      <c r="F15" s="48"/>
    </row>
    <row r="16" spans="2:6" x14ac:dyDescent="0.25">
      <c r="B16" s="8" t="s">
        <v>1</v>
      </c>
      <c r="C16" s="47"/>
      <c r="D16" s="46"/>
      <c r="E16" s="47"/>
      <c r="F16" s="48"/>
    </row>
    <row r="17" spans="2:6" x14ac:dyDescent="0.25">
      <c r="B17" s="8" t="s">
        <v>27</v>
      </c>
      <c r="C17" s="47"/>
      <c r="D17" s="46"/>
      <c r="E17" s="47"/>
      <c r="F17" s="48"/>
    </row>
    <row r="18" spans="2:6" x14ac:dyDescent="0.25">
      <c r="B18" s="8" t="s">
        <v>16</v>
      </c>
      <c r="C18" s="47"/>
      <c r="D18" s="46"/>
      <c r="E18" s="47"/>
      <c r="F18" s="48"/>
    </row>
    <row r="19" spans="2:6" x14ac:dyDescent="0.25">
      <c r="B19" s="8" t="s">
        <v>4</v>
      </c>
      <c r="C19" s="140"/>
      <c r="D19" s="141"/>
      <c r="E19" s="47"/>
      <c r="F19" s="48"/>
    </row>
    <row r="20" spans="2:6" x14ac:dyDescent="0.25">
      <c r="B20" s="8" t="s">
        <v>14</v>
      </c>
      <c r="C20" s="140"/>
      <c r="D20" s="141"/>
      <c r="E20" s="47"/>
      <c r="F20" s="48"/>
    </row>
    <row r="21" spans="2:6" x14ac:dyDescent="0.25">
      <c r="B21" s="8" t="s">
        <v>11</v>
      </c>
      <c r="C21" s="140"/>
      <c r="D21" s="141"/>
      <c r="E21" s="47"/>
      <c r="F21" s="48"/>
    </row>
    <row r="22" spans="2:6" x14ac:dyDescent="0.25">
      <c r="B22" s="8" t="s">
        <v>15</v>
      </c>
      <c r="C22" s="140"/>
      <c r="D22" s="141"/>
      <c r="E22" s="47"/>
      <c r="F22" s="48"/>
    </row>
    <row r="23" spans="2:6" s="49" customFormat="1" x14ac:dyDescent="0.25">
      <c r="B23" s="8" t="s">
        <v>92</v>
      </c>
      <c r="C23" s="142"/>
      <c r="D23" s="141"/>
      <c r="E23" s="54"/>
      <c r="F23" s="48"/>
    </row>
    <row r="24" spans="2:6" x14ac:dyDescent="0.25">
      <c r="B24" s="8" t="s">
        <v>12</v>
      </c>
      <c r="C24" s="143"/>
      <c r="D24" s="144"/>
      <c r="E24" s="45"/>
      <c r="F24" s="48"/>
    </row>
    <row r="25" spans="2:6" s="50" customFormat="1" x14ac:dyDescent="0.25">
      <c r="B25" s="8" t="s">
        <v>5</v>
      </c>
      <c r="C25" s="145"/>
      <c r="D25" s="144"/>
      <c r="E25" s="43"/>
      <c r="F25" s="48"/>
    </row>
    <row r="26" spans="2:6" x14ac:dyDescent="0.25">
      <c r="B26" s="8" t="s">
        <v>6</v>
      </c>
      <c r="C26" s="145"/>
      <c r="D26" s="144"/>
      <c r="E26" s="47"/>
      <c r="F26" s="48"/>
    </row>
    <row r="27" spans="2:6" x14ac:dyDescent="0.25">
      <c r="B27" s="8" t="s">
        <v>103</v>
      </c>
      <c r="C27" s="145"/>
      <c r="D27" s="140"/>
      <c r="E27" s="47"/>
      <c r="F27" s="48"/>
    </row>
    <row r="28" spans="2:6" x14ac:dyDescent="0.25">
      <c r="B28" s="8" t="s">
        <v>17</v>
      </c>
      <c r="C28" s="145"/>
      <c r="D28" s="140"/>
      <c r="E28" s="47"/>
      <c r="F28" s="48"/>
    </row>
    <row r="29" spans="2:6" x14ac:dyDescent="0.25">
      <c r="B29" s="8"/>
      <c r="C29" s="146"/>
      <c r="D29" s="147"/>
      <c r="E29" s="52"/>
      <c r="F29" s="48"/>
    </row>
    <row r="30" spans="2:6" x14ac:dyDescent="0.25">
      <c r="B30" s="53" t="s">
        <v>29</v>
      </c>
      <c r="C30" s="148"/>
      <c r="D30" s="149"/>
      <c r="E30" s="66"/>
      <c r="F30" s="67"/>
    </row>
    <row r="31" spans="2:6" x14ac:dyDescent="0.25">
      <c r="B31" s="53"/>
      <c r="C31" s="27"/>
      <c r="D31" s="52"/>
      <c r="E31" s="52"/>
      <c r="F31" s="48"/>
    </row>
    <row r="32" spans="2:6" ht="66" customHeight="1" thickBot="1" x14ac:dyDescent="0.3">
      <c r="B32" s="218" t="s">
        <v>131</v>
      </c>
      <c r="C32" s="214"/>
      <c r="D32" s="214"/>
      <c r="E32" s="214"/>
      <c r="F32" s="215"/>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7"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6" width="23.85546875" style="34" customWidth="1"/>
    <col min="7" max="16384" width="8.85546875" style="34"/>
  </cols>
  <sheetData>
    <row r="2" spans="2:6" ht="15.75" thickBot="1" x14ac:dyDescent="0.3"/>
    <row r="3" spans="2:6" x14ac:dyDescent="0.25">
      <c r="B3" s="204" t="s">
        <v>72</v>
      </c>
      <c r="C3" s="205"/>
      <c r="D3" s="205"/>
      <c r="E3" s="205"/>
      <c r="F3" s="206"/>
    </row>
    <row r="4" spans="2:6" x14ac:dyDescent="0.25">
      <c r="B4" s="186" t="s">
        <v>135</v>
      </c>
      <c r="C4" s="187"/>
      <c r="D4" s="187"/>
      <c r="E4" s="187"/>
      <c r="F4" s="188"/>
    </row>
    <row r="5" spans="2:6" x14ac:dyDescent="0.25">
      <c r="B5" s="42"/>
      <c r="C5" s="191" t="s">
        <v>73</v>
      </c>
      <c r="D5" s="187"/>
      <c r="E5" s="207" t="s">
        <v>74</v>
      </c>
      <c r="F5" s="208"/>
    </row>
    <row r="6" spans="2:6" x14ac:dyDescent="0.25">
      <c r="B6" s="3" t="s">
        <v>23</v>
      </c>
      <c r="C6" s="63" t="s">
        <v>24</v>
      </c>
      <c r="D6" s="43" t="s">
        <v>25</v>
      </c>
      <c r="E6" s="63" t="s">
        <v>24</v>
      </c>
      <c r="F6" s="64" t="s">
        <v>25</v>
      </c>
    </row>
    <row r="7" spans="2:6" x14ac:dyDescent="0.25">
      <c r="B7" s="8" t="s">
        <v>10</v>
      </c>
      <c r="C7" s="134"/>
      <c r="D7" s="86"/>
      <c r="E7" s="65"/>
      <c r="F7" s="69"/>
    </row>
    <row r="8" spans="2:6" x14ac:dyDescent="0.25">
      <c r="B8" s="8" t="s">
        <v>13</v>
      </c>
      <c r="C8" s="134"/>
      <c r="D8" s="86"/>
      <c r="E8" s="65"/>
      <c r="F8" s="69"/>
    </row>
    <row r="9" spans="2:6" x14ac:dyDescent="0.25">
      <c r="B9" s="8" t="s">
        <v>0</v>
      </c>
      <c r="C9" s="134"/>
      <c r="D9" s="86"/>
      <c r="E9" s="65"/>
      <c r="F9" s="69"/>
    </row>
    <row r="10" spans="2:6" x14ac:dyDescent="0.25">
      <c r="B10" s="8" t="s">
        <v>8</v>
      </c>
      <c r="C10" s="134"/>
      <c r="D10" s="86"/>
      <c r="E10" s="65"/>
      <c r="F10" s="69"/>
    </row>
    <row r="11" spans="2:6" x14ac:dyDescent="0.25">
      <c r="B11" s="8" t="s">
        <v>26</v>
      </c>
      <c r="C11" s="134"/>
      <c r="D11" s="86"/>
      <c r="E11" s="65"/>
      <c r="F11" s="69"/>
    </row>
    <row r="12" spans="2:6" x14ac:dyDescent="0.25">
      <c r="B12" s="8" t="s">
        <v>3</v>
      </c>
      <c r="C12" s="134"/>
      <c r="D12" s="86"/>
      <c r="E12" s="65"/>
      <c r="F12" s="69"/>
    </row>
    <row r="13" spans="2:6" x14ac:dyDescent="0.25">
      <c r="B13" s="8" t="s">
        <v>7</v>
      </c>
      <c r="C13" s="134"/>
      <c r="D13" s="86"/>
      <c r="E13" s="65"/>
      <c r="F13" s="69"/>
    </row>
    <row r="14" spans="2:6" x14ac:dyDescent="0.25">
      <c r="B14" s="8" t="s">
        <v>2</v>
      </c>
      <c r="C14" s="134"/>
      <c r="D14" s="86"/>
      <c r="E14" s="65"/>
      <c r="F14" s="69"/>
    </row>
    <row r="15" spans="2:6" x14ac:dyDescent="0.25">
      <c r="B15" s="8" t="s">
        <v>9</v>
      </c>
      <c r="C15" s="134"/>
      <c r="D15" s="86"/>
      <c r="E15" s="65"/>
      <c r="F15" s="69"/>
    </row>
    <row r="16" spans="2:6" x14ac:dyDescent="0.25">
      <c r="B16" s="8" t="s">
        <v>1</v>
      </c>
      <c r="C16" s="134"/>
      <c r="D16" s="86"/>
      <c r="E16" s="65"/>
      <c r="F16" s="69"/>
    </row>
    <row r="17" spans="2:6" x14ac:dyDescent="0.25">
      <c r="B17" s="8" t="s">
        <v>27</v>
      </c>
      <c r="C17" s="134"/>
      <c r="D17" s="86"/>
      <c r="E17" s="65"/>
      <c r="F17" s="69"/>
    </row>
    <row r="18" spans="2:6" x14ac:dyDescent="0.25">
      <c r="B18" s="8" t="s">
        <v>16</v>
      </c>
      <c r="C18" s="134"/>
      <c r="D18" s="86"/>
      <c r="E18" s="65"/>
      <c r="F18" s="69"/>
    </row>
    <row r="19" spans="2:6" x14ac:dyDescent="0.25">
      <c r="B19" s="8" t="s">
        <v>4</v>
      </c>
      <c r="C19" s="134"/>
      <c r="D19" s="86"/>
      <c r="E19" s="65"/>
      <c r="F19" s="69"/>
    </row>
    <row r="20" spans="2:6" x14ac:dyDescent="0.25">
      <c r="B20" s="8" t="s">
        <v>14</v>
      </c>
      <c r="C20" s="134"/>
      <c r="D20" s="86"/>
      <c r="E20" s="65"/>
      <c r="F20" s="69"/>
    </row>
    <row r="21" spans="2:6" x14ac:dyDescent="0.25">
      <c r="B21" s="8" t="s">
        <v>11</v>
      </c>
      <c r="C21" s="85"/>
      <c r="D21" s="86"/>
      <c r="E21" s="65"/>
      <c r="F21" s="69"/>
    </row>
    <row r="22" spans="2:6" x14ac:dyDescent="0.25">
      <c r="B22" s="8" t="s">
        <v>15</v>
      </c>
      <c r="C22" s="134"/>
      <c r="D22" s="86"/>
      <c r="E22" s="65"/>
      <c r="F22" s="69"/>
    </row>
    <row r="23" spans="2:6" s="49" customFormat="1" x14ac:dyDescent="0.25">
      <c r="B23" s="8" t="s">
        <v>92</v>
      </c>
      <c r="C23" s="134"/>
      <c r="D23" s="86"/>
      <c r="E23" s="75"/>
      <c r="F23" s="70"/>
    </row>
    <row r="24" spans="2:6" x14ac:dyDescent="0.25">
      <c r="B24" s="79" t="s">
        <v>12</v>
      </c>
      <c r="C24" s="134"/>
      <c r="D24" s="86"/>
      <c r="E24" s="45"/>
      <c r="F24" s="71"/>
    </row>
    <row r="25" spans="2:6" s="50" customFormat="1" x14ac:dyDescent="0.25">
      <c r="B25" s="79" t="s">
        <v>5</v>
      </c>
      <c r="C25" s="85">
        <v>6.503472222222223E-2</v>
      </c>
      <c r="D25" s="86">
        <f t="shared" ref="D25:D26" si="0">C25/$C$30</f>
        <v>0.99504161501682309</v>
      </c>
      <c r="E25" s="43"/>
      <c r="F25" s="44"/>
    </row>
    <row r="26" spans="2:6" x14ac:dyDescent="0.25">
      <c r="B26" s="8" t="s">
        <v>6</v>
      </c>
      <c r="C26" s="105">
        <v>3.2407407407407406E-4</v>
      </c>
      <c r="D26" s="86">
        <f t="shared" si="0"/>
        <v>4.9583849831769077E-3</v>
      </c>
      <c r="E26" s="47"/>
      <c r="F26" s="69"/>
    </row>
    <row r="27" spans="2:6" x14ac:dyDescent="0.25">
      <c r="B27" s="8" t="s">
        <v>103</v>
      </c>
      <c r="C27" s="105"/>
      <c r="D27" s="86"/>
      <c r="E27" s="47"/>
      <c r="F27" s="69"/>
    </row>
    <row r="28" spans="2:6" x14ac:dyDescent="0.25">
      <c r="B28" s="8" t="s">
        <v>17</v>
      </c>
      <c r="C28" s="105"/>
      <c r="D28" s="86"/>
      <c r="E28" s="47"/>
      <c r="F28" s="69"/>
    </row>
    <row r="29" spans="2:6" x14ac:dyDescent="0.25">
      <c r="B29" s="8"/>
      <c r="C29" s="106"/>
      <c r="D29" s="89"/>
      <c r="E29" s="52"/>
      <c r="F29" s="48"/>
    </row>
    <row r="30" spans="2:6" x14ac:dyDescent="0.25">
      <c r="B30" s="53" t="s">
        <v>29</v>
      </c>
      <c r="C30" s="93">
        <f>SUM(C7:C28)</f>
        <v>6.5358796296296304E-2</v>
      </c>
      <c r="D30" s="128">
        <f>SUM(D7:D28)</f>
        <v>1</v>
      </c>
      <c r="E30" s="47"/>
      <c r="F30" s="69"/>
    </row>
    <row r="31" spans="2:6" x14ac:dyDescent="0.25">
      <c r="B31" s="53"/>
      <c r="C31" s="27"/>
      <c r="D31" s="52"/>
      <c r="E31" s="52"/>
      <c r="F31" s="48"/>
    </row>
    <row r="32" spans="2:6" ht="81" customHeight="1" thickBot="1" x14ac:dyDescent="0.3">
      <c r="B32" s="201" t="s">
        <v>142</v>
      </c>
      <c r="C32" s="202"/>
      <c r="D32" s="202"/>
      <c r="E32" s="202"/>
      <c r="F32" s="203"/>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104</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s="82" customFormat="1" x14ac:dyDescent="0.25">
      <c r="B5" s="80"/>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1.5196759259259259E-2</v>
      </c>
      <c r="D7" s="85">
        <v>1.2881944444444446E-2</v>
      </c>
      <c r="E7" s="85"/>
      <c r="F7" s="85"/>
      <c r="G7" s="85"/>
      <c r="H7" s="85"/>
      <c r="I7" s="85"/>
      <c r="J7" s="85"/>
      <c r="K7" s="87">
        <f t="shared" ref="K7:K28" si="0">J7+I7+H7+G7+F7+E7+D7+C7</f>
        <v>2.8078703703703703E-2</v>
      </c>
    </row>
    <row r="8" spans="2:11" x14ac:dyDescent="0.25">
      <c r="B8" s="8" t="s">
        <v>13</v>
      </c>
      <c r="C8" s="85">
        <v>2.4560185185185185E-2</v>
      </c>
      <c r="D8" s="85">
        <v>5.9953703703703705E-3</v>
      </c>
      <c r="E8" s="85"/>
      <c r="F8" s="85">
        <v>5.0925925925925921E-4</v>
      </c>
      <c r="G8" s="85">
        <v>5.0347222222222217E-3</v>
      </c>
      <c r="H8" s="85"/>
      <c r="I8" s="85"/>
      <c r="J8" s="85"/>
      <c r="K8" s="87">
        <f t="shared" si="0"/>
        <v>3.6099537037037041E-2</v>
      </c>
    </row>
    <row r="9" spans="2:11" x14ac:dyDescent="0.25">
      <c r="B9" s="8" t="s">
        <v>0</v>
      </c>
      <c r="C9" s="85">
        <v>1.6979166666666667E-2</v>
      </c>
      <c r="D9" s="85">
        <v>7.5231481481481455E-2</v>
      </c>
      <c r="E9" s="85">
        <v>5.0393518518518511E-2</v>
      </c>
      <c r="F9" s="85">
        <v>7.2685185185185188E-3</v>
      </c>
      <c r="G9" s="85">
        <v>5.9467592592592593E-2</v>
      </c>
      <c r="H9" s="85"/>
      <c r="I9" s="85">
        <v>1.6851851851851851E-2</v>
      </c>
      <c r="J9" s="85"/>
      <c r="K9" s="87">
        <f t="shared" si="0"/>
        <v>0.22619212962962959</v>
      </c>
    </row>
    <row r="10" spans="2:11" x14ac:dyDescent="0.25">
      <c r="B10" s="8" t="s">
        <v>8</v>
      </c>
      <c r="C10" s="85">
        <v>3.2592592592592597E-2</v>
      </c>
      <c r="D10" s="85">
        <v>3.138888888888889E-2</v>
      </c>
      <c r="E10" s="85">
        <v>4.8495370370370376E-3</v>
      </c>
      <c r="F10" s="85">
        <v>2.0486111111111109E-3</v>
      </c>
      <c r="G10" s="85">
        <v>3.8935185185185191E-2</v>
      </c>
      <c r="H10" s="85"/>
      <c r="I10" s="85">
        <v>6.8865740740740736E-3</v>
      </c>
      <c r="J10" s="85"/>
      <c r="K10" s="87">
        <f t="shared" si="0"/>
        <v>0.1167013888888889</v>
      </c>
    </row>
    <row r="11" spans="2:11" x14ac:dyDescent="0.25">
      <c r="B11" s="8" t="s">
        <v>26</v>
      </c>
      <c r="C11" s="85">
        <v>3.5879629629629629E-4</v>
      </c>
      <c r="D11" s="85">
        <v>1.4351851851851854E-3</v>
      </c>
      <c r="E11" s="85"/>
      <c r="F11" s="85">
        <v>1.0439814814814815E-2</v>
      </c>
      <c r="G11" s="85">
        <v>5.4398148148148149E-3</v>
      </c>
      <c r="H11" s="85"/>
      <c r="I11" s="85">
        <v>3.8078703703703703E-3</v>
      </c>
      <c r="J11" s="85"/>
      <c r="K11" s="87">
        <f t="shared" si="0"/>
        <v>2.1481481481481483E-2</v>
      </c>
    </row>
    <row r="12" spans="2:11" x14ac:dyDescent="0.25">
      <c r="B12" s="8" t="s">
        <v>3</v>
      </c>
      <c r="C12" s="85">
        <v>3.4236111111111113E-2</v>
      </c>
      <c r="D12" s="85">
        <v>0.15291666666666656</v>
      </c>
      <c r="E12" s="85">
        <v>0.24685185185185202</v>
      </c>
      <c r="F12" s="85">
        <v>6.6666666666666662E-3</v>
      </c>
      <c r="G12" s="85">
        <v>0.1705902777777778</v>
      </c>
      <c r="H12" s="85">
        <v>1.7430555555555557E-2</v>
      </c>
      <c r="I12" s="85">
        <v>5.9814814814814848E-2</v>
      </c>
      <c r="J12" s="85"/>
      <c r="K12" s="87">
        <f t="shared" si="0"/>
        <v>0.6885069444444446</v>
      </c>
    </row>
    <row r="13" spans="2:11" x14ac:dyDescent="0.25">
      <c r="B13" s="8" t="s">
        <v>7</v>
      </c>
      <c r="C13" s="85">
        <v>2.0949074074074068E-2</v>
      </c>
      <c r="D13" s="85">
        <v>5.5833333333333339E-2</v>
      </c>
      <c r="E13" s="85">
        <v>4.11574074074074E-2</v>
      </c>
      <c r="F13" s="85">
        <v>5.2881944444444433E-2</v>
      </c>
      <c r="G13" s="85">
        <v>5.1712962962962961E-2</v>
      </c>
      <c r="H13" s="85"/>
      <c r="I13" s="85">
        <v>4.4178240740740747E-2</v>
      </c>
      <c r="J13" s="85"/>
      <c r="K13" s="87">
        <f t="shared" si="0"/>
        <v>0.26671296296296299</v>
      </c>
    </row>
    <row r="14" spans="2:11" x14ac:dyDescent="0.25">
      <c r="B14" s="8" t="s">
        <v>2</v>
      </c>
      <c r="C14" s="85">
        <v>3.1469907407407412E-2</v>
      </c>
      <c r="D14" s="85">
        <v>2.8703703703703703E-2</v>
      </c>
      <c r="E14" s="85"/>
      <c r="F14" s="85">
        <v>1.4606481481481482E-2</v>
      </c>
      <c r="G14" s="85">
        <v>7.0416666666666655E-2</v>
      </c>
      <c r="H14" s="85"/>
      <c r="I14" s="85"/>
      <c r="J14" s="85"/>
      <c r="K14" s="87">
        <f t="shared" si="0"/>
        <v>0.14519675925925926</v>
      </c>
    </row>
    <row r="15" spans="2:11" x14ac:dyDescent="0.25">
      <c r="B15" s="8" t="s">
        <v>9</v>
      </c>
      <c r="C15" s="85">
        <v>8.6574074074074088E-3</v>
      </c>
      <c r="D15" s="85">
        <v>3.1412037037037037E-2</v>
      </c>
      <c r="E15" s="85"/>
      <c r="F15" s="85">
        <v>4.8611111111111104E-4</v>
      </c>
      <c r="G15" s="85">
        <v>1.0891203703703703E-2</v>
      </c>
      <c r="H15" s="85"/>
      <c r="I15" s="85">
        <v>1.2835648148148148E-2</v>
      </c>
      <c r="J15" s="85"/>
      <c r="K15" s="87">
        <f t="shared" si="0"/>
        <v>6.4282407407407413E-2</v>
      </c>
    </row>
    <row r="16" spans="2:11" x14ac:dyDescent="0.25">
      <c r="B16" s="8" t="s">
        <v>1</v>
      </c>
      <c r="C16" s="85">
        <v>2.1273148148148145E-2</v>
      </c>
      <c r="D16" s="85">
        <v>4.3599537037037034E-2</v>
      </c>
      <c r="E16" s="85">
        <v>1.938657407407407E-2</v>
      </c>
      <c r="F16" s="85">
        <v>4.7800925925925927E-3</v>
      </c>
      <c r="G16" s="85">
        <v>4.6180555555555549E-3</v>
      </c>
      <c r="H16" s="85"/>
      <c r="I16" s="85">
        <v>2.8240740740740739E-3</v>
      </c>
      <c r="J16" s="85"/>
      <c r="K16" s="87">
        <f t="shared" si="0"/>
        <v>9.6481481481481474E-2</v>
      </c>
    </row>
    <row r="17" spans="2:11" x14ac:dyDescent="0.25">
      <c r="B17" s="8" t="s">
        <v>27</v>
      </c>
      <c r="C17" s="85">
        <v>4.9583333333333326E-2</v>
      </c>
      <c r="D17" s="85">
        <v>3.9016203703703713E-2</v>
      </c>
      <c r="E17" s="85"/>
      <c r="F17" s="85">
        <v>4.5833333333333337E-2</v>
      </c>
      <c r="G17" s="85">
        <v>3.3518518518518517E-2</v>
      </c>
      <c r="H17" s="85"/>
      <c r="I17" s="85">
        <v>3.7824074074074079E-2</v>
      </c>
      <c r="J17" s="85"/>
      <c r="K17" s="87">
        <f t="shared" si="0"/>
        <v>0.20577546296296295</v>
      </c>
    </row>
    <row r="18" spans="2:11" x14ac:dyDescent="0.25">
      <c r="B18" s="8" t="s">
        <v>16</v>
      </c>
      <c r="C18" s="85"/>
      <c r="D18" s="85">
        <v>5.4745370370370373E-3</v>
      </c>
      <c r="E18" s="85"/>
      <c r="F18" s="85"/>
      <c r="G18" s="85"/>
      <c r="H18" s="85"/>
      <c r="I18" s="85"/>
      <c r="J18" s="85"/>
      <c r="K18" s="87">
        <f t="shared" si="0"/>
        <v>5.4745370370370373E-3</v>
      </c>
    </row>
    <row r="19" spans="2:11" x14ac:dyDescent="0.25">
      <c r="B19" s="8" t="s">
        <v>4</v>
      </c>
      <c r="C19" s="85">
        <v>1.1967592592592592E-2</v>
      </c>
      <c r="D19" s="85">
        <v>4.3680555555555556E-2</v>
      </c>
      <c r="E19" s="85">
        <v>1.1111111111111111E-3</v>
      </c>
      <c r="F19" s="85">
        <v>2.2071759259259253E-2</v>
      </c>
      <c r="G19" s="85">
        <v>2.2175925925925925E-2</v>
      </c>
      <c r="H19" s="85"/>
      <c r="I19" s="85"/>
      <c r="J19" s="85"/>
      <c r="K19" s="87">
        <f t="shared" si="0"/>
        <v>0.10100694444444444</v>
      </c>
    </row>
    <row r="20" spans="2:11" x14ac:dyDescent="0.25">
      <c r="B20" s="8" t="s">
        <v>14</v>
      </c>
      <c r="C20" s="85">
        <v>6.6666666666666671E-3</v>
      </c>
      <c r="D20" s="85">
        <v>6.8287037037037035E-2</v>
      </c>
      <c r="E20" s="85">
        <v>1.2453703703703703E-2</v>
      </c>
      <c r="F20" s="85">
        <v>9.1087962962962971E-3</v>
      </c>
      <c r="G20" s="85">
        <v>1.1840277777777778E-2</v>
      </c>
      <c r="H20" s="85"/>
      <c r="I20" s="85"/>
      <c r="J20" s="85"/>
      <c r="K20" s="87">
        <f t="shared" si="0"/>
        <v>0.10835648148148148</v>
      </c>
    </row>
    <row r="21" spans="2:11" x14ac:dyDescent="0.25">
      <c r="B21" s="8" t="s">
        <v>11</v>
      </c>
      <c r="C21" s="85">
        <v>0.10659722222222223</v>
      </c>
      <c r="D21" s="85">
        <v>0.13747685185185185</v>
      </c>
      <c r="E21" s="85">
        <v>6.8032407407407444E-2</v>
      </c>
      <c r="F21" s="85">
        <v>2.4097222222222225E-2</v>
      </c>
      <c r="G21" s="85">
        <v>5.752314814814815E-2</v>
      </c>
      <c r="H21" s="85">
        <v>2.488425925925926E-3</v>
      </c>
      <c r="I21" s="85">
        <v>7.5694444444444467E-2</v>
      </c>
      <c r="J21" s="85"/>
      <c r="K21" s="87">
        <f t="shared" si="0"/>
        <v>0.47190972222222227</v>
      </c>
    </row>
    <row r="22" spans="2:11" x14ac:dyDescent="0.25">
      <c r="B22" s="8" t="s">
        <v>15</v>
      </c>
      <c r="C22" s="85">
        <v>7.3611111111111117E-3</v>
      </c>
      <c r="D22" s="85">
        <v>2.7928240740740743E-2</v>
      </c>
      <c r="E22" s="85">
        <v>3.5462962962962974E-2</v>
      </c>
      <c r="F22" s="85">
        <v>3.3773148148148149E-2</v>
      </c>
      <c r="G22" s="85">
        <v>2.2453703703703708E-2</v>
      </c>
      <c r="H22" s="85"/>
      <c r="I22" s="85">
        <v>3.3252314814814818E-2</v>
      </c>
      <c r="J22" s="85"/>
      <c r="K22" s="87">
        <f t="shared" si="0"/>
        <v>0.16023148148148153</v>
      </c>
    </row>
    <row r="23" spans="2:11" x14ac:dyDescent="0.25">
      <c r="B23" s="8" t="s">
        <v>92</v>
      </c>
      <c r="C23" s="85">
        <v>0.21685185185185182</v>
      </c>
      <c r="D23" s="85">
        <v>0.15681712962962963</v>
      </c>
      <c r="E23" s="85">
        <v>1.1828703703703701E-2</v>
      </c>
      <c r="F23" s="85">
        <v>1.700231481481481E-2</v>
      </c>
      <c r="G23" s="85">
        <v>9.2453703703703718E-2</v>
      </c>
      <c r="H23" s="85">
        <v>1.0486111111111111E-2</v>
      </c>
      <c r="I23" s="85">
        <v>0.18615740740740744</v>
      </c>
      <c r="J23" s="85"/>
      <c r="K23" s="87">
        <f t="shared" si="0"/>
        <v>0.6915972222222222</v>
      </c>
    </row>
    <row r="24" spans="2:11" x14ac:dyDescent="0.25">
      <c r="B24" s="8" t="s">
        <v>12</v>
      </c>
      <c r="C24" s="85">
        <v>2.3113425925925933E-2</v>
      </c>
      <c r="D24" s="85">
        <v>4.0046296296296302E-2</v>
      </c>
      <c r="E24" s="85">
        <v>1.5960648148148147E-2</v>
      </c>
      <c r="F24" s="85">
        <v>1.5810185185185184E-2</v>
      </c>
      <c r="G24" s="85">
        <v>5.3124999999999995E-3</v>
      </c>
      <c r="H24" s="85">
        <v>1.6550925925925926E-3</v>
      </c>
      <c r="I24" s="85">
        <v>1.0219907407407408E-2</v>
      </c>
      <c r="J24" s="85"/>
      <c r="K24" s="87">
        <f t="shared" si="0"/>
        <v>0.11211805555555557</v>
      </c>
    </row>
    <row r="25" spans="2:11" x14ac:dyDescent="0.25">
      <c r="B25" s="8" t="s">
        <v>5</v>
      </c>
      <c r="C25" s="85"/>
      <c r="D25" s="85">
        <v>1.5277777777777779E-3</v>
      </c>
      <c r="E25" s="85">
        <v>4.1817129629629642E-2</v>
      </c>
      <c r="F25" s="85">
        <v>4.2708333333333339E-3</v>
      </c>
      <c r="G25" s="85"/>
      <c r="H25" s="85"/>
      <c r="I25" s="85"/>
      <c r="J25" s="85"/>
      <c r="K25" s="87">
        <f t="shared" si="0"/>
        <v>4.7615740740740757E-2</v>
      </c>
    </row>
    <row r="26" spans="2:11" x14ac:dyDescent="0.25">
      <c r="B26" s="8" t="s">
        <v>6</v>
      </c>
      <c r="C26" s="85"/>
      <c r="D26" s="85">
        <v>1.03125E-2</v>
      </c>
      <c r="E26" s="85">
        <v>1.831018518518519E-2</v>
      </c>
      <c r="F26" s="85"/>
      <c r="G26" s="85">
        <v>5.3240740740740748E-3</v>
      </c>
      <c r="H26" s="85"/>
      <c r="I26" s="85"/>
      <c r="J26" s="85"/>
      <c r="K26" s="87">
        <f t="shared" si="0"/>
        <v>3.3946759259259267E-2</v>
      </c>
    </row>
    <row r="27" spans="2:11" x14ac:dyDescent="0.25">
      <c r="B27" s="8" t="s">
        <v>103</v>
      </c>
      <c r="C27" s="85"/>
      <c r="D27" s="85"/>
      <c r="E27" s="85"/>
      <c r="F27" s="85">
        <v>8.9120370370370362E-4</v>
      </c>
      <c r="G27" s="85"/>
      <c r="H27" s="85"/>
      <c r="I27" s="85">
        <v>6.4120370370370364E-3</v>
      </c>
      <c r="J27" s="85"/>
      <c r="K27" s="87">
        <f t="shared" si="0"/>
        <v>7.3032407407407404E-3</v>
      </c>
    </row>
    <row r="28" spans="2:11" x14ac:dyDescent="0.25">
      <c r="B28" s="8" t="s">
        <v>17</v>
      </c>
      <c r="C28" s="85"/>
      <c r="D28" s="85"/>
      <c r="E28" s="85"/>
      <c r="F28" s="85">
        <v>2.8703703703703703E-3</v>
      </c>
      <c r="G28" s="85">
        <v>8.5648148148148139E-4</v>
      </c>
      <c r="H28" s="85"/>
      <c r="I28" s="85"/>
      <c r="J28" s="85"/>
      <c r="K28" s="87">
        <f t="shared" si="0"/>
        <v>3.7268518518518519E-3</v>
      </c>
    </row>
    <row r="29" spans="2:11" x14ac:dyDescent="0.25">
      <c r="B29" s="53"/>
      <c r="C29" s="89"/>
      <c r="D29" s="89"/>
      <c r="E29" s="90"/>
      <c r="F29" s="90"/>
      <c r="G29" s="89"/>
      <c r="H29" s="89"/>
      <c r="I29" s="89"/>
      <c r="J29" s="89"/>
      <c r="K29" s="87"/>
    </row>
    <row r="30" spans="2:11" x14ac:dyDescent="0.25">
      <c r="B30" s="53" t="s">
        <v>29</v>
      </c>
      <c r="C30" s="91">
        <f>SUM(C7:C28)</f>
        <v>0.62841435185185179</v>
      </c>
      <c r="D30" s="91">
        <f t="shared" ref="D30:I30" si="1">SUM(D7:D28)</f>
        <v>0.96996527777777752</v>
      </c>
      <c r="E30" s="91">
        <f t="shared" si="1"/>
        <v>0.56761574074074106</v>
      </c>
      <c r="F30" s="91">
        <f t="shared" si="1"/>
        <v>0.27541666666666664</v>
      </c>
      <c r="G30" s="91">
        <f t="shared" si="1"/>
        <v>0.668564814814815</v>
      </c>
      <c r="H30" s="91">
        <f t="shared" si="1"/>
        <v>3.2060185185185185E-2</v>
      </c>
      <c r="I30" s="91">
        <f t="shared" si="1"/>
        <v>0.49675925925925934</v>
      </c>
      <c r="J30" s="91"/>
      <c r="K30" s="92">
        <f>SUM(K7:K28)</f>
        <v>3.6387962962962965</v>
      </c>
    </row>
    <row r="31" spans="2:11" x14ac:dyDescent="0.25">
      <c r="B31" s="53"/>
      <c r="C31" s="56"/>
      <c r="D31" s="56"/>
      <c r="E31" s="56"/>
      <c r="F31" s="56"/>
      <c r="G31" s="56"/>
      <c r="H31" s="56"/>
      <c r="I31" s="56"/>
      <c r="J31" s="52"/>
      <c r="K31" s="83"/>
    </row>
    <row r="32" spans="2:11" ht="66" customHeight="1" thickBot="1" x14ac:dyDescent="0.3">
      <c r="B32" s="219" t="s">
        <v>83</v>
      </c>
      <c r="C32" s="220"/>
      <c r="D32" s="220"/>
      <c r="E32" s="220"/>
      <c r="F32" s="220"/>
      <c r="G32" s="220"/>
      <c r="H32" s="220"/>
      <c r="I32" s="220"/>
      <c r="J32" s="220"/>
      <c r="K32" s="221"/>
    </row>
    <row r="65" spans="10:16" s="49" customFormat="1" x14ac:dyDescent="0.25">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5" width="15.140625" style="38" customWidth="1"/>
    <col min="6" max="8" width="15.140625" customWidth="1"/>
  </cols>
  <sheetData>
    <row r="1" spans="2:8" s="1" customFormat="1" x14ac:dyDescent="0.25">
      <c r="C1" s="35"/>
      <c r="D1" s="35"/>
      <c r="E1" s="35"/>
    </row>
    <row r="2" spans="2:8" s="1" customFormat="1" ht="15.75" thickBot="1" x14ac:dyDescent="0.3">
      <c r="C2" s="35"/>
      <c r="D2" s="35"/>
      <c r="E2" s="35"/>
    </row>
    <row r="3" spans="2:8" s="1" customFormat="1" x14ac:dyDescent="0.25">
      <c r="B3" s="155" t="s">
        <v>35</v>
      </c>
      <c r="C3" s="156"/>
      <c r="D3" s="156"/>
      <c r="E3" s="156"/>
      <c r="F3" s="156"/>
      <c r="G3" s="156"/>
      <c r="H3" s="157"/>
    </row>
    <row r="4" spans="2:8" s="1" customFormat="1" x14ac:dyDescent="0.25">
      <c r="B4" s="158" t="s">
        <v>135</v>
      </c>
      <c r="C4" s="159"/>
      <c r="D4" s="159"/>
      <c r="E4" s="159"/>
      <c r="F4" s="159"/>
      <c r="G4" s="159"/>
      <c r="H4" s="160"/>
    </row>
    <row r="5" spans="2:8" s="1" customFormat="1" x14ac:dyDescent="0.25">
      <c r="B5" s="2"/>
      <c r="C5" s="161" t="s">
        <v>36</v>
      </c>
      <c r="D5" s="159"/>
      <c r="E5" s="165" t="s">
        <v>37</v>
      </c>
      <c r="F5" s="165"/>
      <c r="G5" s="159" t="s">
        <v>38</v>
      </c>
      <c r="H5" s="160"/>
    </row>
    <row r="6" spans="2:8" s="1" customFormat="1" x14ac:dyDescent="0.25">
      <c r="B6" s="3" t="s">
        <v>23</v>
      </c>
      <c r="C6" s="5" t="s">
        <v>24</v>
      </c>
      <c r="D6" s="5" t="s">
        <v>25</v>
      </c>
      <c r="E6" s="5" t="s">
        <v>24</v>
      </c>
      <c r="F6" s="5" t="s">
        <v>25</v>
      </c>
      <c r="G6" s="5" t="s">
        <v>24</v>
      </c>
      <c r="H6" s="7" t="s">
        <v>25</v>
      </c>
    </row>
    <row r="7" spans="2:8" s="1" customFormat="1" x14ac:dyDescent="0.25">
      <c r="B7" s="8" t="s">
        <v>10</v>
      </c>
      <c r="C7" s="99">
        <v>2.5740740740740748E-2</v>
      </c>
      <c r="D7" s="97">
        <f>C7/$C$30</f>
        <v>1.3378811667960039E-2</v>
      </c>
      <c r="E7" s="99">
        <v>2.3842592592592591E-3</v>
      </c>
      <c r="F7" s="97">
        <f t="shared" ref="F7:F28" si="0">E7/$E$30</f>
        <v>7.6545778834720569E-3</v>
      </c>
      <c r="G7" s="99">
        <f>C7+E7</f>
        <v>2.8125000000000008E-2</v>
      </c>
      <c r="H7" s="98">
        <f>G7/$G$30</f>
        <v>1.2581221362189036E-2</v>
      </c>
    </row>
    <row r="8" spans="2:8" s="1" customFormat="1" x14ac:dyDescent="0.25">
      <c r="B8" s="8" t="s">
        <v>13</v>
      </c>
      <c r="C8" s="99">
        <v>8.59027777777778E-2</v>
      </c>
      <c r="D8" s="97">
        <f t="shared" ref="D8:D27" si="1">C8/$C$30</f>
        <v>4.4648174550179588E-2</v>
      </c>
      <c r="E8" s="99">
        <v>2.3148148148148147E-3</v>
      </c>
      <c r="F8" s="97">
        <f t="shared" si="0"/>
        <v>7.431629013079667E-3</v>
      </c>
      <c r="G8" s="99">
        <f t="shared" ref="G8:G28" si="2">C8+E8</f>
        <v>8.8217592592592611E-2</v>
      </c>
      <c r="H8" s="98">
        <f t="shared" ref="H8:H28" si="3">G8/$G$30</f>
        <v>3.9462579926997865E-2</v>
      </c>
    </row>
    <row r="9" spans="2:8" s="1" customFormat="1" x14ac:dyDescent="0.25">
      <c r="B9" s="8" t="s">
        <v>0</v>
      </c>
      <c r="C9" s="99">
        <v>0.2441666666666665</v>
      </c>
      <c r="D9" s="97">
        <f t="shared" si="1"/>
        <v>0.12690620995831148</v>
      </c>
      <c r="E9" s="99">
        <v>7.8171296296296211E-2</v>
      </c>
      <c r="F9" s="97">
        <f t="shared" si="0"/>
        <v>0.25096611177170008</v>
      </c>
      <c r="G9" s="99">
        <f t="shared" si="2"/>
        <v>0.32233796296296269</v>
      </c>
      <c r="H9" s="98">
        <f t="shared" si="3"/>
        <v>0.1441921872168577</v>
      </c>
    </row>
    <row r="10" spans="2:8" s="1" customFormat="1" x14ac:dyDescent="0.25">
      <c r="B10" s="8" t="s">
        <v>8</v>
      </c>
      <c r="C10" s="99">
        <v>4.8368055555555567E-2</v>
      </c>
      <c r="D10" s="97">
        <f t="shared" si="1"/>
        <v>2.5139412751980665E-2</v>
      </c>
      <c r="E10" s="99">
        <v>3.8541666666666663E-3</v>
      </c>
      <c r="F10" s="97">
        <f t="shared" si="0"/>
        <v>1.2373662306777646E-2</v>
      </c>
      <c r="G10" s="99">
        <f t="shared" si="2"/>
        <v>5.2222222222222232E-2</v>
      </c>
      <c r="H10" s="98">
        <f t="shared" si="3"/>
        <v>2.3360687566336181E-2</v>
      </c>
    </row>
    <row r="11" spans="2:8" s="1" customFormat="1" x14ac:dyDescent="0.25">
      <c r="B11" s="8" t="s">
        <v>26</v>
      </c>
      <c r="C11" s="99">
        <v>3.1944444444444446E-3</v>
      </c>
      <c r="D11" s="97">
        <f t="shared" si="1"/>
        <v>1.6603201530382059E-3</v>
      </c>
      <c r="E11" s="99">
        <v>8.1018518518518516E-5</v>
      </c>
      <c r="F11" s="97">
        <f t="shared" si="0"/>
        <v>2.6010701545778835E-4</v>
      </c>
      <c r="G11" s="99">
        <f t="shared" si="2"/>
        <v>3.2754629629629631E-3</v>
      </c>
      <c r="H11" s="98">
        <f t="shared" si="3"/>
        <v>1.4652204302467063E-3</v>
      </c>
    </row>
    <row r="12" spans="2:8" s="1" customFormat="1" x14ac:dyDescent="0.25">
      <c r="B12" s="8" t="s">
        <v>3</v>
      </c>
      <c r="C12" s="99">
        <v>0.27834490740740725</v>
      </c>
      <c r="D12" s="97">
        <f t="shared" si="1"/>
        <v>0.14467043246527458</v>
      </c>
      <c r="E12" s="99">
        <v>7.3726851851851863E-2</v>
      </c>
      <c r="F12" s="97">
        <f t="shared" si="0"/>
        <v>0.23669738406658744</v>
      </c>
      <c r="G12" s="99">
        <f t="shared" si="2"/>
        <v>0.3520717592592591</v>
      </c>
      <c r="H12" s="98">
        <f t="shared" si="3"/>
        <v>0.15749307515079342</v>
      </c>
    </row>
    <row r="13" spans="2:8" s="1" customFormat="1" x14ac:dyDescent="0.25">
      <c r="B13" s="8" t="s">
        <v>7</v>
      </c>
      <c r="C13" s="99">
        <v>9.0034722222222224E-2</v>
      </c>
      <c r="D13" s="97">
        <f t="shared" si="1"/>
        <v>4.6795762574218129E-2</v>
      </c>
      <c r="E13" s="99">
        <v>3.5856481481481468E-2</v>
      </c>
      <c r="F13" s="97">
        <f t="shared" si="0"/>
        <v>0.11511593341260401</v>
      </c>
      <c r="G13" s="99">
        <f t="shared" si="2"/>
        <v>0.12589120370370369</v>
      </c>
      <c r="H13" s="98">
        <f t="shared" si="3"/>
        <v>5.6315203603510319E-2</v>
      </c>
    </row>
    <row r="14" spans="2:8" s="1" customFormat="1" x14ac:dyDescent="0.25">
      <c r="B14" s="8" t="s">
        <v>2</v>
      </c>
      <c r="C14" s="99">
        <v>7.5543981481481462E-2</v>
      </c>
      <c r="D14" s="97">
        <f t="shared" si="1"/>
        <v>3.9264165358262194E-2</v>
      </c>
      <c r="E14" s="99">
        <v>9.8842592592592628E-3</v>
      </c>
      <c r="F14" s="97">
        <f t="shared" si="0"/>
        <v>3.1733055885850188E-2</v>
      </c>
      <c r="G14" s="99">
        <f t="shared" si="2"/>
        <v>8.5428240740740721E-2</v>
      </c>
      <c r="H14" s="98">
        <f t="shared" si="3"/>
        <v>3.8214812705480335E-2</v>
      </c>
    </row>
    <row r="15" spans="2:8" s="1" customFormat="1" x14ac:dyDescent="0.25">
      <c r="B15" s="8" t="s">
        <v>9</v>
      </c>
      <c r="C15" s="99">
        <v>6.0856481481481428E-2</v>
      </c>
      <c r="D15" s="97">
        <f t="shared" si="1"/>
        <v>3.1630302045923472E-2</v>
      </c>
      <c r="E15" s="99">
        <v>1.2268518518518519E-2</v>
      </c>
      <c r="F15" s="97">
        <f t="shared" si="0"/>
        <v>3.9387633769322236E-2</v>
      </c>
      <c r="G15" s="99">
        <f t="shared" si="2"/>
        <v>7.312499999999994E-2</v>
      </c>
      <c r="H15" s="98">
        <f t="shared" si="3"/>
        <v>3.2711175541691458E-2</v>
      </c>
    </row>
    <row r="16" spans="2:8" s="1" customFormat="1" x14ac:dyDescent="0.25">
      <c r="B16" s="8" t="s">
        <v>1</v>
      </c>
      <c r="C16" s="99">
        <v>1.5370370370370368E-2</v>
      </c>
      <c r="D16" s="97">
        <f t="shared" si="1"/>
        <v>7.9887868233142634E-3</v>
      </c>
      <c r="E16" s="99">
        <v>1.3090277777777774E-2</v>
      </c>
      <c r="F16" s="97">
        <f t="shared" si="0"/>
        <v>4.2025862068965504E-2</v>
      </c>
      <c r="G16" s="99">
        <f t="shared" si="2"/>
        <v>2.8460648148148141E-2</v>
      </c>
      <c r="H16" s="98">
        <f t="shared" si="3"/>
        <v>1.2731367625359185E-2</v>
      </c>
    </row>
    <row r="17" spans="2:8" s="1" customFormat="1" x14ac:dyDescent="0.25">
      <c r="B17" s="8" t="s">
        <v>27</v>
      </c>
      <c r="C17" s="99">
        <v>3.0902777777777777E-3</v>
      </c>
      <c r="D17" s="97">
        <f t="shared" si="1"/>
        <v>1.6061792784826121E-3</v>
      </c>
      <c r="E17" s="99">
        <v>8.7152777777777784E-3</v>
      </c>
      <c r="F17" s="97">
        <f t="shared" si="0"/>
        <v>2.7980083234244949E-2</v>
      </c>
      <c r="G17" s="99">
        <f t="shared" si="2"/>
        <v>1.1805555555555555E-2</v>
      </c>
      <c r="H17" s="98">
        <f t="shared" si="3"/>
        <v>5.281006497708976E-3</v>
      </c>
    </row>
    <row r="18" spans="2:8" s="1" customFormat="1" x14ac:dyDescent="0.25">
      <c r="B18" s="8" t="s">
        <v>16</v>
      </c>
      <c r="C18" s="99">
        <v>3.7013888888888916E-2</v>
      </c>
      <c r="D18" s="97">
        <f t="shared" si="1"/>
        <v>1.9238057425420965E-2</v>
      </c>
      <c r="E18" s="99"/>
      <c r="F18" s="97"/>
      <c r="G18" s="99">
        <f t="shared" si="2"/>
        <v>3.7013888888888916E-2</v>
      </c>
      <c r="H18" s="98">
        <f t="shared" si="3"/>
        <v>1.655750860752286E-2</v>
      </c>
    </row>
    <row r="19" spans="2:8" s="1" customFormat="1" x14ac:dyDescent="0.25">
      <c r="B19" s="8" t="s">
        <v>4</v>
      </c>
      <c r="C19" s="99">
        <v>0.26335648148148189</v>
      </c>
      <c r="D19" s="97">
        <f t="shared" si="1"/>
        <v>0.13688016218199781</v>
      </c>
      <c r="E19" s="99">
        <v>1.3182870370370373E-2</v>
      </c>
      <c r="F19" s="97">
        <f t="shared" si="0"/>
        <v>4.2323127229488715E-2</v>
      </c>
      <c r="G19" s="99">
        <f t="shared" si="2"/>
        <v>0.27653935185185224</v>
      </c>
      <c r="H19" s="98">
        <f t="shared" si="3"/>
        <v>0.1237049884801576</v>
      </c>
    </row>
    <row r="20" spans="2:8" s="1" customFormat="1" x14ac:dyDescent="0.25">
      <c r="B20" s="8" t="s">
        <v>14</v>
      </c>
      <c r="C20" s="99">
        <v>4.6377314814814781E-2</v>
      </c>
      <c r="D20" s="97">
        <f t="shared" si="1"/>
        <v>2.4104720482695963E-2</v>
      </c>
      <c r="E20" s="99">
        <v>1.5671296296296298E-2</v>
      </c>
      <c r="F20" s="97">
        <f t="shared" si="0"/>
        <v>5.0312128418549353E-2</v>
      </c>
      <c r="G20" s="99">
        <f t="shared" si="2"/>
        <v>6.2048611111111082E-2</v>
      </c>
      <c r="H20" s="98">
        <f t="shared" si="3"/>
        <v>2.7756348857076282E-2</v>
      </c>
    </row>
    <row r="21" spans="2:8" s="1" customFormat="1" x14ac:dyDescent="0.25">
      <c r="B21" s="8" t="s">
        <v>11</v>
      </c>
      <c r="C21" s="99">
        <v>2.2083333333333333E-2</v>
      </c>
      <c r="D21" s="97">
        <f t="shared" si="1"/>
        <v>1.1477865405785857E-2</v>
      </c>
      <c r="E21" s="99">
        <v>1.5115740740740735E-2</v>
      </c>
      <c r="F21" s="97">
        <f t="shared" si="0"/>
        <v>4.8528537455410213E-2</v>
      </c>
      <c r="G21" s="99">
        <f t="shared" si="2"/>
        <v>3.7199074074074065E-2</v>
      </c>
      <c r="H21" s="98">
        <f t="shared" si="3"/>
        <v>1.6640347925133966E-2</v>
      </c>
    </row>
    <row r="22" spans="2:8" s="1" customFormat="1" x14ac:dyDescent="0.25">
      <c r="B22" s="8" t="s">
        <v>15</v>
      </c>
      <c r="C22" s="99">
        <v>3.5381944444444445E-2</v>
      </c>
      <c r="D22" s="97">
        <f t="shared" si="1"/>
        <v>1.8389850390716649E-2</v>
      </c>
      <c r="E22" s="99">
        <v>4.5370370370370373E-3</v>
      </c>
      <c r="F22" s="97">
        <f t="shared" si="0"/>
        <v>1.4565992865636149E-2</v>
      </c>
      <c r="G22" s="99">
        <f t="shared" si="2"/>
        <v>3.9918981481481486E-2</v>
      </c>
      <c r="H22" s="98">
        <f t="shared" si="3"/>
        <v>1.7857050402547314E-2</v>
      </c>
    </row>
    <row r="23" spans="2:8" s="1" customFormat="1" x14ac:dyDescent="0.25">
      <c r="B23" s="8" t="s">
        <v>92</v>
      </c>
      <c r="C23" s="99">
        <v>6.875E-3</v>
      </c>
      <c r="D23" s="97">
        <f t="shared" si="1"/>
        <v>3.5732977206691819E-3</v>
      </c>
      <c r="E23" s="99">
        <v>1.4456018518518517E-2</v>
      </c>
      <c r="F23" s="97">
        <f t="shared" si="0"/>
        <v>4.6410523186682519E-2</v>
      </c>
      <c r="G23" s="99">
        <f t="shared" si="2"/>
        <v>2.1331018518518517E-2</v>
      </c>
      <c r="H23" s="98">
        <f t="shared" si="3"/>
        <v>9.542053897331022E-3</v>
      </c>
    </row>
    <row r="24" spans="2:8" s="1" customFormat="1" x14ac:dyDescent="0.25">
      <c r="B24" s="8" t="s">
        <v>12</v>
      </c>
      <c r="C24" s="99">
        <v>2.0509259259259258E-2</v>
      </c>
      <c r="D24" s="97">
        <f t="shared" si="1"/>
        <v>1.0659736634723553E-2</v>
      </c>
      <c r="E24" s="99">
        <v>4.2708333333333339E-3</v>
      </c>
      <c r="F24" s="97">
        <f t="shared" si="0"/>
        <v>1.3711355529131988E-2</v>
      </c>
      <c r="G24" s="99">
        <f t="shared" si="2"/>
        <v>2.4780092592592593E-2</v>
      </c>
      <c r="H24" s="98">
        <f t="shared" si="3"/>
        <v>1.1084936187838155E-2</v>
      </c>
    </row>
    <row r="25" spans="2:8" s="1" customFormat="1" x14ac:dyDescent="0.25">
      <c r="B25" s="8" t="s">
        <v>5</v>
      </c>
      <c r="C25" s="99">
        <v>3.0023148148148139E-2</v>
      </c>
      <c r="D25" s="97">
        <f t="shared" si="1"/>
        <v>1.560460317746777E-2</v>
      </c>
      <c r="E25" s="99">
        <v>1.0532407407407409E-3</v>
      </c>
      <c r="F25" s="97">
        <f t="shared" si="0"/>
        <v>3.3813912009512492E-3</v>
      </c>
      <c r="G25" s="99">
        <f t="shared" si="2"/>
        <v>3.1076388888888879E-2</v>
      </c>
      <c r="H25" s="98">
        <f t="shared" si="3"/>
        <v>1.3901472986616271E-2</v>
      </c>
    </row>
    <row r="26" spans="2:8" s="1" customFormat="1" x14ac:dyDescent="0.25">
      <c r="B26" s="8" t="s">
        <v>6</v>
      </c>
      <c r="C26" s="99">
        <v>0.32696759259259228</v>
      </c>
      <c r="D26" s="97">
        <f t="shared" si="1"/>
        <v>0.16994218957727997</v>
      </c>
      <c r="E26" s="99">
        <v>4.1666666666666669E-4</v>
      </c>
      <c r="F26" s="97">
        <f t="shared" si="0"/>
        <v>1.3376932223543403E-3</v>
      </c>
      <c r="G26" s="99">
        <f t="shared" si="2"/>
        <v>0.32738425925925896</v>
      </c>
      <c r="H26" s="98">
        <f t="shared" si="3"/>
        <v>0.14644955862176076</v>
      </c>
    </row>
    <row r="27" spans="2:8" s="1" customFormat="1" x14ac:dyDescent="0.25">
      <c r="B27" s="8" t="s">
        <v>103</v>
      </c>
      <c r="C27" s="99">
        <v>0.20479166666666643</v>
      </c>
      <c r="D27" s="97">
        <f t="shared" si="1"/>
        <v>0.10644095937629702</v>
      </c>
      <c r="E27" s="99">
        <v>1.5162037037037036E-3</v>
      </c>
      <c r="F27" s="97">
        <f t="shared" si="0"/>
        <v>4.8677170035671818E-3</v>
      </c>
      <c r="G27" s="99">
        <f t="shared" si="2"/>
        <v>0.20630787037037013</v>
      </c>
      <c r="H27" s="98">
        <f t="shared" si="3"/>
        <v>9.2288177276139596E-2</v>
      </c>
    </row>
    <row r="28" spans="2:8" s="1" customFormat="1" x14ac:dyDescent="0.25">
      <c r="B28" s="36" t="s">
        <v>17</v>
      </c>
      <c r="C28" s="109"/>
      <c r="D28" s="97"/>
      <c r="E28" s="109">
        <v>9.1435185185185185E-4</v>
      </c>
      <c r="F28" s="97">
        <f t="shared" si="0"/>
        <v>2.9354934601664687E-3</v>
      </c>
      <c r="G28" s="99">
        <f t="shared" si="2"/>
        <v>9.1435185185185185E-4</v>
      </c>
      <c r="H28" s="98">
        <f t="shared" si="3"/>
        <v>4.0901913070491092E-4</v>
      </c>
    </row>
    <row r="29" spans="2:8" s="1" customFormat="1" x14ac:dyDescent="0.25">
      <c r="B29" s="8"/>
      <c r="C29" s="100"/>
      <c r="D29" s="111"/>
      <c r="E29" s="100"/>
      <c r="F29" s="100"/>
      <c r="G29" s="100"/>
      <c r="H29" s="101"/>
    </row>
    <row r="30" spans="2:8" s="1" customFormat="1" x14ac:dyDescent="0.25">
      <c r="B30" s="37" t="s">
        <v>29</v>
      </c>
      <c r="C30" s="112">
        <f>SUM(C7:C28)</f>
        <v>1.9239930555555551</v>
      </c>
      <c r="D30" s="113">
        <f t="shared" ref="D30:H30" si="4">SUM(D7:D28)</f>
        <v>1</v>
      </c>
      <c r="E30" s="112">
        <f>SUM(E7:E28)</f>
        <v>0.31148148148148147</v>
      </c>
      <c r="F30" s="113">
        <f>SUM(F7:F28)</f>
        <v>0.99999999999999956</v>
      </c>
      <c r="G30" s="112">
        <f t="shared" si="4"/>
        <v>2.2354745370370366</v>
      </c>
      <c r="H30" s="114">
        <f t="shared" si="4"/>
        <v>0.99999999999999989</v>
      </c>
    </row>
    <row r="31" spans="2:8" s="1" customFormat="1" ht="66" customHeight="1" thickBot="1" x14ac:dyDescent="0.3">
      <c r="B31" s="152" t="s">
        <v>39</v>
      </c>
      <c r="C31" s="153"/>
      <c r="D31" s="153"/>
      <c r="E31" s="153"/>
      <c r="F31" s="153"/>
      <c r="G31" s="153"/>
      <c r="H31" s="154"/>
    </row>
    <row r="32" spans="2:8" s="1" customFormat="1" x14ac:dyDescent="0.25">
      <c r="C32" s="35"/>
      <c r="D32" s="35"/>
      <c r="E32" s="35"/>
    </row>
    <row r="33" spans="3:5" s="1" customFormat="1" x14ac:dyDescent="0.25">
      <c r="C33" s="35"/>
      <c r="D33" s="35"/>
      <c r="E33" s="35"/>
    </row>
    <row r="34" spans="3:5" s="1" customFormat="1" x14ac:dyDescent="0.25">
      <c r="C34" s="35"/>
      <c r="D34" s="35"/>
      <c r="E34" s="35"/>
    </row>
    <row r="35" spans="3:5" s="1" customFormat="1" x14ac:dyDescent="0.25">
      <c r="C35" s="35"/>
      <c r="D35" s="35"/>
      <c r="E35" s="35"/>
    </row>
    <row r="36" spans="3:5" s="1" customFormat="1" x14ac:dyDescent="0.25">
      <c r="C36" s="35"/>
      <c r="D36" s="35"/>
      <c r="E36" s="35"/>
    </row>
    <row r="37" spans="3:5" s="1" customFormat="1" x14ac:dyDescent="0.25">
      <c r="C37" s="35"/>
      <c r="D37" s="35"/>
      <c r="E37" s="35"/>
    </row>
    <row r="38" spans="3:5" s="1" customFormat="1" x14ac:dyDescent="0.25">
      <c r="C38" s="35"/>
      <c r="D38" s="35"/>
      <c r="E38" s="35"/>
    </row>
    <row r="39" spans="3:5" s="1" customFormat="1" x14ac:dyDescent="0.25">
      <c r="C39" s="35"/>
      <c r="D39" s="35"/>
      <c r="E39" s="35"/>
    </row>
    <row r="40" spans="3:5" s="1" customFormat="1" x14ac:dyDescent="0.25">
      <c r="C40" s="35"/>
      <c r="D40" s="35"/>
      <c r="E40" s="35"/>
    </row>
    <row r="41" spans="3:5" s="1" customFormat="1" x14ac:dyDescent="0.25">
      <c r="C41" s="35"/>
      <c r="D41" s="35"/>
      <c r="E41" s="35"/>
    </row>
    <row r="42" spans="3:5" s="1" customFormat="1" x14ac:dyDescent="0.25">
      <c r="C42" s="35"/>
      <c r="D42" s="35"/>
      <c r="E42" s="35"/>
    </row>
    <row r="43" spans="3:5" s="1" customFormat="1" x14ac:dyDescent="0.25">
      <c r="C43" s="35"/>
      <c r="D43" s="35"/>
      <c r="E43" s="35"/>
    </row>
    <row r="44" spans="3:5" s="1" customFormat="1" x14ac:dyDescent="0.25">
      <c r="C44" s="35"/>
      <c r="D44" s="35"/>
      <c r="E44" s="35"/>
    </row>
    <row r="45" spans="3:5" s="1" customFormat="1" x14ac:dyDescent="0.25">
      <c r="C45" s="35"/>
      <c r="D45" s="35"/>
      <c r="E45" s="35"/>
    </row>
    <row r="46" spans="3:5" s="1" customFormat="1" x14ac:dyDescent="0.25">
      <c r="C46" s="35"/>
      <c r="D46" s="35"/>
      <c r="E46" s="35"/>
    </row>
    <row r="47" spans="3:5" s="1" customFormat="1" x14ac:dyDescent="0.25">
      <c r="C47" s="35"/>
      <c r="D47" s="35"/>
      <c r="E47" s="35"/>
    </row>
    <row r="48" spans="3:5" s="1" customFormat="1" x14ac:dyDescent="0.25">
      <c r="C48" s="35"/>
      <c r="D48" s="35"/>
      <c r="E48" s="35"/>
    </row>
    <row r="49" spans="3:5" s="1" customFormat="1" x14ac:dyDescent="0.25">
      <c r="C49" s="35"/>
      <c r="D49" s="35"/>
      <c r="E49" s="35"/>
    </row>
    <row r="50" spans="3:5" s="1" customFormat="1" x14ac:dyDescent="0.25">
      <c r="C50" s="35"/>
      <c r="D50" s="35"/>
      <c r="E50" s="35"/>
    </row>
    <row r="51" spans="3:5" s="1" customFormat="1" x14ac:dyDescent="0.25">
      <c r="C51" s="35"/>
      <c r="D51" s="35"/>
      <c r="E51" s="35"/>
    </row>
    <row r="52" spans="3:5" s="1" customFormat="1" x14ac:dyDescent="0.25">
      <c r="C52" s="35"/>
      <c r="D52" s="35"/>
      <c r="E52" s="35"/>
    </row>
    <row r="53" spans="3:5" s="1" customFormat="1" x14ac:dyDescent="0.25">
      <c r="C53" s="35"/>
      <c r="D53" s="35"/>
      <c r="E53" s="35"/>
    </row>
    <row r="54" spans="3:5" s="1" customFormat="1" x14ac:dyDescent="0.25">
      <c r="C54" s="35"/>
      <c r="D54" s="35"/>
      <c r="E54" s="35"/>
    </row>
    <row r="55" spans="3:5" s="1" customFormat="1" x14ac:dyDescent="0.25">
      <c r="C55" s="35"/>
      <c r="D55" s="35"/>
      <c r="E55" s="35"/>
    </row>
    <row r="56" spans="3:5" s="1" customFormat="1" x14ac:dyDescent="0.25">
      <c r="C56" s="35"/>
      <c r="D56" s="35"/>
      <c r="E56" s="35"/>
    </row>
    <row r="57" spans="3:5" s="1" customFormat="1" x14ac:dyDescent="0.25">
      <c r="C57" s="35"/>
      <c r="D57" s="35"/>
      <c r="E57" s="35"/>
    </row>
    <row r="58" spans="3:5" s="1" customFormat="1" x14ac:dyDescent="0.25">
      <c r="C58" s="35"/>
      <c r="D58" s="35"/>
      <c r="E58" s="35"/>
    </row>
    <row r="59" spans="3:5" s="1" customFormat="1" x14ac:dyDescent="0.25">
      <c r="C59" s="35"/>
      <c r="D59" s="35"/>
      <c r="E59" s="35"/>
    </row>
    <row r="60" spans="3:5" s="1" customFormat="1" x14ac:dyDescent="0.25">
      <c r="C60" s="35"/>
      <c r="D60" s="35"/>
      <c r="E60" s="35"/>
    </row>
    <row r="61" spans="3:5" s="1" customFormat="1" x14ac:dyDescent="0.25">
      <c r="C61" s="35"/>
      <c r="D61" s="35"/>
      <c r="E61" s="35"/>
    </row>
    <row r="62" spans="3:5" s="1" customFormat="1" x14ac:dyDescent="0.25">
      <c r="C62" s="35"/>
      <c r="D62" s="35"/>
      <c r="E62" s="35"/>
    </row>
    <row r="63" spans="3:5" s="1" customFormat="1" x14ac:dyDescent="0.25">
      <c r="C63" s="35"/>
      <c r="D63" s="35"/>
      <c r="E63" s="35"/>
    </row>
    <row r="64" spans="3:5" s="1" customFormat="1" x14ac:dyDescent="0.25">
      <c r="C64" s="35"/>
      <c r="D64" s="35"/>
      <c r="E64" s="35"/>
    </row>
    <row r="65" spans="3:5" s="1" customFormat="1" x14ac:dyDescent="0.25">
      <c r="C65" s="35"/>
      <c r="D65" s="35"/>
      <c r="E65" s="35"/>
    </row>
    <row r="66" spans="3:5" s="1" customFormat="1" x14ac:dyDescent="0.25">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5"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105</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v>2.9513888888888888E-3</v>
      </c>
      <c r="D10" s="85"/>
      <c r="E10" s="85">
        <v>5.7638888888888887E-3</v>
      </c>
      <c r="F10" s="85"/>
      <c r="G10" s="85"/>
      <c r="H10" s="85"/>
      <c r="I10" s="85"/>
      <c r="J10" s="85"/>
      <c r="K10" s="87">
        <f t="shared" ref="K10:K26" si="0">J10+I10+H10+G10+F10+E10+D10+C10</f>
        <v>8.7152777777777767E-3</v>
      </c>
    </row>
    <row r="11" spans="2:11" x14ac:dyDescent="0.25">
      <c r="B11" s="8" t="s">
        <v>26</v>
      </c>
      <c r="C11" s="85"/>
      <c r="D11" s="85"/>
      <c r="E11" s="85"/>
      <c r="F11" s="85"/>
      <c r="G11" s="85">
        <v>8.6805555555555551E-4</v>
      </c>
      <c r="H11" s="85"/>
      <c r="I11" s="85"/>
      <c r="J11" s="85"/>
      <c r="K11" s="87">
        <f t="shared" si="0"/>
        <v>8.6805555555555551E-4</v>
      </c>
    </row>
    <row r="12" spans="2:11" x14ac:dyDescent="0.25">
      <c r="B12" s="8" t="s">
        <v>3</v>
      </c>
      <c r="C12" s="85"/>
      <c r="D12" s="85"/>
      <c r="E12" s="85"/>
      <c r="F12" s="85"/>
      <c r="G12" s="85">
        <v>2.8356481481481479E-3</v>
      </c>
      <c r="H12" s="85"/>
      <c r="I12" s="85"/>
      <c r="J12" s="85"/>
      <c r="K12" s="87">
        <f t="shared" si="0"/>
        <v>2.8356481481481479E-3</v>
      </c>
    </row>
    <row r="13" spans="2:11" x14ac:dyDescent="0.25">
      <c r="B13" s="8" t="s">
        <v>7</v>
      </c>
      <c r="C13" s="85"/>
      <c r="D13" s="85"/>
      <c r="E13" s="85"/>
      <c r="F13" s="85"/>
      <c r="G13" s="85">
        <v>8.3333333333333332E-3</v>
      </c>
      <c r="H13" s="85"/>
      <c r="I13" s="85"/>
      <c r="J13" s="85"/>
      <c r="K13" s="87">
        <f t="shared" si="0"/>
        <v>8.3333333333333332E-3</v>
      </c>
    </row>
    <row r="14" spans="2:11" x14ac:dyDescent="0.25">
      <c r="B14" s="8" t="s">
        <v>2</v>
      </c>
      <c r="C14" s="85"/>
      <c r="D14" s="85"/>
      <c r="E14" s="85"/>
      <c r="F14" s="85"/>
      <c r="G14" s="85"/>
      <c r="H14" s="85"/>
      <c r="I14" s="85"/>
      <c r="J14" s="85"/>
      <c r="K14" s="87"/>
    </row>
    <row r="15" spans="2:11" x14ac:dyDescent="0.25">
      <c r="B15" s="8" t="s">
        <v>9</v>
      </c>
      <c r="C15" s="85">
        <v>6.145833333333333E-3</v>
      </c>
      <c r="D15" s="85"/>
      <c r="E15" s="85"/>
      <c r="F15" s="85"/>
      <c r="G15" s="85">
        <v>7.7546296296296304E-4</v>
      </c>
      <c r="H15" s="85"/>
      <c r="I15" s="85"/>
      <c r="J15" s="85"/>
      <c r="K15" s="87">
        <f t="shared" si="0"/>
        <v>6.9212962962962961E-3</v>
      </c>
    </row>
    <row r="16" spans="2:11" x14ac:dyDescent="0.25">
      <c r="B16" s="8" t="s">
        <v>1</v>
      </c>
      <c r="C16" s="85"/>
      <c r="D16" s="85"/>
      <c r="E16" s="85"/>
      <c r="F16" s="85"/>
      <c r="G16" s="85"/>
      <c r="H16" s="85"/>
      <c r="I16" s="85"/>
      <c r="J16" s="85"/>
      <c r="K16" s="87"/>
    </row>
    <row r="17" spans="2:11" x14ac:dyDescent="0.25">
      <c r="B17" s="8" t="s">
        <v>27</v>
      </c>
      <c r="C17" s="85">
        <v>3.7615740740740739E-3</v>
      </c>
      <c r="D17" s="85">
        <v>2.3148148148148151E-3</v>
      </c>
      <c r="E17" s="85"/>
      <c r="F17" s="85"/>
      <c r="G17" s="85">
        <v>1.0625000000000001E-2</v>
      </c>
      <c r="H17" s="85"/>
      <c r="I17" s="85"/>
      <c r="J17" s="85"/>
      <c r="K17" s="87">
        <f t="shared" si="0"/>
        <v>1.6701388888888891E-2</v>
      </c>
    </row>
    <row r="18" spans="2:11" x14ac:dyDescent="0.25">
      <c r="B18" s="8" t="s">
        <v>16</v>
      </c>
      <c r="C18" s="85"/>
      <c r="D18" s="85"/>
      <c r="E18" s="85"/>
      <c r="F18" s="85"/>
      <c r="G18" s="85">
        <v>1.2268518518518518E-3</v>
      </c>
      <c r="H18" s="85"/>
      <c r="I18" s="85"/>
      <c r="J18" s="85"/>
      <c r="K18" s="87">
        <f t="shared" si="0"/>
        <v>1.2268518518518518E-3</v>
      </c>
    </row>
    <row r="19" spans="2:11" x14ac:dyDescent="0.25">
      <c r="B19" s="8" t="s">
        <v>4</v>
      </c>
      <c r="C19" s="85"/>
      <c r="D19" s="85"/>
      <c r="E19" s="85"/>
      <c r="F19" s="85"/>
      <c r="G19" s="85">
        <v>4.0277777777777777E-3</v>
      </c>
      <c r="H19" s="85"/>
      <c r="I19" s="85"/>
      <c r="J19" s="85"/>
      <c r="K19" s="87">
        <f t="shared" si="0"/>
        <v>4.0277777777777777E-3</v>
      </c>
    </row>
    <row r="20" spans="2:11" x14ac:dyDescent="0.25">
      <c r="B20" s="8" t="s">
        <v>14</v>
      </c>
      <c r="C20" s="85"/>
      <c r="D20" s="85"/>
      <c r="E20" s="85"/>
      <c r="F20" s="85"/>
      <c r="G20" s="85"/>
      <c r="H20" s="85"/>
      <c r="I20" s="85"/>
      <c r="J20" s="85"/>
      <c r="K20" s="87"/>
    </row>
    <row r="21" spans="2:11" x14ac:dyDescent="0.25">
      <c r="B21" s="8" t="s">
        <v>11</v>
      </c>
      <c r="C21" s="85">
        <v>4.0324074074074075E-2</v>
      </c>
      <c r="D21" s="85">
        <v>4.5960648148148139E-2</v>
      </c>
      <c r="E21" s="85">
        <v>2.9930555555555554E-2</v>
      </c>
      <c r="F21" s="85"/>
      <c r="G21" s="85">
        <v>2.7118055555555558E-2</v>
      </c>
      <c r="H21" s="85"/>
      <c r="I21" s="85"/>
      <c r="J21" s="85"/>
      <c r="K21" s="87">
        <f t="shared" si="0"/>
        <v>0.14333333333333331</v>
      </c>
    </row>
    <row r="22" spans="2:11" x14ac:dyDescent="0.25">
      <c r="B22" s="8" t="s">
        <v>15</v>
      </c>
      <c r="C22" s="85">
        <v>1.9675925925925928E-3</v>
      </c>
      <c r="D22" s="85">
        <v>1.9097222222222222E-3</v>
      </c>
      <c r="E22" s="85">
        <v>1.7812500000000002E-2</v>
      </c>
      <c r="F22" s="85"/>
      <c r="G22" s="85">
        <v>2.0405092592592593E-2</v>
      </c>
      <c r="H22" s="85"/>
      <c r="I22" s="85"/>
      <c r="J22" s="85"/>
      <c r="K22" s="87">
        <f t="shared" si="0"/>
        <v>4.2094907407407407E-2</v>
      </c>
    </row>
    <row r="23" spans="2:11" x14ac:dyDescent="0.25">
      <c r="B23" s="8" t="s">
        <v>92</v>
      </c>
      <c r="C23" s="85">
        <v>1.0393518518518519E-2</v>
      </c>
      <c r="D23" s="85">
        <v>3.2152777777777773E-2</v>
      </c>
      <c r="E23" s="85">
        <v>1.2847222222222223E-2</v>
      </c>
      <c r="F23" s="85"/>
      <c r="G23" s="85">
        <v>4.0509259259259257E-3</v>
      </c>
      <c r="H23" s="85"/>
      <c r="I23" s="85"/>
      <c r="J23" s="85"/>
      <c r="K23" s="87">
        <f t="shared" si="0"/>
        <v>5.9444444444444439E-2</v>
      </c>
    </row>
    <row r="24" spans="2:11" x14ac:dyDescent="0.25">
      <c r="B24" s="8" t="s">
        <v>12</v>
      </c>
      <c r="C24" s="85">
        <v>2.0810185185185185E-2</v>
      </c>
      <c r="D24" s="85">
        <v>3.9756944444444449E-2</v>
      </c>
      <c r="E24" s="85">
        <v>2.5833333333333333E-2</v>
      </c>
      <c r="F24" s="85"/>
      <c r="G24" s="85">
        <v>1.443287037037037E-2</v>
      </c>
      <c r="H24" s="85"/>
      <c r="I24" s="85"/>
      <c r="J24" s="85"/>
      <c r="K24" s="87">
        <f t="shared" si="0"/>
        <v>0.10083333333333333</v>
      </c>
    </row>
    <row r="25" spans="2:11" x14ac:dyDescent="0.25">
      <c r="B25" s="8" t="s">
        <v>5</v>
      </c>
      <c r="C25" s="85">
        <v>6.7939814814814807E-3</v>
      </c>
      <c r="D25" s="85">
        <v>1.652777777777778E-2</v>
      </c>
      <c r="E25" s="85">
        <v>4.6620370370370361E-2</v>
      </c>
      <c r="F25" s="85"/>
      <c r="G25" s="85">
        <v>3.9537037037037037E-2</v>
      </c>
      <c r="H25" s="85"/>
      <c r="I25" s="85"/>
      <c r="J25" s="85"/>
      <c r="K25" s="87">
        <f t="shared" si="0"/>
        <v>0.10947916666666667</v>
      </c>
    </row>
    <row r="26" spans="2:11" x14ac:dyDescent="0.25">
      <c r="B26" s="8" t="s">
        <v>6</v>
      </c>
      <c r="C26" s="85">
        <v>5.7175925925925936E-3</v>
      </c>
      <c r="D26" s="85">
        <v>2.6620370370370374E-3</v>
      </c>
      <c r="E26" s="85"/>
      <c r="F26" s="85"/>
      <c r="G26" s="85">
        <v>2.1990740740740742E-3</v>
      </c>
      <c r="H26" s="85"/>
      <c r="I26" s="85"/>
      <c r="J26" s="85"/>
      <c r="K26" s="87">
        <f t="shared" si="0"/>
        <v>1.0578703703703705E-2</v>
      </c>
    </row>
    <row r="27" spans="2:11" x14ac:dyDescent="0.25">
      <c r="B27" s="8" t="s">
        <v>103</v>
      </c>
      <c r="C27" s="85"/>
      <c r="D27" s="85"/>
      <c r="E27" s="85"/>
      <c r="F27" s="85"/>
      <c r="G27" s="85"/>
      <c r="H27" s="85"/>
      <c r="I27" s="85"/>
      <c r="J27" s="85"/>
      <c r="K27" s="87"/>
    </row>
    <row r="28" spans="2:11" x14ac:dyDescent="0.25">
      <c r="B28" s="8" t="s">
        <v>17</v>
      </c>
      <c r="C28" s="85"/>
      <c r="D28" s="85"/>
      <c r="E28" s="85"/>
      <c r="F28" s="85"/>
      <c r="G28" s="85">
        <v>6.6550925925925927E-3</v>
      </c>
      <c r="H28" s="85"/>
      <c r="I28" s="85"/>
      <c r="J28" s="85"/>
      <c r="K28" s="87">
        <f t="shared" ref="K28" si="1">J28+I28+H28+G28+F28+E28+D28+C28</f>
        <v>6.6550925925925927E-3</v>
      </c>
    </row>
    <row r="29" spans="2:11" x14ac:dyDescent="0.25">
      <c r="B29" s="53"/>
      <c r="C29" s="89"/>
      <c r="D29" s="89"/>
      <c r="E29" s="90"/>
      <c r="F29" s="90"/>
      <c r="G29" s="89"/>
      <c r="H29" s="89"/>
      <c r="I29" s="89"/>
      <c r="J29" s="89"/>
      <c r="K29" s="87"/>
    </row>
    <row r="30" spans="2:11" x14ac:dyDescent="0.25">
      <c r="B30" s="53" t="s">
        <v>29</v>
      </c>
      <c r="C30" s="91">
        <f t="shared" ref="C30:G30" si="2">SUM(C7:C28)</f>
        <v>9.886574074074074E-2</v>
      </c>
      <c r="D30" s="91">
        <f t="shared" si="2"/>
        <v>0.14128472222222221</v>
      </c>
      <c r="E30" s="91">
        <f t="shared" si="2"/>
        <v>0.13880787037037037</v>
      </c>
      <c r="F30" s="91"/>
      <c r="G30" s="91">
        <f t="shared" si="2"/>
        <v>0.14309027777777777</v>
      </c>
      <c r="H30" s="91"/>
      <c r="I30" s="91"/>
      <c r="J30" s="91"/>
      <c r="K30" s="92">
        <f>SUM(K7:K28)</f>
        <v>0.52204861111111112</v>
      </c>
    </row>
    <row r="31" spans="2:11" x14ac:dyDescent="0.25">
      <c r="B31" s="150"/>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7"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106</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v>9.2824074074074076E-3</v>
      </c>
      <c r="E7" s="85"/>
      <c r="F7" s="85"/>
      <c r="G7" s="85"/>
      <c r="H7" s="85"/>
      <c r="I7" s="85"/>
      <c r="J7" s="85"/>
      <c r="K7" s="87">
        <f t="shared" ref="K7:K27" si="0">C7+D7+E7+F7+G7+H7+I7+J7</f>
        <v>9.2824074074074076E-3</v>
      </c>
    </row>
    <row r="8" spans="2:11" x14ac:dyDescent="0.25">
      <c r="B8" s="8" t="s">
        <v>13</v>
      </c>
      <c r="C8" s="85"/>
      <c r="D8" s="85">
        <v>5.1041666666666657E-3</v>
      </c>
      <c r="E8" s="85"/>
      <c r="F8" s="85"/>
      <c r="G8" s="85"/>
      <c r="H8" s="85"/>
      <c r="I8" s="85"/>
      <c r="J8" s="85"/>
      <c r="K8" s="87">
        <f t="shared" si="0"/>
        <v>5.1041666666666657E-3</v>
      </c>
    </row>
    <row r="9" spans="2:11" x14ac:dyDescent="0.25">
      <c r="B9" s="8" t="s">
        <v>0</v>
      </c>
      <c r="C9" s="85"/>
      <c r="D9" s="85">
        <v>1.4108796296296295E-2</v>
      </c>
      <c r="E9" s="85"/>
      <c r="F9" s="85">
        <v>5.3240740740740748E-3</v>
      </c>
      <c r="G9" s="85"/>
      <c r="H9" s="85"/>
      <c r="I9" s="85"/>
      <c r="J9" s="85"/>
      <c r="K9" s="87">
        <f t="shared" si="0"/>
        <v>1.9432870370370371E-2</v>
      </c>
    </row>
    <row r="10" spans="2:11" x14ac:dyDescent="0.25">
      <c r="B10" s="8" t="s">
        <v>8</v>
      </c>
      <c r="C10" s="85"/>
      <c r="D10" s="85">
        <v>6.6655092592592585E-2</v>
      </c>
      <c r="E10" s="85"/>
      <c r="F10" s="85">
        <v>1.5416666666666665E-2</v>
      </c>
      <c r="G10" s="85"/>
      <c r="H10" s="85"/>
      <c r="I10" s="85"/>
      <c r="J10" s="85"/>
      <c r="K10" s="87">
        <f t="shared" si="0"/>
        <v>8.2071759259259247E-2</v>
      </c>
    </row>
    <row r="11" spans="2:11" x14ac:dyDescent="0.25">
      <c r="B11" s="8" t="s">
        <v>26</v>
      </c>
      <c r="C11" s="85"/>
      <c r="D11" s="85">
        <v>4.2592592592592595E-3</v>
      </c>
      <c r="E11" s="85"/>
      <c r="F11" s="85"/>
      <c r="G11" s="85"/>
      <c r="H11" s="85"/>
      <c r="I11" s="85"/>
      <c r="J11" s="85"/>
      <c r="K11" s="87">
        <f t="shared" si="0"/>
        <v>4.2592592592592595E-3</v>
      </c>
    </row>
    <row r="12" spans="2:11" x14ac:dyDescent="0.25">
      <c r="B12" s="8" t="s">
        <v>3</v>
      </c>
      <c r="C12" s="85"/>
      <c r="D12" s="85">
        <v>2.1215277777777774E-2</v>
      </c>
      <c r="E12" s="85"/>
      <c r="F12" s="85"/>
      <c r="G12" s="85"/>
      <c r="H12" s="85"/>
      <c r="I12" s="85"/>
      <c r="J12" s="85"/>
      <c r="K12" s="87">
        <f t="shared" si="0"/>
        <v>2.1215277777777774E-2</v>
      </c>
    </row>
    <row r="13" spans="2:11" x14ac:dyDescent="0.25">
      <c r="B13" s="8" t="s">
        <v>7</v>
      </c>
      <c r="C13" s="85"/>
      <c r="D13" s="85">
        <v>9.525462962962963E-3</v>
      </c>
      <c r="E13" s="85"/>
      <c r="F13" s="85">
        <v>1.4895833333333334E-2</v>
      </c>
      <c r="G13" s="85"/>
      <c r="H13" s="85"/>
      <c r="I13" s="85"/>
      <c r="J13" s="85"/>
      <c r="K13" s="87">
        <f t="shared" si="0"/>
        <v>2.4421296296296295E-2</v>
      </c>
    </row>
    <row r="14" spans="2:11" x14ac:dyDescent="0.25">
      <c r="B14" s="8" t="s">
        <v>2</v>
      </c>
      <c r="C14" s="85"/>
      <c r="D14" s="85">
        <v>3.2523148148148147E-3</v>
      </c>
      <c r="E14" s="85"/>
      <c r="F14" s="85"/>
      <c r="G14" s="85"/>
      <c r="H14" s="85"/>
      <c r="I14" s="85"/>
      <c r="J14" s="85"/>
      <c r="K14" s="87">
        <f t="shared" si="0"/>
        <v>3.2523148148148147E-3</v>
      </c>
    </row>
    <row r="15" spans="2:11" x14ac:dyDescent="0.25">
      <c r="B15" s="8" t="s">
        <v>9</v>
      </c>
      <c r="C15" s="85"/>
      <c r="D15" s="85"/>
      <c r="E15" s="85"/>
      <c r="F15" s="85"/>
      <c r="G15" s="85"/>
      <c r="H15" s="85"/>
      <c r="I15" s="85"/>
      <c r="J15" s="85"/>
      <c r="K15" s="87"/>
    </row>
    <row r="16" spans="2:11" x14ac:dyDescent="0.25">
      <c r="B16" s="8" t="s">
        <v>1</v>
      </c>
      <c r="C16" s="85"/>
      <c r="D16" s="85">
        <v>6.5740740740740733E-3</v>
      </c>
      <c r="E16" s="85"/>
      <c r="F16" s="85">
        <v>3.0092592592592595E-4</v>
      </c>
      <c r="G16" s="85"/>
      <c r="H16" s="85"/>
      <c r="I16" s="85"/>
      <c r="J16" s="85"/>
      <c r="K16" s="87">
        <f t="shared" si="0"/>
        <v>6.8749999999999992E-3</v>
      </c>
    </row>
    <row r="17" spans="2:11" x14ac:dyDescent="0.25">
      <c r="B17" s="8" t="s">
        <v>27</v>
      </c>
      <c r="C17" s="85"/>
      <c r="D17" s="85">
        <v>6.8935185185185183E-2</v>
      </c>
      <c r="E17" s="85"/>
      <c r="F17" s="85">
        <v>1.8263888888888892E-2</v>
      </c>
      <c r="G17" s="85"/>
      <c r="H17" s="85"/>
      <c r="I17" s="85"/>
      <c r="J17" s="85"/>
      <c r="K17" s="87">
        <f t="shared" si="0"/>
        <v>8.7199074074074068E-2</v>
      </c>
    </row>
    <row r="18" spans="2:11" x14ac:dyDescent="0.25">
      <c r="B18" s="8" t="s">
        <v>16</v>
      </c>
      <c r="C18" s="85"/>
      <c r="D18" s="85">
        <v>2.6967592592592594E-3</v>
      </c>
      <c r="E18" s="85"/>
      <c r="F18" s="85"/>
      <c r="G18" s="85"/>
      <c r="H18" s="85"/>
      <c r="I18" s="85"/>
      <c r="J18" s="85"/>
      <c r="K18" s="87">
        <f t="shared" si="0"/>
        <v>2.6967592592592594E-3</v>
      </c>
    </row>
    <row r="19" spans="2:11" x14ac:dyDescent="0.25">
      <c r="B19" s="8" t="s">
        <v>4</v>
      </c>
      <c r="C19" s="85"/>
      <c r="D19" s="85"/>
      <c r="E19" s="85"/>
      <c r="F19" s="85">
        <v>5.9490740740740736E-3</v>
      </c>
      <c r="G19" s="85"/>
      <c r="H19" s="85"/>
      <c r="I19" s="85"/>
      <c r="J19" s="85"/>
      <c r="K19" s="87">
        <f t="shared" si="0"/>
        <v>5.9490740740740736E-3</v>
      </c>
    </row>
    <row r="20" spans="2:11" x14ac:dyDescent="0.25">
      <c r="B20" s="8" t="s">
        <v>14</v>
      </c>
      <c r="C20" s="85"/>
      <c r="D20" s="85">
        <v>1.4479166666666668E-2</v>
      </c>
      <c r="E20" s="85"/>
      <c r="F20" s="85">
        <v>3.9930555555555561E-3</v>
      </c>
      <c r="G20" s="85"/>
      <c r="H20" s="85"/>
      <c r="I20" s="85"/>
      <c r="J20" s="85"/>
      <c r="K20" s="87">
        <f t="shared" si="0"/>
        <v>1.8472222222222223E-2</v>
      </c>
    </row>
    <row r="21" spans="2:11" x14ac:dyDescent="0.25">
      <c r="B21" s="8" t="s">
        <v>11</v>
      </c>
      <c r="C21" s="85"/>
      <c r="D21" s="85">
        <v>7.8333333333333324E-2</v>
      </c>
      <c r="E21" s="85"/>
      <c r="F21" s="85">
        <v>5.7453703703703701E-2</v>
      </c>
      <c r="G21" s="85"/>
      <c r="H21" s="85"/>
      <c r="I21" s="85"/>
      <c r="J21" s="85"/>
      <c r="K21" s="87">
        <f t="shared" si="0"/>
        <v>0.13578703703703704</v>
      </c>
    </row>
    <row r="22" spans="2:11" x14ac:dyDescent="0.25">
      <c r="B22" s="8" t="s">
        <v>15</v>
      </c>
      <c r="C22" s="85"/>
      <c r="D22" s="85">
        <v>1.1388888888888889E-2</v>
      </c>
      <c r="E22" s="85"/>
      <c r="F22" s="85"/>
      <c r="G22" s="85"/>
      <c r="H22" s="85"/>
      <c r="I22" s="85"/>
      <c r="J22" s="85"/>
      <c r="K22" s="87">
        <f t="shared" si="0"/>
        <v>1.1388888888888889E-2</v>
      </c>
    </row>
    <row r="23" spans="2:11" x14ac:dyDescent="0.25">
      <c r="B23" s="8" t="s">
        <v>92</v>
      </c>
      <c r="C23" s="85"/>
      <c r="D23" s="85">
        <v>0.19456018518518511</v>
      </c>
      <c r="E23" s="85"/>
      <c r="F23" s="85">
        <v>0.16024305555555557</v>
      </c>
      <c r="G23" s="85"/>
      <c r="H23" s="85"/>
      <c r="I23" s="85"/>
      <c r="J23" s="85"/>
      <c r="K23" s="87">
        <f t="shared" si="0"/>
        <v>0.35480324074074066</v>
      </c>
    </row>
    <row r="24" spans="2:11" x14ac:dyDescent="0.25">
      <c r="B24" s="8" t="s">
        <v>12</v>
      </c>
      <c r="C24" s="88"/>
      <c r="D24" s="85">
        <v>3.7268518518518519E-3</v>
      </c>
      <c r="E24" s="85"/>
      <c r="F24" s="85">
        <v>0.24490740740740746</v>
      </c>
      <c r="G24" s="85"/>
      <c r="H24" s="85"/>
      <c r="I24" s="85"/>
      <c r="J24" s="85"/>
      <c r="K24" s="87">
        <f t="shared" si="0"/>
        <v>0.2486342592592593</v>
      </c>
    </row>
    <row r="25" spans="2:11" x14ac:dyDescent="0.25">
      <c r="B25" s="8" t="s">
        <v>5</v>
      </c>
      <c r="C25" s="43"/>
      <c r="D25" s="85"/>
      <c r="E25" s="85"/>
      <c r="F25" s="85">
        <v>4.5370370370370373E-3</v>
      </c>
      <c r="G25" s="85"/>
      <c r="H25" s="85"/>
      <c r="I25" s="85"/>
      <c r="J25" s="85"/>
      <c r="K25" s="87">
        <f t="shared" si="0"/>
        <v>4.5370370370370373E-3</v>
      </c>
    </row>
    <row r="26" spans="2:11" x14ac:dyDescent="0.25">
      <c r="B26" s="8" t="s">
        <v>6</v>
      </c>
      <c r="C26" s="85"/>
      <c r="D26" s="85"/>
      <c r="E26" s="85"/>
      <c r="F26" s="85"/>
      <c r="G26" s="85"/>
      <c r="H26" s="85"/>
      <c r="I26" s="85"/>
      <c r="J26" s="85"/>
      <c r="K26" s="87"/>
    </row>
    <row r="27" spans="2:11" x14ac:dyDescent="0.25">
      <c r="B27" s="8" t="s">
        <v>103</v>
      </c>
      <c r="C27" s="85"/>
      <c r="D27" s="85">
        <v>2.9976851851851853E-3</v>
      </c>
      <c r="E27" s="85"/>
      <c r="F27" s="85"/>
      <c r="G27" s="85"/>
      <c r="H27" s="85"/>
      <c r="I27" s="85"/>
      <c r="J27" s="85"/>
      <c r="K27" s="87">
        <f t="shared" si="0"/>
        <v>2.9976851851851853E-3</v>
      </c>
    </row>
    <row r="28" spans="2:11" x14ac:dyDescent="0.25">
      <c r="B28" s="8" t="s">
        <v>17</v>
      </c>
      <c r="C28" s="85"/>
      <c r="D28" s="85"/>
      <c r="E28" s="85"/>
      <c r="F28" s="85"/>
      <c r="G28" s="85"/>
      <c r="H28" s="85"/>
      <c r="I28" s="85"/>
      <c r="J28" s="85"/>
      <c r="K28" s="87"/>
    </row>
    <row r="29" spans="2:11" x14ac:dyDescent="0.25">
      <c r="B29" s="8"/>
      <c r="C29" s="89"/>
      <c r="D29" s="89"/>
      <c r="E29" s="90"/>
      <c r="F29" s="89"/>
      <c r="G29" s="90"/>
      <c r="H29" s="90"/>
      <c r="I29" s="89"/>
      <c r="J29" s="89"/>
      <c r="K29" s="87"/>
    </row>
    <row r="30" spans="2:11" x14ac:dyDescent="0.25">
      <c r="B30" s="53" t="s">
        <v>29</v>
      </c>
      <c r="C30" s="91"/>
      <c r="D30" s="91">
        <f>SUM(D7:D28)</f>
        <v>0.51709490740740727</v>
      </c>
      <c r="E30" s="91"/>
      <c r="F30" s="91">
        <f t="shared" ref="F30" si="1">SUM(F7:F28)</f>
        <v>0.53128472222222223</v>
      </c>
      <c r="G30" s="91"/>
      <c r="H30" s="91"/>
      <c r="I30" s="91"/>
      <c r="J30" s="91"/>
      <c r="K30" s="92">
        <f>SUM(K7:K28)</f>
        <v>1.0483796296296295</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09" zoomScaleNormal="109" zoomScaleSheetLayoutView="100" zoomScalePageLayoutView="109"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107</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v>5.4398148148148144E-4</v>
      </c>
      <c r="F7" s="85">
        <v>5.6597222222222222E-3</v>
      </c>
      <c r="G7" s="85">
        <v>4.43287037037037E-3</v>
      </c>
      <c r="H7" s="85"/>
      <c r="I7" s="85"/>
      <c r="J7" s="85"/>
      <c r="K7" s="87">
        <f t="shared" ref="K7:K28" si="0">SUM(C7:J7)</f>
        <v>1.0636574074074073E-2</v>
      </c>
    </row>
    <row r="8" spans="2:11" x14ac:dyDescent="0.25">
      <c r="B8" s="8" t="s">
        <v>13</v>
      </c>
      <c r="C8" s="85"/>
      <c r="D8" s="85"/>
      <c r="E8" s="85">
        <v>3.518518518518518E-3</v>
      </c>
      <c r="F8" s="85">
        <v>4.363425925925926E-3</v>
      </c>
      <c r="G8" s="85"/>
      <c r="H8" s="85"/>
      <c r="I8" s="85"/>
      <c r="J8" s="85"/>
      <c r="K8" s="87">
        <f t="shared" si="0"/>
        <v>7.8819444444444449E-3</v>
      </c>
    </row>
    <row r="9" spans="2:11" x14ac:dyDescent="0.25">
      <c r="B9" s="8" t="s">
        <v>0</v>
      </c>
      <c r="C9" s="85">
        <v>1.2060185185185188E-2</v>
      </c>
      <c r="D9" s="85">
        <v>2.1712962962962962E-2</v>
      </c>
      <c r="E9" s="85">
        <v>2.4444444444444442E-2</v>
      </c>
      <c r="F9" s="85">
        <v>2.1296296296296298E-3</v>
      </c>
      <c r="G9" s="85">
        <v>8.1018518518518516E-4</v>
      </c>
      <c r="H9" s="85">
        <v>1.4884259259259257E-2</v>
      </c>
      <c r="I9" s="85"/>
      <c r="J9" s="85"/>
      <c r="K9" s="87">
        <f t="shared" si="0"/>
        <v>7.604166666666666E-2</v>
      </c>
    </row>
    <row r="10" spans="2:11" x14ac:dyDescent="0.25">
      <c r="B10" s="8" t="s">
        <v>8</v>
      </c>
      <c r="C10" s="85"/>
      <c r="D10" s="85">
        <v>2.9050925925925924E-3</v>
      </c>
      <c r="E10" s="85">
        <v>9.6643518518518528E-3</v>
      </c>
      <c r="F10" s="85">
        <v>6.5972222222222222E-3</v>
      </c>
      <c r="G10" s="85"/>
      <c r="H10" s="85">
        <v>4.4212962962962964E-3</v>
      </c>
      <c r="I10" s="85"/>
      <c r="J10" s="85"/>
      <c r="K10" s="87">
        <f t="shared" si="0"/>
        <v>2.3587962962962963E-2</v>
      </c>
    </row>
    <row r="11" spans="2:11" x14ac:dyDescent="0.25">
      <c r="B11" s="8" t="s">
        <v>26</v>
      </c>
      <c r="C11" s="85"/>
      <c r="D11" s="85"/>
      <c r="E11" s="85">
        <v>1.261574074074074E-3</v>
      </c>
      <c r="F11" s="85"/>
      <c r="G11" s="85"/>
      <c r="H11" s="85">
        <v>1.7361111111111109E-4</v>
      </c>
      <c r="I11" s="85"/>
      <c r="J11" s="85"/>
      <c r="K11" s="87">
        <f t="shared" si="0"/>
        <v>1.4351851851851852E-3</v>
      </c>
    </row>
    <row r="12" spans="2:11" x14ac:dyDescent="0.25">
      <c r="B12" s="8" t="s">
        <v>3</v>
      </c>
      <c r="C12" s="85">
        <v>5.2650462962962989E-2</v>
      </c>
      <c r="D12" s="85">
        <v>2.0254629629629629E-2</v>
      </c>
      <c r="E12" s="85">
        <v>1.3344907407407408E-2</v>
      </c>
      <c r="F12" s="85">
        <v>1.6655092592592593E-2</v>
      </c>
      <c r="G12" s="85">
        <v>4.0960648148148142E-2</v>
      </c>
      <c r="H12" s="85">
        <v>2.6122685185185183E-2</v>
      </c>
      <c r="I12" s="85"/>
      <c r="J12" s="85"/>
      <c r="K12" s="87">
        <f t="shared" si="0"/>
        <v>0.16998842592592595</v>
      </c>
    </row>
    <row r="13" spans="2:11" x14ac:dyDescent="0.25">
      <c r="B13" s="8" t="s">
        <v>7</v>
      </c>
      <c r="C13" s="85">
        <v>8.2546296296296298E-2</v>
      </c>
      <c r="D13" s="85">
        <v>2.5428240740740744E-2</v>
      </c>
      <c r="E13" s="85">
        <v>7.1747685185185178E-2</v>
      </c>
      <c r="F13" s="85">
        <v>1.1076388888888889E-2</v>
      </c>
      <c r="G13" s="85">
        <v>1.0451388888888889E-2</v>
      </c>
      <c r="H13" s="85">
        <v>1.7500000000000002E-2</v>
      </c>
      <c r="I13" s="85"/>
      <c r="J13" s="85"/>
      <c r="K13" s="87">
        <f t="shared" si="0"/>
        <v>0.21875</v>
      </c>
    </row>
    <row r="14" spans="2:11" x14ac:dyDescent="0.25">
      <c r="B14" s="8" t="s">
        <v>2</v>
      </c>
      <c r="C14" s="85">
        <v>1.3981481481481482E-2</v>
      </c>
      <c r="D14" s="85">
        <v>2.9629629629629632E-3</v>
      </c>
      <c r="E14" s="85">
        <v>1.2581018518518519E-2</v>
      </c>
      <c r="F14" s="85">
        <v>1.7187499999999998E-2</v>
      </c>
      <c r="G14" s="85">
        <v>4.1203703703703706E-3</v>
      </c>
      <c r="H14" s="85">
        <v>1.466435185185185E-2</v>
      </c>
      <c r="I14" s="85"/>
      <c r="J14" s="85"/>
      <c r="K14" s="87">
        <f t="shared" si="0"/>
        <v>6.5497685185185187E-2</v>
      </c>
    </row>
    <row r="15" spans="2:11" x14ac:dyDescent="0.25">
      <c r="B15" s="8" t="s">
        <v>9</v>
      </c>
      <c r="C15" s="85"/>
      <c r="D15" s="85">
        <v>1.3773148148148147E-3</v>
      </c>
      <c r="E15" s="85">
        <v>1.1851851851851851E-2</v>
      </c>
      <c r="F15" s="85">
        <v>3.7384259259259263E-3</v>
      </c>
      <c r="G15" s="85"/>
      <c r="H15" s="85"/>
      <c r="I15" s="85"/>
      <c r="J15" s="85"/>
      <c r="K15" s="87">
        <f t="shared" si="0"/>
        <v>1.6967592592592593E-2</v>
      </c>
    </row>
    <row r="16" spans="2:11" x14ac:dyDescent="0.25">
      <c r="B16" s="8" t="s">
        <v>1</v>
      </c>
      <c r="C16" s="85">
        <v>8.7499999999999991E-3</v>
      </c>
      <c r="D16" s="85">
        <v>1.8518518518518518E-4</v>
      </c>
      <c r="E16" s="85"/>
      <c r="F16" s="85"/>
      <c r="G16" s="85">
        <v>3.4722222222222225E-3</v>
      </c>
      <c r="H16" s="85">
        <v>2.5462962962962961E-4</v>
      </c>
      <c r="I16" s="85"/>
      <c r="J16" s="85"/>
      <c r="K16" s="87">
        <f t="shared" si="0"/>
        <v>1.2662037037037036E-2</v>
      </c>
    </row>
    <row r="17" spans="2:11" x14ac:dyDescent="0.25">
      <c r="B17" s="8" t="s">
        <v>27</v>
      </c>
      <c r="C17" s="85">
        <v>6.0995370370370379E-3</v>
      </c>
      <c r="D17" s="85">
        <v>2.6354166666666665E-2</v>
      </c>
      <c r="E17" s="85">
        <v>1.1273148148148147E-2</v>
      </c>
      <c r="F17" s="85">
        <v>2.6388888888888885E-3</v>
      </c>
      <c r="G17" s="85"/>
      <c r="H17" s="85">
        <v>8.0902777777777778E-3</v>
      </c>
      <c r="I17" s="85"/>
      <c r="J17" s="85"/>
      <c r="K17" s="87">
        <f t="shared" si="0"/>
        <v>5.4456018518518515E-2</v>
      </c>
    </row>
    <row r="18" spans="2:11" x14ac:dyDescent="0.25">
      <c r="B18" s="8" t="s">
        <v>16</v>
      </c>
      <c r="C18" s="85"/>
      <c r="D18" s="85"/>
      <c r="E18" s="85"/>
      <c r="F18" s="85"/>
      <c r="G18" s="85"/>
      <c r="H18" s="85"/>
      <c r="I18" s="85"/>
      <c r="J18" s="85"/>
      <c r="K18" s="87"/>
    </row>
    <row r="19" spans="2:11" x14ac:dyDescent="0.25">
      <c r="B19" s="8" t="s">
        <v>4</v>
      </c>
      <c r="C19" s="85">
        <v>1.1284722222222222E-2</v>
      </c>
      <c r="D19" s="85">
        <v>7.259259259259257E-2</v>
      </c>
      <c r="E19" s="85">
        <v>1.9166666666666665E-2</v>
      </c>
      <c r="F19" s="85">
        <v>2.9722222222222219E-2</v>
      </c>
      <c r="G19" s="85">
        <v>1.1226851851851852E-2</v>
      </c>
      <c r="H19" s="85">
        <v>6.8402777777777776E-3</v>
      </c>
      <c r="I19" s="85"/>
      <c r="J19" s="85"/>
      <c r="K19" s="87">
        <f t="shared" si="0"/>
        <v>0.15083333333333329</v>
      </c>
    </row>
    <row r="20" spans="2:11" x14ac:dyDescent="0.25">
      <c r="B20" s="8" t="s">
        <v>14</v>
      </c>
      <c r="C20" s="85">
        <v>5.2777777777777779E-3</v>
      </c>
      <c r="D20" s="85">
        <v>1.6805555555555556E-2</v>
      </c>
      <c r="E20" s="85">
        <v>1.03125E-2</v>
      </c>
      <c r="F20" s="85">
        <v>3.5046296296296298E-2</v>
      </c>
      <c r="G20" s="85">
        <v>4.0162037037037041E-3</v>
      </c>
      <c r="H20" s="85">
        <v>2.5462962962962961E-4</v>
      </c>
      <c r="I20" s="85"/>
      <c r="J20" s="85"/>
      <c r="K20" s="87">
        <f t="shared" si="0"/>
        <v>7.1712962962962964E-2</v>
      </c>
    </row>
    <row r="21" spans="2:11" x14ac:dyDescent="0.25">
      <c r="B21" s="8" t="s">
        <v>11</v>
      </c>
      <c r="C21" s="85">
        <v>7.1423611111111132E-2</v>
      </c>
      <c r="D21" s="85">
        <v>6.0428240740740755E-2</v>
      </c>
      <c r="E21" s="85">
        <v>1.2939814814814814E-2</v>
      </c>
      <c r="F21" s="85">
        <v>2.7754629629629622E-2</v>
      </c>
      <c r="G21" s="85">
        <v>8.518518518518519E-3</v>
      </c>
      <c r="H21" s="85">
        <v>7.5810185185185191E-3</v>
      </c>
      <c r="I21" s="85"/>
      <c r="J21" s="85"/>
      <c r="K21" s="87">
        <f t="shared" si="0"/>
        <v>0.18864583333333337</v>
      </c>
    </row>
    <row r="22" spans="2:11" x14ac:dyDescent="0.25">
      <c r="B22" s="8" t="s">
        <v>15</v>
      </c>
      <c r="C22" s="85">
        <v>8.1134259259259267E-3</v>
      </c>
      <c r="D22" s="85">
        <v>6.7013888888888887E-3</v>
      </c>
      <c r="E22" s="85">
        <v>2.2638888888888889E-2</v>
      </c>
      <c r="F22" s="85">
        <v>7.1643518518518514E-3</v>
      </c>
      <c r="G22" s="85">
        <v>1.0381944444444444E-2</v>
      </c>
      <c r="H22" s="85">
        <v>3.2523148148148147E-3</v>
      </c>
      <c r="I22" s="85"/>
      <c r="J22" s="85"/>
      <c r="K22" s="87">
        <f t="shared" si="0"/>
        <v>5.8252314814814812E-2</v>
      </c>
    </row>
    <row r="23" spans="2:11" x14ac:dyDescent="0.25">
      <c r="B23" s="8" t="s">
        <v>92</v>
      </c>
      <c r="C23" s="85">
        <v>2.4236111111111108E-2</v>
      </c>
      <c r="D23" s="85">
        <v>1.4780092592592593E-2</v>
      </c>
      <c r="E23" s="85">
        <v>7.4999999999999997E-3</v>
      </c>
      <c r="F23" s="85">
        <v>3.0694444444444441E-2</v>
      </c>
      <c r="G23" s="85">
        <v>1.5358796296296297E-2</v>
      </c>
      <c r="H23" s="85">
        <v>3.0439814814814812E-2</v>
      </c>
      <c r="I23" s="85"/>
      <c r="J23" s="85"/>
      <c r="K23" s="87">
        <f t="shared" si="0"/>
        <v>0.12300925925925925</v>
      </c>
    </row>
    <row r="24" spans="2:11" x14ac:dyDescent="0.25">
      <c r="B24" s="8" t="s">
        <v>12</v>
      </c>
      <c r="C24" s="85">
        <v>5.4050925925925933E-3</v>
      </c>
      <c r="D24" s="85">
        <v>2.7083333333333334E-3</v>
      </c>
      <c r="E24" s="85">
        <v>2.3726851851851851E-3</v>
      </c>
      <c r="F24" s="85">
        <v>6.4699074074074077E-3</v>
      </c>
      <c r="G24" s="85">
        <v>6.851851851851852E-3</v>
      </c>
      <c r="H24" s="85">
        <v>8.3564814814814804E-3</v>
      </c>
      <c r="I24" s="85"/>
      <c r="J24" s="85"/>
      <c r="K24" s="87">
        <f t="shared" si="0"/>
        <v>3.2164351851851854E-2</v>
      </c>
    </row>
    <row r="25" spans="2:11" x14ac:dyDescent="0.25">
      <c r="B25" s="8" t="s">
        <v>5</v>
      </c>
      <c r="C25" s="85">
        <v>3.9120370370370368E-3</v>
      </c>
      <c r="D25" s="85">
        <v>1.2407407407407409E-2</v>
      </c>
      <c r="E25" s="85"/>
      <c r="F25" s="85"/>
      <c r="G25" s="85">
        <v>1.4166666666666668E-2</v>
      </c>
      <c r="H25" s="85"/>
      <c r="I25" s="85"/>
      <c r="J25" s="85"/>
      <c r="K25" s="87">
        <f t="shared" si="0"/>
        <v>3.0486111111111113E-2</v>
      </c>
    </row>
    <row r="26" spans="2:11" x14ac:dyDescent="0.25">
      <c r="B26" s="8" t="s">
        <v>6</v>
      </c>
      <c r="C26" s="85"/>
      <c r="D26" s="85">
        <v>1.0833333333333334E-2</v>
      </c>
      <c r="E26" s="85">
        <v>1.6435185185185183E-3</v>
      </c>
      <c r="F26" s="85"/>
      <c r="G26" s="85"/>
      <c r="H26" s="85"/>
      <c r="I26" s="85"/>
      <c r="J26" s="85"/>
      <c r="K26" s="87">
        <f t="shared" si="0"/>
        <v>1.2476851851851852E-2</v>
      </c>
    </row>
    <row r="27" spans="2:11" x14ac:dyDescent="0.25">
      <c r="B27" s="8" t="s">
        <v>103</v>
      </c>
      <c r="C27" s="85">
        <v>1.9675925925925926E-4</v>
      </c>
      <c r="D27" s="85"/>
      <c r="E27" s="85"/>
      <c r="F27" s="85"/>
      <c r="G27" s="85">
        <v>3.7499999999999999E-3</v>
      </c>
      <c r="H27" s="85">
        <v>4.6296296296296293E-4</v>
      </c>
      <c r="I27" s="85"/>
      <c r="J27" s="85"/>
      <c r="K27" s="87">
        <f t="shared" si="0"/>
        <v>4.409722222222222E-3</v>
      </c>
    </row>
    <row r="28" spans="2:11" x14ac:dyDescent="0.25">
      <c r="B28" s="8" t="s">
        <v>17</v>
      </c>
      <c r="C28" s="85"/>
      <c r="D28" s="85"/>
      <c r="E28" s="85"/>
      <c r="F28" s="85"/>
      <c r="G28" s="85">
        <v>1.4652777777777778E-2</v>
      </c>
      <c r="H28" s="85">
        <v>6.4814814814814824E-4</v>
      </c>
      <c r="I28" s="85"/>
      <c r="J28" s="85"/>
      <c r="K28" s="87">
        <f t="shared" si="0"/>
        <v>1.5300925925925926E-2</v>
      </c>
    </row>
    <row r="29" spans="2:11" x14ac:dyDescent="0.25">
      <c r="B29" s="8"/>
      <c r="C29" s="89"/>
      <c r="D29" s="89"/>
      <c r="E29" s="90"/>
      <c r="F29" s="90"/>
      <c r="G29" s="90"/>
      <c r="H29" s="90"/>
      <c r="I29" s="89"/>
      <c r="J29" s="89"/>
      <c r="K29" s="95"/>
    </row>
    <row r="30" spans="2:11" x14ac:dyDescent="0.25">
      <c r="B30" s="53" t="s">
        <v>29</v>
      </c>
      <c r="C30" s="91">
        <f>SUM(C7:C28)</f>
        <v>0.30593750000000003</v>
      </c>
      <c r="D30" s="91">
        <f t="shared" ref="D30:H30" si="1">SUM(D7:D28)</f>
        <v>0.29843750000000002</v>
      </c>
      <c r="E30" s="91">
        <f t="shared" si="1"/>
        <v>0.23680555555555555</v>
      </c>
      <c r="F30" s="91">
        <f t="shared" si="1"/>
        <v>0.20689814814814814</v>
      </c>
      <c r="G30" s="91">
        <f t="shared" si="1"/>
        <v>0.15317129629629628</v>
      </c>
      <c r="H30" s="91">
        <f t="shared" si="1"/>
        <v>0.14394675925925929</v>
      </c>
      <c r="I30" s="91"/>
      <c r="J30" s="85"/>
      <c r="K30" s="92">
        <f>SUM(K7:K28)</f>
        <v>1.3451967592592595</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108</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v>5.2199074074074066E-3</v>
      </c>
      <c r="E12" s="85"/>
      <c r="F12" s="85"/>
      <c r="G12" s="85"/>
      <c r="H12" s="85"/>
      <c r="I12" s="85"/>
      <c r="J12" s="85"/>
      <c r="K12" s="87">
        <f>SUM(C12:J12)</f>
        <v>5.2199074074074066E-3</v>
      </c>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f t="shared" ref="D30" si="0">SUM(D7:D29)</f>
        <v>5.2199074074074066E-3</v>
      </c>
      <c r="E30" s="91"/>
      <c r="F30" s="91"/>
      <c r="G30" s="91"/>
      <c r="H30" s="91"/>
      <c r="I30" s="91"/>
      <c r="J30" s="91"/>
      <c r="K30" s="92">
        <f>SUM(K9:K28)</f>
        <v>5.2199074074074066E-3</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0"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109</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129</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v>5.0462962962962953E-3</v>
      </c>
      <c r="E19" s="85"/>
      <c r="F19" s="85"/>
      <c r="G19" s="85"/>
      <c r="H19" s="85"/>
      <c r="I19" s="85"/>
      <c r="J19" s="85"/>
      <c r="K19" s="87">
        <f t="shared" ref="K19:K21" si="0">J19+I19+H19+G19+F19+E19+D19+C19</f>
        <v>5.0462962962962953E-3</v>
      </c>
    </row>
    <row r="20" spans="2:11" x14ac:dyDescent="0.25">
      <c r="B20" s="8" t="s">
        <v>14</v>
      </c>
      <c r="C20" s="85"/>
      <c r="D20" s="85"/>
      <c r="E20" s="85"/>
      <c r="F20" s="85"/>
      <c r="G20" s="85"/>
      <c r="H20" s="85"/>
      <c r="I20" s="85"/>
      <c r="J20" s="85"/>
      <c r="K20" s="87"/>
    </row>
    <row r="21" spans="2:11" x14ac:dyDescent="0.25">
      <c r="B21" s="8" t="s">
        <v>11</v>
      </c>
      <c r="C21" s="85"/>
      <c r="D21" s="85">
        <v>3.8541666666666663E-3</v>
      </c>
      <c r="E21" s="85"/>
      <c r="F21" s="85"/>
      <c r="G21" s="85"/>
      <c r="H21" s="85"/>
      <c r="I21" s="85"/>
      <c r="J21" s="85"/>
      <c r="K21" s="87">
        <f t="shared" si="0"/>
        <v>3.8541666666666663E-3</v>
      </c>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3"/>
      <c r="D30" s="93">
        <f t="shared" ref="D30" si="1">SUM(D7:D28)</f>
        <v>8.9004629629629607E-3</v>
      </c>
      <c r="E30" s="93"/>
      <c r="F30" s="93"/>
      <c r="G30" s="93"/>
      <c r="H30" s="93"/>
      <c r="I30" s="91"/>
      <c r="J30" s="91"/>
      <c r="K30" s="92">
        <f>SUM(K7:K28)</f>
        <v>8.9004629629629607E-3</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128</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3.9351851851851852E-4</v>
      </c>
      <c r="D7" s="85"/>
      <c r="E7" s="86"/>
      <c r="F7" s="85"/>
      <c r="G7" s="85"/>
      <c r="H7" s="85"/>
      <c r="I7" s="85"/>
      <c r="J7" s="85"/>
      <c r="K7" s="94">
        <f>C7</f>
        <v>3.9351851851851852E-4</v>
      </c>
    </row>
    <row r="8" spans="2:11" x14ac:dyDescent="0.25">
      <c r="B8" s="8" t="s">
        <v>13</v>
      </c>
      <c r="C8" s="85">
        <v>1.7824074074074075E-3</v>
      </c>
      <c r="D8" s="85"/>
      <c r="E8" s="85"/>
      <c r="F8" s="85"/>
      <c r="G8" s="85"/>
      <c r="H8" s="85"/>
      <c r="I8" s="85"/>
      <c r="J8" s="85"/>
      <c r="K8" s="94">
        <f>C8</f>
        <v>1.7824074074074075E-3</v>
      </c>
    </row>
    <row r="9" spans="2:11" x14ac:dyDescent="0.25">
      <c r="B9" s="8" t="s">
        <v>0</v>
      </c>
      <c r="C9" s="85">
        <v>3.6921296296296294E-3</v>
      </c>
      <c r="D9" s="85"/>
      <c r="E9" s="85"/>
      <c r="F9" s="85"/>
      <c r="G9" s="85"/>
      <c r="H9" s="85"/>
      <c r="I9" s="85"/>
      <c r="J9" s="85"/>
      <c r="K9" s="94">
        <f t="shared" ref="K9:K25" si="0">C9</f>
        <v>3.6921296296296294E-3</v>
      </c>
    </row>
    <row r="10" spans="2:11" x14ac:dyDescent="0.25">
      <c r="B10" s="8" t="s">
        <v>8</v>
      </c>
      <c r="C10" s="85">
        <v>1.0532407407407409E-3</v>
      </c>
      <c r="D10" s="85"/>
      <c r="E10" s="85"/>
      <c r="F10" s="85"/>
      <c r="G10" s="85"/>
      <c r="H10" s="85"/>
      <c r="I10" s="85"/>
      <c r="J10" s="85"/>
      <c r="K10" s="94">
        <f t="shared" si="0"/>
        <v>1.0532407407407409E-3</v>
      </c>
    </row>
    <row r="11" spans="2:11" x14ac:dyDescent="0.25">
      <c r="B11" s="8" t="s">
        <v>26</v>
      </c>
      <c r="C11" s="85">
        <v>3.3564814814814818E-4</v>
      </c>
      <c r="D11" s="85"/>
      <c r="E11" s="85"/>
      <c r="F11" s="85"/>
      <c r="G11" s="85"/>
      <c r="H11" s="85"/>
      <c r="I11" s="85"/>
      <c r="J11" s="85"/>
      <c r="K11" s="94">
        <f t="shared" si="0"/>
        <v>3.3564814814814818E-4</v>
      </c>
    </row>
    <row r="12" spans="2:11" x14ac:dyDescent="0.25">
      <c r="B12" s="8" t="s">
        <v>3</v>
      </c>
      <c r="C12" s="85">
        <v>4.9421296296296288E-3</v>
      </c>
      <c r="D12" s="85"/>
      <c r="E12" s="85"/>
      <c r="F12" s="85"/>
      <c r="G12" s="85"/>
      <c r="H12" s="85"/>
      <c r="I12" s="85"/>
      <c r="J12" s="85"/>
      <c r="K12" s="94">
        <f t="shared" si="0"/>
        <v>4.9421296296296288E-3</v>
      </c>
    </row>
    <row r="13" spans="2:11" x14ac:dyDescent="0.25">
      <c r="B13" s="8" t="s">
        <v>7</v>
      </c>
      <c r="C13" s="85">
        <v>2.2222222222222222E-3</v>
      </c>
      <c r="D13" s="85"/>
      <c r="E13" s="85"/>
      <c r="F13" s="85"/>
      <c r="G13" s="85"/>
      <c r="H13" s="85"/>
      <c r="I13" s="85"/>
      <c r="J13" s="85"/>
      <c r="K13" s="94">
        <f t="shared" si="0"/>
        <v>2.2222222222222222E-3</v>
      </c>
    </row>
    <row r="14" spans="2:11" x14ac:dyDescent="0.25">
      <c r="B14" s="8" t="s">
        <v>2</v>
      </c>
      <c r="C14" s="85">
        <v>4.9768518518518521E-4</v>
      </c>
      <c r="D14" s="85"/>
      <c r="E14" s="85"/>
      <c r="F14" s="85"/>
      <c r="G14" s="85"/>
      <c r="H14" s="85"/>
      <c r="I14" s="85"/>
      <c r="J14" s="85"/>
      <c r="K14" s="94">
        <f t="shared" si="0"/>
        <v>4.9768518518518521E-4</v>
      </c>
    </row>
    <row r="15" spans="2:11" x14ac:dyDescent="0.25">
      <c r="B15" s="8" t="s">
        <v>9</v>
      </c>
      <c r="C15" s="85">
        <v>5.3472222222222228E-3</v>
      </c>
      <c r="D15" s="85"/>
      <c r="E15" s="85"/>
      <c r="F15" s="85"/>
      <c r="G15" s="85"/>
      <c r="H15" s="85"/>
      <c r="I15" s="85"/>
      <c r="J15" s="85"/>
      <c r="K15" s="94">
        <f t="shared" si="0"/>
        <v>5.3472222222222228E-3</v>
      </c>
    </row>
    <row r="16" spans="2:11" x14ac:dyDescent="0.25">
      <c r="B16" s="8" t="s">
        <v>1</v>
      </c>
      <c r="C16" s="85">
        <v>9.4907407407407408E-4</v>
      </c>
      <c r="D16" s="85"/>
      <c r="E16" s="85"/>
      <c r="F16" s="85"/>
      <c r="G16" s="85"/>
      <c r="H16" s="85"/>
      <c r="I16" s="85"/>
      <c r="J16" s="85"/>
      <c r="K16" s="94">
        <f t="shared" si="0"/>
        <v>9.4907407407407408E-4</v>
      </c>
    </row>
    <row r="17" spans="2:11" x14ac:dyDescent="0.25">
      <c r="B17" s="8" t="s">
        <v>27</v>
      </c>
      <c r="C17" s="85">
        <v>7.511574074074075E-3</v>
      </c>
      <c r="D17" s="85"/>
      <c r="E17" s="85"/>
      <c r="F17" s="85"/>
      <c r="G17" s="85"/>
      <c r="H17" s="85"/>
      <c r="I17" s="85"/>
      <c r="J17" s="85"/>
      <c r="K17" s="94">
        <f t="shared" si="0"/>
        <v>7.511574074074075E-3</v>
      </c>
    </row>
    <row r="18" spans="2:11" x14ac:dyDescent="0.25">
      <c r="B18" s="8" t="s">
        <v>16</v>
      </c>
      <c r="C18" s="85"/>
      <c r="D18" s="85"/>
      <c r="E18" s="85"/>
      <c r="F18" s="85"/>
      <c r="G18" s="85"/>
      <c r="H18" s="85"/>
      <c r="I18" s="85"/>
      <c r="J18" s="85"/>
      <c r="K18" s="94"/>
    </row>
    <row r="19" spans="2:11" x14ac:dyDescent="0.25">
      <c r="B19" s="8" t="s">
        <v>4</v>
      </c>
      <c r="C19" s="85">
        <v>4.8263888888888887E-3</v>
      </c>
      <c r="D19" s="85"/>
      <c r="E19" s="85"/>
      <c r="F19" s="85"/>
      <c r="G19" s="85"/>
      <c r="H19" s="85"/>
      <c r="I19" s="85"/>
      <c r="J19" s="85"/>
      <c r="K19" s="94">
        <f t="shared" si="0"/>
        <v>4.8263888888888887E-3</v>
      </c>
    </row>
    <row r="20" spans="2:11" x14ac:dyDescent="0.25">
      <c r="B20" s="8" t="s">
        <v>14</v>
      </c>
      <c r="C20" s="85">
        <v>1.9328703703703702E-3</v>
      </c>
      <c r="D20" s="85"/>
      <c r="E20" s="85"/>
      <c r="F20" s="85"/>
      <c r="G20" s="85"/>
      <c r="H20" s="85"/>
      <c r="I20" s="85"/>
      <c r="J20" s="85"/>
      <c r="K20" s="94">
        <f t="shared" si="0"/>
        <v>1.9328703703703702E-3</v>
      </c>
    </row>
    <row r="21" spans="2:11" x14ac:dyDescent="0.25">
      <c r="B21" s="8" t="s">
        <v>11</v>
      </c>
      <c r="C21" s="85">
        <v>2.4652777777777776E-3</v>
      </c>
      <c r="D21" s="85"/>
      <c r="E21" s="85"/>
      <c r="F21" s="85"/>
      <c r="G21" s="85"/>
      <c r="H21" s="85"/>
      <c r="I21" s="85"/>
      <c r="J21" s="85"/>
      <c r="K21" s="94">
        <f t="shared" si="0"/>
        <v>2.4652777777777776E-3</v>
      </c>
    </row>
    <row r="22" spans="2:11" x14ac:dyDescent="0.25">
      <c r="B22" s="8" t="s">
        <v>15</v>
      </c>
      <c r="C22" s="85">
        <v>2.7662037037037039E-3</v>
      </c>
      <c r="D22" s="85"/>
      <c r="E22" s="85"/>
      <c r="F22" s="85"/>
      <c r="G22" s="85"/>
      <c r="H22" s="85"/>
      <c r="I22" s="85"/>
      <c r="J22" s="85"/>
      <c r="K22" s="94">
        <f t="shared" si="0"/>
        <v>2.7662037037037039E-3</v>
      </c>
    </row>
    <row r="23" spans="2:11" x14ac:dyDescent="0.25">
      <c r="B23" s="8" t="s">
        <v>92</v>
      </c>
      <c r="C23" s="85">
        <v>7.6851851851851855E-3</v>
      </c>
      <c r="D23" s="85"/>
      <c r="E23" s="85"/>
      <c r="F23" s="85"/>
      <c r="G23" s="85"/>
      <c r="H23" s="85"/>
      <c r="I23" s="85"/>
      <c r="J23" s="85"/>
      <c r="K23" s="94">
        <f t="shared" si="0"/>
        <v>7.6851851851851855E-3</v>
      </c>
    </row>
    <row r="24" spans="2:11" x14ac:dyDescent="0.25">
      <c r="B24" s="8" t="s">
        <v>12</v>
      </c>
      <c r="C24" s="85">
        <v>1.5046296296296296E-3</v>
      </c>
      <c r="D24" s="85"/>
      <c r="E24" s="85"/>
      <c r="F24" s="85"/>
      <c r="G24" s="85"/>
      <c r="H24" s="85"/>
      <c r="I24" s="85"/>
      <c r="J24" s="85"/>
      <c r="K24" s="94">
        <f t="shared" si="0"/>
        <v>1.5046296296296296E-3</v>
      </c>
    </row>
    <row r="25" spans="2:11" x14ac:dyDescent="0.25">
      <c r="B25" s="8" t="s">
        <v>5</v>
      </c>
      <c r="C25" s="85">
        <v>2.5000000000000001E-3</v>
      </c>
      <c r="D25" s="85"/>
      <c r="E25" s="85"/>
      <c r="F25" s="85"/>
      <c r="G25" s="85"/>
      <c r="H25" s="85"/>
      <c r="I25" s="85"/>
      <c r="J25" s="85"/>
      <c r="K25" s="94">
        <f t="shared" si="0"/>
        <v>2.5000000000000001E-3</v>
      </c>
    </row>
    <row r="26" spans="2:11" x14ac:dyDescent="0.25">
      <c r="B26" s="8" t="s">
        <v>6</v>
      </c>
      <c r="C26" s="85"/>
      <c r="D26" s="85"/>
      <c r="E26" s="85"/>
      <c r="F26" s="85"/>
      <c r="G26" s="85"/>
      <c r="H26" s="85"/>
      <c r="I26" s="85"/>
      <c r="J26" s="85"/>
      <c r="K26" s="94"/>
    </row>
    <row r="27" spans="2:11" x14ac:dyDescent="0.25">
      <c r="B27" s="8" t="s">
        <v>103</v>
      </c>
      <c r="C27" s="85"/>
      <c r="D27" s="85"/>
      <c r="E27" s="85"/>
      <c r="F27" s="85"/>
      <c r="G27" s="85"/>
      <c r="H27" s="85"/>
      <c r="I27" s="85"/>
      <c r="J27" s="85"/>
      <c r="K27" s="94"/>
    </row>
    <row r="28" spans="2:11" x14ac:dyDescent="0.25">
      <c r="B28" s="8" t="s">
        <v>17</v>
      </c>
      <c r="C28" s="85"/>
      <c r="D28" s="85"/>
      <c r="E28" s="85"/>
      <c r="F28" s="85"/>
      <c r="G28" s="85"/>
      <c r="H28" s="85"/>
      <c r="I28" s="85"/>
      <c r="J28" s="85"/>
      <c r="K28" s="94"/>
    </row>
    <row r="29" spans="2:11" x14ac:dyDescent="0.25">
      <c r="B29" s="8"/>
      <c r="C29" s="89"/>
      <c r="D29" s="89"/>
      <c r="E29" s="90"/>
      <c r="F29" s="90"/>
      <c r="G29" s="90"/>
      <c r="H29" s="90"/>
      <c r="I29" s="89"/>
      <c r="J29" s="89"/>
      <c r="K29" s="95"/>
    </row>
    <row r="30" spans="2:11" x14ac:dyDescent="0.25">
      <c r="B30" s="53" t="s">
        <v>29</v>
      </c>
      <c r="C30" s="91">
        <f>SUM(C7:C28)</f>
        <v>5.2407407407407396E-2</v>
      </c>
      <c r="D30" s="91"/>
      <c r="E30" s="91"/>
      <c r="F30" s="91"/>
      <c r="G30" s="91"/>
      <c r="H30" s="91"/>
      <c r="I30" s="91"/>
      <c r="J30" s="85"/>
      <c r="K30" s="92">
        <f>SUM(K7:K28)</f>
        <v>5.2407407407407396E-2</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3"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110</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87"/>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111</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91"/>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7"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112</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c r="K6" s="81" t="s">
        <v>24</v>
      </c>
    </row>
    <row r="7" spans="2:11" x14ac:dyDescent="0.25">
      <c r="B7" s="8" t="s">
        <v>10</v>
      </c>
      <c r="C7" s="85"/>
      <c r="D7" s="85"/>
      <c r="E7" s="85"/>
      <c r="F7" s="85"/>
      <c r="G7" s="85">
        <v>5.4166666666666669E-3</v>
      </c>
      <c r="H7" s="85"/>
      <c r="I7" s="85"/>
      <c r="J7" s="85"/>
      <c r="K7" s="87">
        <f t="shared" ref="K7:K28" si="0">J7+I7+H7+G7+F7+E7+D7+C7</f>
        <v>5.4166666666666669E-3</v>
      </c>
    </row>
    <row r="8" spans="2:11" x14ac:dyDescent="0.25">
      <c r="B8" s="8" t="s">
        <v>13</v>
      </c>
      <c r="C8" s="85"/>
      <c r="D8" s="85"/>
      <c r="E8" s="85"/>
      <c r="F8" s="85"/>
      <c r="G8" s="85"/>
      <c r="H8" s="85"/>
      <c r="I8" s="85"/>
      <c r="J8" s="85"/>
      <c r="K8" s="87"/>
    </row>
    <row r="9" spans="2:11" x14ac:dyDescent="0.25">
      <c r="B9" s="8" t="s">
        <v>0</v>
      </c>
      <c r="C9" s="85"/>
      <c r="D9" s="85"/>
      <c r="E9" s="85"/>
      <c r="F9" s="85"/>
      <c r="G9" s="85">
        <v>8.6342592592592599E-3</v>
      </c>
      <c r="H9" s="85"/>
      <c r="I9" s="85"/>
      <c r="J9" s="85"/>
      <c r="K9" s="87">
        <f t="shared" si="0"/>
        <v>8.6342592592592599E-3</v>
      </c>
    </row>
    <row r="10" spans="2:11" x14ac:dyDescent="0.25">
      <c r="B10" s="8" t="s">
        <v>8</v>
      </c>
      <c r="C10" s="85"/>
      <c r="D10" s="85"/>
      <c r="E10" s="85"/>
      <c r="F10" s="85"/>
      <c r="G10" s="85">
        <v>6.7708333333333327E-3</v>
      </c>
      <c r="H10" s="85"/>
      <c r="I10" s="85"/>
      <c r="J10" s="85"/>
      <c r="K10" s="87">
        <f t="shared" si="0"/>
        <v>6.7708333333333327E-3</v>
      </c>
    </row>
    <row r="11" spans="2:11" x14ac:dyDescent="0.25">
      <c r="B11" s="8" t="s">
        <v>26</v>
      </c>
      <c r="C11" s="85"/>
      <c r="D11" s="85"/>
      <c r="E11" s="85"/>
      <c r="F11" s="85"/>
      <c r="G11" s="85"/>
      <c r="H11" s="85"/>
      <c r="I11" s="85"/>
      <c r="J11" s="85"/>
      <c r="K11" s="87"/>
    </row>
    <row r="12" spans="2:11" x14ac:dyDescent="0.25">
      <c r="B12" s="8" t="s">
        <v>3</v>
      </c>
      <c r="C12" s="85">
        <v>4.5833333333333334E-3</v>
      </c>
      <c r="D12" s="85">
        <v>5.5555555555555566E-4</v>
      </c>
      <c r="E12" s="85"/>
      <c r="F12" s="85"/>
      <c r="G12" s="85">
        <v>3.5289351851851843E-2</v>
      </c>
      <c r="H12" s="85"/>
      <c r="I12" s="85"/>
      <c r="J12" s="85"/>
      <c r="K12" s="87">
        <f t="shared" si="0"/>
        <v>4.042824074074073E-2</v>
      </c>
    </row>
    <row r="13" spans="2:11" x14ac:dyDescent="0.25">
      <c r="B13" s="8" t="s">
        <v>7</v>
      </c>
      <c r="C13" s="85"/>
      <c r="D13" s="85"/>
      <c r="E13" s="85"/>
      <c r="F13" s="85">
        <v>2.2222222222222222E-3</v>
      </c>
      <c r="G13" s="85">
        <v>6.0879629629629645E-2</v>
      </c>
      <c r="H13" s="85"/>
      <c r="I13" s="85"/>
      <c r="J13" s="85"/>
      <c r="K13" s="87">
        <f t="shared" si="0"/>
        <v>6.3101851851851867E-2</v>
      </c>
    </row>
    <row r="14" spans="2:11" x14ac:dyDescent="0.25">
      <c r="B14" s="8" t="s">
        <v>2</v>
      </c>
      <c r="C14" s="85"/>
      <c r="D14" s="85"/>
      <c r="E14" s="85"/>
      <c r="F14" s="85"/>
      <c r="G14" s="85">
        <v>9.5486111111111119E-3</v>
      </c>
      <c r="H14" s="85"/>
      <c r="I14" s="85"/>
      <c r="J14" s="85"/>
      <c r="K14" s="87">
        <f t="shared" si="0"/>
        <v>9.5486111111111119E-3</v>
      </c>
    </row>
    <row r="15" spans="2:11" x14ac:dyDescent="0.25">
      <c r="B15" s="8" t="s">
        <v>9</v>
      </c>
      <c r="C15" s="85"/>
      <c r="D15" s="85"/>
      <c r="E15" s="85"/>
      <c r="F15" s="85"/>
      <c r="G15" s="85">
        <v>2.2453703703703702E-3</v>
      </c>
      <c r="H15" s="85"/>
      <c r="I15" s="85"/>
      <c r="J15" s="85"/>
      <c r="K15" s="87">
        <f t="shared" si="0"/>
        <v>2.2453703703703702E-3</v>
      </c>
    </row>
    <row r="16" spans="2:11" x14ac:dyDescent="0.25">
      <c r="B16" s="8" t="s">
        <v>1</v>
      </c>
      <c r="C16" s="85">
        <v>1.9675925925925926E-4</v>
      </c>
      <c r="D16" s="85"/>
      <c r="E16" s="85"/>
      <c r="F16" s="85"/>
      <c r="G16" s="85">
        <v>8.472222222222223E-3</v>
      </c>
      <c r="H16" s="85"/>
      <c r="I16" s="85"/>
      <c r="J16" s="85"/>
      <c r="K16" s="87">
        <f t="shared" si="0"/>
        <v>8.6689814814814824E-3</v>
      </c>
    </row>
    <row r="17" spans="2:11" x14ac:dyDescent="0.25">
      <c r="B17" s="8" t="s">
        <v>27</v>
      </c>
      <c r="C17" s="85"/>
      <c r="D17" s="85"/>
      <c r="E17" s="85"/>
      <c r="F17" s="85">
        <v>3.1828703703703706E-3</v>
      </c>
      <c r="G17" s="85">
        <v>1.7430555555555557E-2</v>
      </c>
      <c r="H17" s="85">
        <v>2.0138888888888888E-3</v>
      </c>
      <c r="I17" s="85"/>
      <c r="J17" s="85"/>
      <c r="K17" s="87">
        <f t="shared" si="0"/>
        <v>2.2627314814814815E-2</v>
      </c>
    </row>
    <row r="18" spans="2:11" x14ac:dyDescent="0.25">
      <c r="B18" s="8" t="s">
        <v>16</v>
      </c>
      <c r="C18" s="85"/>
      <c r="D18" s="85"/>
      <c r="E18" s="85"/>
      <c r="F18" s="85"/>
      <c r="G18" s="85"/>
      <c r="H18" s="85"/>
      <c r="I18" s="85"/>
      <c r="J18" s="85"/>
      <c r="K18" s="87"/>
    </row>
    <row r="19" spans="2:11" x14ac:dyDescent="0.25">
      <c r="B19" s="8" t="s">
        <v>4</v>
      </c>
      <c r="C19" s="85"/>
      <c r="D19" s="85"/>
      <c r="E19" s="85"/>
      <c r="F19" s="85"/>
      <c r="G19" s="85">
        <v>1.0740740740740742E-2</v>
      </c>
      <c r="H19" s="85"/>
      <c r="I19" s="85"/>
      <c r="J19" s="85"/>
      <c r="K19" s="87">
        <f t="shared" si="0"/>
        <v>1.0740740740740742E-2</v>
      </c>
    </row>
    <row r="20" spans="2:11" x14ac:dyDescent="0.25">
      <c r="B20" s="8" t="s">
        <v>14</v>
      </c>
      <c r="C20" s="85"/>
      <c r="D20" s="85"/>
      <c r="E20" s="85"/>
      <c r="F20" s="85">
        <v>5.4976851851851853E-3</v>
      </c>
      <c r="G20" s="85">
        <v>1.2719907407407407E-2</v>
      </c>
      <c r="H20" s="85"/>
      <c r="I20" s="85"/>
      <c r="J20" s="85"/>
      <c r="K20" s="87">
        <f t="shared" si="0"/>
        <v>1.8217592592592591E-2</v>
      </c>
    </row>
    <row r="21" spans="2:11" x14ac:dyDescent="0.25">
      <c r="B21" s="8" t="s">
        <v>11</v>
      </c>
      <c r="C21" s="85">
        <v>2.2731481481481481E-2</v>
      </c>
      <c r="D21" s="85"/>
      <c r="E21" s="85"/>
      <c r="F21" s="85"/>
      <c r="G21" s="85">
        <v>5.8530092592592599E-2</v>
      </c>
      <c r="H21" s="85"/>
      <c r="I21" s="85"/>
      <c r="J21" s="85"/>
      <c r="K21" s="87">
        <f t="shared" si="0"/>
        <v>8.1261574074074083E-2</v>
      </c>
    </row>
    <row r="22" spans="2:11" x14ac:dyDescent="0.25">
      <c r="B22" s="8" t="s">
        <v>15</v>
      </c>
      <c r="C22" s="85"/>
      <c r="D22" s="85"/>
      <c r="E22" s="85"/>
      <c r="F22" s="85"/>
      <c r="G22" s="85">
        <v>1.0601851851851852E-2</v>
      </c>
      <c r="H22" s="85"/>
      <c r="I22" s="85"/>
      <c r="J22" s="85"/>
      <c r="K22" s="87">
        <f t="shared" si="0"/>
        <v>1.0601851851851852E-2</v>
      </c>
    </row>
    <row r="23" spans="2:11" x14ac:dyDescent="0.25">
      <c r="B23" s="8" t="s">
        <v>92</v>
      </c>
      <c r="C23" s="85"/>
      <c r="D23" s="85"/>
      <c r="E23" s="85"/>
      <c r="F23" s="85"/>
      <c r="G23" s="85">
        <v>1.1030092592592593E-2</v>
      </c>
      <c r="H23" s="85"/>
      <c r="I23" s="85"/>
      <c r="J23" s="85"/>
      <c r="K23" s="87">
        <f t="shared" si="0"/>
        <v>1.1030092592592593E-2</v>
      </c>
    </row>
    <row r="24" spans="2:11" x14ac:dyDescent="0.25">
      <c r="B24" s="8" t="s">
        <v>12</v>
      </c>
      <c r="C24" s="85"/>
      <c r="D24" s="85"/>
      <c r="E24" s="85"/>
      <c r="F24" s="85"/>
      <c r="G24" s="85">
        <v>8.0787037037037043E-3</v>
      </c>
      <c r="H24" s="85"/>
      <c r="I24" s="85"/>
      <c r="J24" s="85"/>
      <c r="K24" s="87">
        <f t="shared" si="0"/>
        <v>8.0787037037037043E-3</v>
      </c>
    </row>
    <row r="25" spans="2:11" x14ac:dyDescent="0.25">
      <c r="B25" s="8" t="s">
        <v>5</v>
      </c>
      <c r="C25" s="85"/>
      <c r="D25" s="85"/>
      <c r="E25" s="85"/>
      <c r="F25" s="85"/>
      <c r="G25" s="85">
        <v>2.9664351851851855E-2</v>
      </c>
      <c r="H25" s="85"/>
      <c r="I25" s="85"/>
      <c r="J25" s="85"/>
      <c r="K25" s="87">
        <f t="shared" si="0"/>
        <v>2.9664351851851855E-2</v>
      </c>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v>7.1759259259259259E-4</v>
      </c>
      <c r="H28" s="85"/>
      <c r="I28" s="85"/>
      <c r="J28" s="85"/>
      <c r="K28" s="87">
        <f t="shared" si="0"/>
        <v>7.1759259259259259E-4</v>
      </c>
    </row>
    <row r="29" spans="2:11" x14ac:dyDescent="0.25">
      <c r="B29" s="53"/>
      <c r="C29" s="89"/>
      <c r="D29" s="89"/>
      <c r="E29" s="90"/>
      <c r="F29" s="90"/>
      <c r="G29" s="89"/>
      <c r="H29" s="89"/>
      <c r="I29" s="89"/>
      <c r="J29" s="89"/>
      <c r="K29" s="87"/>
    </row>
    <row r="30" spans="2:11" x14ac:dyDescent="0.25">
      <c r="B30" s="53" t="s">
        <v>29</v>
      </c>
      <c r="C30" s="91">
        <f>SUM(C7:C28)</f>
        <v>2.7511574074074074E-2</v>
      </c>
      <c r="D30" s="91">
        <f t="shared" ref="D30:H30" si="1">SUM(D7:D28)</f>
        <v>5.5555555555555566E-4</v>
      </c>
      <c r="E30" s="91"/>
      <c r="F30" s="91">
        <f t="shared" si="1"/>
        <v>1.0902777777777779E-2</v>
      </c>
      <c r="G30" s="91">
        <f t="shared" si="1"/>
        <v>0.29677083333333337</v>
      </c>
      <c r="H30" s="91">
        <f t="shared" si="1"/>
        <v>2.0138888888888888E-3</v>
      </c>
      <c r="I30" s="91"/>
      <c r="J30" s="91"/>
      <c r="K30" s="92">
        <f>SUM(K7:K28)</f>
        <v>0.33775462962962965</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84</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4.6527777777777774E-3</v>
      </c>
      <c r="D7" s="97">
        <f>C7/$C$30</f>
        <v>1.4162908680947012E-2</v>
      </c>
      <c r="E7" s="99"/>
      <c r="F7" s="97"/>
      <c r="G7" s="99">
        <f t="shared" ref="G7:G28" si="0">C7+E7</f>
        <v>4.6527777777777774E-3</v>
      </c>
      <c r="H7" s="98">
        <f t="shared" ref="H7:H28" si="1">G7/$G$30</f>
        <v>1.3527610458660029E-2</v>
      </c>
    </row>
    <row r="8" spans="2:8" s="1" customFormat="1" x14ac:dyDescent="0.25">
      <c r="B8" s="8" t="s">
        <v>13</v>
      </c>
      <c r="C8" s="99">
        <v>1.2708333333333327E-2</v>
      </c>
      <c r="D8" s="97">
        <f t="shared" ref="D8:D28" si="2">C8/$C$30</f>
        <v>3.8683765501691079E-2</v>
      </c>
      <c r="E8" s="99"/>
      <c r="F8" s="97"/>
      <c r="G8" s="99">
        <f t="shared" si="0"/>
        <v>1.2708333333333327E-2</v>
      </c>
      <c r="H8" s="98">
        <f t="shared" si="1"/>
        <v>3.6948547969175884E-2</v>
      </c>
    </row>
    <row r="9" spans="2:8" s="1" customFormat="1" x14ac:dyDescent="0.25">
      <c r="B9" s="8" t="s">
        <v>0</v>
      </c>
      <c r="C9" s="99">
        <v>4.9560185185185096E-2</v>
      </c>
      <c r="D9" s="97">
        <f t="shared" si="2"/>
        <v>0.15085963923337065</v>
      </c>
      <c r="E9" s="99"/>
      <c r="F9" s="97"/>
      <c r="G9" s="99">
        <f t="shared" si="0"/>
        <v>4.9560185185185096E-2</v>
      </c>
      <c r="H9" s="98">
        <f t="shared" si="1"/>
        <v>0.14409260692532871</v>
      </c>
    </row>
    <row r="10" spans="2:8" s="1" customFormat="1" x14ac:dyDescent="0.25">
      <c r="B10" s="8" t="s">
        <v>8</v>
      </c>
      <c r="C10" s="99">
        <v>9.8958333333333294E-3</v>
      </c>
      <c r="D10" s="97">
        <f t="shared" si="2"/>
        <v>3.012260428410371E-2</v>
      </c>
      <c r="E10" s="99"/>
      <c r="F10" s="97"/>
      <c r="G10" s="99">
        <f t="shared" si="0"/>
        <v>9.8958333333333294E-3</v>
      </c>
      <c r="H10" s="98">
        <f t="shared" si="1"/>
        <v>2.8771410303866471E-2</v>
      </c>
    </row>
    <row r="11" spans="2:8" s="1" customFormat="1" x14ac:dyDescent="0.25">
      <c r="B11" s="8" t="s">
        <v>26</v>
      </c>
      <c r="C11" s="99">
        <v>2.9745370370370355E-3</v>
      </c>
      <c r="D11" s="97">
        <f t="shared" si="2"/>
        <v>9.0543968432919911E-3</v>
      </c>
      <c r="E11" s="99"/>
      <c r="F11" s="97"/>
      <c r="G11" s="99">
        <f t="shared" si="0"/>
        <v>2.9745370370370355E-3</v>
      </c>
      <c r="H11" s="98">
        <f t="shared" si="1"/>
        <v>8.6482484773025524E-3</v>
      </c>
    </row>
    <row r="12" spans="2:8" s="1" customFormat="1" x14ac:dyDescent="0.25">
      <c r="B12" s="8" t="s">
        <v>3</v>
      </c>
      <c r="C12" s="99">
        <v>3.0150462962962921E-2</v>
      </c>
      <c r="D12" s="97">
        <f t="shared" si="2"/>
        <v>9.1777057497181389E-2</v>
      </c>
      <c r="E12" s="99"/>
      <c r="F12" s="97"/>
      <c r="G12" s="99">
        <f t="shared" si="0"/>
        <v>3.0150462962962921E-2</v>
      </c>
      <c r="H12" s="98">
        <f t="shared" si="1"/>
        <v>8.7660261803008274E-2</v>
      </c>
    </row>
    <row r="13" spans="2:8" s="1" customFormat="1" x14ac:dyDescent="0.25">
      <c r="B13" s="8" t="s">
        <v>7</v>
      </c>
      <c r="C13" s="99">
        <v>1.509259259259259E-2</v>
      </c>
      <c r="D13" s="97">
        <f t="shared" si="2"/>
        <v>4.5941375422773392E-2</v>
      </c>
      <c r="E13" s="99"/>
      <c r="F13" s="97"/>
      <c r="G13" s="99">
        <f t="shared" si="0"/>
        <v>1.509259259259259E-2</v>
      </c>
      <c r="H13" s="98">
        <f t="shared" si="1"/>
        <v>4.3880607059932027E-2</v>
      </c>
    </row>
    <row r="14" spans="2:8" s="1" customFormat="1" x14ac:dyDescent="0.25">
      <c r="B14" s="8" t="s">
        <v>2</v>
      </c>
      <c r="C14" s="99">
        <v>2.4293981481481455E-2</v>
      </c>
      <c r="D14" s="97">
        <f t="shared" si="2"/>
        <v>7.3950112739571514E-2</v>
      </c>
      <c r="E14" s="99"/>
      <c r="F14" s="97"/>
      <c r="G14" s="99">
        <f t="shared" si="0"/>
        <v>2.4293981481481455E-2</v>
      </c>
      <c r="H14" s="98">
        <f t="shared" si="1"/>
        <v>7.0632971026685004E-2</v>
      </c>
    </row>
    <row r="15" spans="2:8" s="1" customFormat="1" x14ac:dyDescent="0.25">
      <c r="B15" s="8" t="s">
        <v>9</v>
      </c>
      <c r="C15" s="99">
        <v>1.0416666666666664E-2</v>
      </c>
      <c r="D15" s="97">
        <f t="shared" si="2"/>
        <v>3.170800450958286E-2</v>
      </c>
      <c r="E15" s="99"/>
      <c r="F15" s="97"/>
      <c r="G15" s="99">
        <f t="shared" si="0"/>
        <v>1.0416666666666664E-2</v>
      </c>
      <c r="H15" s="98">
        <f t="shared" si="1"/>
        <v>3.0285695056701555E-2</v>
      </c>
    </row>
    <row r="16" spans="2:8" s="1" customFormat="1" x14ac:dyDescent="0.25">
      <c r="B16" s="8" t="s">
        <v>1</v>
      </c>
      <c r="C16" s="99">
        <v>5.7060185185185191E-3</v>
      </c>
      <c r="D16" s="97">
        <f t="shared" si="2"/>
        <v>1.736894024802706E-2</v>
      </c>
      <c r="E16" s="99"/>
      <c r="F16" s="97"/>
      <c r="G16" s="99">
        <f t="shared" si="0"/>
        <v>5.7060185185185191E-3</v>
      </c>
      <c r="H16" s="98">
        <f t="shared" si="1"/>
        <v>1.6589830736615411E-2</v>
      </c>
    </row>
    <row r="17" spans="2:8" s="1" customFormat="1" x14ac:dyDescent="0.25">
      <c r="B17" s="8" t="s">
        <v>27</v>
      </c>
      <c r="C17" s="99">
        <v>2.1527777777777773E-3</v>
      </c>
      <c r="D17" s="97">
        <f t="shared" si="2"/>
        <v>6.5529875986471246E-3</v>
      </c>
      <c r="E17" s="99"/>
      <c r="F17" s="97"/>
      <c r="G17" s="99">
        <f t="shared" si="0"/>
        <v>2.1527777777777773E-3</v>
      </c>
      <c r="H17" s="98">
        <f t="shared" si="1"/>
        <v>6.2590436450516542E-3</v>
      </c>
    </row>
    <row r="18" spans="2:8" s="1" customFormat="1" x14ac:dyDescent="0.25">
      <c r="B18" s="8" t="s">
        <v>16</v>
      </c>
      <c r="C18" s="99">
        <v>6.9444444444444449E-3</v>
      </c>
      <c r="D18" s="97">
        <f t="shared" si="2"/>
        <v>2.1138669673055246E-2</v>
      </c>
      <c r="E18" s="99"/>
      <c r="F18" s="97"/>
      <c r="G18" s="99">
        <f t="shared" si="0"/>
        <v>6.9444444444444449E-3</v>
      </c>
      <c r="H18" s="98">
        <f t="shared" si="1"/>
        <v>2.0190463371134375E-2</v>
      </c>
    </row>
    <row r="19" spans="2:8" s="1" customFormat="1" x14ac:dyDescent="0.25">
      <c r="B19" s="8" t="s">
        <v>4</v>
      </c>
      <c r="C19" s="99">
        <v>1.0578703703703705E-2</v>
      </c>
      <c r="D19" s="97">
        <f t="shared" si="2"/>
        <v>3.2201240135287496E-2</v>
      </c>
      <c r="E19" s="99"/>
      <c r="F19" s="97"/>
      <c r="G19" s="99">
        <f t="shared" si="0"/>
        <v>1.0578703703703705E-2</v>
      </c>
      <c r="H19" s="98">
        <f t="shared" si="1"/>
        <v>3.0756805868694698E-2</v>
      </c>
    </row>
    <row r="20" spans="2:8" s="1" customFormat="1" x14ac:dyDescent="0.25">
      <c r="B20" s="8" t="s">
        <v>14</v>
      </c>
      <c r="C20" s="99">
        <v>6.3888888888888841E-3</v>
      </c>
      <c r="D20" s="97">
        <f t="shared" si="2"/>
        <v>1.9447576099210811E-2</v>
      </c>
      <c r="E20" s="99"/>
      <c r="F20" s="97"/>
      <c r="G20" s="99">
        <f t="shared" si="0"/>
        <v>6.3888888888888841E-3</v>
      </c>
      <c r="H20" s="98">
        <f t="shared" si="1"/>
        <v>1.857522630144361E-2</v>
      </c>
    </row>
    <row r="21" spans="2:8" s="1" customFormat="1" x14ac:dyDescent="0.25">
      <c r="B21" s="8" t="s">
        <v>11</v>
      </c>
      <c r="C21" s="99">
        <v>2.1875000000000002E-3</v>
      </c>
      <c r="D21" s="97">
        <f t="shared" si="2"/>
        <v>6.6586809470124027E-3</v>
      </c>
      <c r="E21" s="99">
        <v>1.5428240740740741E-2</v>
      </c>
      <c r="F21" s="97">
        <f t="shared" ref="F21" si="3">E21/$E$30</f>
        <v>1</v>
      </c>
      <c r="G21" s="99">
        <f t="shared" si="0"/>
        <v>1.7615740740740741E-2</v>
      </c>
      <c r="H21" s="98">
        <f t="shared" si="1"/>
        <v>5.1216475418110863E-2</v>
      </c>
    </row>
    <row r="22" spans="2:8" s="1" customFormat="1" x14ac:dyDescent="0.25">
      <c r="B22" s="8" t="s">
        <v>15</v>
      </c>
      <c r="C22" s="99">
        <v>1.1458333333333333E-3</v>
      </c>
      <c r="D22" s="97">
        <f t="shared" si="2"/>
        <v>3.4878804960541154E-3</v>
      </c>
      <c r="E22" s="99"/>
      <c r="F22" s="97"/>
      <c r="G22" s="99">
        <f t="shared" si="0"/>
        <v>1.1458333333333333E-3</v>
      </c>
      <c r="H22" s="98">
        <f t="shared" si="1"/>
        <v>3.3314264562371715E-3</v>
      </c>
    </row>
    <row r="23" spans="2:8" s="1" customFormat="1" x14ac:dyDescent="0.25">
      <c r="B23" s="8" t="s">
        <v>92</v>
      </c>
      <c r="C23" s="99">
        <v>7.291666666666667E-4</v>
      </c>
      <c r="D23" s="97">
        <f t="shared" si="2"/>
        <v>2.2195603156708009E-3</v>
      </c>
      <c r="E23" s="99"/>
      <c r="F23" s="97"/>
      <c r="G23" s="99">
        <f t="shared" si="0"/>
        <v>7.291666666666667E-4</v>
      </c>
      <c r="H23" s="98">
        <f t="shared" si="1"/>
        <v>2.1199986539691094E-3</v>
      </c>
    </row>
    <row r="24" spans="2:8" s="1" customFormat="1" x14ac:dyDescent="0.25">
      <c r="B24" s="8" t="s">
        <v>12</v>
      </c>
      <c r="C24" s="99">
        <v>3.2407407407407406E-4</v>
      </c>
      <c r="D24" s="97">
        <f t="shared" si="2"/>
        <v>9.8647125140924482E-4</v>
      </c>
      <c r="E24" s="99"/>
      <c r="F24" s="97"/>
      <c r="G24" s="99">
        <f t="shared" si="0"/>
        <v>3.2407407407407406E-4</v>
      </c>
      <c r="H24" s="98">
        <f t="shared" si="1"/>
        <v>9.4222162398627078E-4</v>
      </c>
    </row>
    <row r="25" spans="2:8" s="1" customFormat="1" x14ac:dyDescent="0.25">
      <c r="B25" s="8" t="s">
        <v>5</v>
      </c>
      <c r="C25" s="99">
        <v>2.3726851851851847E-3</v>
      </c>
      <c r="D25" s="97">
        <f t="shared" si="2"/>
        <v>7.2223788049605407E-3</v>
      </c>
      <c r="E25" s="99"/>
      <c r="F25" s="97"/>
      <c r="G25" s="99">
        <f t="shared" si="0"/>
        <v>2.3726851851851847E-3</v>
      </c>
      <c r="H25" s="98">
        <f t="shared" si="1"/>
        <v>6.8984083184709093E-3</v>
      </c>
    </row>
    <row r="26" spans="2:8" s="1" customFormat="1" x14ac:dyDescent="0.25">
      <c r="B26" s="8" t="s">
        <v>6</v>
      </c>
      <c r="C26" s="99">
        <v>5.7256944444444485E-2</v>
      </c>
      <c r="D26" s="97">
        <f t="shared" si="2"/>
        <v>0.17428833145434061</v>
      </c>
      <c r="E26" s="99"/>
      <c r="F26" s="97"/>
      <c r="G26" s="99">
        <f t="shared" si="0"/>
        <v>5.7256944444444485E-2</v>
      </c>
      <c r="H26" s="98">
        <f t="shared" si="1"/>
        <v>0.16647037049500302</v>
      </c>
    </row>
    <row r="27" spans="2:8" s="1" customFormat="1" x14ac:dyDescent="0.25">
      <c r="B27" s="8" t="s">
        <v>103</v>
      </c>
      <c r="C27" s="99">
        <v>6.5173611111111154E-2</v>
      </c>
      <c r="D27" s="97">
        <f t="shared" si="2"/>
        <v>0.19838641488162359</v>
      </c>
      <c r="E27" s="99"/>
      <c r="F27" s="97"/>
      <c r="G27" s="99">
        <f t="shared" si="0"/>
        <v>6.5173611111111154E-2</v>
      </c>
      <c r="H27" s="98">
        <f t="shared" si="1"/>
        <v>0.18948749873809623</v>
      </c>
    </row>
    <row r="28" spans="2:8" s="1" customFormat="1" x14ac:dyDescent="0.25">
      <c r="B28" s="36" t="s">
        <v>17</v>
      </c>
      <c r="C28" s="109">
        <v>7.8125E-3</v>
      </c>
      <c r="D28" s="115">
        <f t="shared" si="2"/>
        <v>2.3781003382187148E-2</v>
      </c>
      <c r="E28" s="109"/>
      <c r="F28" s="97"/>
      <c r="G28" s="99">
        <f t="shared" si="0"/>
        <v>7.8125E-3</v>
      </c>
      <c r="H28" s="98">
        <f t="shared" si="1"/>
        <v>2.2714271292526171E-2</v>
      </c>
    </row>
    <row r="29" spans="2:8" s="1" customFormat="1" x14ac:dyDescent="0.25">
      <c r="B29" s="8"/>
      <c r="C29" s="100"/>
      <c r="D29" s="111"/>
      <c r="E29" s="100"/>
      <c r="F29" s="100"/>
      <c r="G29" s="100"/>
      <c r="H29" s="101"/>
    </row>
    <row r="30" spans="2:8" s="1" customFormat="1" x14ac:dyDescent="0.25">
      <c r="B30" s="37" t="s">
        <v>29</v>
      </c>
      <c r="C30" s="112">
        <f t="shared" ref="C30:H30" si="4">SUM(C7:C28)</f>
        <v>0.32851851851851849</v>
      </c>
      <c r="D30" s="113">
        <f t="shared" si="4"/>
        <v>0.99999999999999967</v>
      </c>
      <c r="E30" s="112">
        <f t="shared" si="4"/>
        <v>1.5428240740740741E-2</v>
      </c>
      <c r="F30" s="113">
        <f t="shared" si="4"/>
        <v>1</v>
      </c>
      <c r="G30" s="112">
        <f t="shared" si="4"/>
        <v>0.34394675925925916</v>
      </c>
      <c r="H30" s="116">
        <f t="shared" si="4"/>
        <v>0.99999999999999989</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113</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7"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114</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v>3.2870370370370367E-3</v>
      </c>
      <c r="D7" s="85"/>
      <c r="E7" s="85"/>
      <c r="F7" s="85"/>
      <c r="G7" s="85"/>
      <c r="H7" s="85"/>
      <c r="I7" s="85"/>
      <c r="J7" s="85"/>
      <c r="K7" s="87">
        <f t="shared" ref="K7:K26" si="0">SUM(C7:J7)</f>
        <v>3.2870370370370367E-3</v>
      </c>
    </row>
    <row r="8" spans="2:11" x14ac:dyDescent="0.25">
      <c r="B8" s="8" t="s">
        <v>13</v>
      </c>
      <c r="C8" s="85"/>
      <c r="D8" s="85"/>
      <c r="E8" s="85"/>
      <c r="F8" s="85"/>
      <c r="G8" s="85"/>
      <c r="H8" s="85"/>
      <c r="I8" s="85"/>
      <c r="J8" s="85"/>
      <c r="K8" s="87"/>
    </row>
    <row r="9" spans="2:11" x14ac:dyDescent="0.25">
      <c r="B9" s="8" t="s">
        <v>0</v>
      </c>
      <c r="C9" s="85">
        <v>1.0439814814814815E-2</v>
      </c>
      <c r="D9" s="85"/>
      <c r="E9" s="85"/>
      <c r="F9" s="85"/>
      <c r="G9" s="85"/>
      <c r="H9" s="85"/>
      <c r="I9" s="85"/>
      <c r="J9" s="85"/>
      <c r="K9" s="87">
        <f t="shared" si="0"/>
        <v>1.0439814814814815E-2</v>
      </c>
    </row>
    <row r="10" spans="2:11" x14ac:dyDescent="0.25">
      <c r="B10" s="8" t="s">
        <v>8</v>
      </c>
      <c r="C10" s="85"/>
      <c r="D10" s="85"/>
      <c r="E10" s="85"/>
      <c r="F10" s="85"/>
      <c r="G10" s="85"/>
      <c r="H10" s="85"/>
      <c r="I10" s="85"/>
      <c r="J10" s="85"/>
      <c r="K10" s="87"/>
    </row>
    <row r="11" spans="2:11" x14ac:dyDescent="0.25">
      <c r="B11" s="8" t="s">
        <v>26</v>
      </c>
      <c r="C11" s="85">
        <v>4.2476851851851859E-3</v>
      </c>
      <c r="D11" s="85"/>
      <c r="E11" s="85"/>
      <c r="F11" s="85"/>
      <c r="G11" s="85"/>
      <c r="H11" s="85"/>
      <c r="I11" s="85"/>
      <c r="J11" s="85"/>
      <c r="K11" s="87">
        <f t="shared" si="0"/>
        <v>4.2476851851851859E-3</v>
      </c>
    </row>
    <row r="12" spans="2:11" x14ac:dyDescent="0.25">
      <c r="B12" s="8" t="s">
        <v>3</v>
      </c>
      <c r="C12" s="85">
        <v>7.4652777777777773E-3</v>
      </c>
      <c r="D12" s="85"/>
      <c r="E12" s="85"/>
      <c r="F12" s="85"/>
      <c r="G12" s="85"/>
      <c r="H12" s="85"/>
      <c r="I12" s="85"/>
      <c r="J12" s="85"/>
      <c r="K12" s="87">
        <f t="shared" si="0"/>
        <v>7.4652777777777773E-3</v>
      </c>
    </row>
    <row r="13" spans="2:11" x14ac:dyDescent="0.25">
      <c r="B13" s="8" t="s">
        <v>7</v>
      </c>
      <c r="C13" s="85">
        <v>3.0937499999999993E-2</v>
      </c>
      <c r="D13" s="85"/>
      <c r="E13" s="85"/>
      <c r="F13" s="85"/>
      <c r="G13" s="85">
        <v>5.1041666666666666E-3</v>
      </c>
      <c r="H13" s="85"/>
      <c r="I13" s="85"/>
      <c r="J13" s="85"/>
      <c r="K13" s="87">
        <f t="shared" si="0"/>
        <v>3.6041666666666659E-2</v>
      </c>
    </row>
    <row r="14" spans="2:11" x14ac:dyDescent="0.25">
      <c r="B14" s="8" t="s">
        <v>2</v>
      </c>
      <c r="C14" s="85"/>
      <c r="D14" s="85"/>
      <c r="E14" s="85"/>
      <c r="F14" s="85"/>
      <c r="G14" s="85"/>
      <c r="H14" s="85"/>
      <c r="I14" s="85"/>
      <c r="J14" s="85"/>
      <c r="K14" s="87"/>
    </row>
    <row r="15" spans="2:11" x14ac:dyDescent="0.25">
      <c r="B15" s="8" t="s">
        <v>9</v>
      </c>
      <c r="C15" s="85">
        <v>5.9490740740740745E-3</v>
      </c>
      <c r="D15" s="85"/>
      <c r="E15" s="85"/>
      <c r="F15" s="85"/>
      <c r="G15" s="85"/>
      <c r="H15" s="85"/>
      <c r="I15" s="85"/>
      <c r="J15" s="85"/>
      <c r="K15" s="87">
        <f t="shared" si="0"/>
        <v>5.9490740740740745E-3</v>
      </c>
    </row>
    <row r="16" spans="2:11" x14ac:dyDescent="0.25">
      <c r="B16" s="8" t="s">
        <v>1</v>
      </c>
      <c r="C16" s="85">
        <v>2.0243055555555559E-2</v>
      </c>
      <c r="D16" s="85"/>
      <c r="E16" s="85"/>
      <c r="F16" s="85"/>
      <c r="G16" s="85"/>
      <c r="H16" s="85"/>
      <c r="I16" s="85"/>
      <c r="J16" s="85"/>
      <c r="K16" s="87">
        <f t="shared" si="0"/>
        <v>2.0243055555555559E-2</v>
      </c>
    </row>
    <row r="17" spans="2:11" x14ac:dyDescent="0.25">
      <c r="B17" s="8" t="s">
        <v>27</v>
      </c>
      <c r="C17" s="85">
        <v>1.5150462962962965E-2</v>
      </c>
      <c r="D17" s="85"/>
      <c r="E17" s="85"/>
      <c r="F17" s="85"/>
      <c r="G17" s="85"/>
      <c r="H17" s="85"/>
      <c r="I17" s="85"/>
      <c r="J17" s="85"/>
      <c r="K17" s="87">
        <f t="shared" si="0"/>
        <v>1.5150462962962965E-2</v>
      </c>
    </row>
    <row r="18" spans="2:11" x14ac:dyDescent="0.25">
      <c r="B18" s="8" t="s">
        <v>16</v>
      </c>
      <c r="C18" s="85"/>
      <c r="D18" s="85"/>
      <c r="E18" s="85"/>
      <c r="F18" s="85"/>
      <c r="G18" s="85"/>
      <c r="H18" s="85"/>
      <c r="I18" s="85"/>
      <c r="J18" s="85"/>
      <c r="K18" s="87"/>
    </row>
    <row r="19" spans="2:11" x14ac:dyDescent="0.25">
      <c r="B19" s="8" t="s">
        <v>4</v>
      </c>
      <c r="C19" s="85">
        <v>3.7488425925925918E-2</v>
      </c>
      <c r="D19" s="85"/>
      <c r="E19" s="85"/>
      <c r="F19" s="85"/>
      <c r="G19" s="85"/>
      <c r="H19" s="85"/>
      <c r="I19" s="85"/>
      <c r="J19" s="85"/>
      <c r="K19" s="87">
        <f t="shared" si="0"/>
        <v>3.7488425925925918E-2</v>
      </c>
    </row>
    <row r="20" spans="2:11" x14ac:dyDescent="0.25">
      <c r="B20" s="8" t="s">
        <v>14</v>
      </c>
      <c r="C20" s="85">
        <v>7.4768518518518517E-3</v>
      </c>
      <c r="D20" s="85"/>
      <c r="E20" s="85"/>
      <c r="F20" s="85"/>
      <c r="G20" s="85"/>
      <c r="H20" s="85"/>
      <c r="I20" s="85"/>
      <c r="J20" s="85"/>
      <c r="K20" s="87">
        <f t="shared" si="0"/>
        <v>7.4768518518518517E-3</v>
      </c>
    </row>
    <row r="21" spans="2:11" x14ac:dyDescent="0.25">
      <c r="B21" s="8" t="s">
        <v>11</v>
      </c>
      <c r="C21" s="85">
        <v>0.16769675925925928</v>
      </c>
      <c r="D21" s="85"/>
      <c r="E21" s="85"/>
      <c r="F21" s="85"/>
      <c r="G21" s="85"/>
      <c r="H21" s="85"/>
      <c r="I21" s="85"/>
      <c r="J21" s="85"/>
      <c r="K21" s="87">
        <f t="shared" si="0"/>
        <v>0.16769675925925928</v>
      </c>
    </row>
    <row r="22" spans="2:11" x14ac:dyDescent="0.25">
      <c r="B22" s="8" t="s">
        <v>15</v>
      </c>
      <c r="C22" s="85">
        <v>1.1111111111111112E-2</v>
      </c>
      <c r="D22" s="85"/>
      <c r="E22" s="85"/>
      <c r="F22" s="85"/>
      <c r="G22" s="85"/>
      <c r="H22" s="85"/>
      <c r="I22" s="85"/>
      <c r="J22" s="85"/>
      <c r="K22" s="87">
        <f t="shared" si="0"/>
        <v>1.1111111111111112E-2</v>
      </c>
    </row>
    <row r="23" spans="2:11" x14ac:dyDescent="0.25">
      <c r="B23" s="8" t="s">
        <v>92</v>
      </c>
      <c r="C23" s="85">
        <v>3.8807870370370375E-2</v>
      </c>
      <c r="D23" s="85"/>
      <c r="E23" s="85"/>
      <c r="F23" s="85"/>
      <c r="G23" s="85"/>
      <c r="H23" s="85"/>
      <c r="I23" s="85"/>
      <c r="J23" s="85"/>
      <c r="K23" s="87">
        <f t="shared" si="0"/>
        <v>3.8807870370370375E-2</v>
      </c>
    </row>
    <row r="24" spans="2:11" x14ac:dyDescent="0.25">
      <c r="B24" s="8" t="s">
        <v>12</v>
      </c>
      <c r="C24" s="85">
        <v>4.1087962962962962E-3</v>
      </c>
      <c r="D24" s="85"/>
      <c r="E24" s="85"/>
      <c r="F24" s="85"/>
      <c r="G24" s="85"/>
      <c r="H24" s="85"/>
      <c r="I24" s="85"/>
      <c r="J24" s="85"/>
      <c r="K24" s="87">
        <f t="shared" si="0"/>
        <v>4.1087962962962962E-3</v>
      </c>
    </row>
    <row r="25" spans="2:11" x14ac:dyDescent="0.25">
      <c r="B25" s="8" t="s">
        <v>5</v>
      </c>
      <c r="C25" s="85">
        <v>1.2719907407407409E-2</v>
      </c>
      <c r="D25" s="85"/>
      <c r="E25" s="85"/>
      <c r="F25" s="85"/>
      <c r="G25" s="85"/>
      <c r="H25" s="85"/>
      <c r="I25" s="85"/>
      <c r="J25" s="85"/>
      <c r="K25" s="87">
        <f t="shared" si="0"/>
        <v>1.2719907407407409E-2</v>
      </c>
    </row>
    <row r="26" spans="2:11" x14ac:dyDescent="0.25">
      <c r="B26" s="8" t="s">
        <v>6</v>
      </c>
      <c r="C26" s="85">
        <v>2.2222222222222222E-3</v>
      </c>
      <c r="D26" s="85"/>
      <c r="E26" s="85"/>
      <c r="F26" s="85"/>
      <c r="G26" s="85"/>
      <c r="H26" s="85"/>
      <c r="I26" s="85"/>
      <c r="J26" s="85"/>
      <c r="K26" s="87">
        <f t="shared" si="0"/>
        <v>2.2222222222222222E-3</v>
      </c>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f>SUM(C7:C28)</f>
        <v>0.37935185185185188</v>
      </c>
      <c r="D30" s="91"/>
      <c r="E30" s="91"/>
      <c r="F30" s="91"/>
      <c r="G30" s="91">
        <f>SUM(G7:G28)</f>
        <v>5.1041666666666666E-3</v>
      </c>
      <c r="H30" s="91"/>
      <c r="I30" s="91"/>
      <c r="J30" s="91"/>
      <c r="K30" s="92">
        <f t="shared" ref="K30" si="1">SUM(K7:K28)</f>
        <v>0.38445601851851857</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B1"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115</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6"/>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c r="F25" s="85"/>
      <c r="G25" s="85"/>
      <c r="H25" s="85"/>
      <c r="I25" s="85"/>
      <c r="J25" s="85"/>
      <c r="K25" s="87"/>
    </row>
    <row r="26" spans="2:11" x14ac:dyDescent="0.25">
      <c r="B26" s="8" t="s">
        <v>6</v>
      </c>
      <c r="C26" s="85"/>
      <c r="D26" s="85"/>
      <c r="E26" s="85"/>
      <c r="F26" s="85"/>
      <c r="G26" s="85"/>
      <c r="H26" s="85"/>
      <c r="I26" s="85"/>
      <c r="J26" s="85"/>
      <c r="K26" s="87"/>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8"/>
      <c r="C29" s="89"/>
      <c r="D29" s="89"/>
      <c r="E29" s="90"/>
      <c r="F29" s="90"/>
      <c r="G29" s="90"/>
      <c r="H29" s="90"/>
      <c r="I29" s="89"/>
      <c r="J29" s="89"/>
      <c r="K29" s="95"/>
    </row>
    <row r="30" spans="2:11" x14ac:dyDescent="0.25">
      <c r="B30" s="53" t="s">
        <v>29</v>
      </c>
      <c r="C30" s="91"/>
      <c r="D30" s="91"/>
      <c r="E30" s="91"/>
      <c r="F30" s="91"/>
      <c r="G30" s="91"/>
      <c r="H30" s="91"/>
      <c r="I30" s="91"/>
      <c r="J30" s="85"/>
      <c r="K30" s="92"/>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7" zoomScale="110" zoomScaleNormal="110" zoomScaleSheetLayoutView="100" zoomScalePageLayoutView="110" workbookViewId="0">
      <selection activeCell="B4" sqref="B4:K4"/>
    </sheetView>
  </sheetViews>
  <sheetFormatPr defaultColWidth="8.85546875" defaultRowHeight="15" x14ac:dyDescent="0.25"/>
  <cols>
    <col min="1" max="1" width="6.140625" style="34" customWidth="1"/>
    <col min="2" max="2" width="51" style="34" bestFit="1" customWidth="1"/>
    <col min="3" max="11" width="11.28515625" style="34" customWidth="1"/>
    <col min="12" max="16384" width="8.85546875" style="34"/>
  </cols>
  <sheetData>
    <row r="2" spans="2:11" ht="15.75" thickBot="1" x14ac:dyDescent="0.3"/>
    <row r="3" spans="2:11" x14ac:dyDescent="0.25">
      <c r="B3" s="183" t="s">
        <v>116</v>
      </c>
      <c r="C3" s="184"/>
      <c r="D3" s="184"/>
      <c r="E3" s="184"/>
      <c r="F3" s="184"/>
      <c r="G3" s="184"/>
      <c r="H3" s="184"/>
      <c r="I3" s="184"/>
      <c r="J3" s="184"/>
      <c r="K3" s="185"/>
    </row>
    <row r="4" spans="2:11" x14ac:dyDescent="0.25">
      <c r="B4" s="186" t="s">
        <v>135</v>
      </c>
      <c r="C4" s="187"/>
      <c r="D4" s="187"/>
      <c r="E4" s="187"/>
      <c r="F4" s="187"/>
      <c r="G4" s="187"/>
      <c r="H4" s="187"/>
      <c r="I4" s="187"/>
      <c r="J4" s="187"/>
      <c r="K4" s="188"/>
    </row>
    <row r="5" spans="2:11" x14ac:dyDescent="0.25">
      <c r="B5" s="42"/>
      <c r="C5" s="43" t="s">
        <v>75</v>
      </c>
      <c r="D5" s="43" t="s">
        <v>76</v>
      </c>
      <c r="E5" s="43" t="s">
        <v>77</v>
      </c>
      <c r="F5" s="43" t="s">
        <v>78</v>
      </c>
      <c r="G5" s="43" t="s">
        <v>79</v>
      </c>
      <c r="H5" s="43" t="s">
        <v>80</v>
      </c>
      <c r="I5" s="43" t="s">
        <v>81</v>
      </c>
      <c r="J5" s="43" t="s">
        <v>82</v>
      </c>
      <c r="K5" s="81" t="s">
        <v>22</v>
      </c>
    </row>
    <row r="6" spans="2:11" x14ac:dyDescent="0.25">
      <c r="B6" s="3" t="s">
        <v>23</v>
      </c>
      <c r="C6" s="43" t="s">
        <v>24</v>
      </c>
      <c r="D6" s="43" t="s">
        <v>24</v>
      </c>
      <c r="E6" s="43" t="s">
        <v>24</v>
      </c>
      <c r="F6" s="43" t="s">
        <v>24</v>
      </c>
      <c r="G6" s="43" t="s">
        <v>24</v>
      </c>
      <c r="H6" s="43" t="s">
        <v>24</v>
      </c>
      <c r="I6" s="43" t="s">
        <v>24</v>
      </c>
      <c r="J6" s="43" t="s">
        <v>24</v>
      </c>
      <c r="K6" s="81" t="s">
        <v>24</v>
      </c>
    </row>
    <row r="7" spans="2:11" x14ac:dyDescent="0.25">
      <c r="B7" s="8" t="s">
        <v>10</v>
      </c>
      <c r="C7" s="85"/>
      <c r="D7" s="85"/>
      <c r="E7" s="85"/>
      <c r="F7" s="85"/>
      <c r="G7" s="85"/>
      <c r="H7" s="85"/>
      <c r="I7" s="85"/>
      <c r="J7" s="85"/>
      <c r="K7" s="87"/>
    </row>
    <row r="8" spans="2:11" x14ac:dyDescent="0.25">
      <c r="B8" s="8" t="s">
        <v>13</v>
      </c>
      <c r="C8" s="85"/>
      <c r="D8" s="85"/>
      <c r="E8" s="85"/>
      <c r="F8" s="85"/>
      <c r="G8" s="85"/>
      <c r="H8" s="85"/>
      <c r="I8" s="85"/>
      <c r="J8" s="85"/>
      <c r="K8" s="87"/>
    </row>
    <row r="9" spans="2:11" x14ac:dyDescent="0.25">
      <c r="B9" s="8" t="s">
        <v>0</v>
      </c>
      <c r="C9" s="85"/>
      <c r="D9" s="85"/>
      <c r="E9" s="85"/>
      <c r="F9" s="85"/>
      <c r="G9" s="85"/>
      <c r="H9" s="85"/>
      <c r="I9" s="85"/>
      <c r="J9" s="85"/>
      <c r="K9" s="87"/>
    </row>
    <row r="10" spans="2:11" x14ac:dyDescent="0.25">
      <c r="B10" s="8" t="s">
        <v>8</v>
      </c>
      <c r="C10" s="85"/>
      <c r="D10" s="85"/>
      <c r="E10" s="85"/>
      <c r="F10" s="85"/>
      <c r="G10" s="85"/>
      <c r="H10" s="85"/>
      <c r="I10" s="85"/>
      <c r="J10" s="85"/>
      <c r="K10" s="87"/>
    </row>
    <row r="11" spans="2:11" x14ac:dyDescent="0.25">
      <c r="B11" s="8" t="s">
        <v>26</v>
      </c>
      <c r="C11" s="85"/>
      <c r="D11" s="85"/>
      <c r="E11" s="85"/>
      <c r="F11" s="85"/>
      <c r="G11" s="85"/>
      <c r="H11" s="85"/>
      <c r="I11" s="85"/>
      <c r="J11" s="85"/>
      <c r="K11" s="87"/>
    </row>
    <row r="12" spans="2:11" x14ac:dyDescent="0.25">
      <c r="B12" s="8" t="s">
        <v>3</v>
      </c>
      <c r="C12" s="85"/>
      <c r="D12" s="85"/>
      <c r="E12" s="85"/>
      <c r="F12" s="85"/>
      <c r="G12" s="85"/>
      <c r="H12" s="85"/>
      <c r="I12" s="85"/>
      <c r="J12" s="85"/>
      <c r="K12" s="87"/>
    </row>
    <row r="13" spans="2:11" x14ac:dyDescent="0.25">
      <c r="B13" s="8" t="s">
        <v>7</v>
      </c>
      <c r="C13" s="85"/>
      <c r="D13" s="85"/>
      <c r="E13" s="85"/>
      <c r="F13" s="85"/>
      <c r="G13" s="85"/>
      <c r="H13" s="85"/>
      <c r="I13" s="85"/>
      <c r="J13" s="85"/>
      <c r="K13" s="87"/>
    </row>
    <row r="14" spans="2:11" x14ac:dyDescent="0.25">
      <c r="B14" s="8" t="s">
        <v>2</v>
      </c>
      <c r="C14" s="85"/>
      <c r="D14" s="85"/>
      <c r="E14" s="85"/>
      <c r="F14" s="85"/>
      <c r="G14" s="85"/>
      <c r="H14" s="85"/>
      <c r="I14" s="85"/>
      <c r="J14" s="85"/>
      <c r="K14" s="87"/>
    </row>
    <row r="15" spans="2:11" x14ac:dyDescent="0.25">
      <c r="B15" s="8" t="s">
        <v>9</v>
      </c>
      <c r="C15" s="85"/>
      <c r="D15" s="85"/>
      <c r="E15" s="85"/>
      <c r="F15" s="85"/>
      <c r="G15" s="85"/>
      <c r="H15" s="85"/>
      <c r="I15" s="85"/>
      <c r="J15" s="85"/>
      <c r="K15" s="87"/>
    </row>
    <row r="16" spans="2:11" x14ac:dyDescent="0.25">
      <c r="B16" s="8" t="s">
        <v>1</v>
      </c>
      <c r="C16" s="85"/>
      <c r="D16" s="85"/>
      <c r="E16" s="85"/>
      <c r="F16" s="85"/>
      <c r="G16" s="85"/>
      <c r="H16" s="85"/>
      <c r="I16" s="85"/>
      <c r="J16" s="85"/>
      <c r="K16" s="87"/>
    </row>
    <row r="17" spans="2:11" x14ac:dyDescent="0.25">
      <c r="B17" s="8" t="s">
        <v>27</v>
      </c>
      <c r="C17" s="85"/>
      <c r="D17" s="85"/>
      <c r="E17" s="85"/>
      <c r="F17" s="85"/>
      <c r="G17" s="85"/>
      <c r="H17" s="85"/>
      <c r="I17" s="85"/>
      <c r="J17" s="85"/>
      <c r="K17" s="87"/>
    </row>
    <row r="18" spans="2:11" x14ac:dyDescent="0.25">
      <c r="B18" s="8" t="s">
        <v>16</v>
      </c>
      <c r="C18" s="85"/>
      <c r="D18" s="85"/>
      <c r="E18" s="85"/>
      <c r="F18" s="85"/>
      <c r="G18" s="85"/>
      <c r="H18" s="85"/>
      <c r="I18" s="85"/>
      <c r="J18" s="85"/>
      <c r="K18" s="87"/>
    </row>
    <row r="19" spans="2:11" x14ac:dyDescent="0.25">
      <c r="B19" s="8" t="s">
        <v>4</v>
      </c>
      <c r="C19" s="85"/>
      <c r="D19" s="85"/>
      <c r="E19" s="85"/>
      <c r="F19" s="85"/>
      <c r="G19" s="85"/>
      <c r="H19" s="85"/>
      <c r="I19" s="85"/>
      <c r="J19" s="85"/>
      <c r="K19" s="87"/>
    </row>
    <row r="20" spans="2:11" x14ac:dyDescent="0.25">
      <c r="B20" s="8" t="s">
        <v>14</v>
      </c>
      <c r="C20" s="85"/>
      <c r="D20" s="85"/>
      <c r="E20" s="85"/>
      <c r="F20" s="85"/>
      <c r="G20" s="85"/>
      <c r="H20" s="85"/>
      <c r="I20" s="85"/>
      <c r="J20" s="85"/>
      <c r="K20" s="87"/>
    </row>
    <row r="21" spans="2:11" x14ac:dyDescent="0.25">
      <c r="B21" s="8" t="s">
        <v>11</v>
      </c>
      <c r="C21" s="85"/>
      <c r="D21" s="85"/>
      <c r="E21" s="85"/>
      <c r="F21" s="85"/>
      <c r="G21" s="85"/>
      <c r="H21" s="85"/>
      <c r="I21" s="85"/>
      <c r="J21" s="85"/>
      <c r="K21" s="87"/>
    </row>
    <row r="22" spans="2:11" x14ac:dyDescent="0.25">
      <c r="B22" s="8" t="s">
        <v>15</v>
      </c>
      <c r="C22" s="85"/>
      <c r="D22" s="85"/>
      <c r="E22" s="85"/>
      <c r="F22" s="85"/>
      <c r="G22" s="85"/>
      <c r="H22" s="85"/>
      <c r="I22" s="85"/>
      <c r="J22" s="85"/>
      <c r="K22" s="87"/>
    </row>
    <row r="23" spans="2:11" x14ac:dyDescent="0.25">
      <c r="B23" s="8" t="s">
        <v>92</v>
      </c>
      <c r="C23" s="85"/>
      <c r="D23" s="85"/>
      <c r="E23" s="85"/>
      <c r="F23" s="85"/>
      <c r="G23" s="85"/>
      <c r="H23" s="85"/>
      <c r="I23" s="85"/>
      <c r="J23" s="85"/>
      <c r="K23" s="87"/>
    </row>
    <row r="24" spans="2:11" x14ac:dyDescent="0.25">
      <c r="B24" s="8" t="s">
        <v>12</v>
      </c>
      <c r="C24" s="85"/>
      <c r="D24" s="85"/>
      <c r="E24" s="85"/>
      <c r="F24" s="85"/>
      <c r="G24" s="85"/>
      <c r="H24" s="85"/>
      <c r="I24" s="85"/>
      <c r="J24" s="85"/>
      <c r="K24" s="87"/>
    </row>
    <row r="25" spans="2:11" x14ac:dyDescent="0.25">
      <c r="B25" s="8" t="s">
        <v>5</v>
      </c>
      <c r="C25" s="85"/>
      <c r="D25" s="85"/>
      <c r="E25" s="85">
        <v>6.5740740740740725E-3</v>
      </c>
      <c r="F25" s="85">
        <v>1.5833333333333331E-2</v>
      </c>
      <c r="G25" s="85">
        <v>2.2847222222222213E-2</v>
      </c>
      <c r="H25" s="85">
        <v>1.9780092592592589E-2</v>
      </c>
      <c r="I25" s="85"/>
      <c r="J25" s="85"/>
      <c r="K25" s="87">
        <f t="shared" ref="K25:K26" si="0">SUM(C25:J25)</f>
        <v>6.5034722222222202E-2</v>
      </c>
    </row>
    <row r="26" spans="2:11" x14ac:dyDescent="0.25">
      <c r="B26" s="8" t="s">
        <v>6</v>
      </c>
      <c r="C26" s="85">
        <v>3.2407407407407406E-4</v>
      </c>
      <c r="D26" s="85"/>
      <c r="E26" s="85"/>
      <c r="F26" s="85"/>
      <c r="G26" s="85"/>
      <c r="H26" s="85"/>
      <c r="I26" s="85"/>
      <c r="J26" s="85"/>
      <c r="K26" s="87">
        <f t="shared" si="0"/>
        <v>3.2407407407407406E-4</v>
      </c>
    </row>
    <row r="27" spans="2:11" x14ac:dyDescent="0.25">
      <c r="B27" s="8" t="s">
        <v>103</v>
      </c>
      <c r="C27" s="85"/>
      <c r="D27" s="85"/>
      <c r="E27" s="85"/>
      <c r="F27" s="85"/>
      <c r="G27" s="85"/>
      <c r="H27" s="85"/>
      <c r="I27" s="85"/>
      <c r="J27" s="85"/>
      <c r="K27" s="87"/>
    </row>
    <row r="28" spans="2:11" x14ac:dyDescent="0.25">
      <c r="B28" s="8" t="s">
        <v>17</v>
      </c>
      <c r="C28" s="85"/>
      <c r="D28" s="85"/>
      <c r="E28" s="85"/>
      <c r="F28" s="85"/>
      <c r="G28" s="85"/>
      <c r="H28" s="85"/>
      <c r="I28" s="85"/>
      <c r="J28" s="85"/>
      <c r="K28" s="87"/>
    </row>
    <row r="29" spans="2:11" x14ac:dyDescent="0.25">
      <c r="B29" s="53"/>
      <c r="C29" s="89"/>
      <c r="D29" s="89"/>
      <c r="E29" s="90"/>
      <c r="F29" s="90"/>
      <c r="G29" s="89"/>
      <c r="H29" s="89"/>
      <c r="I29" s="89"/>
      <c r="J29" s="89"/>
      <c r="K29" s="87"/>
    </row>
    <row r="30" spans="2:11" x14ac:dyDescent="0.25">
      <c r="B30" s="53" t="s">
        <v>29</v>
      </c>
      <c r="C30" s="91">
        <f t="shared" ref="C30:H30" si="1">SUM(C7:C28)</f>
        <v>3.2407407407407406E-4</v>
      </c>
      <c r="D30" s="91"/>
      <c r="E30" s="91">
        <f t="shared" si="1"/>
        <v>6.5740740740740725E-3</v>
      </c>
      <c r="F30" s="91">
        <f t="shared" si="1"/>
        <v>1.5833333333333331E-2</v>
      </c>
      <c r="G30" s="91">
        <f t="shared" si="1"/>
        <v>2.2847222222222213E-2</v>
      </c>
      <c r="H30" s="91">
        <f t="shared" si="1"/>
        <v>1.9780092592592589E-2</v>
      </c>
      <c r="I30" s="91"/>
      <c r="J30" s="85"/>
      <c r="K30" s="92">
        <f>SUM(K7:K28)</f>
        <v>6.5358796296296276E-2</v>
      </c>
    </row>
    <row r="31" spans="2:11" x14ac:dyDescent="0.25">
      <c r="B31" s="53"/>
      <c r="C31" s="52"/>
      <c r="D31" s="52"/>
      <c r="E31" s="51"/>
      <c r="F31" s="51"/>
      <c r="G31" s="51"/>
      <c r="H31" s="51"/>
      <c r="I31" s="52"/>
      <c r="J31" s="52"/>
      <c r="K31" s="48"/>
    </row>
    <row r="32" spans="2:11" ht="66" customHeight="1" thickBot="1" x14ac:dyDescent="0.3">
      <c r="B32" s="219" t="s">
        <v>83</v>
      </c>
      <c r="C32" s="220"/>
      <c r="D32" s="220"/>
      <c r="E32" s="220"/>
      <c r="F32" s="220"/>
      <c r="G32" s="220"/>
      <c r="H32" s="220"/>
      <c r="I32" s="220"/>
      <c r="J32" s="220"/>
      <c r="K32" s="22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85</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9.0277777777777774E-4</v>
      </c>
      <c r="D7" s="97">
        <f>C7/$C$30</f>
        <v>7.836045810729355E-3</v>
      </c>
      <c r="E7" s="99"/>
      <c r="F7" s="97"/>
      <c r="G7" s="99">
        <f>E7+C7</f>
        <v>9.0277777777777774E-4</v>
      </c>
      <c r="H7" s="98">
        <f>G7/$G$30</f>
        <v>7.836045810729355E-3</v>
      </c>
    </row>
    <row r="8" spans="2:8" s="1" customFormat="1" x14ac:dyDescent="0.25">
      <c r="B8" s="8" t="s">
        <v>13</v>
      </c>
      <c r="C8" s="99">
        <v>5.4282407407407422E-3</v>
      </c>
      <c r="D8" s="97">
        <f t="shared" ref="D8:D28" si="0">C8/$C$30</f>
        <v>4.7116736990154728E-2</v>
      </c>
      <c r="E8" s="99"/>
      <c r="F8" s="97"/>
      <c r="G8" s="99">
        <f t="shared" ref="G8:G27" si="1">E8+C8</f>
        <v>5.4282407407407422E-3</v>
      </c>
      <c r="H8" s="98">
        <f t="shared" ref="H8:H27" si="2">G8/$G$30</f>
        <v>4.7116736990154728E-2</v>
      </c>
    </row>
    <row r="9" spans="2:8" s="1" customFormat="1" x14ac:dyDescent="0.25">
      <c r="B9" s="8" t="s">
        <v>0</v>
      </c>
      <c r="C9" s="99">
        <v>1.8668981481481484E-2</v>
      </c>
      <c r="D9" s="97">
        <f t="shared" si="0"/>
        <v>0.16204540888085195</v>
      </c>
      <c r="E9" s="99"/>
      <c r="F9" s="97"/>
      <c r="G9" s="99">
        <f t="shared" si="1"/>
        <v>1.8668981481481484E-2</v>
      </c>
      <c r="H9" s="98">
        <f t="shared" si="2"/>
        <v>0.16204540888085195</v>
      </c>
    </row>
    <row r="10" spans="2:8" s="1" customFormat="1" x14ac:dyDescent="0.25">
      <c r="B10" s="8" t="s">
        <v>8</v>
      </c>
      <c r="C10" s="99">
        <v>3.7615740740740734E-3</v>
      </c>
      <c r="D10" s="97">
        <f t="shared" si="0"/>
        <v>3.2650190878038977E-2</v>
      </c>
      <c r="E10" s="99"/>
      <c r="F10" s="97"/>
      <c r="G10" s="99">
        <f t="shared" si="1"/>
        <v>3.7615740740740734E-3</v>
      </c>
      <c r="H10" s="98">
        <f t="shared" si="2"/>
        <v>3.2650190878038977E-2</v>
      </c>
    </row>
    <row r="11" spans="2:8" s="1" customFormat="1" x14ac:dyDescent="0.25">
      <c r="B11" s="8" t="s">
        <v>26</v>
      </c>
      <c r="C11" s="99">
        <v>1.273148148148148E-4</v>
      </c>
      <c r="D11" s="97">
        <f t="shared" si="0"/>
        <v>1.1050833835643962E-3</v>
      </c>
      <c r="E11" s="99"/>
      <c r="F11" s="97"/>
      <c r="G11" s="99">
        <f t="shared" si="1"/>
        <v>1.273148148148148E-4</v>
      </c>
      <c r="H11" s="98">
        <f t="shared" si="2"/>
        <v>1.1050833835643962E-3</v>
      </c>
    </row>
    <row r="12" spans="2:8" s="1" customFormat="1" x14ac:dyDescent="0.25">
      <c r="B12" s="8" t="s">
        <v>3</v>
      </c>
      <c r="C12" s="99">
        <v>1.445601851851851E-2</v>
      </c>
      <c r="D12" s="97">
        <f t="shared" si="0"/>
        <v>0.1254771950974482</v>
      </c>
      <c r="E12" s="99"/>
      <c r="F12" s="97"/>
      <c r="G12" s="99">
        <f t="shared" si="1"/>
        <v>1.445601851851851E-2</v>
      </c>
      <c r="H12" s="98">
        <f t="shared" si="2"/>
        <v>0.1254771950974482</v>
      </c>
    </row>
    <row r="13" spans="2:8" s="1" customFormat="1" x14ac:dyDescent="0.25">
      <c r="B13" s="8" t="s">
        <v>7</v>
      </c>
      <c r="C13" s="99">
        <v>5.5208333333333307E-3</v>
      </c>
      <c r="D13" s="97">
        <f t="shared" si="0"/>
        <v>4.7920433996383342E-2</v>
      </c>
      <c r="E13" s="99"/>
      <c r="F13" s="97"/>
      <c r="G13" s="99">
        <f t="shared" si="1"/>
        <v>5.5208333333333307E-3</v>
      </c>
      <c r="H13" s="98">
        <f t="shared" si="2"/>
        <v>4.7920433996383342E-2</v>
      </c>
    </row>
    <row r="14" spans="2:8" s="1" customFormat="1" x14ac:dyDescent="0.25">
      <c r="B14" s="8" t="s">
        <v>2</v>
      </c>
      <c r="C14" s="99">
        <v>1.1238425925925923E-2</v>
      </c>
      <c r="D14" s="97">
        <f t="shared" si="0"/>
        <v>9.7548724131002587E-2</v>
      </c>
      <c r="E14" s="99"/>
      <c r="F14" s="97"/>
      <c r="G14" s="99">
        <f t="shared" si="1"/>
        <v>1.1238425925925923E-2</v>
      </c>
      <c r="H14" s="98">
        <f t="shared" si="2"/>
        <v>9.7548724131002587E-2</v>
      </c>
    </row>
    <row r="15" spans="2:8" s="1" customFormat="1" x14ac:dyDescent="0.25">
      <c r="B15" s="8" t="s">
        <v>9</v>
      </c>
      <c r="C15" s="99">
        <v>4.9421296296296279E-3</v>
      </c>
      <c r="D15" s="97">
        <f t="shared" si="0"/>
        <v>4.2897327707454275E-2</v>
      </c>
      <c r="E15" s="99"/>
      <c r="F15" s="97"/>
      <c r="G15" s="99">
        <f t="shared" si="1"/>
        <v>4.9421296296296279E-3</v>
      </c>
      <c r="H15" s="98">
        <f t="shared" si="2"/>
        <v>4.2897327707454275E-2</v>
      </c>
    </row>
    <row r="16" spans="2:8" s="1" customFormat="1" x14ac:dyDescent="0.25">
      <c r="B16" s="8" t="s">
        <v>1</v>
      </c>
      <c r="C16" s="99">
        <v>1.8981481481481482E-3</v>
      </c>
      <c r="D16" s="97">
        <f t="shared" si="0"/>
        <v>1.6475788627687362E-2</v>
      </c>
      <c r="E16" s="99"/>
      <c r="F16" s="97"/>
      <c r="G16" s="99">
        <f t="shared" si="1"/>
        <v>1.8981481481481482E-3</v>
      </c>
      <c r="H16" s="98">
        <f t="shared" si="2"/>
        <v>1.6475788627687362E-2</v>
      </c>
    </row>
    <row r="17" spans="2:8" s="1" customFormat="1" x14ac:dyDescent="0.25">
      <c r="B17" s="8" t="s">
        <v>27</v>
      </c>
      <c r="C17" s="99">
        <v>3.5879629629629629E-4</v>
      </c>
      <c r="D17" s="97">
        <f t="shared" si="0"/>
        <v>3.1143258991360259E-3</v>
      </c>
      <c r="E17" s="99"/>
      <c r="F17" s="97"/>
      <c r="G17" s="99">
        <f t="shared" ref="G17" si="3">E17+C17</f>
        <v>3.5879629629629629E-4</v>
      </c>
      <c r="H17" s="98">
        <f t="shared" ref="H17" si="4">G17/$G$30</f>
        <v>3.1143258991360259E-3</v>
      </c>
    </row>
    <row r="18" spans="2:8" s="1" customFormat="1" x14ac:dyDescent="0.25">
      <c r="B18" s="8" t="s">
        <v>16</v>
      </c>
      <c r="C18" s="99">
        <v>1.4004629629629627E-3</v>
      </c>
      <c r="D18" s="97">
        <f t="shared" si="0"/>
        <v>1.2155917219208357E-2</v>
      </c>
      <c r="E18" s="99"/>
      <c r="F18" s="97"/>
      <c r="G18" s="99">
        <f t="shared" si="1"/>
        <v>1.4004629629629627E-3</v>
      </c>
      <c r="H18" s="98">
        <f t="shared" si="2"/>
        <v>1.2155917219208357E-2</v>
      </c>
    </row>
    <row r="19" spans="2:8" s="1" customFormat="1" x14ac:dyDescent="0.25">
      <c r="B19" s="8" t="s">
        <v>4</v>
      </c>
      <c r="C19" s="99">
        <v>2.8356481481481488E-3</v>
      </c>
      <c r="D19" s="97">
        <f t="shared" si="0"/>
        <v>2.4613220815752467E-2</v>
      </c>
      <c r="E19" s="99"/>
      <c r="F19" s="97"/>
      <c r="G19" s="99">
        <f t="shared" si="1"/>
        <v>2.8356481481481488E-3</v>
      </c>
      <c r="H19" s="98">
        <f t="shared" si="2"/>
        <v>2.4613220815752467E-2</v>
      </c>
    </row>
    <row r="20" spans="2:8" s="1" customFormat="1" x14ac:dyDescent="0.25">
      <c r="B20" s="8" t="s">
        <v>14</v>
      </c>
      <c r="C20" s="99">
        <v>4.0046296296296306E-3</v>
      </c>
      <c r="D20" s="97">
        <f t="shared" si="0"/>
        <v>3.4759895519389197E-2</v>
      </c>
      <c r="E20" s="99"/>
      <c r="F20" s="97"/>
      <c r="G20" s="99">
        <f t="shared" si="1"/>
        <v>4.0046296296296306E-3</v>
      </c>
      <c r="H20" s="98">
        <f t="shared" si="2"/>
        <v>3.4759895519389197E-2</v>
      </c>
    </row>
    <row r="21" spans="2:8" s="1" customFormat="1" x14ac:dyDescent="0.25">
      <c r="B21" s="8" t="s">
        <v>11</v>
      </c>
      <c r="C21" s="99">
        <v>9.8379629629629642E-4</v>
      </c>
      <c r="D21" s="97">
        <f t="shared" si="0"/>
        <v>8.539280691179426E-3</v>
      </c>
      <c r="E21" s="99"/>
      <c r="F21" s="97"/>
      <c r="G21" s="99">
        <f t="shared" si="1"/>
        <v>9.8379629629629642E-4</v>
      </c>
      <c r="H21" s="98">
        <f t="shared" si="2"/>
        <v>8.539280691179426E-3</v>
      </c>
    </row>
    <row r="22" spans="2:8" s="1" customFormat="1" x14ac:dyDescent="0.25">
      <c r="B22" s="8" t="s">
        <v>15</v>
      </c>
      <c r="C22" s="99">
        <v>5.2083333333333333E-4</v>
      </c>
      <c r="D22" s="97">
        <f t="shared" si="0"/>
        <v>4.5207956600361665E-3</v>
      </c>
      <c r="E22" s="99"/>
      <c r="F22" s="97"/>
      <c r="G22" s="99">
        <f t="shared" si="1"/>
        <v>5.2083333333333333E-4</v>
      </c>
      <c r="H22" s="98">
        <f t="shared" si="2"/>
        <v>4.5207956600361665E-3</v>
      </c>
    </row>
    <row r="23" spans="2:8" s="1" customFormat="1" x14ac:dyDescent="0.25">
      <c r="B23" s="8" t="s">
        <v>92</v>
      </c>
      <c r="C23" s="99"/>
      <c r="D23" s="97"/>
      <c r="E23" s="99"/>
      <c r="F23" s="97"/>
      <c r="G23" s="99"/>
      <c r="H23" s="98"/>
    </row>
    <row r="24" spans="2:8" s="1" customFormat="1" x14ac:dyDescent="0.25">
      <c r="B24" s="8" t="s">
        <v>12</v>
      </c>
      <c r="C24" s="99"/>
      <c r="D24" s="97"/>
      <c r="E24" s="99"/>
      <c r="F24" s="97"/>
      <c r="G24" s="99"/>
      <c r="H24" s="98"/>
    </row>
    <row r="25" spans="2:8" s="1" customFormat="1" x14ac:dyDescent="0.25">
      <c r="B25" s="8" t="s">
        <v>5</v>
      </c>
      <c r="C25" s="99">
        <v>6.4814814814814813E-4</v>
      </c>
      <c r="D25" s="97">
        <f t="shared" si="0"/>
        <v>5.6258790436005627E-3</v>
      </c>
      <c r="E25" s="99"/>
      <c r="F25" s="97"/>
      <c r="G25" s="99">
        <f t="shared" si="1"/>
        <v>6.4814814814814813E-4</v>
      </c>
      <c r="H25" s="98">
        <f t="shared" si="2"/>
        <v>5.6258790436005627E-3</v>
      </c>
    </row>
    <row r="26" spans="2:8" s="1" customFormat="1" x14ac:dyDescent="0.25">
      <c r="B26" s="8" t="s">
        <v>6</v>
      </c>
      <c r="C26" s="99">
        <v>2.0902777777777781E-2</v>
      </c>
      <c r="D26" s="97">
        <f t="shared" si="0"/>
        <v>0.18143459915611818</v>
      </c>
      <c r="E26" s="99"/>
      <c r="F26" s="97"/>
      <c r="G26" s="99">
        <f t="shared" si="1"/>
        <v>2.0902777777777781E-2</v>
      </c>
      <c r="H26" s="98">
        <f t="shared" si="2"/>
        <v>0.18143459915611818</v>
      </c>
    </row>
    <row r="27" spans="2:8" s="1" customFormat="1" x14ac:dyDescent="0.25">
      <c r="B27" s="8" t="s">
        <v>103</v>
      </c>
      <c r="C27" s="99">
        <v>1.6446759259259244E-2</v>
      </c>
      <c r="D27" s="97">
        <f t="shared" si="0"/>
        <v>0.14275668073136416</v>
      </c>
      <c r="E27" s="99"/>
      <c r="F27" s="97"/>
      <c r="G27" s="99">
        <f t="shared" si="1"/>
        <v>1.6446759259259244E-2</v>
      </c>
      <c r="H27" s="98">
        <f t="shared" si="2"/>
        <v>0.14275668073136416</v>
      </c>
    </row>
    <row r="28" spans="2:8" s="1" customFormat="1" x14ac:dyDescent="0.25">
      <c r="B28" s="36" t="s">
        <v>17</v>
      </c>
      <c r="C28" s="109">
        <v>1.6203703703703703E-4</v>
      </c>
      <c r="D28" s="97">
        <f t="shared" si="0"/>
        <v>1.4064697609001407E-3</v>
      </c>
      <c r="E28" s="109"/>
      <c r="F28" s="97"/>
      <c r="G28" s="99">
        <f t="shared" ref="G28" si="5">E28+C28</f>
        <v>1.6203703703703703E-4</v>
      </c>
      <c r="H28" s="98">
        <f t="shared" ref="H28" si="6">G28/$G$30</f>
        <v>1.4064697609001407E-3</v>
      </c>
    </row>
    <row r="29" spans="2:8" s="1" customFormat="1" x14ac:dyDescent="0.25">
      <c r="B29" s="8"/>
      <c r="C29" s="100"/>
      <c r="D29" s="111"/>
      <c r="E29" s="100"/>
      <c r="F29" s="100"/>
      <c r="G29" s="99"/>
      <c r="H29" s="98"/>
    </row>
    <row r="30" spans="2:8" s="1" customFormat="1" x14ac:dyDescent="0.25">
      <c r="B30" s="37" t="s">
        <v>29</v>
      </c>
      <c r="C30" s="112">
        <f>SUM(C7:C28)</f>
        <v>0.11520833333333333</v>
      </c>
      <c r="D30" s="113">
        <f t="shared" ref="D30:H30" si="7">SUM(D7:D28)</f>
        <v>0.99999999999999978</v>
      </c>
      <c r="E30" s="112"/>
      <c r="F30" s="113"/>
      <c r="G30" s="112">
        <f>SUM(G7:G28)</f>
        <v>0.11520833333333333</v>
      </c>
      <c r="H30" s="116">
        <f t="shared" si="7"/>
        <v>0.99999999999999978</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132</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1.7245370370370368E-3</v>
      </c>
      <c r="D7" s="97">
        <f>C7/$C$30</f>
        <v>1.9036667944295389E-2</v>
      </c>
      <c r="E7" s="99"/>
      <c r="F7" s="97"/>
      <c r="G7" s="99">
        <f>C7+E7</f>
        <v>1.7245370370370368E-3</v>
      </c>
      <c r="H7" s="98">
        <f>G7/$G$30</f>
        <v>1.9036667944295389E-2</v>
      </c>
    </row>
    <row r="8" spans="2:8" s="1" customFormat="1" x14ac:dyDescent="0.25">
      <c r="B8" s="8" t="s">
        <v>13</v>
      </c>
      <c r="C8" s="99">
        <v>5.7754629629629614E-3</v>
      </c>
      <c r="D8" s="97">
        <f t="shared" ref="D8:D27" si="0">C8/$C$30</f>
        <v>6.3753673182573148E-2</v>
      </c>
      <c r="E8" s="99"/>
      <c r="F8" s="97"/>
      <c r="G8" s="99">
        <f t="shared" ref="G8:G27" si="1">C8+E8</f>
        <v>5.7754629629629614E-3</v>
      </c>
      <c r="H8" s="98">
        <f t="shared" ref="H8:H27" si="2">G8/$G$30</f>
        <v>6.3753673182573148E-2</v>
      </c>
    </row>
    <row r="9" spans="2:8" s="1" customFormat="1" x14ac:dyDescent="0.25">
      <c r="B9" s="8" t="s">
        <v>0</v>
      </c>
      <c r="C9" s="99">
        <v>1.1666666666666667E-2</v>
      </c>
      <c r="D9" s="97">
        <f t="shared" si="0"/>
        <v>0.12878497508623998</v>
      </c>
      <c r="E9" s="99"/>
      <c r="F9" s="97"/>
      <c r="G9" s="99">
        <f t="shared" si="1"/>
        <v>1.1666666666666667E-2</v>
      </c>
      <c r="H9" s="98">
        <f t="shared" si="2"/>
        <v>0.12878497508623998</v>
      </c>
    </row>
    <row r="10" spans="2:8" s="1" customFormat="1" x14ac:dyDescent="0.25">
      <c r="B10" s="8" t="s">
        <v>8</v>
      </c>
      <c r="C10" s="99">
        <v>3.5416666666666661E-3</v>
      </c>
      <c r="D10" s="97">
        <f t="shared" si="0"/>
        <v>3.9095438865465695E-2</v>
      </c>
      <c r="E10" s="99"/>
      <c r="F10" s="97"/>
      <c r="G10" s="99">
        <f t="shared" si="1"/>
        <v>3.5416666666666661E-3</v>
      </c>
      <c r="H10" s="98">
        <f t="shared" si="2"/>
        <v>3.9095438865465695E-2</v>
      </c>
    </row>
    <row r="11" spans="2:8" s="1" customFormat="1" x14ac:dyDescent="0.25">
      <c r="B11" s="8" t="s">
        <v>26</v>
      </c>
      <c r="C11" s="99">
        <v>8.7962962962962962E-4</v>
      </c>
      <c r="D11" s="97">
        <f t="shared" si="0"/>
        <v>9.7099782803117436E-3</v>
      </c>
      <c r="E11" s="99"/>
      <c r="F11" s="97"/>
      <c r="G11" s="99">
        <f t="shared" si="1"/>
        <v>8.7962962962962962E-4</v>
      </c>
      <c r="H11" s="98">
        <f t="shared" si="2"/>
        <v>9.7099782803117436E-3</v>
      </c>
    </row>
    <row r="12" spans="2:8" s="1" customFormat="1" x14ac:dyDescent="0.25">
      <c r="B12" s="8" t="s">
        <v>3</v>
      </c>
      <c r="C12" s="99">
        <v>1.0949074074074068E-2</v>
      </c>
      <c r="D12" s="97">
        <f t="shared" si="0"/>
        <v>0.12086367701545926</v>
      </c>
      <c r="E12" s="99"/>
      <c r="F12" s="97"/>
      <c r="G12" s="99">
        <f t="shared" si="1"/>
        <v>1.0949074074074068E-2</v>
      </c>
      <c r="H12" s="98">
        <f t="shared" si="2"/>
        <v>0.12086367701545926</v>
      </c>
    </row>
    <row r="13" spans="2:8" s="1" customFormat="1" x14ac:dyDescent="0.25">
      <c r="B13" s="8" t="s">
        <v>7</v>
      </c>
      <c r="C13" s="99">
        <v>6.9560185185185176E-3</v>
      </c>
      <c r="D13" s="97">
        <f t="shared" si="0"/>
        <v>7.6785486137728384E-2</v>
      </c>
      <c r="E13" s="99"/>
      <c r="F13" s="97"/>
      <c r="G13" s="99">
        <f t="shared" si="1"/>
        <v>6.9560185185185176E-3</v>
      </c>
      <c r="H13" s="98">
        <f t="shared" si="2"/>
        <v>7.6785486137728384E-2</v>
      </c>
    </row>
    <row r="14" spans="2:8" s="1" customFormat="1" x14ac:dyDescent="0.25">
      <c r="B14" s="8" t="s">
        <v>2</v>
      </c>
      <c r="C14" s="99">
        <v>6.4351851851851879E-3</v>
      </c>
      <c r="D14" s="97">
        <f t="shared" si="0"/>
        <v>7.1036156892806998E-2</v>
      </c>
      <c r="E14" s="99"/>
      <c r="F14" s="97"/>
      <c r="G14" s="99">
        <f t="shared" si="1"/>
        <v>6.4351851851851879E-3</v>
      </c>
      <c r="H14" s="98">
        <f t="shared" si="2"/>
        <v>7.1036156892806998E-2</v>
      </c>
    </row>
    <row r="15" spans="2:8" s="1" customFormat="1" x14ac:dyDescent="0.25">
      <c r="B15" s="8" t="s">
        <v>9</v>
      </c>
      <c r="C15" s="99">
        <v>3.5995370370370365E-3</v>
      </c>
      <c r="D15" s="97">
        <f t="shared" si="0"/>
        <v>3.9734253226012525E-2</v>
      </c>
      <c r="E15" s="99"/>
      <c r="F15" s="97"/>
      <c r="G15" s="99">
        <f t="shared" si="1"/>
        <v>3.5995370370370365E-3</v>
      </c>
      <c r="H15" s="98">
        <f t="shared" si="2"/>
        <v>3.9734253226012525E-2</v>
      </c>
    </row>
    <row r="16" spans="2:8" s="1" customFormat="1" x14ac:dyDescent="0.25">
      <c r="B16" s="8" t="s">
        <v>1</v>
      </c>
      <c r="C16" s="99">
        <v>1.6203703703703705E-3</v>
      </c>
      <c r="D16" s="97">
        <f t="shared" si="0"/>
        <v>1.788680209531111E-2</v>
      </c>
      <c r="E16" s="99"/>
      <c r="F16" s="97"/>
      <c r="G16" s="99">
        <f t="shared" si="1"/>
        <v>1.6203703703703705E-3</v>
      </c>
      <c r="H16" s="98">
        <f t="shared" si="2"/>
        <v>1.788680209531111E-2</v>
      </c>
    </row>
    <row r="17" spans="2:8" s="1" customFormat="1" x14ac:dyDescent="0.25">
      <c r="B17" s="8" t="s">
        <v>27</v>
      </c>
      <c r="C17" s="99">
        <v>5.0925925925925932E-4</v>
      </c>
      <c r="D17" s="97">
        <f t="shared" si="0"/>
        <v>5.6215663728120631E-3</v>
      </c>
      <c r="E17" s="99"/>
      <c r="F17" s="97"/>
      <c r="G17" s="99">
        <f t="shared" si="1"/>
        <v>5.0925925925925932E-4</v>
      </c>
      <c r="H17" s="98">
        <f t="shared" si="2"/>
        <v>5.6215663728120631E-3</v>
      </c>
    </row>
    <row r="18" spans="2:8" s="1" customFormat="1" x14ac:dyDescent="0.25">
      <c r="B18" s="8" t="s">
        <v>16</v>
      </c>
      <c r="C18" s="99">
        <v>3.49537037037037E-3</v>
      </c>
      <c r="D18" s="97">
        <f t="shared" si="0"/>
        <v>3.858438737702824E-2</v>
      </c>
      <c r="E18" s="99"/>
      <c r="F18" s="97"/>
      <c r="G18" s="99">
        <f t="shared" si="1"/>
        <v>3.49537037037037E-3</v>
      </c>
      <c r="H18" s="98">
        <f t="shared" si="2"/>
        <v>3.858438737702824E-2</v>
      </c>
    </row>
    <row r="19" spans="2:8" s="1" customFormat="1" x14ac:dyDescent="0.25">
      <c r="B19" s="8" t="s">
        <v>4</v>
      </c>
      <c r="C19" s="99">
        <v>3.0671296296296293E-3</v>
      </c>
      <c r="D19" s="97">
        <f t="shared" si="0"/>
        <v>3.3857161108981737E-2</v>
      </c>
      <c r="E19" s="99"/>
      <c r="F19" s="97"/>
      <c r="G19" s="99">
        <f t="shared" si="1"/>
        <v>3.0671296296296293E-3</v>
      </c>
      <c r="H19" s="98">
        <f t="shared" si="2"/>
        <v>3.3857161108981737E-2</v>
      </c>
    </row>
    <row r="20" spans="2:8" s="1" customFormat="1" x14ac:dyDescent="0.25">
      <c r="B20" s="8" t="s">
        <v>14</v>
      </c>
      <c r="C20" s="99">
        <v>2.4074074074074072E-3</v>
      </c>
      <c r="D20" s="97">
        <f t="shared" si="0"/>
        <v>2.6574677398747928E-2</v>
      </c>
      <c r="E20" s="99"/>
      <c r="F20" s="97"/>
      <c r="G20" s="99">
        <f t="shared" si="1"/>
        <v>2.4074074074074072E-3</v>
      </c>
      <c r="H20" s="98">
        <f t="shared" si="2"/>
        <v>2.6574677398747928E-2</v>
      </c>
    </row>
    <row r="21" spans="2:8" s="1" customFormat="1" x14ac:dyDescent="0.25">
      <c r="B21" s="8" t="s">
        <v>11</v>
      </c>
      <c r="C21" s="99">
        <v>5.2083333333333333E-4</v>
      </c>
      <c r="D21" s="97">
        <f t="shared" si="0"/>
        <v>5.749329244921427E-3</v>
      </c>
      <c r="E21" s="99"/>
      <c r="F21" s="97"/>
      <c r="G21" s="99">
        <f t="shared" ref="G21" si="3">C21+E21</f>
        <v>5.2083333333333333E-4</v>
      </c>
      <c r="H21" s="98">
        <f t="shared" ref="H21" si="4">G21/$G$30</f>
        <v>5.749329244921427E-3</v>
      </c>
    </row>
    <row r="22" spans="2:8" s="1" customFormat="1" x14ac:dyDescent="0.25">
      <c r="B22" s="8" t="s">
        <v>15</v>
      </c>
      <c r="C22" s="99">
        <v>2.199074074074074E-4</v>
      </c>
      <c r="D22" s="97">
        <f t="shared" si="0"/>
        <v>2.4274945700779359E-3</v>
      </c>
      <c r="E22" s="99"/>
      <c r="F22" s="97"/>
      <c r="G22" s="99">
        <f t="shared" ref="G22:G26" si="5">C22+E22</f>
        <v>2.199074074074074E-4</v>
      </c>
      <c r="H22" s="98">
        <f t="shared" ref="H22:H26" si="6">G22/$G$30</f>
        <v>2.4274945700779359E-3</v>
      </c>
    </row>
    <row r="23" spans="2:8" s="1" customFormat="1" x14ac:dyDescent="0.25">
      <c r="B23" s="8" t="s">
        <v>92</v>
      </c>
      <c r="C23" s="99"/>
      <c r="D23" s="97"/>
      <c r="E23" s="99"/>
      <c r="F23" s="97"/>
      <c r="G23" s="99"/>
      <c r="H23" s="98"/>
    </row>
    <row r="24" spans="2:8" s="1" customFormat="1" x14ac:dyDescent="0.25">
      <c r="B24" s="8" t="s">
        <v>12</v>
      </c>
      <c r="C24" s="99"/>
      <c r="D24" s="97"/>
      <c r="E24" s="99"/>
      <c r="F24" s="97"/>
      <c r="G24" s="99"/>
      <c r="H24" s="98"/>
    </row>
    <row r="25" spans="2:8" s="1" customFormat="1" x14ac:dyDescent="0.25">
      <c r="B25" s="8" t="s">
        <v>5</v>
      </c>
      <c r="C25" s="99">
        <v>7.0601851851851858E-4</v>
      </c>
      <c r="D25" s="97">
        <f t="shared" si="0"/>
        <v>7.7935351986712685E-3</v>
      </c>
      <c r="E25" s="99"/>
      <c r="F25" s="97"/>
      <c r="G25" s="99">
        <f t="shared" si="5"/>
        <v>7.0601851851851858E-4</v>
      </c>
      <c r="H25" s="98">
        <f t="shared" si="6"/>
        <v>7.7935351986712685E-3</v>
      </c>
    </row>
    <row r="26" spans="2:8" s="1" customFormat="1" x14ac:dyDescent="0.25">
      <c r="B26" s="8" t="s">
        <v>6</v>
      </c>
      <c r="C26" s="99">
        <v>1.4004629629629624E-2</v>
      </c>
      <c r="D26" s="97">
        <f t="shared" si="0"/>
        <v>0.15459307525233165</v>
      </c>
      <c r="E26" s="99"/>
      <c r="F26" s="97"/>
      <c r="G26" s="99">
        <f t="shared" si="5"/>
        <v>1.4004629629629624E-2</v>
      </c>
      <c r="H26" s="98">
        <f t="shared" si="6"/>
        <v>0.15459307525233165</v>
      </c>
    </row>
    <row r="27" spans="2:8" s="1" customFormat="1" x14ac:dyDescent="0.25">
      <c r="B27" s="8" t="s">
        <v>103</v>
      </c>
      <c r="C27" s="99">
        <v>1.2511574074074074E-2</v>
      </c>
      <c r="D27" s="97">
        <f t="shared" si="0"/>
        <v>0.13811166475022363</v>
      </c>
      <c r="E27" s="99"/>
      <c r="F27" s="97"/>
      <c r="G27" s="99">
        <f t="shared" si="1"/>
        <v>1.2511574074074074E-2</v>
      </c>
      <c r="H27" s="98">
        <f t="shared" si="2"/>
        <v>0.13811166475022363</v>
      </c>
    </row>
    <row r="28" spans="2:8" s="1" customFormat="1" x14ac:dyDescent="0.25">
      <c r="B28" s="36" t="s">
        <v>17</v>
      </c>
      <c r="C28" s="109"/>
      <c r="D28" s="115"/>
      <c r="E28" s="109"/>
      <c r="F28" s="115"/>
      <c r="G28" s="109"/>
      <c r="H28" s="110"/>
    </row>
    <row r="29" spans="2:8" s="1" customFormat="1" x14ac:dyDescent="0.25">
      <c r="B29" s="8"/>
      <c r="C29" s="100"/>
      <c r="D29" s="111"/>
      <c r="E29" s="100"/>
      <c r="F29" s="100"/>
      <c r="G29" s="100"/>
      <c r="H29" s="101"/>
    </row>
    <row r="30" spans="2:8" s="1" customFormat="1" x14ac:dyDescent="0.25">
      <c r="B30" s="37" t="s">
        <v>29</v>
      </c>
      <c r="C30" s="112">
        <f t="shared" ref="C30:H30" si="7">SUM(C7:C28)</f>
        <v>9.0590277777777756E-2</v>
      </c>
      <c r="D30" s="113">
        <f t="shared" si="7"/>
        <v>1.0000000000000002</v>
      </c>
      <c r="E30" s="112"/>
      <c r="F30" s="113"/>
      <c r="G30" s="112">
        <f t="shared" si="7"/>
        <v>9.0590277777777756E-2</v>
      </c>
      <c r="H30" s="116">
        <f t="shared" si="7"/>
        <v>1.0000000000000002</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133</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59"/>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v>6.9907407407407409E-3</v>
      </c>
      <c r="D7" s="97">
        <f>C7/$C$30</f>
        <v>1.4455985831219183E-2</v>
      </c>
      <c r="E7" s="99">
        <v>1.6203703703703703E-4</v>
      </c>
      <c r="F7" s="97">
        <f>E7/$E$30</f>
        <v>1.7154760446023772E-3</v>
      </c>
      <c r="G7" s="99">
        <f>C7+E7</f>
        <v>7.1527777777777779E-3</v>
      </c>
      <c r="H7" s="98">
        <f>G7/$G$30</f>
        <v>1.2374106481388782E-2</v>
      </c>
    </row>
    <row r="8" spans="2:8" s="1" customFormat="1" x14ac:dyDescent="0.25">
      <c r="B8" s="8" t="s">
        <v>13</v>
      </c>
      <c r="C8" s="99">
        <v>1.6365740740740743E-2</v>
      </c>
      <c r="D8" s="97">
        <f t="shared" ref="D8:D28" si="0">C8/$C$30</f>
        <v>3.3842324445933658E-2</v>
      </c>
      <c r="E8" s="99">
        <v>3.8310185185185183E-3</v>
      </c>
      <c r="F8" s="97">
        <f t="shared" ref="F8:F27" si="1">E8/$E$30</f>
        <v>4.0558755054527634E-2</v>
      </c>
      <c r="G8" s="99">
        <f t="shared" ref="G8:G28" si="2">C8+E8</f>
        <v>2.0196759259259262E-2</v>
      </c>
      <c r="H8" s="98">
        <f t="shared" ref="H8:H28" si="3">G8/$G$30</f>
        <v>3.4939831407804899E-2</v>
      </c>
    </row>
    <row r="9" spans="2:8" s="1" customFormat="1" x14ac:dyDescent="0.25">
      <c r="B9" s="8" t="s">
        <v>0</v>
      </c>
      <c r="C9" s="99">
        <v>7.9918981481481591E-2</v>
      </c>
      <c r="D9" s="97">
        <f t="shared" si="0"/>
        <v>0.16526255325259701</v>
      </c>
      <c r="E9" s="99">
        <v>2.4236111111111111E-2</v>
      </c>
      <c r="F9" s="97">
        <f t="shared" si="1"/>
        <v>0.25658620267124127</v>
      </c>
      <c r="G9" s="99">
        <f t="shared" si="2"/>
        <v>0.1041550925925927</v>
      </c>
      <c r="H9" s="98">
        <f t="shared" si="3"/>
        <v>0.1801854113689608</v>
      </c>
    </row>
    <row r="10" spans="2:8" s="1" customFormat="1" x14ac:dyDescent="0.25">
      <c r="B10" s="8" t="s">
        <v>8</v>
      </c>
      <c r="C10" s="99">
        <v>1.5416666666666667E-2</v>
      </c>
      <c r="D10" s="97">
        <f t="shared" si="0"/>
        <v>3.1879756833086012E-2</v>
      </c>
      <c r="E10" s="99">
        <v>1.8981481481481479E-3</v>
      </c>
      <c r="F10" s="97">
        <f t="shared" si="1"/>
        <v>2.009557652248499E-2</v>
      </c>
      <c r="G10" s="99">
        <f t="shared" si="2"/>
        <v>1.7314814814814814E-2</v>
      </c>
      <c r="H10" s="98">
        <f t="shared" si="3"/>
        <v>2.9954147728410385E-2</v>
      </c>
    </row>
    <row r="11" spans="2:8" s="1" customFormat="1" x14ac:dyDescent="0.25">
      <c r="B11" s="8" t="s">
        <v>26</v>
      </c>
      <c r="C11" s="99">
        <v>1.2731481481481483E-3</v>
      </c>
      <c r="D11" s="97">
        <f t="shared" si="0"/>
        <v>2.6327126513809775E-3</v>
      </c>
      <c r="E11" s="99">
        <v>1.1574074074074073E-4</v>
      </c>
      <c r="F11" s="97">
        <f t="shared" si="1"/>
        <v>1.2253400318588408E-3</v>
      </c>
      <c r="G11" s="99">
        <f t="shared" si="2"/>
        <v>1.3888888888888889E-3</v>
      </c>
      <c r="H11" s="98">
        <f t="shared" si="3"/>
        <v>2.4027391225997638E-3</v>
      </c>
    </row>
    <row r="12" spans="2:8" s="1" customFormat="1" x14ac:dyDescent="0.25">
      <c r="B12" s="8" t="s">
        <v>3</v>
      </c>
      <c r="C12" s="99">
        <v>6.2083333333333282E-2</v>
      </c>
      <c r="D12" s="97">
        <f t="shared" si="0"/>
        <v>0.12838064238188682</v>
      </c>
      <c r="E12" s="99">
        <v>2.0555555555555556E-2</v>
      </c>
      <c r="F12" s="97">
        <f t="shared" si="1"/>
        <v>0.21762038965813016</v>
      </c>
      <c r="G12" s="99">
        <f t="shared" si="2"/>
        <v>8.2638888888888845E-2</v>
      </c>
      <c r="H12" s="98">
        <f t="shared" si="3"/>
        <v>0.14296297779468586</v>
      </c>
    </row>
    <row r="13" spans="2:8" s="1" customFormat="1" x14ac:dyDescent="0.25">
      <c r="B13" s="8" t="s">
        <v>7</v>
      </c>
      <c r="C13" s="99">
        <v>1.6365740740740733E-2</v>
      </c>
      <c r="D13" s="97">
        <f t="shared" si="0"/>
        <v>3.3842324445933637E-2</v>
      </c>
      <c r="E13" s="99">
        <v>8.1944444444444434E-3</v>
      </c>
      <c r="F13" s="97">
        <f t="shared" si="1"/>
        <v>8.6754074255605926E-2</v>
      </c>
      <c r="G13" s="99">
        <f t="shared" si="2"/>
        <v>2.4560185185185178E-2</v>
      </c>
      <c r="H13" s="98">
        <f t="shared" si="3"/>
        <v>4.2488436817972472E-2</v>
      </c>
    </row>
    <row r="14" spans="2:8" s="1" customFormat="1" x14ac:dyDescent="0.25">
      <c r="B14" s="8" t="s">
        <v>2</v>
      </c>
      <c r="C14" s="99">
        <v>4.9537037037037011E-2</v>
      </c>
      <c r="D14" s="97">
        <f t="shared" si="0"/>
        <v>0.10243645589009615</v>
      </c>
      <c r="E14" s="99">
        <v>2.0717592592592593E-3</v>
      </c>
      <c r="F14" s="97">
        <f t="shared" si="1"/>
        <v>2.1933586570273254E-2</v>
      </c>
      <c r="G14" s="99">
        <f t="shared" si="2"/>
        <v>5.1608796296296271E-2</v>
      </c>
      <c r="H14" s="98">
        <f t="shared" si="3"/>
        <v>8.9281781230602833E-2</v>
      </c>
    </row>
    <row r="15" spans="2:8" s="1" customFormat="1" x14ac:dyDescent="0.25">
      <c r="B15" s="8" t="s">
        <v>9</v>
      </c>
      <c r="C15" s="99">
        <v>3.1504629629629632E-2</v>
      </c>
      <c r="D15" s="97">
        <f t="shared" si="0"/>
        <v>6.5147671245991093E-2</v>
      </c>
      <c r="E15" s="99">
        <v>3.2638888888888887E-3</v>
      </c>
      <c r="F15" s="97">
        <f t="shared" si="1"/>
        <v>3.4554588898419315E-2</v>
      </c>
      <c r="G15" s="99">
        <f t="shared" si="2"/>
        <v>3.4768518518518518E-2</v>
      </c>
      <c r="H15" s="98">
        <f t="shared" si="3"/>
        <v>6.0148569369080751E-2</v>
      </c>
    </row>
    <row r="16" spans="2:8" s="1" customFormat="1" x14ac:dyDescent="0.25">
      <c r="B16" s="8" t="s">
        <v>1</v>
      </c>
      <c r="C16" s="99">
        <v>1.494212962962963E-2</v>
      </c>
      <c r="D16" s="97">
        <f t="shared" si="0"/>
        <v>3.0898473026662196E-2</v>
      </c>
      <c r="E16" s="99">
        <v>4.5717592592592589E-3</v>
      </c>
      <c r="F16" s="97">
        <f t="shared" si="1"/>
        <v>4.8400931258424214E-2</v>
      </c>
      <c r="G16" s="99">
        <f t="shared" si="2"/>
        <v>1.951388888888889E-2</v>
      </c>
      <c r="H16" s="98">
        <f t="shared" si="3"/>
        <v>3.3758484672526679E-2</v>
      </c>
    </row>
    <row r="17" spans="2:8" s="1" customFormat="1" x14ac:dyDescent="0.25">
      <c r="B17" s="8" t="s">
        <v>27</v>
      </c>
      <c r="C17" s="99">
        <v>2.8009259259259259E-3</v>
      </c>
      <c r="D17" s="97">
        <f t="shared" si="0"/>
        <v>5.7919678330381492E-3</v>
      </c>
      <c r="E17" s="99">
        <v>4.409722222222222E-3</v>
      </c>
      <c r="F17" s="97">
        <f t="shared" si="1"/>
        <v>4.6685455213821836E-2</v>
      </c>
      <c r="G17" s="99">
        <f t="shared" si="2"/>
        <v>7.2106481481481483E-3</v>
      </c>
      <c r="H17" s="98">
        <f t="shared" si="3"/>
        <v>1.2474220611497106E-2</v>
      </c>
    </row>
    <row r="18" spans="2:8" s="1" customFormat="1" x14ac:dyDescent="0.25">
      <c r="B18" s="8" t="s">
        <v>16</v>
      </c>
      <c r="C18" s="99">
        <v>6.9212962962962961E-3</v>
      </c>
      <c r="D18" s="97">
        <f t="shared" si="0"/>
        <v>1.4312383322962039E-2</v>
      </c>
      <c r="E18" s="99"/>
      <c r="F18" s="97"/>
      <c r="G18" s="99">
        <f t="shared" si="2"/>
        <v>6.9212962962962961E-3</v>
      </c>
      <c r="H18" s="98">
        <f t="shared" si="3"/>
        <v>1.1973649960955488E-2</v>
      </c>
    </row>
    <row r="19" spans="2:8" s="1" customFormat="1" x14ac:dyDescent="0.25">
      <c r="B19" s="8" t="s">
        <v>4</v>
      </c>
      <c r="C19" s="99">
        <v>1.3807870370370368E-2</v>
      </c>
      <c r="D19" s="97">
        <f t="shared" si="0"/>
        <v>2.8552965391795502E-2</v>
      </c>
      <c r="E19" s="99">
        <v>2.1296296296296293E-3</v>
      </c>
      <c r="F19" s="97">
        <f t="shared" si="1"/>
        <v>2.254625658620267E-2</v>
      </c>
      <c r="G19" s="99">
        <f t="shared" si="2"/>
        <v>1.5937499999999997E-2</v>
      </c>
      <c r="H19" s="98">
        <f t="shared" si="3"/>
        <v>2.7571431431832282E-2</v>
      </c>
    </row>
    <row r="20" spans="2:8" s="1" customFormat="1" x14ac:dyDescent="0.25">
      <c r="B20" s="8" t="s">
        <v>14</v>
      </c>
      <c r="C20" s="99">
        <v>1.0532407407407402E-2</v>
      </c>
      <c r="D20" s="97">
        <f t="shared" si="0"/>
        <v>2.1779713752333528E-2</v>
      </c>
      <c r="E20" s="99">
        <v>4.9074074074074072E-3</v>
      </c>
      <c r="F20" s="97">
        <f t="shared" si="1"/>
        <v>5.1954417350814852E-2</v>
      </c>
      <c r="G20" s="99">
        <f t="shared" si="2"/>
        <v>1.5439814814814809E-2</v>
      </c>
      <c r="H20" s="98">
        <f t="shared" si="3"/>
        <v>2.6710449912900697E-2</v>
      </c>
    </row>
    <row r="21" spans="2:8" s="1" customFormat="1" x14ac:dyDescent="0.25">
      <c r="B21" s="8" t="s">
        <v>11</v>
      </c>
      <c r="C21" s="99">
        <v>4.7800925925925919E-3</v>
      </c>
      <c r="D21" s="97">
        <f t="shared" si="0"/>
        <v>9.8846393183667572E-3</v>
      </c>
      <c r="E21" s="99">
        <v>1.8981481481481482E-3</v>
      </c>
      <c r="F21" s="97">
        <f t="shared" si="1"/>
        <v>2.0095576522484993E-2</v>
      </c>
      <c r="G21" s="99">
        <f t="shared" si="2"/>
        <v>6.6782407407407398E-3</v>
      </c>
      <c r="H21" s="98">
        <f t="shared" si="3"/>
        <v>1.1553170614500528E-2</v>
      </c>
    </row>
    <row r="22" spans="2:8" s="1" customFormat="1" x14ac:dyDescent="0.25">
      <c r="B22" s="8" t="s">
        <v>15</v>
      </c>
      <c r="C22" s="99">
        <v>1.8055555555555555E-3</v>
      </c>
      <c r="D22" s="97">
        <f t="shared" si="0"/>
        <v>3.7336652146857494E-3</v>
      </c>
      <c r="E22" s="99">
        <v>1.2037037037037034E-3</v>
      </c>
      <c r="F22" s="97">
        <f t="shared" si="1"/>
        <v>1.2743536331331943E-2</v>
      </c>
      <c r="G22" s="99">
        <f t="shared" si="2"/>
        <v>3.0092592592592588E-3</v>
      </c>
      <c r="H22" s="98">
        <f t="shared" si="3"/>
        <v>5.2059347656328208E-3</v>
      </c>
    </row>
    <row r="23" spans="2:8" s="1" customFormat="1" x14ac:dyDescent="0.25">
      <c r="B23" s="8" t="s">
        <v>92</v>
      </c>
      <c r="C23" s="99">
        <v>2.0370370370370373E-3</v>
      </c>
      <c r="D23" s="97">
        <f t="shared" si="0"/>
        <v>4.2123402422095642E-3</v>
      </c>
      <c r="E23" s="99">
        <v>5.7291666666666663E-3</v>
      </c>
      <c r="F23" s="97">
        <f t="shared" si="1"/>
        <v>6.0654331577012624E-2</v>
      </c>
      <c r="G23" s="99">
        <f t="shared" si="2"/>
        <v>7.766203703703704E-3</v>
      </c>
      <c r="H23" s="98">
        <f t="shared" si="3"/>
        <v>1.3435316260537011E-2</v>
      </c>
    </row>
    <row r="24" spans="2:8" s="1" customFormat="1" x14ac:dyDescent="0.25">
      <c r="B24" s="8" t="s">
        <v>12</v>
      </c>
      <c r="C24" s="99">
        <v>1.5509259259259259E-3</v>
      </c>
      <c r="D24" s="97">
        <f t="shared" si="0"/>
        <v>3.207122684409554E-3</v>
      </c>
      <c r="E24" s="99">
        <v>1.6898148148148148E-3</v>
      </c>
      <c r="F24" s="97">
        <f t="shared" si="1"/>
        <v>1.7889964465139078E-2</v>
      </c>
      <c r="G24" s="99">
        <f t="shared" si="2"/>
        <v>3.2407407407407406E-3</v>
      </c>
      <c r="H24" s="98">
        <f t="shared" si="3"/>
        <v>5.6063912860661149E-3</v>
      </c>
    </row>
    <row r="25" spans="2:8" s="1" customFormat="1" x14ac:dyDescent="0.25">
      <c r="B25" s="8" t="s">
        <v>5</v>
      </c>
      <c r="C25" s="99">
        <v>4.6759259259259254E-3</v>
      </c>
      <c r="D25" s="97">
        <f t="shared" si="0"/>
        <v>9.6692355559810424E-3</v>
      </c>
      <c r="E25" s="99">
        <v>1.4699074074074072E-3</v>
      </c>
      <c r="F25" s="97">
        <f t="shared" si="1"/>
        <v>1.5561818404607278E-2</v>
      </c>
      <c r="G25" s="99">
        <f t="shared" si="2"/>
        <v>6.145833333333333E-3</v>
      </c>
      <c r="H25" s="98">
        <f t="shared" si="3"/>
        <v>1.0632120617503954E-2</v>
      </c>
    </row>
    <row r="26" spans="2:8" s="1" customFormat="1" x14ac:dyDescent="0.25">
      <c r="B26" s="8" t="s">
        <v>6</v>
      </c>
      <c r="C26" s="99">
        <v>8.4317129629629672E-2</v>
      </c>
      <c r="D26" s="97">
        <f t="shared" si="0"/>
        <v>0.17435737877554935</v>
      </c>
      <c r="E26" s="99">
        <v>1.3310185185185185E-3</v>
      </c>
      <c r="F26" s="97">
        <f t="shared" si="1"/>
        <v>1.4091410366376671E-2</v>
      </c>
      <c r="G26" s="99">
        <f t="shared" si="2"/>
        <v>8.5648148148148195E-2</v>
      </c>
      <c r="H26" s="98">
        <f t="shared" si="3"/>
        <v>0.14816891256031883</v>
      </c>
    </row>
    <row r="27" spans="2:8" s="1" customFormat="1" x14ac:dyDescent="0.25">
      <c r="B27" s="8" t="s">
        <v>103</v>
      </c>
      <c r="C27" s="99">
        <v>5.424768518518517E-2</v>
      </c>
      <c r="D27" s="97">
        <f t="shared" si="0"/>
        <v>0.11217749270020579</v>
      </c>
      <c r="E27" s="99">
        <v>7.8703703703703705E-4</v>
      </c>
      <c r="F27" s="97">
        <f t="shared" si="1"/>
        <v>8.3323122166401187E-3</v>
      </c>
      <c r="G27" s="99">
        <f t="shared" si="2"/>
        <v>5.5034722222222207E-2</v>
      </c>
      <c r="H27" s="98">
        <f t="shared" si="3"/>
        <v>9.5208537733015602E-2</v>
      </c>
    </row>
    <row r="28" spans="2:8" s="1" customFormat="1" x14ac:dyDescent="0.25">
      <c r="B28" s="36" t="s">
        <v>17</v>
      </c>
      <c r="C28" s="109">
        <v>1.712962962962963E-3</v>
      </c>
      <c r="D28" s="97">
        <f t="shared" si="0"/>
        <v>3.542195203676224E-3</v>
      </c>
      <c r="E28" s="109"/>
      <c r="F28" s="97"/>
      <c r="G28" s="99">
        <f t="shared" si="2"/>
        <v>1.712962962962963E-3</v>
      </c>
      <c r="H28" s="98">
        <f t="shared" si="3"/>
        <v>2.9633782512063752E-3</v>
      </c>
    </row>
    <row r="29" spans="2:8" s="1" customFormat="1" x14ac:dyDescent="0.25">
      <c r="B29" s="8"/>
      <c r="C29" s="100"/>
      <c r="D29" s="111"/>
      <c r="E29" s="100"/>
      <c r="F29" s="100"/>
      <c r="G29" s="100"/>
      <c r="H29" s="101"/>
    </row>
    <row r="30" spans="2:8" s="1" customFormat="1" x14ac:dyDescent="0.25">
      <c r="B30" s="37" t="s">
        <v>29</v>
      </c>
      <c r="C30" s="112">
        <f t="shared" ref="C30:H30" si="4">SUM(C7:C28)</f>
        <v>0.48358796296296302</v>
      </c>
      <c r="D30" s="113">
        <f t="shared" si="4"/>
        <v>1.0000000000000002</v>
      </c>
      <c r="E30" s="112">
        <f t="shared" si="4"/>
        <v>9.4456018518518509E-2</v>
      </c>
      <c r="F30" s="113">
        <f t="shared" si="4"/>
        <v>1</v>
      </c>
      <c r="G30" s="112">
        <f t="shared" si="4"/>
        <v>0.57804398148148151</v>
      </c>
      <c r="H30" s="116">
        <f t="shared" si="4"/>
        <v>1</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4" zoomScale="110" zoomScaleNormal="110" zoomScaleSheetLayoutView="100" zoomScalePageLayoutView="110" workbookViewId="0">
      <selection activeCell="B4" sqref="B4:K4"/>
    </sheetView>
  </sheetViews>
  <sheetFormatPr defaultColWidth="8.85546875" defaultRowHeight="15" x14ac:dyDescent="0.25"/>
  <cols>
    <col min="1" max="1" width="6.140625" customWidth="1"/>
    <col min="2" max="2" width="51" bestFit="1" customWidth="1"/>
    <col min="3" max="6" width="15.140625" style="38" customWidth="1"/>
    <col min="7" max="8" width="15.140625" customWidth="1"/>
  </cols>
  <sheetData>
    <row r="1" spans="2:8" s="1" customFormat="1" x14ac:dyDescent="0.25">
      <c r="C1" s="35"/>
      <c r="D1" s="35"/>
      <c r="E1" s="35"/>
      <c r="F1" s="35"/>
    </row>
    <row r="2" spans="2:8" s="1" customFormat="1" ht="15.75" thickBot="1" x14ac:dyDescent="0.3">
      <c r="C2" s="35"/>
      <c r="D2" s="35"/>
      <c r="E2" s="35"/>
      <c r="F2" s="35"/>
    </row>
    <row r="3" spans="2:8" s="1" customFormat="1" x14ac:dyDescent="0.25">
      <c r="B3" s="155" t="s">
        <v>86</v>
      </c>
      <c r="C3" s="156"/>
      <c r="D3" s="156"/>
      <c r="E3" s="156"/>
      <c r="F3" s="157"/>
      <c r="G3" s="156"/>
      <c r="H3" s="157"/>
    </row>
    <row r="4" spans="2:8" s="1" customFormat="1" x14ac:dyDescent="0.25">
      <c r="B4" s="158" t="s">
        <v>135</v>
      </c>
      <c r="C4" s="159"/>
      <c r="D4" s="159"/>
      <c r="E4" s="159"/>
      <c r="F4" s="159"/>
      <c r="G4" s="159"/>
      <c r="H4" s="160"/>
    </row>
    <row r="5" spans="2:8" s="1" customFormat="1" x14ac:dyDescent="0.25">
      <c r="B5" s="2"/>
      <c r="C5" s="161" t="s">
        <v>36</v>
      </c>
      <c r="D5" s="176"/>
      <c r="E5" s="161" t="s">
        <v>37</v>
      </c>
      <c r="F5" s="176"/>
      <c r="G5" s="159" t="s">
        <v>38</v>
      </c>
      <c r="H5" s="160"/>
    </row>
    <row r="6" spans="2:8" s="1" customFormat="1" x14ac:dyDescent="0.25">
      <c r="B6" s="3" t="s">
        <v>23</v>
      </c>
      <c r="C6" s="5" t="s">
        <v>24</v>
      </c>
      <c r="D6" s="5" t="s">
        <v>25</v>
      </c>
      <c r="E6" s="5" t="s">
        <v>24</v>
      </c>
      <c r="F6" s="5" t="s">
        <v>25</v>
      </c>
      <c r="G6" s="5" t="s">
        <v>24</v>
      </c>
      <c r="H6" s="39" t="s">
        <v>25</v>
      </c>
    </row>
    <row r="7" spans="2:8" s="1" customFormat="1" x14ac:dyDescent="0.25">
      <c r="B7" s="8" t="s">
        <v>10</v>
      </c>
      <c r="C7" s="99"/>
      <c r="D7" s="97"/>
      <c r="E7" s="99"/>
      <c r="F7" s="97"/>
      <c r="G7" s="99"/>
      <c r="H7" s="98"/>
    </row>
    <row r="8" spans="2:8" s="1" customFormat="1" x14ac:dyDescent="0.25">
      <c r="B8" s="8" t="s">
        <v>13</v>
      </c>
      <c r="C8" s="99">
        <v>1.0069444444444444E-3</v>
      </c>
      <c r="D8" s="97">
        <f t="shared" ref="D8:D28" si="0">C8/$C$30</f>
        <v>1.6045739579490962E-2</v>
      </c>
      <c r="E8" s="99"/>
      <c r="F8" s="97"/>
      <c r="G8" s="99">
        <f t="shared" ref="G8:G28" si="1">C8+E8</f>
        <v>1.0069444444444444E-3</v>
      </c>
      <c r="H8" s="98">
        <f t="shared" ref="H8:H28" si="2">G8/$G$30</f>
        <v>1.6045739579490962E-2</v>
      </c>
    </row>
    <row r="9" spans="2:8" s="1" customFormat="1" x14ac:dyDescent="0.25">
      <c r="B9" s="8" t="s">
        <v>0</v>
      </c>
      <c r="C9" s="99">
        <v>2.4768518518518529E-3</v>
      </c>
      <c r="D9" s="97">
        <f t="shared" si="0"/>
        <v>3.946883068978238E-2</v>
      </c>
      <c r="E9" s="99"/>
      <c r="F9" s="97"/>
      <c r="G9" s="99">
        <f t="shared" si="1"/>
        <v>2.4768518518518529E-3</v>
      </c>
      <c r="H9" s="98">
        <f t="shared" si="2"/>
        <v>3.946883068978238E-2</v>
      </c>
    </row>
    <row r="10" spans="2:8" s="1" customFormat="1" x14ac:dyDescent="0.25">
      <c r="B10" s="8" t="s">
        <v>8</v>
      </c>
      <c r="C10" s="99">
        <v>1.8518518518518518E-4</v>
      </c>
      <c r="D10" s="97">
        <f t="shared" si="0"/>
        <v>2.9509406123201768E-3</v>
      </c>
      <c r="E10" s="99"/>
      <c r="F10" s="97"/>
      <c r="G10" s="99">
        <f t="shared" si="1"/>
        <v>1.8518518518518518E-4</v>
      </c>
      <c r="H10" s="98">
        <f t="shared" si="2"/>
        <v>2.9509406123201768E-3</v>
      </c>
    </row>
    <row r="11" spans="2:8" s="1" customFormat="1" x14ac:dyDescent="0.25">
      <c r="B11" s="8" t="s">
        <v>26</v>
      </c>
      <c r="C11" s="99">
        <v>3.3564814814814818E-4</v>
      </c>
      <c r="D11" s="97">
        <f t="shared" si="0"/>
        <v>5.3485798598303215E-3</v>
      </c>
      <c r="E11" s="99"/>
      <c r="F11" s="97"/>
      <c r="G11" s="99">
        <f t="shared" si="1"/>
        <v>3.3564814814814818E-4</v>
      </c>
      <c r="H11" s="98">
        <f t="shared" si="2"/>
        <v>5.3485798598303215E-3</v>
      </c>
    </row>
    <row r="12" spans="2:8" s="1" customFormat="1" x14ac:dyDescent="0.25">
      <c r="B12" s="8" t="s">
        <v>3</v>
      </c>
      <c r="C12" s="99">
        <v>3.2986111111111102E-3</v>
      </c>
      <c r="D12" s="97">
        <f t="shared" si="0"/>
        <v>5.2563629656953138E-2</v>
      </c>
      <c r="E12" s="99"/>
      <c r="F12" s="97"/>
      <c r="G12" s="99">
        <f t="shared" si="1"/>
        <v>3.2986111111111102E-3</v>
      </c>
      <c r="H12" s="98">
        <f t="shared" si="2"/>
        <v>5.2563629656953138E-2</v>
      </c>
    </row>
    <row r="13" spans="2:8" s="1" customFormat="1" x14ac:dyDescent="0.25">
      <c r="B13" s="8" t="s">
        <v>7</v>
      </c>
      <c r="C13" s="99">
        <v>2.4999999999999996E-3</v>
      </c>
      <c r="D13" s="97">
        <f t="shared" si="0"/>
        <v>3.9837698266322386E-2</v>
      </c>
      <c r="E13" s="99"/>
      <c r="F13" s="97"/>
      <c r="G13" s="99">
        <f t="shared" si="1"/>
        <v>2.4999999999999996E-3</v>
      </c>
      <c r="H13" s="98">
        <f t="shared" si="2"/>
        <v>3.9837698266322386E-2</v>
      </c>
    </row>
    <row r="14" spans="2:8" s="1" customFormat="1" x14ac:dyDescent="0.25">
      <c r="B14" s="8" t="s">
        <v>2</v>
      </c>
      <c r="C14" s="99">
        <v>1.0995370370370369E-3</v>
      </c>
      <c r="D14" s="97">
        <f t="shared" si="0"/>
        <v>1.7521209885651048E-2</v>
      </c>
      <c r="E14" s="99"/>
      <c r="F14" s="97"/>
      <c r="G14" s="99">
        <f t="shared" si="1"/>
        <v>1.0995370370370369E-3</v>
      </c>
      <c r="H14" s="98">
        <f t="shared" si="2"/>
        <v>1.7521209885651048E-2</v>
      </c>
    </row>
    <row r="15" spans="2:8" s="1" customFormat="1" x14ac:dyDescent="0.25">
      <c r="B15" s="8" t="s">
        <v>9</v>
      </c>
      <c r="C15" s="99">
        <v>8.680555555555554E-4</v>
      </c>
      <c r="D15" s="97">
        <f t="shared" si="0"/>
        <v>1.3832534120250827E-2</v>
      </c>
      <c r="E15" s="99"/>
      <c r="F15" s="97"/>
      <c r="G15" s="99">
        <f t="shared" si="1"/>
        <v>8.680555555555554E-4</v>
      </c>
      <c r="H15" s="98">
        <f t="shared" si="2"/>
        <v>1.3832534120250827E-2</v>
      </c>
    </row>
    <row r="16" spans="2:8" s="1" customFormat="1" x14ac:dyDescent="0.25">
      <c r="B16" s="8" t="s">
        <v>1</v>
      </c>
      <c r="C16" s="99">
        <v>1.6203703703703703E-4</v>
      </c>
      <c r="D16" s="97">
        <f t="shared" si="0"/>
        <v>2.5820730357801547E-3</v>
      </c>
      <c r="E16" s="99"/>
      <c r="F16" s="97"/>
      <c r="G16" s="99">
        <f t="shared" si="1"/>
        <v>1.6203703703703703E-4</v>
      </c>
      <c r="H16" s="98">
        <f t="shared" si="2"/>
        <v>2.5820730357801547E-3</v>
      </c>
    </row>
    <row r="17" spans="2:8" s="1" customFormat="1" x14ac:dyDescent="0.25">
      <c r="B17" s="8" t="s">
        <v>27</v>
      </c>
      <c r="C17" s="99"/>
      <c r="D17" s="97"/>
      <c r="E17" s="99"/>
      <c r="F17" s="97"/>
      <c r="G17" s="99"/>
      <c r="H17" s="98"/>
    </row>
    <row r="18" spans="2:8" s="1" customFormat="1" x14ac:dyDescent="0.25">
      <c r="B18" s="8" t="s">
        <v>16</v>
      </c>
      <c r="C18" s="99">
        <v>3.4722222222222222E-5</v>
      </c>
      <c r="D18" s="97">
        <f t="shared" si="0"/>
        <v>5.5330136481003317E-4</v>
      </c>
      <c r="E18" s="99"/>
      <c r="F18" s="97"/>
      <c r="G18" s="99">
        <f t="shared" si="1"/>
        <v>3.4722222222222222E-5</v>
      </c>
      <c r="H18" s="98">
        <f t="shared" si="2"/>
        <v>5.5330136481003317E-4</v>
      </c>
    </row>
    <row r="19" spans="2:8" s="1" customFormat="1" x14ac:dyDescent="0.25">
      <c r="B19" s="8" t="s">
        <v>4</v>
      </c>
      <c r="C19" s="99">
        <v>5.9027777777777778E-4</v>
      </c>
      <c r="D19" s="97">
        <f t="shared" si="0"/>
        <v>9.4061232017705644E-3</v>
      </c>
      <c r="E19" s="99"/>
      <c r="F19" s="97"/>
      <c r="G19" s="99">
        <f t="shared" si="1"/>
        <v>5.9027777777777778E-4</v>
      </c>
      <c r="H19" s="98">
        <f t="shared" si="2"/>
        <v>9.4061232017705644E-3</v>
      </c>
    </row>
    <row r="20" spans="2:8" s="1" customFormat="1" x14ac:dyDescent="0.25">
      <c r="B20" s="8" t="s">
        <v>14</v>
      </c>
      <c r="C20" s="99">
        <v>4.1666666666666664E-4</v>
      </c>
      <c r="D20" s="97">
        <f t="shared" si="0"/>
        <v>6.6396163777203976E-3</v>
      </c>
      <c r="E20" s="99"/>
      <c r="F20" s="97"/>
      <c r="G20" s="99">
        <f t="shared" si="1"/>
        <v>4.1666666666666664E-4</v>
      </c>
      <c r="H20" s="98">
        <f t="shared" si="2"/>
        <v>6.6396163777203976E-3</v>
      </c>
    </row>
    <row r="21" spans="2:8" s="1" customFormat="1" x14ac:dyDescent="0.25">
      <c r="B21" s="8" t="s">
        <v>11</v>
      </c>
      <c r="C21" s="99">
        <v>1.2847222222222223E-3</v>
      </c>
      <c r="D21" s="97">
        <f t="shared" si="0"/>
        <v>2.0472150497971228E-2</v>
      </c>
      <c r="E21" s="99"/>
      <c r="F21" s="97"/>
      <c r="G21" s="99">
        <f t="shared" si="1"/>
        <v>1.2847222222222223E-3</v>
      </c>
      <c r="H21" s="98">
        <f t="shared" si="2"/>
        <v>2.0472150497971228E-2</v>
      </c>
    </row>
    <row r="22" spans="2:8" s="1" customFormat="1" x14ac:dyDescent="0.25">
      <c r="B22" s="8" t="s">
        <v>15</v>
      </c>
      <c r="C22" s="99">
        <v>2.7777777777777778E-4</v>
      </c>
      <c r="D22" s="97">
        <f t="shared" si="0"/>
        <v>4.4264109184802653E-3</v>
      </c>
      <c r="E22" s="99"/>
      <c r="F22" s="97"/>
      <c r="G22" s="99">
        <f t="shared" si="1"/>
        <v>2.7777777777777778E-4</v>
      </c>
      <c r="H22" s="98">
        <f t="shared" si="2"/>
        <v>4.4264109184802653E-3</v>
      </c>
    </row>
    <row r="23" spans="2:8" s="1" customFormat="1" x14ac:dyDescent="0.25">
      <c r="B23" s="8" t="s">
        <v>92</v>
      </c>
      <c r="C23" s="99"/>
      <c r="D23" s="97"/>
      <c r="E23" s="102"/>
      <c r="F23" s="119"/>
      <c r="G23" s="99"/>
      <c r="H23" s="98"/>
    </row>
    <row r="24" spans="2:8" s="1" customFormat="1" x14ac:dyDescent="0.25">
      <c r="B24" s="8" t="s">
        <v>12</v>
      </c>
      <c r="C24" s="99">
        <v>5.7870370370370366E-5</v>
      </c>
      <c r="D24" s="97">
        <f t="shared" si="0"/>
        <v>9.2216894135005521E-4</v>
      </c>
      <c r="E24" s="117"/>
      <c r="F24" s="117"/>
      <c r="G24" s="99">
        <f t="shared" si="1"/>
        <v>5.7870370370370366E-5</v>
      </c>
      <c r="H24" s="98">
        <f t="shared" si="2"/>
        <v>9.2216894135005521E-4</v>
      </c>
    </row>
    <row r="25" spans="2:8" s="1" customFormat="1" x14ac:dyDescent="0.25">
      <c r="B25" s="8" t="s">
        <v>5</v>
      </c>
      <c r="C25" s="99">
        <v>4.1666666666666664E-4</v>
      </c>
      <c r="D25" s="97">
        <f t="shared" si="0"/>
        <v>6.6396163777203976E-3</v>
      </c>
      <c r="E25" s="84"/>
      <c r="F25" s="84"/>
      <c r="G25" s="99">
        <f t="shared" si="1"/>
        <v>4.1666666666666664E-4</v>
      </c>
      <c r="H25" s="98">
        <f t="shared" si="2"/>
        <v>6.6396163777203976E-3</v>
      </c>
    </row>
    <row r="26" spans="2:8" s="1" customFormat="1" x14ac:dyDescent="0.25">
      <c r="B26" s="8" t="s">
        <v>6</v>
      </c>
      <c r="C26" s="99">
        <v>4.3368055555555549E-2</v>
      </c>
      <c r="D26" s="97">
        <f t="shared" si="0"/>
        <v>0.69107340464773137</v>
      </c>
      <c r="E26" s="99"/>
      <c r="F26" s="97"/>
      <c r="G26" s="99">
        <f t="shared" si="1"/>
        <v>4.3368055555555549E-2</v>
      </c>
      <c r="H26" s="98">
        <f t="shared" si="2"/>
        <v>0.69107340464773137</v>
      </c>
    </row>
    <row r="27" spans="2:8" s="1" customFormat="1" x14ac:dyDescent="0.25">
      <c r="B27" s="8" t="s">
        <v>103</v>
      </c>
      <c r="C27" s="99">
        <v>4.2129629629629635E-3</v>
      </c>
      <c r="D27" s="97">
        <f t="shared" si="0"/>
        <v>6.7133898930284028E-2</v>
      </c>
      <c r="E27" s="99"/>
      <c r="F27" s="97"/>
      <c r="G27" s="99">
        <f t="shared" si="1"/>
        <v>4.2129629629629635E-3</v>
      </c>
      <c r="H27" s="98">
        <f t="shared" si="2"/>
        <v>6.7133898930284028E-2</v>
      </c>
    </row>
    <row r="28" spans="2:8" s="1" customFormat="1" x14ac:dyDescent="0.25">
      <c r="B28" s="36" t="s">
        <v>17</v>
      </c>
      <c r="C28" s="109">
        <v>1.6203703703703703E-4</v>
      </c>
      <c r="D28" s="97">
        <f t="shared" si="0"/>
        <v>2.5820730357801547E-3</v>
      </c>
      <c r="E28" s="109"/>
      <c r="F28" s="115"/>
      <c r="G28" s="99">
        <f t="shared" si="1"/>
        <v>1.6203703703703703E-4</v>
      </c>
      <c r="H28" s="98">
        <f t="shared" si="2"/>
        <v>2.5820730357801547E-3</v>
      </c>
    </row>
    <row r="29" spans="2:8" s="1" customFormat="1" x14ac:dyDescent="0.25">
      <c r="B29" s="8"/>
      <c r="C29" s="100"/>
      <c r="D29" s="111"/>
      <c r="E29" s="100"/>
      <c r="F29" s="100"/>
      <c r="G29" s="99"/>
      <c r="H29" s="98"/>
    </row>
    <row r="30" spans="2:8" s="1" customFormat="1" x14ac:dyDescent="0.25">
      <c r="B30" s="37" t="s">
        <v>29</v>
      </c>
      <c r="C30" s="112">
        <f>SUM(C7:C28)</f>
        <v>6.2754629629629632E-2</v>
      </c>
      <c r="D30" s="113">
        <f>SUM(D7:D28)</f>
        <v>0.99999999999999989</v>
      </c>
      <c r="E30" s="112"/>
      <c r="F30" s="113"/>
      <c r="G30" s="112">
        <f>SUM(G7:G28)</f>
        <v>6.2754629629629632E-2</v>
      </c>
      <c r="H30" s="114">
        <f t="shared" ref="H30" si="3">SUM(H7:H28)</f>
        <v>0.99999999999999989</v>
      </c>
    </row>
    <row r="31" spans="2:8" s="1" customFormat="1" ht="66" customHeight="1" thickBot="1" x14ac:dyDescent="0.3">
      <c r="B31" s="152" t="s">
        <v>39</v>
      </c>
      <c r="C31" s="153"/>
      <c r="D31" s="153"/>
      <c r="E31" s="153"/>
      <c r="F31" s="154"/>
      <c r="G31" s="153"/>
      <c r="H31" s="154"/>
    </row>
    <row r="32" spans="2:8" s="1" customFormat="1" x14ac:dyDescent="0.25">
      <c r="C32" s="35"/>
      <c r="D32" s="35"/>
      <c r="E32" s="35"/>
      <c r="F32" s="35"/>
    </row>
    <row r="33" spans="3:6" s="1" customFormat="1" x14ac:dyDescent="0.25">
      <c r="C33" s="35"/>
      <c r="D33" s="35"/>
      <c r="E33" s="35"/>
      <c r="F33" s="35"/>
    </row>
    <row r="34" spans="3:6" s="1" customFormat="1" x14ac:dyDescent="0.25">
      <c r="C34" s="35"/>
      <c r="D34" s="35"/>
      <c r="E34" s="35"/>
      <c r="F34" s="35"/>
    </row>
    <row r="35" spans="3:6" s="1" customFormat="1" x14ac:dyDescent="0.25">
      <c r="C35" s="35"/>
      <c r="D35" s="35"/>
      <c r="E35" s="35"/>
      <c r="F35" s="35"/>
    </row>
    <row r="36" spans="3:6" s="1" customFormat="1" x14ac:dyDescent="0.25">
      <c r="C36" s="35"/>
      <c r="D36" s="35"/>
      <c r="E36" s="35"/>
      <c r="F36" s="35"/>
    </row>
    <row r="37" spans="3:6" s="1" customFormat="1" x14ac:dyDescent="0.25">
      <c r="C37" s="35"/>
      <c r="D37" s="35"/>
      <c r="E37" s="35"/>
      <c r="F37" s="35"/>
    </row>
    <row r="38" spans="3:6" s="1" customFormat="1" x14ac:dyDescent="0.25">
      <c r="C38" s="35"/>
      <c r="D38" s="35"/>
      <c r="E38" s="35"/>
      <c r="F38" s="35"/>
    </row>
    <row r="39" spans="3:6" s="1" customFormat="1" x14ac:dyDescent="0.25">
      <c r="C39" s="35"/>
      <c r="D39" s="35"/>
      <c r="E39" s="35"/>
      <c r="F39" s="35"/>
    </row>
    <row r="40" spans="3:6" s="1" customFormat="1" x14ac:dyDescent="0.25">
      <c r="C40" s="35"/>
      <c r="D40" s="35"/>
      <c r="E40" s="35"/>
      <c r="F40" s="35"/>
    </row>
    <row r="41" spans="3:6" s="1" customFormat="1" x14ac:dyDescent="0.25">
      <c r="C41" s="35"/>
      <c r="D41" s="35"/>
      <c r="E41" s="35"/>
      <c r="F41" s="35"/>
    </row>
    <row r="42" spans="3:6" s="1" customFormat="1" x14ac:dyDescent="0.25">
      <c r="C42" s="35"/>
      <c r="D42" s="35"/>
      <c r="E42" s="35"/>
      <c r="F42" s="35"/>
    </row>
    <row r="43" spans="3:6" s="1" customFormat="1" x14ac:dyDescent="0.25">
      <c r="C43" s="35"/>
      <c r="D43" s="35"/>
      <c r="E43" s="35"/>
      <c r="F43" s="35"/>
    </row>
    <row r="44" spans="3:6" s="1" customFormat="1" x14ac:dyDescent="0.25">
      <c r="C44" s="35"/>
      <c r="D44" s="35"/>
      <c r="E44" s="35"/>
      <c r="F44" s="35"/>
    </row>
    <row r="45" spans="3:6" s="1" customFormat="1" x14ac:dyDescent="0.25">
      <c r="C45" s="35"/>
      <c r="D45" s="35"/>
      <c r="E45" s="35"/>
      <c r="F45" s="35"/>
    </row>
    <row r="46" spans="3:6" s="1" customFormat="1" x14ac:dyDescent="0.25">
      <c r="C46" s="35"/>
      <c r="D46" s="35"/>
      <c r="E46" s="35"/>
      <c r="F46" s="35"/>
    </row>
    <row r="47" spans="3:6" s="1" customFormat="1" x14ac:dyDescent="0.25">
      <c r="C47" s="35"/>
      <c r="D47" s="35"/>
      <c r="E47" s="35"/>
      <c r="F47" s="35"/>
    </row>
    <row r="48" spans="3:6" s="1" customFormat="1" x14ac:dyDescent="0.25">
      <c r="C48" s="35"/>
      <c r="D48" s="35"/>
      <c r="E48" s="35"/>
      <c r="F48" s="35"/>
    </row>
    <row r="49" spans="3:6" s="1" customFormat="1" x14ac:dyDescent="0.25">
      <c r="C49" s="35"/>
      <c r="D49" s="35"/>
      <c r="E49" s="35"/>
      <c r="F49" s="35"/>
    </row>
    <row r="50" spans="3:6" s="1" customFormat="1" x14ac:dyDescent="0.25">
      <c r="C50" s="35"/>
      <c r="D50" s="35"/>
      <c r="E50" s="35"/>
      <c r="F50" s="35"/>
    </row>
    <row r="51" spans="3:6" s="1" customFormat="1" x14ac:dyDescent="0.25">
      <c r="C51" s="35"/>
      <c r="D51" s="35"/>
      <c r="E51" s="35"/>
      <c r="F51" s="35"/>
    </row>
    <row r="52" spans="3:6" s="1" customFormat="1" x14ac:dyDescent="0.25">
      <c r="C52" s="35"/>
      <c r="D52" s="35"/>
      <c r="E52" s="35"/>
      <c r="F52" s="35"/>
    </row>
    <row r="53" spans="3:6" s="1" customFormat="1" x14ac:dyDescent="0.25">
      <c r="C53" s="35"/>
      <c r="D53" s="35"/>
      <c r="E53" s="35"/>
      <c r="F53" s="35"/>
    </row>
    <row r="54" spans="3:6" s="1" customFormat="1" x14ac:dyDescent="0.25">
      <c r="C54" s="35"/>
      <c r="D54" s="35"/>
      <c r="E54" s="35"/>
      <c r="F54" s="35"/>
    </row>
    <row r="55" spans="3:6" s="1" customFormat="1" x14ac:dyDescent="0.25">
      <c r="C55" s="35"/>
      <c r="D55" s="35"/>
      <c r="E55" s="35"/>
      <c r="F55" s="35"/>
    </row>
    <row r="56" spans="3:6" s="1" customFormat="1" x14ac:dyDescent="0.25">
      <c r="C56" s="35"/>
      <c r="D56" s="35"/>
      <c r="E56" s="35"/>
      <c r="F56" s="35"/>
    </row>
    <row r="57" spans="3:6" s="1" customFormat="1" x14ac:dyDescent="0.25">
      <c r="C57" s="35"/>
      <c r="D57" s="35"/>
      <c r="E57" s="35"/>
      <c r="F57" s="35"/>
    </row>
    <row r="58" spans="3:6" s="1" customFormat="1" x14ac:dyDescent="0.25">
      <c r="C58" s="35"/>
      <c r="D58" s="35"/>
      <c r="E58" s="35"/>
      <c r="F58" s="35"/>
    </row>
    <row r="59" spans="3:6" s="1" customFormat="1" x14ac:dyDescent="0.25">
      <c r="C59" s="35"/>
      <c r="D59" s="35"/>
      <c r="E59" s="35"/>
      <c r="F59" s="35"/>
    </row>
    <row r="60" spans="3:6" s="1" customFormat="1" x14ac:dyDescent="0.25">
      <c r="C60" s="35"/>
      <c r="D60" s="35"/>
      <c r="E60" s="35"/>
      <c r="F60" s="35"/>
    </row>
    <row r="61" spans="3:6" s="1" customFormat="1" x14ac:dyDescent="0.25">
      <c r="C61" s="35"/>
      <c r="D61" s="35"/>
      <c r="E61" s="35"/>
      <c r="F61" s="35"/>
    </row>
    <row r="62" spans="3:6" s="1" customFormat="1" x14ac:dyDescent="0.25">
      <c r="C62" s="35"/>
      <c r="D62" s="35"/>
      <c r="E62" s="35"/>
      <c r="F62" s="35"/>
    </row>
    <row r="63" spans="3:6" s="1" customFormat="1" x14ac:dyDescent="0.25">
      <c r="C63" s="35"/>
      <c r="D63" s="35"/>
      <c r="E63" s="35"/>
      <c r="F63" s="35"/>
    </row>
    <row r="64" spans="3:6" s="1" customFormat="1" x14ac:dyDescent="0.25">
      <c r="C64" s="35"/>
      <c r="D64" s="35"/>
      <c r="E64" s="35"/>
      <c r="F64" s="35"/>
    </row>
    <row r="65" spans="3:6" s="1" customFormat="1" x14ac:dyDescent="0.25">
      <c r="C65" s="35"/>
      <c r="D65" s="35"/>
      <c r="E65" s="35"/>
      <c r="F65" s="35"/>
    </row>
    <row r="66" spans="3:6" s="1" customFormat="1" x14ac:dyDescent="0.25">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146F4A4DE4D1646925BD813C59F86C7" ma:contentTypeVersion="0" ma:contentTypeDescription="Creare un nuovo documento." ma:contentTypeScope="" ma:versionID="360ccf8dbe96576d9e99ce1ddb1e1244">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57DB03-A318-45C4-A2BB-8869D943AB12}"/>
</file>

<file path=customXml/itemProps2.xml><?xml version="1.0" encoding="utf-8"?>
<ds:datastoreItem xmlns:ds="http://schemas.openxmlformats.org/officeDocument/2006/customXml" ds:itemID="{1D97BA2A-F5EF-4F13-B539-EC3E77436DCD}"/>
</file>

<file path=customXml/itemProps3.xml><?xml version="1.0" encoding="utf-8"?>
<ds:datastoreItem xmlns:ds="http://schemas.openxmlformats.org/officeDocument/2006/customXml" ds:itemID="{56675218-60FA-4EC9-831C-EC79ABDD65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2017-07-18T10:02:29Z</cp:lastPrinted>
  <dcterms:created xsi:type="dcterms:W3CDTF">2016-01-08T16:06:43Z</dcterms:created>
  <dcterms:modified xsi:type="dcterms:W3CDTF">2017-07-18T10:02:42Z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0x010100A146F4A4DE4D1646925BD813C59F86C7</vt:lpwstr>
  </property>
</Properties>
</file>