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4680" yWindow="4692" windowWidth="19440" windowHeight="11700" tabRatio="770"/>
  </bookViews>
  <sheets>
    <sheet name="E1" sheetId="3" r:id="rId1"/>
    <sheet name="E2" sheetId="4" r:id="rId2"/>
    <sheet name="E3" sheetId="5" r:id="rId3"/>
    <sheet name="E4" sheetId="6" r:id="rId4"/>
    <sheet name="E5" sheetId="9" r:id="rId5"/>
    <sheet name="E6" sheetId="13" r:id="rId6"/>
    <sheet name="E7" sheetId="14" r:id="rId7"/>
    <sheet name="E8" sheetId="16"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7" r:id="rId30"/>
    <sheet name="F7" sheetId="39"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2" r:id="rId45"/>
    <sheet name="G8" sheetId="54"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17" i="55" l="1"/>
  <c r="K19" i="55"/>
  <c r="K26" i="55"/>
  <c r="C30" i="55"/>
  <c r="K9" i="48"/>
  <c r="K10" i="48"/>
  <c r="K12" i="48"/>
  <c r="K13" i="48"/>
  <c r="K15" i="48"/>
  <c r="K16" i="48"/>
  <c r="K17" i="48"/>
  <c r="K19" i="48"/>
  <c r="K20" i="48"/>
  <c r="K21" i="48"/>
  <c r="K22" i="48"/>
  <c r="K23" i="48"/>
  <c r="K25" i="48"/>
  <c r="K26" i="48"/>
  <c r="E30" i="48"/>
  <c r="F30" i="48"/>
  <c r="G30" i="48"/>
  <c r="K7" i="53"/>
  <c r="I30" i="53"/>
  <c r="K7" i="54"/>
  <c r="K8" i="54"/>
  <c r="K9" i="54"/>
  <c r="K10" i="54"/>
  <c r="K12" i="54"/>
  <c r="K13" i="54"/>
  <c r="K14" i="54"/>
  <c r="K15" i="54"/>
  <c r="I30" i="54"/>
  <c r="J30" i="54"/>
  <c r="F30" i="54"/>
  <c r="K24" i="52"/>
  <c r="K25" i="52"/>
  <c r="K26" i="52"/>
  <c r="K28" i="52"/>
  <c r="K7" i="52"/>
  <c r="K9" i="51"/>
  <c r="K19" i="47"/>
  <c r="K21" i="47"/>
  <c r="K22" i="47"/>
  <c r="K25" i="47"/>
  <c r="K26" i="47"/>
  <c r="D30" i="47"/>
  <c r="E30" i="47"/>
  <c r="F30" i="47"/>
  <c r="G30" i="47"/>
  <c r="H30" i="47"/>
  <c r="J30" i="42"/>
  <c r="K10" i="42"/>
  <c r="K11" i="42"/>
  <c r="K12" i="42"/>
  <c r="K13" i="42"/>
  <c r="K14" i="42"/>
  <c r="K15" i="42"/>
  <c r="K16" i="42"/>
  <c r="K17" i="42"/>
  <c r="K19" i="42"/>
  <c r="K20" i="42"/>
  <c r="K21" i="42"/>
  <c r="K22" i="42"/>
  <c r="K23" i="42"/>
  <c r="K24" i="42"/>
  <c r="K25" i="42"/>
  <c r="K26" i="42"/>
  <c r="K27" i="42"/>
  <c r="K28" i="42"/>
  <c r="E30" i="39"/>
  <c r="F15" i="39" s="1"/>
  <c r="F19" i="39"/>
  <c r="F7" i="39"/>
  <c r="F8" i="39"/>
  <c r="C30" i="36"/>
  <c r="D9" i="36" s="1"/>
  <c r="I28" i="27" l="1"/>
  <c r="G28" i="24"/>
  <c r="I28" i="19"/>
  <c r="G28" i="12"/>
  <c r="G28" i="15"/>
  <c r="G28" i="11"/>
  <c r="G20" i="7"/>
  <c r="G21" i="7"/>
  <c r="G22" i="7"/>
  <c r="G23" i="7"/>
  <c r="G18" i="7"/>
  <c r="E30" i="7"/>
  <c r="I28" i="4"/>
  <c r="K22" i="55" l="1"/>
  <c r="K25" i="55"/>
  <c r="K16" i="54"/>
  <c r="K17" i="54"/>
  <c r="K19" i="54"/>
  <c r="K20" i="54"/>
  <c r="K21" i="54"/>
  <c r="K22" i="54"/>
  <c r="K23" i="54"/>
  <c r="K24" i="54"/>
  <c r="K25" i="54"/>
  <c r="K26" i="54"/>
  <c r="K27" i="54"/>
  <c r="K8" i="53"/>
  <c r="K9" i="53"/>
  <c r="K10" i="53"/>
  <c r="K12" i="53"/>
  <c r="K13" i="53"/>
  <c r="K14" i="53"/>
  <c r="K15" i="53"/>
  <c r="K16" i="53"/>
  <c r="K17" i="53"/>
  <c r="K19" i="53"/>
  <c r="K20" i="53"/>
  <c r="K21" i="53"/>
  <c r="K22" i="53"/>
  <c r="K23" i="53"/>
  <c r="K24" i="53"/>
  <c r="K25" i="53"/>
  <c r="K26" i="53"/>
  <c r="K28" i="53"/>
  <c r="K13" i="52"/>
  <c r="K14" i="52"/>
  <c r="K16" i="52"/>
  <c r="K17" i="52"/>
  <c r="K19" i="52"/>
  <c r="K20" i="52"/>
  <c r="K21" i="52"/>
  <c r="K22" i="52"/>
  <c r="K23" i="52"/>
  <c r="K12" i="52"/>
  <c r="K30" i="51"/>
  <c r="K12" i="51"/>
  <c r="C30" i="51"/>
  <c r="K28" i="47"/>
  <c r="K8" i="43"/>
  <c r="K9" i="43"/>
  <c r="K10" i="43"/>
  <c r="K12" i="43"/>
  <c r="K13" i="43"/>
  <c r="K14" i="43"/>
  <c r="K15" i="43"/>
  <c r="K16" i="43"/>
  <c r="K17" i="43"/>
  <c r="K19" i="43"/>
  <c r="K20" i="43"/>
  <c r="K21" i="43"/>
  <c r="K22" i="43"/>
  <c r="K23" i="43"/>
  <c r="K24" i="43"/>
  <c r="K25" i="43"/>
  <c r="K9" i="42"/>
  <c r="K8" i="41"/>
  <c r="K9" i="41"/>
  <c r="K10" i="41"/>
  <c r="K11" i="41"/>
  <c r="K12" i="41"/>
  <c r="K13" i="41"/>
  <c r="K14" i="41"/>
  <c r="K15" i="41"/>
  <c r="K16" i="41"/>
  <c r="K17" i="41"/>
  <c r="K19" i="41"/>
  <c r="K20" i="41"/>
  <c r="K21" i="41"/>
  <c r="K22" i="41"/>
  <c r="K23" i="41"/>
  <c r="K24" i="41"/>
  <c r="K25" i="41"/>
  <c r="K26" i="41"/>
  <c r="K27" i="41"/>
  <c r="K28" i="41"/>
  <c r="F10" i="39"/>
  <c r="F13" i="39"/>
  <c r="F20" i="39"/>
  <c r="F24" i="39"/>
  <c r="C30" i="39"/>
  <c r="C30" i="38"/>
  <c r="E30" i="37"/>
  <c r="D12" i="36"/>
  <c r="D30" i="36" s="1"/>
  <c r="C30" i="34"/>
  <c r="D23" i="34" s="1"/>
  <c r="D21" i="34"/>
  <c r="D10" i="34"/>
  <c r="E30" i="33"/>
  <c r="C30" i="33"/>
  <c r="C30" i="32"/>
  <c r="C30" i="29"/>
  <c r="I8" i="28"/>
  <c r="I9" i="28"/>
  <c r="I10" i="28"/>
  <c r="I11" i="28"/>
  <c r="I12" i="28"/>
  <c r="I13" i="28"/>
  <c r="I14" i="28"/>
  <c r="I15" i="28"/>
  <c r="I16" i="28"/>
  <c r="I17" i="28"/>
  <c r="I19" i="28"/>
  <c r="I20" i="28"/>
  <c r="I21" i="28"/>
  <c r="I22" i="28"/>
  <c r="I23" i="28"/>
  <c r="I24" i="28"/>
  <c r="I25" i="28"/>
  <c r="I26" i="28"/>
  <c r="I27" i="28"/>
  <c r="I28" i="28"/>
  <c r="I7" i="28"/>
  <c r="E30" i="28"/>
  <c r="F28" i="28" s="1"/>
  <c r="F20" i="28"/>
  <c r="C30" i="28"/>
  <c r="D26" i="28" s="1"/>
  <c r="I27" i="27"/>
  <c r="I7" i="27"/>
  <c r="I9" i="27"/>
  <c r="I10" i="27"/>
  <c r="I11" i="27"/>
  <c r="I13" i="27"/>
  <c r="I14" i="27"/>
  <c r="I15" i="27"/>
  <c r="I16" i="27"/>
  <c r="I17" i="27"/>
  <c r="I19" i="27"/>
  <c r="I20" i="27"/>
  <c r="I21" i="27"/>
  <c r="I22" i="27"/>
  <c r="I23" i="27"/>
  <c r="I24" i="27"/>
  <c r="I25" i="27"/>
  <c r="I26" i="27"/>
  <c r="G30" i="27"/>
  <c r="H9" i="27"/>
  <c r="H10" i="27"/>
  <c r="H13" i="27"/>
  <c r="H15" i="27"/>
  <c r="H16" i="27"/>
  <c r="E30" i="27"/>
  <c r="F9" i="27"/>
  <c r="G8" i="25"/>
  <c r="G9" i="25"/>
  <c r="G10" i="25"/>
  <c r="G11" i="25"/>
  <c r="G12" i="25"/>
  <c r="G13" i="25"/>
  <c r="G14" i="25"/>
  <c r="G15" i="25"/>
  <c r="G16" i="25"/>
  <c r="G17" i="25"/>
  <c r="G18" i="25"/>
  <c r="G19" i="25"/>
  <c r="G20" i="25"/>
  <c r="G21" i="25"/>
  <c r="G22" i="25"/>
  <c r="G23" i="25"/>
  <c r="G25" i="25"/>
  <c r="G26" i="25"/>
  <c r="G27" i="25"/>
  <c r="G7" i="25"/>
  <c r="G8" i="24"/>
  <c r="G7" i="24"/>
  <c r="G9" i="24"/>
  <c r="G10" i="24"/>
  <c r="G11" i="24"/>
  <c r="G12" i="24"/>
  <c r="G13" i="24"/>
  <c r="G14" i="24"/>
  <c r="G15" i="24"/>
  <c r="G16" i="24"/>
  <c r="G17" i="24"/>
  <c r="G18" i="24"/>
  <c r="G19" i="24"/>
  <c r="G20" i="24"/>
  <c r="G21" i="24"/>
  <c r="G22" i="24"/>
  <c r="G23" i="24"/>
  <c r="G25" i="24"/>
  <c r="G26" i="24"/>
  <c r="G27" i="24"/>
  <c r="C30" i="24"/>
  <c r="D28" i="24" s="1"/>
  <c r="E30" i="24"/>
  <c r="G7" i="23"/>
  <c r="G8" i="23"/>
  <c r="G9" i="23"/>
  <c r="G10" i="23"/>
  <c r="G11" i="23"/>
  <c r="G12" i="23"/>
  <c r="G13" i="23"/>
  <c r="G14" i="23"/>
  <c r="G15" i="23"/>
  <c r="G16" i="23"/>
  <c r="G17" i="23"/>
  <c r="G18" i="23"/>
  <c r="G19" i="23"/>
  <c r="G20" i="23"/>
  <c r="G21" i="23"/>
  <c r="G22" i="23"/>
  <c r="G25" i="23"/>
  <c r="G26" i="23"/>
  <c r="G27" i="23"/>
  <c r="C30" i="23"/>
  <c r="D22" i="23" s="1"/>
  <c r="G8" i="21"/>
  <c r="G9" i="21"/>
  <c r="G10" i="21"/>
  <c r="G11" i="21"/>
  <c r="G12" i="21"/>
  <c r="G13" i="21"/>
  <c r="G14" i="21"/>
  <c r="G15" i="21"/>
  <c r="G16" i="21"/>
  <c r="G17" i="21"/>
  <c r="G18" i="21"/>
  <c r="G19" i="21"/>
  <c r="G20" i="21"/>
  <c r="G21" i="21"/>
  <c r="G22" i="21"/>
  <c r="G23" i="21"/>
  <c r="G24" i="21"/>
  <c r="G25" i="21"/>
  <c r="G26" i="21"/>
  <c r="G27" i="21"/>
  <c r="G28" i="21"/>
  <c r="G7" i="21"/>
  <c r="E30" i="21"/>
  <c r="C30" i="21"/>
  <c r="D11" i="21"/>
  <c r="D15" i="21"/>
  <c r="D19" i="21"/>
  <c r="D23" i="21"/>
  <c r="D27" i="21"/>
  <c r="E30" i="19"/>
  <c r="F11" i="19" s="1"/>
  <c r="I7" i="18"/>
  <c r="I8" i="18"/>
  <c r="I9" i="18"/>
  <c r="I10" i="18"/>
  <c r="I11" i="18"/>
  <c r="I12" i="18"/>
  <c r="I13" i="18"/>
  <c r="I14" i="18"/>
  <c r="I15" i="18"/>
  <c r="I16" i="18"/>
  <c r="I17" i="18"/>
  <c r="I19" i="18"/>
  <c r="I20" i="18"/>
  <c r="I21" i="18"/>
  <c r="I22" i="18"/>
  <c r="I23" i="18"/>
  <c r="I24" i="18"/>
  <c r="I25" i="18"/>
  <c r="I26" i="18"/>
  <c r="I27" i="18"/>
  <c r="I28" i="18"/>
  <c r="E30" i="18"/>
  <c r="C30" i="18"/>
  <c r="E30" i="16"/>
  <c r="E30" i="14"/>
  <c r="E30" i="13"/>
  <c r="E30" i="12"/>
  <c r="G23" i="11"/>
  <c r="G7" i="11"/>
  <c r="G8" i="11"/>
  <c r="G9" i="11"/>
  <c r="G10" i="11"/>
  <c r="G11" i="11"/>
  <c r="G12" i="11"/>
  <c r="G13" i="11"/>
  <c r="G14" i="11"/>
  <c r="G15" i="11"/>
  <c r="G16" i="11"/>
  <c r="G17" i="11"/>
  <c r="G18" i="11"/>
  <c r="G19" i="11"/>
  <c r="G20" i="11"/>
  <c r="G21" i="11"/>
  <c r="G22" i="11"/>
  <c r="G24" i="11"/>
  <c r="G25" i="11"/>
  <c r="G26" i="11"/>
  <c r="G27" i="11"/>
  <c r="C30" i="11"/>
  <c r="D28" i="11" s="1"/>
  <c r="D24" i="11"/>
  <c r="E30" i="11"/>
  <c r="F13" i="11"/>
  <c r="F14" i="11"/>
  <c r="C30" i="10"/>
  <c r="D22" i="10" s="1"/>
  <c r="E30" i="9"/>
  <c r="G7" i="7"/>
  <c r="G8" i="7"/>
  <c r="G9" i="7"/>
  <c r="G10" i="7"/>
  <c r="G11" i="7"/>
  <c r="G12" i="7"/>
  <c r="G13" i="7"/>
  <c r="G14" i="7"/>
  <c r="G15" i="7"/>
  <c r="G16" i="7"/>
  <c r="G19" i="7"/>
  <c r="G25" i="7"/>
  <c r="G26" i="7"/>
  <c r="G27" i="7"/>
  <c r="C30" i="7"/>
  <c r="I7" i="4"/>
  <c r="I7" i="3"/>
  <c r="I8" i="3"/>
  <c r="I9" i="3"/>
  <c r="I10" i="3"/>
  <c r="I11" i="3"/>
  <c r="I12" i="3"/>
  <c r="I13" i="3"/>
  <c r="I14" i="3"/>
  <c r="I15" i="3"/>
  <c r="I16" i="3"/>
  <c r="I17" i="3"/>
  <c r="I19" i="3"/>
  <c r="I20" i="3"/>
  <c r="I21" i="3"/>
  <c r="I22" i="3"/>
  <c r="I23" i="3"/>
  <c r="I24" i="3"/>
  <c r="I25" i="3"/>
  <c r="I26" i="3"/>
  <c r="I27" i="3"/>
  <c r="I28" i="3"/>
  <c r="E30" i="3"/>
  <c r="C30" i="3"/>
  <c r="K28" i="54"/>
  <c r="F30" i="53"/>
  <c r="E30" i="38"/>
  <c r="G30" i="28"/>
  <c r="F26" i="28"/>
  <c r="F24" i="28"/>
  <c r="F22" i="28"/>
  <c r="F21" i="28"/>
  <c r="E30" i="25"/>
  <c r="F15" i="24"/>
  <c r="D22" i="24"/>
  <c r="E30" i="23"/>
  <c r="I11" i="19"/>
  <c r="I7" i="19"/>
  <c r="I8" i="19"/>
  <c r="I9" i="19"/>
  <c r="I10" i="19"/>
  <c r="I12" i="19"/>
  <c r="I13" i="19"/>
  <c r="I14" i="19"/>
  <c r="I15" i="19"/>
  <c r="I16" i="19"/>
  <c r="I17" i="19"/>
  <c r="I18" i="19"/>
  <c r="I19" i="19"/>
  <c r="I20" i="19"/>
  <c r="I21" i="19"/>
  <c r="I22" i="19"/>
  <c r="I23" i="19"/>
  <c r="I24" i="19"/>
  <c r="I25" i="19"/>
  <c r="I26" i="19"/>
  <c r="I27" i="19"/>
  <c r="F22" i="19"/>
  <c r="C30" i="19"/>
  <c r="D28" i="19" s="1"/>
  <c r="G30" i="18"/>
  <c r="H13" i="18"/>
  <c r="H16" i="18"/>
  <c r="H25" i="18"/>
  <c r="G7" i="15"/>
  <c r="G8" i="15"/>
  <c r="G9" i="15"/>
  <c r="G10" i="15"/>
  <c r="G11" i="15"/>
  <c r="G12" i="15"/>
  <c r="G13" i="15"/>
  <c r="G14" i="15"/>
  <c r="G15" i="15"/>
  <c r="G16" i="15"/>
  <c r="G17" i="15"/>
  <c r="G18" i="15"/>
  <c r="G19" i="15"/>
  <c r="G20" i="15"/>
  <c r="G21" i="15"/>
  <c r="G22" i="15"/>
  <c r="G23" i="15"/>
  <c r="G24" i="15"/>
  <c r="G25" i="15"/>
  <c r="G26" i="15"/>
  <c r="G27" i="15"/>
  <c r="E30" i="15"/>
  <c r="G22" i="14"/>
  <c r="G7" i="14"/>
  <c r="G8" i="14"/>
  <c r="G9" i="14"/>
  <c r="G10" i="14"/>
  <c r="G11" i="14"/>
  <c r="G12" i="14"/>
  <c r="G13" i="14"/>
  <c r="G14" i="14"/>
  <c r="G15" i="14"/>
  <c r="G16" i="14"/>
  <c r="G17" i="14"/>
  <c r="G18" i="14"/>
  <c r="G19" i="14"/>
  <c r="G20" i="14"/>
  <c r="G21" i="14"/>
  <c r="G23" i="14"/>
  <c r="G24" i="14"/>
  <c r="G25" i="14"/>
  <c r="G26" i="14"/>
  <c r="G27" i="14"/>
  <c r="G28" i="14"/>
  <c r="F8" i="14"/>
  <c r="C30" i="14"/>
  <c r="D28" i="14" s="1"/>
  <c r="D30" i="14" s="1"/>
  <c r="D22" i="14"/>
  <c r="D18" i="11"/>
  <c r="D19" i="11"/>
  <c r="D20" i="11"/>
  <c r="D21" i="11"/>
  <c r="G11" i="10"/>
  <c r="G22" i="10"/>
  <c r="G7" i="10"/>
  <c r="G8" i="10"/>
  <c r="G9" i="10"/>
  <c r="G10" i="10"/>
  <c r="G12" i="10"/>
  <c r="G13" i="10"/>
  <c r="G14" i="10"/>
  <c r="G15" i="10"/>
  <c r="G16" i="10"/>
  <c r="G17" i="10"/>
  <c r="G18" i="10"/>
  <c r="G19" i="10"/>
  <c r="G20" i="10"/>
  <c r="G21" i="10"/>
  <c r="G23" i="10"/>
  <c r="G25" i="10"/>
  <c r="G26" i="10"/>
  <c r="G27" i="10"/>
  <c r="E30" i="10"/>
  <c r="G8" i="8"/>
  <c r="G9" i="8"/>
  <c r="G10" i="8"/>
  <c r="G11" i="8"/>
  <c r="G12" i="8"/>
  <c r="G13" i="8"/>
  <c r="G14" i="8"/>
  <c r="G15" i="8"/>
  <c r="G16" i="8"/>
  <c r="G17" i="8"/>
  <c r="G18" i="8"/>
  <c r="G19" i="8"/>
  <c r="G20" i="8"/>
  <c r="G21" i="8"/>
  <c r="G22" i="8"/>
  <c r="G23" i="8"/>
  <c r="G25" i="8"/>
  <c r="G26" i="8"/>
  <c r="G27" i="8"/>
  <c r="G28" i="8"/>
  <c r="G7" i="8"/>
  <c r="E30" i="6"/>
  <c r="F7" i="6" s="1"/>
  <c r="C30" i="6"/>
  <c r="I28" i="5"/>
  <c r="E30" i="4"/>
  <c r="F22" i="4" s="1"/>
  <c r="C30" i="4"/>
  <c r="G30" i="3"/>
  <c r="H26" i="3" s="1"/>
  <c r="E30" i="55"/>
  <c r="K7" i="44"/>
  <c r="H23" i="28"/>
  <c r="F9" i="28"/>
  <c r="F30" i="28" s="1"/>
  <c r="F25" i="28"/>
  <c r="F23" i="28"/>
  <c r="G22" i="13"/>
  <c r="F12" i="28"/>
  <c r="K21" i="55"/>
  <c r="H30" i="54"/>
  <c r="K9" i="52"/>
  <c r="K10" i="52"/>
  <c r="K30" i="52"/>
  <c r="D30" i="48"/>
  <c r="C30" i="48"/>
  <c r="K7" i="43"/>
  <c r="K7" i="41"/>
  <c r="D18" i="24"/>
  <c r="D20" i="23"/>
  <c r="D26" i="23"/>
  <c r="G28" i="22"/>
  <c r="G7" i="22"/>
  <c r="G8" i="22"/>
  <c r="G9" i="22"/>
  <c r="G10" i="22"/>
  <c r="G11" i="22"/>
  <c r="G12" i="22"/>
  <c r="G13" i="22"/>
  <c r="G14" i="22"/>
  <c r="G15" i="22"/>
  <c r="G16" i="22"/>
  <c r="G17" i="22"/>
  <c r="G18" i="22"/>
  <c r="G19" i="22"/>
  <c r="G20" i="22"/>
  <c r="G21" i="22"/>
  <c r="G22" i="22"/>
  <c r="G23" i="22"/>
  <c r="G25" i="22"/>
  <c r="G26" i="22"/>
  <c r="G27" i="22"/>
  <c r="C30" i="22"/>
  <c r="D17" i="22"/>
  <c r="F21" i="19"/>
  <c r="G8" i="12"/>
  <c r="G9" i="12"/>
  <c r="G10" i="12"/>
  <c r="G11" i="12"/>
  <c r="G12" i="12"/>
  <c r="G13" i="12"/>
  <c r="G14" i="12"/>
  <c r="G15" i="12"/>
  <c r="G16" i="12"/>
  <c r="G17" i="12"/>
  <c r="G18" i="12"/>
  <c r="G19" i="12"/>
  <c r="G20" i="12"/>
  <c r="G21" i="12"/>
  <c r="G22" i="12"/>
  <c r="G23" i="12"/>
  <c r="G24" i="12"/>
  <c r="G25" i="12"/>
  <c r="G26" i="12"/>
  <c r="G27" i="12"/>
  <c r="C30" i="8"/>
  <c r="D8" i="8" s="1"/>
  <c r="D11" i="7"/>
  <c r="C30" i="40"/>
  <c r="F8" i="38"/>
  <c r="H7" i="27"/>
  <c r="D23" i="22"/>
  <c r="G8" i="16"/>
  <c r="G9" i="16"/>
  <c r="G10" i="16"/>
  <c r="G11" i="16"/>
  <c r="G12" i="16"/>
  <c r="G13" i="16"/>
  <c r="G14" i="16"/>
  <c r="G15" i="16"/>
  <c r="G16" i="16"/>
  <c r="G17" i="16"/>
  <c r="G18" i="16"/>
  <c r="G19" i="16"/>
  <c r="G20" i="16"/>
  <c r="G21" i="16"/>
  <c r="G22" i="16"/>
  <c r="G23" i="16"/>
  <c r="G24" i="16"/>
  <c r="G25" i="16"/>
  <c r="G26" i="16"/>
  <c r="G27" i="16"/>
  <c r="G7" i="16"/>
  <c r="G7" i="13"/>
  <c r="G8" i="13"/>
  <c r="G9" i="13"/>
  <c r="G10" i="13"/>
  <c r="G11" i="13"/>
  <c r="G12" i="13"/>
  <c r="G13" i="13"/>
  <c r="G14" i="13"/>
  <c r="G15" i="13"/>
  <c r="G16" i="13"/>
  <c r="G17" i="13"/>
  <c r="G18" i="13"/>
  <c r="G19" i="13"/>
  <c r="G20" i="13"/>
  <c r="G21" i="13"/>
  <c r="G23" i="13"/>
  <c r="G24" i="13"/>
  <c r="G25" i="13"/>
  <c r="G26" i="13"/>
  <c r="G27" i="13"/>
  <c r="G28" i="13"/>
  <c r="C30" i="13"/>
  <c r="G7" i="12"/>
  <c r="D8" i="7"/>
  <c r="H30" i="55"/>
  <c r="G30" i="55"/>
  <c r="F30" i="55"/>
  <c r="D30" i="55"/>
  <c r="G30" i="54"/>
  <c r="E30" i="54"/>
  <c r="D30" i="54"/>
  <c r="H30" i="53"/>
  <c r="G30" i="53"/>
  <c r="E30" i="53"/>
  <c r="D30" i="53"/>
  <c r="C30" i="53"/>
  <c r="C30" i="52"/>
  <c r="K30" i="47"/>
  <c r="C30" i="47"/>
  <c r="K8" i="44"/>
  <c r="K9" i="44"/>
  <c r="K10" i="44"/>
  <c r="K11" i="44"/>
  <c r="K12" i="44"/>
  <c r="K13" i="44"/>
  <c r="K14" i="44"/>
  <c r="K15" i="44"/>
  <c r="K16" i="44"/>
  <c r="K17" i="44"/>
  <c r="K19" i="44"/>
  <c r="K20" i="44"/>
  <c r="K21" i="44"/>
  <c r="K22" i="44"/>
  <c r="K23" i="44"/>
  <c r="K24" i="44"/>
  <c r="K25" i="44"/>
  <c r="K26" i="44"/>
  <c r="K27" i="44"/>
  <c r="K28" i="44"/>
  <c r="K30" i="44"/>
  <c r="H30" i="44"/>
  <c r="G30" i="44"/>
  <c r="F30" i="44"/>
  <c r="E30" i="44"/>
  <c r="D30" i="44"/>
  <c r="C30" i="44"/>
  <c r="H30" i="43"/>
  <c r="G30" i="43"/>
  <c r="F30" i="43"/>
  <c r="D30" i="43"/>
  <c r="G30" i="42"/>
  <c r="F30" i="42"/>
  <c r="E30" i="42"/>
  <c r="D30" i="42"/>
  <c r="C30" i="42"/>
  <c r="I30" i="41"/>
  <c r="H30" i="41"/>
  <c r="G30" i="41"/>
  <c r="F30" i="41"/>
  <c r="E30" i="41"/>
  <c r="D30" i="41"/>
  <c r="C30" i="41"/>
  <c r="F9" i="39"/>
  <c r="F9" i="38"/>
  <c r="F10" i="38"/>
  <c r="F12" i="38"/>
  <c r="F13" i="38"/>
  <c r="F14" i="38"/>
  <c r="F15" i="38"/>
  <c r="F16" i="38"/>
  <c r="F17" i="38"/>
  <c r="F19" i="38"/>
  <c r="F20" i="38"/>
  <c r="F21" i="38"/>
  <c r="F22" i="38"/>
  <c r="F23" i="38"/>
  <c r="F24" i="38"/>
  <c r="F25" i="38"/>
  <c r="F26" i="38"/>
  <c r="D13" i="38"/>
  <c r="D23" i="38"/>
  <c r="F13" i="37"/>
  <c r="F20" i="37"/>
  <c r="D28" i="32"/>
  <c r="E30" i="29"/>
  <c r="F10" i="29"/>
  <c r="F11" i="29"/>
  <c r="F14" i="29"/>
  <c r="F15" i="29"/>
  <c r="F20" i="29"/>
  <c r="F23" i="29"/>
  <c r="F24" i="29"/>
  <c r="F28" i="29"/>
  <c r="D7" i="28"/>
  <c r="D10" i="28"/>
  <c r="D12" i="28"/>
  <c r="D16" i="28"/>
  <c r="D17" i="28"/>
  <c r="D21" i="28"/>
  <c r="D22" i="28"/>
  <c r="D24" i="28"/>
  <c r="D28" i="28"/>
  <c r="G7" i="26"/>
  <c r="G8" i="26"/>
  <c r="G9" i="26"/>
  <c r="G10" i="26"/>
  <c r="G11" i="26"/>
  <c r="G12" i="26"/>
  <c r="G13" i="26"/>
  <c r="G14" i="26"/>
  <c r="G15" i="26"/>
  <c r="G16" i="26"/>
  <c r="G17" i="26"/>
  <c r="G18" i="26"/>
  <c r="G19" i="26"/>
  <c r="G20" i="26"/>
  <c r="G21" i="26"/>
  <c r="G22" i="26"/>
  <c r="G23" i="26"/>
  <c r="G24" i="26"/>
  <c r="G25" i="26"/>
  <c r="G26" i="26"/>
  <c r="G27" i="26"/>
  <c r="G28" i="26"/>
  <c r="C30" i="26"/>
  <c r="D8" i="26" s="1"/>
  <c r="D21" i="26"/>
  <c r="C30" i="25"/>
  <c r="D14" i="25" s="1"/>
  <c r="D10" i="25"/>
  <c r="D18" i="25"/>
  <c r="D22" i="25"/>
  <c r="D26" i="25"/>
  <c r="D26" i="24"/>
  <c r="F12" i="23"/>
  <c r="D10" i="23"/>
  <c r="D15" i="23"/>
  <c r="D22" i="22"/>
  <c r="I7" i="20"/>
  <c r="I8" i="20"/>
  <c r="I9" i="20"/>
  <c r="I10" i="20"/>
  <c r="I11" i="20"/>
  <c r="I12" i="20"/>
  <c r="I13" i="20"/>
  <c r="I14" i="20"/>
  <c r="I15" i="20"/>
  <c r="I16" i="20"/>
  <c r="I17" i="20"/>
  <c r="I18" i="20"/>
  <c r="I19" i="20"/>
  <c r="I20" i="20"/>
  <c r="I21" i="20"/>
  <c r="I22" i="20"/>
  <c r="I23" i="20"/>
  <c r="I24" i="20"/>
  <c r="I25" i="20"/>
  <c r="I26" i="20"/>
  <c r="I27" i="20"/>
  <c r="I28" i="20"/>
  <c r="G30" i="20"/>
  <c r="H8" i="20" s="1"/>
  <c r="H9" i="20"/>
  <c r="H17" i="20"/>
  <c r="H25" i="20"/>
  <c r="E30" i="20"/>
  <c r="F9" i="20" s="1"/>
  <c r="F19" i="20"/>
  <c r="C30" i="20"/>
  <c r="D18" i="20" s="1"/>
  <c r="G30" i="19"/>
  <c r="H9" i="19"/>
  <c r="H10" i="19"/>
  <c r="H13" i="19"/>
  <c r="H14" i="19"/>
  <c r="H17" i="19"/>
  <c r="H18" i="19"/>
  <c r="H21" i="19"/>
  <c r="H23" i="19"/>
  <c r="H26" i="19"/>
  <c r="H27" i="19"/>
  <c r="F9" i="19"/>
  <c r="D7" i="19"/>
  <c r="D8" i="19"/>
  <c r="D9" i="19"/>
  <c r="D12" i="19"/>
  <c r="D13" i="19"/>
  <c r="D14" i="19"/>
  <c r="D17" i="19"/>
  <c r="D18" i="19"/>
  <c r="D20" i="19"/>
  <c r="D22" i="19"/>
  <c r="D23" i="19"/>
  <c r="D24" i="19"/>
  <c r="D25" i="19"/>
  <c r="D26" i="19"/>
  <c r="D27" i="19"/>
  <c r="F8" i="18"/>
  <c r="F13" i="18"/>
  <c r="F14" i="18"/>
  <c r="F17" i="18"/>
  <c r="F22" i="18"/>
  <c r="F23" i="18"/>
  <c r="F27" i="18"/>
  <c r="D8" i="18"/>
  <c r="D22" i="18"/>
  <c r="D26" i="18"/>
  <c r="G7" i="17"/>
  <c r="G8" i="17"/>
  <c r="G9" i="17"/>
  <c r="G10" i="17"/>
  <c r="G11" i="17"/>
  <c r="G12" i="17"/>
  <c r="G13" i="17"/>
  <c r="G14" i="17"/>
  <c r="G15" i="17"/>
  <c r="G16" i="17"/>
  <c r="G17" i="17"/>
  <c r="G18" i="17"/>
  <c r="G19" i="17"/>
  <c r="G20" i="17"/>
  <c r="G21" i="17"/>
  <c r="G22" i="17"/>
  <c r="G23" i="17"/>
  <c r="G24" i="17"/>
  <c r="G25" i="17"/>
  <c r="G26" i="17"/>
  <c r="G27" i="17"/>
  <c r="G28" i="17"/>
  <c r="C30" i="17"/>
  <c r="D7" i="17" s="1"/>
  <c r="D24" i="17"/>
  <c r="C30" i="16"/>
  <c r="D10" i="16"/>
  <c r="D12" i="16"/>
  <c r="D17" i="16"/>
  <c r="D20" i="16"/>
  <c r="D26" i="16"/>
  <c r="C30" i="15"/>
  <c r="D12" i="14"/>
  <c r="F9" i="13"/>
  <c r="F30" i="13" s="1"/>
  <c r="D7" i="13"/>
  <c r="D24" i="13"/>
  <c r="D28" i="13"/>
  <c r="C30" i="12"/>
  <c r="D7" i="11"/>
  <c r="D11" i="11"/>
  <c r="D15" i="11"/>
  <c r="D26" i="11"/>
  <c r="D7" i="10"/>
  <c r="D17" i="10"/>
  <c r="D18" i="10"/>
  <c r="G7" i="9"/>
  <c r="G8" i="9"/>
  <c r="G9" i="9"/>
  <c r="G10" i="9"/>
  <c r="G11" i="9"/>
  <c r="G12" i="9"/>
  <c r="G13" i="9"/>
  <c r="G14" i="9"/>
  <c r="G15" i="9"/>
  <c r="G16" i="9"/>
  <c r="G17" i="9"/>
  <c r="G18" i="9"/>
  <c r="G19" i="9"/>
  <c r="G20" i="9"/>
  <c r="G21" i="9"/>
  <c r="G22" i="9"/>
  <c r="G23" i="9"/>
  <c r="G24" i="9"/>
  <c r="G25" i="9"/>
  <c r="G26" i="9"/>
  <c r="G27" i="9"/>
  <c r="G28" i="9"/>
  <c r="C30" i="9"/>
  <c r="D22" i="9" s="1"/>
  <c r="D9" i="7"/>
  <c r="D12" i="7"/>
  <c r="D13" i="7"/>
  <c r="D16" i="7"/>
  <c r="D25" i="7"/>
  <c r="D26" i="7"/>
  <c r="D27" i="7"/>
  <c r="F8" i="6"/>
  <c r="F16" i="6"/>
  <c r="F21" i="6"/>
  <c r="F25" i="6"/>
  <c r="D8" i="6"/>
  <c r="D9" i="6"/>
  <c r="D11" i="6"/>
  <c r="D13" i="6"/>
  <c r="D14" i="6"/>
  <c r="I7" i="5"/>
  <c r="I8" i="5"/>
  <c r="I9" i="5"/>
  <c r="I10" i="5"/>
  <c r="I11" i="5"/>
  <c r="I12" i="5"/>
  <c r="I13" i="5"/>
  <c r="I14" i="5"/>
  <c r="I15" i="5"/>
  <c r="I16" i="5"/>
  <c r="I17" i="5"/>
  <c r="I18" i="5"/>
  <c r="I19" i="5"/>
  <c r="I20" i="5"/>
  <c r="I21" i="5"/>
  <c r="I22" i="5"/>
  <c r="I23" i="5"/>
  <c r="I24" i="5"/>
  <c r="I25" i="5"/>
  <c r="I26" i="5"/>
  <c r="I27" i="5"/>
  <c r="G30" i="5"/>
  <c r="H10" i="5" s="1"/>
  <c r="H22" i="5"/>
  <c r="H26" i="5"/>
  <c r="E30" i="5"/>
  <c r="F9" i="5" s="1"/>
  <c r="F7" i="5"/>
  <c r="F10" i="5"/>
  <c r="F11" i="5"/>
  <c r="F12" i="5"/>
  <c r="F14" i="5"/>
  <c r="F15" i="5"/>
  <c r="F16" i="5"/>
  <c r="F18" i="5"/>
  <c r="F19" i="5"/>
  <c r="F20" i="5"/>
  <c r="F22" i="5"/>
  <c r="F23" i="5"/>
  <c r="F24" i="5"/>
  <c r="F26" i="5"/>
  <c r="F27" i="5"/>
  <c r="F28" i="5"/>
  <c r="C30" i="5"/>
  <c r="D11" i="5" s="1"/>
  <c r="D13" i="5"/>
  <c r="D21" i="5"/>
  <c r="D27" i="5"/>
  <c r="I8" i="4"/>
  <c r="I9" i="4"/>
  <c r="I10" i="4"/>
  <c r="I11" i="4"/>
  <c r="I12" i="4"/>
  <c r="I13" i="4"/>
  <c r="I14" i="4"/>
  <c r="I15" i="4"/>
  <c r="I16" i="4"/>
  <c r="I17" i="4"/>
  <c r="I18" i="4"/>
  <c r="I19" i="4"/>
  <c r="I20" i="4"/>
  <c r="I21" i="4"/>
  <c r="I22" i="4"/>
  <c r="I23" i="4"/>
  <c r="I24" i="4"/>
  <c r="I25" i="4"/>
  <c r="I26" i="4"/>
  <c r="I27" i="4"/>
  <c r="G30" i="4"/>
  <c r="H7" i="4" s="1"/>
  <c r="F8" i="4"/>
  <c r="F12" i="4"/>
  <c r="F16" i="4"/>
  <c r="F20" i="4"/>
  <c r="F26" i="4"/>
  <c r="D9" i="4"/>
  <c r="D12" i="4"/>
  <c r="D17" i="4"/>
  <c r="D18" i="4"/>
  <c r="D24" i="4"/>
  <c r="D25" i="4"/>
  <c r="H9" i="3"/>
  <c r="H14" i="3"/>
  <c r="F15" i="3"/>
  <c r="F20" i="3"/>
  <c r="F24" i="3"/>
  <c r="D9" i="3"/>
  <c r="H22" i="4"/>
  <c r="F28" i="3"/>
  <c r="F23" i="3"/>
  <c r="F19" i="3"/>
  <c r="F14" i="3"/>
  <c r="F9" i="3"/>
  <c r="F25" i="4"/>
  <c r="F19" i="4"/>
  <c r="F15" i="4"/>
  <c r="F11" i="4"/>
  <c r="F7" i="4"/>
  <c r="H20" i="4"/>
  <c r="D14" i="5"/>
  <c r="D9" i="5"/>
  <c r="H14" i="5"/>
  <c r="D18" i="9"/>
  <c r="D26" i="10"/>
  <c r="D10" i="10"/>
  <c r="D25" i="11"/>
  <c r="D14" i="11"/>
  <c r="D10" i="11"/>
  <c r="F9" i="12"/>
  <c r="D23" i="14"/>
  <c r="D21" i="15"/>
  <c r="D16" i="15"/>
  <c r="D10" i="15"/>
  <c r="D24" i="16"/>
  <c r="D18" i="16"/>
  <c r="D13" i="16"/>
  <c r="D8" i="16"/>
  <c r="D14" i="17"/>
  <c r="D14" i="18"/>
  <c r="H7" i="19"/>
  <c r="H22" i="19"/>
  <c r="F28" i="20"/>
  <c r="F7" i="20"/>
  <c r="D25" i="28"/>
  <c r="D20" i="28"/>
  <c r="D14" i="28"/>
  <c r="D9" i="28"/>
  <c r="F27" i="29"/>
  <c r="F19" i="29"/>
  <c r="F9" i="33"/>
  <c r="D22" i="40"/>
  <c r="D17" i="11"/>
  <c r="F23" i="14"/>
  <c r="D13" i="24"/>
  <c r="D9" i="29"/>
  <c r="F25" i="37"/>
  <c r="F22" i="37"/>
  <c r="F23" i="37"/>
  <c r="H14" i="4"/>
  <c r="D22" i="20"/>
  <c r="F27" i="3"/>
  <c r="F22" i="3"/>
  <c r="F17" i="3"/>
  <c r="F13" i="3"/>
  <c r="F8" i="3"/>
  <c r="F24" i="4"/>
  <c r="F18" i="4"/>
  <c r="F14" i="4"/>
  <c r="F10" i="4"/>
  <c r="H26" i="4"/>
  <c r="H18" i="4"/>
  <c r="D7" i="5"/>
  <c r="D9" i="10"/>
  <c r="D13" i="11"/>
  <c r="D9" i="11"/>
  <c r="D17" i="14"/>
  <c r="D25" i="15"/>
  <c r="D20" i="15"/>
  <c r="D9" i="15"/>
  <c r="D10" i="18"/>
  <c r="D13" i="28"/>
  <c r="D8" i="28"/>
  <c r="D19" i="29"/>
  <c r="F9" i="29"/>
  <c r="F7" i="29"/>
  <c r="D21" i="40"/>
  <c r="F26" i="16"/>
  <c r="D7" i="7"/>
  <c r="D14" i="7"/>
  <c r="D15" i="7"/>
  <c r="F13" i="23"/>
  <c r="F10" i="23"/>
  <c r="D16" i="38"/>
  <c r="K30" i="43"/>
  <c r="D12" i="15"/>
  <c r="D22" i="3"/>
  <c r="F25" i="3"/>
  <c r="F21" i="3"/>
  <c r="F16" i="3"/>
  <c r="F27" i="4"/>
  <c r="F23" i="4"/>
  <c r="F17" i="4"/>
  <c r="F13" i="4"/>
  <c r="F9" i="4"/>
  <c r="H24" i="4"/>
  <c r="H16" i="4"/>
  <c r="H8" i="4"/>
  <c r="D26" i="9"/>
  <c r="D27" i="11"/>
  <c r="D16" i="11"/>
  <c r="D12" i="11"/>
  <c r="D8" i="11"/>
  <c r="D22" i="11"/>
  <c r="D24" i="15"/>
  <c r="D18" i="15"/>
  <c r="D13" i="15"/>
  <c r="D17" i="29"/>
  <c r="F26" i="3"/>
  <c r="D9" i="13"/>
  <c r="D23" i="8"/>
  <c r="K30" i="55"/>
  <c r="K30" i="54"/>
  <c r="K30" i="53"/>
  <c r="K30" i="48"/>
  <c r="K30" i="42"/>
  <c r="K30" i="41"/>
  <c r="D24" i="38"/>
  <c r="D17" i="38"/>
  <c r="D25" i="38"/>
  <c r="D21" i="38"/>
  <c r="D9" i="38"/>
  <c r="D12" i="38"/>
  <c r="F21" i="37"/>
  <c r="F9" i="37"/>
  <c r="F10" i="37"/>
  <c r="F12" i="37"/>
  <c r="F16" i="37"/>
  <c r="F17" i="37"/>
  <c r="F25" i="29"/>
  <c r="F21" i="29"/>
  <c r="F16" i="29"/>
  <c r="F12" i="29"/>
  <c r="F8" i="29"/>
  <c r="F26" i="29"/>
  <c r="F22" i="29"/>
  <c r="F17" i="29"/>
  <c r="F13" i="29"/>
  <c r="D27" i="28"/>
  <c r="D23" i="28"/>
  <c r="D19" i="28"/>
  <c r="D15" i="28"/>
  <c r="D11" i="28"/>
  <c r="G30" i="26"/>
  <c r="H28" i="26" s="1"/>
  <c r="D27" i="26"/>
  <c r="D23" i="26"/>
  <c r="D19" i="26"/>
  <c r="D15" i="26"/>
  <c r="D11" i="26"/>
  <c r="D7" i="26"/>
  <c r="D28" i="26"/>
  <c r="D24" i="26"/>
  <c r="D20" i="26"/>
  <c r="D16" i="26"/>
  <c r="D12" i="26"/>
  <c r="F17" i="25"/>
  <c r="F14" i="25"/>
  <c r="F21" i="25"/>
  <c r="F15" i="25"/>
  <c r="D27" i="25"/>
  <c r="D23" i="25"/>
  <c r="D19" i="25"/>
  <c r="D15" i="25"/>
  <c r="D11" i="25"/>
  <c r="D7" i="25"/>
  <c r="D20" i="25"/>
  <c r="D16" i="25"/>
  <c r="D12" i="25"/>
  <c r="D8" i="25"/>
  <c r="G30" i="25"/>
  <c r="H19" i="25" s="1"/>
  <c r="D25" i="25"/>
  <c r="D21" i="25"/>
  <c r="D17" i="25"/>
  <c r="D13" i="25"/>
  <c r="F12" i="24"/>
  <c r="D27" i="24"/>
  <c r="D9" i="24"/>
  <c r="D19" i="24"/>
  <c r="D15" i="24"/>
  <c r="D11" i="24"/>
  <c r="D10" i="24"/>
  <c r="D20" i="24"/>
  <c r="D16" i="24"/>
  <c r="D12" i="24"/>
  <c r="D25" i="24"/>
  <c r="D7" i="24"/>
  <c r="D21" i="24"/>
  <c r="D17" i="24"/>
  <c r="D19" i="22"/>
  <c r="D9" i="22"/>
  <c r="D13" i="22"/>
  <c r="D25" i="8"/>
  <c r="D19" i="8"/>
  <c r="D14" i="8"/>
  <c r="D9" i="8"/>
  <c r="D27" i="8"/>
  <c r="D22" i="8"/>
  <c r="D17" i="8"/>
  <c r="D11" i="8"/>
  <c r="D26" i="8"/>
  <c r="D21" i="8"/>
  <c r="D15" i="8"/>
  <c r="D10" i="8"/>
  <c r="F26" i="23"/>
  <c r="F9" i="23"/>
  <c r="F16" i="23"/>
  <c r="F14" i="23"/>
  <c r="D9" i="23"/>
  <c r="D19" i="23"/>
  <c r="D16" i="23"/>
  <c r="D12" i="23"/>
  <c r="D8" i="23"/>
  <c r="D17" i="23"/>
  <c r="D27" i="23"/>
  <c r="D14" i="22"/>
  <c r="D10" i="22"/>
  <c r="D20" i="22"/>
  <c r="D28" i="22"/>
  <c r="G30" i="22"/>
  <c r="H7" i="22" s="1"/>
  <c r="D27" i="22"/>
  <c r="D16" i="22"/>
  <c r="D12" i="22"/>
  <c r="D8" i="22"/>
  <c r="D25" i="22"/>
  <c r="D18" i="22"/>
  <c r="D26" i="22"/>
  <c r="D15" i="22"/>
  <c r="D11" i="22"/>
  <c r="D7" i="22"/>
  <c r="D21" i="22"/>
  <c r="D7" i="21"/>
  <c r="G30" i="21"/>
  <c r="H22" i="21" s="1"/>
  <c r="H22" i="20"/>
  <c r="H18" i="20"/>
  <c r="H14" i="20"/>
  <c r="H10" i="20"/>
  <c r="H27" i="20"/>
  <c r="H23" i="20"/>
  <c r="H19" i="20"/>
  <c r="H15" i="20"/>
  <c r="H11" i="20"/>
  <c r="H7" i="20"/>
  <c r="H24" i="20"/>
  <c r="H20" i="20"/>
  <c r="H16" i="20"/>
  <c r="H12"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F25" i="18"/>
  <c r="F21" i="18"/>
  <c r="F16" i="18"/>
  <c r="F12" i="18"/>
  <c r="F24" i="18"/>
  <c r="F20" i="18"/>
  <c r="F15" i="18"/>
  <c r="F10" i="18"/>
  <c r="H7" i="18"/>
  <c r="D27" i="18"/>
  <c r="D23" i="18"/>
  <c r="D19" i="18"/>
  <c r="D15" i="18"/>
  <c r="D11" i="18"/>
  <c r="D7" i="18"/>
  <c r="D25" i="18"/>
  <c r="D21" i="18"/>
  <c r="D17" i="18"/>
  <c r="D13" i="18"/>
  <c r="D9" i="18"/>
  <c r="D28" i="18"/>
  <c r="D24" i="18"/>
  <c r="D20" i="18"/>
  <c r="D16" i="18"/>
  <c r="D12" i="18"/>
  <c r="D15" i="17"/>
  <c r="G30" i="16"/>
  <c r="H24" i="16" s="1"/>
  <c r="D27" i="16"/>
  <c r="D23" i="16"/>
  <c r="D19" i="16"/>
  <c r="D15" i="16"/>
  <c r="D11" i="16"/>
  <c r="F25" i="15"/>
  <c r="F17" i="15"/>
  <c r="F12" i="15"/>
  <c r="F21" i="15"/>
  <c r="F22" i="15"/>
  <c r="F16" i="15"/>
  <c r="F10" i="15"/>
  <c r="F23" i="15"/>
  <c r="F14" i="15"/>
  <c r="D27" i="15"/>
  <c r="D19" i="15"/>
  <c r="D15" i="15"/>
  <c r="D11" i="15"/>
  <c r="D9" i="14"/>
  <c r="D11" i="14"/>
  <c r="D13" i="14"/>
  <c r="D27" i="14"/>
  <c r="D21" i="14"/>
  <c r="D16" i="14"/>
  <c r="D10" i="14"/>
  <c r="D24" i="14"/>
  <c r="D19" i="14"/>
  <c r="D7" i="14"/>
  <c r="D25" i="14"/>
  <c r="D20" i="14"/>
  <c r="D15" i="14"/>
  <c r="D8" i="14"/>
  <c r="F12" i="14"/>
  <c r="F13" i="14"/>
  <c r="F14" i="14"/>
  <c r="F20" i="14"/>
  <c r="F9" i="14"/>
  <c r="F21" i="14"/>
  <c r="F16" i="14"/>
  <c r="D26" i="14"/>
  <c r="D18" i="14"/>
  <c r="D14" i="14"/>
  <c r="D25" i="13"/>
  <c r="D8" i="13"/>
  <c r="D27" i="13"/>
  <c r="D10" i="13"/>
  <c r="G30" i="13"/>
  <c r="H22" i="13" s="1"/>
  <c r="D26" i="13"/>
  <c r="F27" i="12"/>
  <c r="F8" i="12"/>
  <c r="D7" i="12"/>
  <c r="G30" i="12"/>
  <c r="H10" i="12" s="1"/>
  <c r="D8" i="12"/>
  <c r="F16" i="11"/>
  <c r="F12" i="11"/>
  <c r="F9" i="11"/>
  <c r="F20" i="10"/>
  <c r="F12" i="10"/>
  <c r="F21" i="10"/>
  <c r="F15" i="10"/>
  <c r="F8" i="10"/>
  <c r="F13" i="10"/>
  <c r="F14" i="10"/>
  <c r="D25" i="10"/>
  <c r="D14" i="10"/>
  <c r="D21" i="10"/>
  <c r="D13" i="10"/>
  <c r="D20" i="10"/>
  <c r="D16" i="10"/>
  <c r="D12" i="10"/>
  <c r="D8" i="10"/>
  <c r="D27" i="10"/>
  <c r="D23" i="10"/>
  <c r="D19" i="10"/>
  <c r="D15" i="10"/>
  <c r="D11" i="10"/>
  <c r="F22" i="9"/>
  <c r="F21" i="9"/>
  <c r="F19" i="9"/>
  <c r="F26" i="9"/>
  <c r="F9" i="9"/>
  <c r="F15" i="9"/>
  <c r="F27" i="9"/>
  <c r="F10" i="9"/>
  <c r="F16" i="9"/>
  <c r="G30" i="9"/>
  <c r="H10" i="9" s="1"/>
  <c r="F28" i="9"/>
  <c r="F23" i="9"/>
  <c r="F12" i="9"/>
  <c r="F17" i="9"/>
  <c r="F13" i="9"/>
  <c r="F20" i="9"/>
  <c r="F8" i="9"/>
  <c r="D27" i="9"/>
  <c r="D23" i="9"/>
  <c r="D19" i="9"/>
  <c r="D11" i="9"/>
  <c r="D7" i="9"/>
  <c r="D28" i="9"/>
  <c r="D24" i="9"/>
  <c r="D20" i="9"/>
  <c r="D16" i="9"/>
  <c r="D12" i="9"/>
  <c r="D8" i="9"/>
  <c r="D14" i="9"/>
  <c r="D10" i="9"/>
  <c r="D15" i="9"/>
  <c r="D25" i="9"/>
  <c r="D21" i="9"/>
  <c r="D17" i="9"/>
  <c r="D13" i="9"/>
  <c r="D28" i="8"/>
  <c r="D20" i="8"/>
  <c r="D16" i="8"/>
  <c r="D12" i="8"/>
  <c r="D10" i="6"/>
  <c r="F26" i="6"/>
  <c r="F22" i="6"/>
  <c r="F17" i="6"/>
  <c r="F13" i="6"/>
  <c r="F9" i="6"/>
  <c r="G30" i="6"/>
  <c r="H12" i="6" s="1"/>
  <c r="F27" i="6"/>
  <c r="F23" i="6"/>
  <c r="F19" i="6"/>
  <c r="F14" i="6"/>
  <c r="F10" i="6"/>
  <c r="F28" i="6"/>
  <c r="F24" i="6"/>
  <c r="F20" i="6"/>
  <c r="F15" i="6"/>
  <c r="F11" i="6"/>
  <c r="H27" i="5"/>
  <c r="H23" i="5"/>
  <c r="H19" i="5"/>
  <c r="H15" i="5"/>
  <c r="H11" i="5"/>
  <c r="H7" i="5"/>
  <c r="H25" i="5"/>
  <c r="H21" i="5"/>
  <c r="H17" i="5"/>
  <c r="H13" i="5"/>
  <c r="H9" i="5"/>
  <c r="H24" i="5"/>
  <c r="H20" i="5"/>
  <c r="H16" i="5"/>
  <c r="H12" i="5"/>
  <c r="F25" i="5"/>
  <c r="F21" i="5"/>
  <c r="F17" i="5"/>
  <c r="F13" i="5"/>
  <c r="D28" i="5"/>
  <c r="D24" i="5"/>
  <c r="D20" i="5"/>
  <c r="D16" i="5"/>
  <c r="D12" i="5"/>
  <c r="H21" i="4"/>
  <c r="H17" i="4"/>
  <c r="H13" i="4"/>
  <c r="H27" i="4"/>
  <c r="H23" i="4"/>
  <c r="H19" i="4"/>
  <c r="H11" i="4"/>
  <c r="D26" i="4"/>
  <c r="D21" i="4"/>
  <c r="D16" i="4"/>
  <c r="D10" i="4"/>
  <c r="D27" i="4"/>
  <c r="D23" i="4"/>
  <c r="D19" i="4"/>
  <c r="D15" i="4"/>
  <c r="D11" i="4"/>
  <c r="H23" i="3"/>
  <c r="H19" i="3"/>
  <c r="H25" i="3"/>
  <c r="H16" i="3"/>
  <c r="H7" i="3"/>
  <c r="H21" i="3"/>
  <c r="H12" i="3"/>
  <c r="H24" i="3"/>
  <c r="H20" i="3"/>
  <c r="H15" i="3"/>
  <c r="H10" i="3"/>
  <c r="H27" i="3"/>
  <c r="H22" i="3"/>
  <c r="H17" i="3"/>
  <c r="H13" i="3"/>
  <c r="H8" i="3"/>
  <c r="D26" i="3"/>
  <c r="D14" i="3"/>
  <c r="D10" i="3"/>
  <c r="D24" i="3"/>
  <c r="D16" i="3"/>
  <c r="D12" i="3"/>
  <c r="D27" i="3"/>
  <c r="D23" i="3"/>
  <c r="D19" i="3"/>
  <c r="D15" i="3"/>
  <c r="D11" i="3"/>
  <c r="D7" i="3"/>
  <c r="D28" i="3"/>
  <c r="D20" i="3"/>
  <c r="D8" i="3"/>
  <c r="D25" i="3"/>
  <c r="D21" i="3"/>
  <c r="D17" i="3"/>
  <c r="D13" i="3"/>
  <c r="H30" i="19"/>
  <c r="H12" i="26"/>
  <c r="H16" i="26"/>
  <c r="H24" i="26"/>
  <c r="H8" i="26"/>
  <c r="F30" i="29"/>
  <c r="H7" i="26"/>
  <c r="H11" i="26"/>
  <c r="H15" i="26"/>
  <c r="H19" i="26"/>
  <c r="H23" i="26"/>
  <c r="H27" i="26"/>
  <c r="H10" i="26"/>
  <c r="H14" i="26"/>
  <c r="H18" i="26"/>
  <c r="H22" i="26"/>
  <c r="H26" i="26"/>
  <c r="H9" i="26"/>
  <c r="H13" i="26"/>
  <c r="H17" i="26"/>
  <c r="H21" i="26"/>
  <c r="H25" i="26"/>
  <c r="H20" i="26"/>
  <c r="H11" i="25"/>
  <c r="H15" i="25"/>
  <c r="H10" i="25"/>
  <c r="H18" i="25"/>
  <c r="H22" i="25"/>
  <c r="H17" i="25"/>
  <c r="H21" i="25"/>
  <c r="H16" i="25"/>
  <c r="H8" i="25"/>
  <c r="H10" i="22"/>
  <c r="H14" i="22"/>
  <c r="H17" i="22"/>
  <c r="H26" i="22"/>
  <c r="H9" i="22"/>
  <c r="H18" i="22"/>
  <c r="H8" i="22"/>
  <c r="H16" i="22"/>
  <c r="H23" i="22"/>
  <c r="H27" i="22"/>
  <c r="D30" i="22"/>
  <c r="H15" i="22"/>
  <c r="H21" i="21"/>
  <c r="H13" i="21"/>
  <c r="H8" i="16"/>
  <c r="H22" i="16"/>
  <c r="H19" i="16"/>
  <c r="H18" i="16"/>
  <c r="H14" i="16"/>
  <c r="H17" i="16"/>
  <c r="H12" i="16"/>
  <c r="H25" i="16"/>
  <c r="H26" i="16"/>
  <c r="H11" i="16"/>
  <c r="H27" i="16"/>
  <c r="H16" i="16"/>
  <c r="H8" i="13"/>
  <c r="H12" i="13"/>
  <c r="H16" i="13"/>
  <c r="H7" i="13"/>
  <c r="H11" i="13"/>
  <c r="H19" i="13"/>
  <c r="H28" i="13"/>
  <c r="H17" i="13"/>
  <c r="H18" i="13"/>
  <c r="H14" i="13"/>
  <c r="H21" i="13"/>
  <c r="H27" i="13"/>
  <c r="H8" i="12"/>
  <c r="H12" i="12"/>
  <c r="H16" i="12"/>
  <c r="H14" i="12"/>
  <c r="H26" i="12"/>
  <c r="H21" i="12"/>
  <c r="H19" i="12"/>
  <c r="H22" i="12"/>
  <c r="H9" i="12"/>
  <c r="H16" i="9"/>
  <c r="H25" i="9"/>
  <c r="H8" i="9"/>
  <c r="H28" i="9"/>
  <c r="H19" i="6"/>
  <c r="H9" i="6"/>
  <c r="H7" i="6"/>
  <c r="H26" i="6"/>
  <c r="H8" i="6"/>
  <c r="H27" i="6"/>
  <c r="H14" i="6"/>
  <c r="H10" i="6"/>
  <c r="D30" i="19" l="1"/>
  <c r="H30" i="26"/>
  <c r="F8" i="5"/>
  <c r="F30" i="5" s="1"/>
  <c r="H8" i="5"/>
  <c r="G30" i="17"/>
  <c r="H25" i="17" s="1"/>
  <c r="D13" i="26"/>
  <c r="D12" i="13"/>
  <c r="D14" i="13"/>
  <c r="D16" i="13"/>
  <c r="D18" i="13"/>
  <c r="D20" i="13"/>
  <c r="D22" i="13"/>
  <c r="D11" i="13"/>
  <c r="D30" i="13" s="1"/>
  <c r="D13" i="13"/>
  <c r="D15" i="13"/>
  <c r="D17" i="13"/>
  <c r="D19" i="13"/>
  <c r="D21" i="13"/>
  <c r="D23" i="13"/>
  <c r="D25" i="40"/>
  <c r="D17" i="40"/>
  <c r="D26" i="40"/>
  <c r="D19" i="40"/>
  <c r="D7" i="6"/>
  <c r="D16" i="6"/>
  <c r="D18" i="6"/>
  <c r="D20" i="6"/>
  <c r="D22" i="6"/>
  <c r="D24" i="6"/>
  <c r="D26" i="6"/>
  <c r="D28" i="6"/>
  <c r="D15" i="6"/>
  <c r="D17" i="6"/>
  <c r="D19" i="6"/>
  <c r="D21" i="6"/>
  <c r="D23" i="6"/>
  <c r="D25" i="6"/>
  <c r="D27" i="6"/>
  <c r="H14" i="8"/>
  <c r="G30" i="8"/>
  <c r="H18" i="8" s="1"/>
  <c r="F24" i="15"/>
  <c r="F8" i="15"/>
  <c r="F27" i="15"/>
  <c r="F28" i="15"/>
  <c r="F10" i="25"/>
  <c r="F8" i="25"/>
  <c r="F30" i="38"/>
  <c r="F7" i="38"/>
  <c r="D18" i="7"/>
  <c r="D20" i="7"/>
  <c r="D22" i="7"/>
  <c r="F13" i="7"/>
  <c r="F30" i="7" s="1"/>
  <c r="D19" i="7"/>
  <c r="D21" i="7"/>
  <c r="D23" i="7"/>
  <c r="D30" i="10"/>
  <c r="F15" i="14"/>
  <c r="F7" i="14"/>
  <c r="F19" i="14"/>
  <c r="F27" i="14"/>
  <c r="F17" i="14"/>
  <c r="F28" i="14"/>
  <c r="F8" i="21"/>
  <c r="F26" i="21"/>
  <c r="F13" i="24"/>
  <c r="F19" i="24"/>
  <c r="F27" i="24"/>
  <c r="F20" i="24"/>
  <c r="F28" i="24"/>
  <c r="D16" i="29"/>
  <c r="D30" i="29" s="1"/>
  <c r="D28" i="29"/>
  <c r="D13" i="33"/>
  <c r="D20" i="33"/>
  <c r="D23" i="33"/>
  <c r="D9" i="33"/>
  <c r="D21" i="33"/>
  <c r="D25" i="33"/>
  <c r="F26" i="37"/>
  <c r="F24" i="37"/>
  <c r="F28" i="37"/>
  <c r="F7" i="37"/>
  <c r="D19" i="38"/>
  <c r="D20" i="38"/>
  <c r="D8" i="38"/>
  <c r="D28" i="38"/>
  <c r="D10" i="38"/>
  <c r="D9" i="12"/>
  <c r="D10" i="12"/>
  <c r="D12" i="12"/>
  <c r="D14" i="12"/>
  <c r="D16" i="12"/>
  <c r="D18" i="12"/>
  <c r="D20" i="12"/>
  <c r="D22" i="12"/>
  <c r="D24" i="12"/>
  <c r="D26" i="12"/>
  <c r="D28" i="12"/>
  <c r="D11" i="12"/>
  <c r="D13" i="12"/>
  <c r="D15" i="12"/>
  <c r="D17" i="12"/>
  <c r="D19" i="12"/>
  <c r="D21" i="12"/>
  <c r="D23" i="12"/>
  <c r="D25" i="12"/>
  <c r="D27" i="12"/>
  <c r="D7" i="15"/>
  <c r="D28" i="15"/>
  <c r="D9" i="16"/>
  <c r="D22" i="16"/>
  <c r="D16" i="17"/>
  <c r="F26" i="20"/>
  <c r="F11" i="20"/>
  <c r="H26" i="20"/>
  <c r="H21" i="20"/>
  <c r="H13" i="20"/>
  <c r="H30" i="20" s="1"/>
  <c r="D8" i="4"/>
  <c r="D28" i="4"/>
  <c r="H26" i="8"/>
  <c r="F25" i="10"/>
  <c r="F19" i="10"/>
  <c r="F17" i="10"/>
  <c r="F27" i="10"/>
  <c r="H9" i="18"/>
  <c r="H27" i="18"/>
  <c r="F15" i="23"/>
  <c r="F19" i="23"/>
  <c r="F27" i="23"/>
  <c r="F20" i="23"/>
  <c r="H12" i="28"/>
  <c r="H8" i="28"/>
  <c r="D10" i="7"/>
  <c r="D30" i="7" s="1"/>
  <c r="F25" i="9"/>
  <c r="F18" i="9"/>
  <c r="F21" i="11"/>
  <c r="F10" i="11"/>
  <c r="F30" i="11" s="1"/>
  <c r="F27" i="11"/>
  <c r="F15" i="11"/>
  <c r="D23" i="11"/>
  <c r="D30" i="11" s="1"/>
  <c r="F26" i="18"/>
  <c r="F11" i="18"/>
  <c r="D8" i="21"/>
  <c r="D28" i="21"/>
  <c r="D13" i="23"/>
  <c r="F11" i="27"/>
  <c r="F14" i="27"/>
  <c r="F16" i="27"/>
  <c r="F19" i="27"/>
  <c r="F21" i="27"/>
  <c r="F23" i="27"/>
  <c r="F25" i="27"/>
  <c r="F27" i="27"/>
  <c r="F10" i="27"/>
  <c r="F13" i="27"/>
  <c r="F15" i="27"/>
  <c r="F17" i="27"/>
  <c r="F20" i="27"/>
  <c r="F22" i="27"/>
  <c r="F24" i="27"/>
  <c r="F26" i="27"/>
  <c r="F28" i="27"/>
  <c r="H17" i="27"/>
  <c r="H21" i="27"/>
  <c r="H23" i="27"/>
  <c r="H25" i="27"/>
  <c r="H19" i="27"/>
  <c r="H22" i="27"/>
  <c r="H24" i="27"/>
  <c r="D19" i="32"/>
  <c r="D22" i="32"/>
  <c r="D26" i="32"/>
  <c r="D21" i="32"/>
  <c r="D30" i="32" s="1"/>
  <c r="D25" i="32"/>
  <c r="F10" i="33"/>
  <c r="F30" i="33" s="1"/>
  <c r="F13" i="33"/>
  <c r="F16" i="33"/>
  <c r="F19" i="33"/>
  <c r="F21" i="33"/>
  <c r="F23" i="33"/>
  <c r="F12" i="33"/>
  <c r="F15" i="33"/>
  <c r="F17" i="33"/>
  <c r="F20" i="33"/>
  <c r="F22" i="33"/>
  <c r="F25" i="33"/>
  <c r="D9" i="34"/>
  <c r="D12" i="34"/>
  <c r="D30" i="34" s="1"/>
  <c r="D14" i="38"/>
  <c r="D24" i="39"/>
  <c r="D12" i="39"/>
  <c r="D9" i="39"/>
  <c r="D17" i="39"/>
  <c r="D30" i="39" s="1"/>
  <c r="F26" i="33"/>
  <c r="D30" i="33"/>
  <c r="D22" i="38"/>
  <c r="D30" i="38" s="1"/>
  <c r="F26" i="39"/>
  <c r="F22" i="39"/>
  <c r="F16" i="39"/>
  <c r="F27" i="39"/>
  <c r="F23" i="39"/>
  <c r="F17" i="39"/>
  <c r="F12" i="39"/>
  <c r="F25" i="39"/>
  <c r="F21" i="39"/>
  <c r="F14" i="39"/>
  <c r="F19" i="37"/>
  <c r="F14" i="37"/>
  <c r="D30" i="28"/>
  <c r="H9" i="28"/>
  <c r="H13" i="28"/>
  <c r="H14" i="28"/>
  <c r="H10" i="28"/>
  <c r="H21" i="28"/>
  <c r="I30" i="28"/>
  <c r="J13" i="28" s="1"/>
  <c r="J16" i="28"/>
  <c r="H22" i="28"/>
  <c r="H17" i="28"/>
  <c r="H7" i="28"/>
  <c r="H20" i="28"/>
  <c r="I30" i="27"/>
  <c r="J11" i="27" s="1"/>
  <c r="D26" i="26"/>
  <c r="D18" i="26"/>
  <c r="D10" i="26"/>
  <c r="D25" i="26"/>
  <c r="D17" i="26"/>
  <c r="D9" i="26"/>
  <c r="D22" i="26"/>
  <c r="D14" i="26"/>
  <c r="G30" i="23"/>
  <c r="H18" i="23" s="1"/>
  <c r="F8" i="23"/>
  <c r="D14" i="23"/>
  <c r="D25" i="23"/>
  <c r="D18" i="23"/>
  <c r="D7" i="23"/>
  <c r="D21" i="23"/>
  <c r="D11" i="23"/>
  <c r="H19" i="22"/>
  <c r="H25" i="22"/>
  <c r="H22" i="22"/>
  <c r="H20" i="22"/>
  <c r="H11" i="22"/>
  <c r="H12" i="22"/>
  <c r="H13" i="22"/>
  <c r="H21" i="22"/>
  <c r="H28" i="22"/>
  <c r="H7" i="25"/>
  <c r="F20" i="25"/>
  <c r="F13" i="25"/>
  <c r="H20" i="25"/>
  <c r="H13" i="25"/>
  <c r="H23" i="25"/>
  <c r="F25" i="25"/>
  <c r="F26" i="25"/>
  <c r="H12" i="25"/>
  <c r="H26" i="25"/>
  <c r="H27" i="25"/>
  <c r="F16" i="25"/>
  <c r="F23" i="25"/>
  <c r="F19" i="25"/>
  <c r="F27" i="25"/>
  <c r="H25" i="25"/>
  <c r="H9" i="25"/>
  <c r="H14" i="25"/>
  <c r="F12" i="25"/>
  <c r="F9" i="25"/>
  <c r="F22" i="25"/>
  <c r="D9" i="25"/>
  <c r="D30" i="25" s="1"/>
  <c r="F16" i="24"/>
  <c r="F14" i="24"/>
  <c r="G30" i="24"/>
  <c r="F9" i="24"/>
  <c r="F26" i="24"/>
  <c r="D8" i="24"/>
  <c r="D23" i="24"/>
  <c r="D14" i="24"/>
  <c r="H20" i="24"/>
  <c r="H17" i="21"/>
  <c r="F24" i="21"/>
  <c r="H19" i="21"/>
  <c r="H16" i="21"/>
  <c r="H24" i="21"/>
  <c r="H14" i="21"/>
  <c r="H25" i="21"/>
  <c r="F20" i="21"/>
  <c r="H23" i="21"/>
  <c r="H8" i="21"/>
  <c r="H10" i="21"/>
  <c r="H27" i="21"/>
  <c r="F15" i="21"/>
  <c r="H11" i="21"/>
  <c r="H7" i="21"/>
  <c r="H18" i="21"/>
  <c r="H20" i="21"/>
  <c r="H15" i="21"/>
  <c r="H28" i="21"/>
  <c r="H26" i="21"/>
  <c r="H12" i="21"/>
  <c r="H9" i="21"/>
  <c r="F7" i="21"/>
  <c r="F28" i="21"/>
  <c r="F23" i="21"/>
  <c r="F19" i="21"/>
  <c r="F14" i="21"/>
  <c r="F10" i="21"/>
  <c r="F27" i="21"/>
  <c r="F22" i="21"/>
  <c r="F17" i="21"/>
  <c r="F13" i="21"/>
  <c r="F9" i="21"/>
  <c r="F25" i="21"/>
  <c r="F21" i="21"/>
  <c r="F16" i="21"/>
  <c r="F12" i="21"/>
  <c r="D26" i="21"/>
  <c r="D22" i="21"/>
  <c r="D18" i="21"/>
  <c r="D14" i="21"/>
  <c r="D10" i="21"/>
  <c r="D25" i="21"/>
  <c r="D21" i="21"/>
  <c r="D17" i="21"/>
  <c r="D13" i="21"/>
  <c r="D9" i="21"/>
  <c r="D24" i="21"/>
  <c r="D20" i="21"/>
  <c r="D16" i="21"/>
  <c r="D12" i="21"/>
  <c r="F21" i="20"/>
  <c r="F12" i="20"/>
  <c r="F24" i="20"/>
  <c r="F16" i="20"/>
  <c r="F10" i="20"/>
  <c r="F25" i="20"/>
  <c r="F18" i="20"/>
  <c r="F22" i="20"/>
  <c r="F15" i="20"/>
  <c r="F8" i="20"/>
  <c r="I30" i="20"/>
  <c r="J19" i="20" s="1"/>
  <c r="F13" i="20"/>
  <c r="F23" i="20"/>
  <c r="F27" i="20"/>
  <c r="F20" i="20"/>
  <c r="F14" i="20"/>
  <c r="J28" i="20"/>
  <c r="J10" i="20"/>
  <c r="J20" i="20"/>
  <c r="J14" i="20"/>
  <c r="J9" i="20"/>
  <c r="J25" i="20"/>
  <c r="J21" i="20"/>
  <c r="J24" i="20"/>
  <c r="J7" i="20"/>
  <c r="J18" i="20"/>
  <c r="J13" i="20"/>
  <c r="J16" i="20"/>
  <c r="J11" i="20"/>
  <c r="J27" i="20"/>
  <c r="J22" i="20"/>
  <c r="J15" i="20"/>
  <c r="J26" i="20"/>
  <c r="D21" i="20"/>
  <c r="D12" i="20"/>
  <c r="D28" i="20"/>
  <c r="D15" i="20"/>
  <c r="D10" i="20"/>
  <c r="D26" i="20"/>
  <c r="D14" i="20"/>
  <c r="D9" i="20"/>
  <c r="I30" i="19"/>
  <c r="J26" i="19" s="1"/>
  <c r="F30" i="19"/>
  <c r="J8" i="19"/>
  <c r="J11" i="19"/>
  <c r="J7" i="19"/>
  <c r="J24" i="19"/>
  <c r="H22" i="18"/>
  <c r="H21" i="18"/>
  <c r="H12" i="18"/>
  <c r="H26" i="18"/>
  <c r="H17" i="18"/>
  <c r="H8" i="18"/>
  <c r="H24" i="18"/>
  <c r="H20" i="18"/>
  <c r="H15" i="18"/>
  <c r="H10" i="18"/>
  <c r="H23" i="18"/>
  <c r="H19" i="18"/>
  <c r="H14" i="18"/>
  <c r="F19" i="18"/>
  <c r="F9" i="18"/>
  <c r="F7" i="18"/>
  <c r="I30" i="18"/>
  <c r="J12" i="18" s="1"/>
  <c r="F28" i="18"/>
  <c r="D30" i="18"/>
  <c r="H10" i="17"/>
  <c r="H26" i="17"/>
  <c r="H16" i="17"/>
  <c r="H27" i="17"/>
  <c r="H14" i="17"/>
  <c r="H20" i="17"/>
  <c r="H7" i="17"/>
  <c r="H18" i="17"/>
  <c r="H8" i="17"/>
  <c r="H24" i="17"/>
  <c r="H23" i="17"/>
  <c r="H22" i="17"/>
  <c r="H17" i="17"/>
  <c r="H12" i="17"/>
  <c r="H28" i="17"/>
  <c r="H11" i="17"/>
  <c r="H15" i="17"/>
  <c r="D19" i="17"/>
  <c r="D8" i="17"/>
  <c r="D20" i="17"/>
  <c r="D22" i="17"/>
  <c r="D12" i="17"/>
  <c r="D23" i="17"/>
  <c r="H9" i="17"/>
  <c r="D13" i="17"/>
  <c r="D25" i="17"/>
  <c r="D28" i="17"/>
  <c r="D21" i="17"/>
  <c r="D10" i="17"/>
  <c r="D11" i="17"/>
  <c r="D27" i="17"/>
  <c r="D18" i="17"/>
  <c r="D9" i="17"/>
  <c r="D26" i="17"/>
  <c r="D17" i="17"/>
  <c r="H17" i="12"/>
  <c r="H15" i="12"/>
  <c r="H7" i="12"/>
  <c r="H28" i="12"/>
  <c r="H23" i="12"/>
  <c r="H13" i="12"/>
  <c r="H24" i="12"/>
  <c r="F7" i="12"/>
  <c r="F13" i="12"/>
  <c r="F17" i="12"/>
  <c r="F22" i="12"/>
  <c r="F26" i="12"/>
  <c r="F10" i="12"/>
  <c r="F30" i="12" s="1"/>
  <c r="F14" i="12"/>
  <c r="F19" i="12"/>
  <c r="F23" i="12"/>
  <c r="F11" i="12"/>
  <c r="F15" i="12"/>
  <c r="F20" i="12"/>
  <c r="F24" i="12"/>
  <c r="F12" i="12"/>
  <c r="F16" i="12"/>
  <c r="F21" i="12"/>
  <c r="F25" i="12"/>
  <c r="H25" i="12"/>
  <c r="H27" i="12"/>
  <c r="H11" i="12"/>
  <c r="H18" i="12"/>
  <c r="H20" i="12"/>
  <c r="D30" i="12"/>
  <c r="F9" i="10"/>
  <c r="F23" i="10"/>
  <c r="F26" i="10"/>
  <c r="F10" i="10"/>
  <c r="F16" i="10"/>
  <c r="G30" i="10"/>
  <c r="H10" i="10" s="1"/>
  <c r="H15" i="8"/>
  <c r="H21" i="8"/>
  <c r="H16" i="8"/>
  <c r="H22" i="8"/>
  <c r="H27" i="8"/>
  <c r="H9" i="8"/>
  <c r="H25" i="8"/>
  <c r="H20" i="8"/>
  <c r="H7" i="8"/>
  <c r="H12" i="8"/>
  <c r="H19" i="8"/>
  <c r="H11" i="8"/>
  <c r="H13" i="8"/>
  <c r="H8" i="8"/>
  <c r="H23" i="8"/>
  <c r="H17" i="8"/>
  <c r="H28" i="8"/>
  <c r="H10" i="8"/>
  <c r="D13" i="8"/>
  <c r="D30" i="8" s="1"/>
  <c r="D7" i="8"/>
  <c r="D18" i="8"/>
  <c r="F20" i="15"/>
  <c r="G30" i="15"/>
  <c r="H28" i="15" s="1"/>
  <c r="F19" i="15"/>
  <c r="H22" i="15"/>
  <c r="F15" i="15"/>
  <c r="F9" i="15"/>
  <c r="F26" i="15"/>
  <c r="F13" i="15"/>
  <c r="D23" i="15"/>
  <c r="D8" i="15"/>
  <c r="D14" i="15"/>
  <c r="D26" i="15"/>
  <c r="D17" i="15"/>
  <c r="D22" i="15"/>
  <c r="G30" i="11"/>
  <c r="H19" i="11" s="1"/>
  <c r="G30" i="7"/>
  <c r="H15" i="16"/>
  <c r="H23" i="16"/>
  <c r="H7" i="16"/>
  <c r="H13" i="16"/>
  <c r="H10" i="16"/>
  <c r="H9" i="16"/>
  <c r="H20" i="16"/>
  <c r="H21" i="16"/>
  <c r="F30" i="16"/>
  <c r="D21" i="16"/>
  <c r="D14" i="16"/>
  <c r="D7" i="16"/>
  <c r="D25" i="16"/>
  <c r="D16" i="16"/>
  <c r="G30" i="14"/>
  <c r="H22" i="14" s="1"/>
  <c r="F26" i="14"/>
  <c r="F30" i="14" s="1"/>
  <c r="H11" i="14"/>
  <c r="H18" i="14"/>
  <c r="H24" i="14"/>
  <c r="H25" i="14"/>
  <c r="H7" i="14"/>
  <c r="H19" i="14"/>
  <c r="H13" i="13"/>
  <c r="H9" i="13"/>
  <c r="H24" i="13"/>
  <c r="H25" i="13"/>
  <c r="H23" i="13"/>
  <c r="H26" i="13"/>
  <c r="H10" i="13"/>
  <c r="H30" i="13" s="1"/>
  <c r="H15" i="13"/>
  <c r="H20" i="13"/>
  <c r="F14" i="9"/>
  <c r="H23" i="9"/>
  <c r="H24" i="9"/>
  <c r="H15" i="9"/>
  <c r="H21" i="9"/>
  <c r="H14" i="9"/>
  <c r="H18" i="9"/>
  <c r="H22" i="9"/>
  <c r="H26" i="9"/>
  <c r="H17" i="9"/>
  <c r="H13" i="9"/>
  <c r="H9" i="9"/>
  <c r="H11" i="9"/>
  <c r="H27" i="9"/>
  <c r="F24" i="9"/>
  <c r="H12" i="9"/>
  <c r="H19" i="9"/>
  <c r="H20" i="9"/>
  <c r="H7" i="9"/>
  <c r="D9" i="9"/>
  <c r="D30" i="9" s="1"/>
  <c r="H20" i="6"/>
  <c r="H17" i="6"/>
  <c r="H16" i="6"/>
  <c r="H25" i="6"/>
  <c r="H23" i="6"/>
  <c r="H11" i="6"/>
  <c r="H22" i="6"/>
  <c r="H21" i="6"/>
  <c r="H13" i="6"/>
  <c r="H24" i="6"/>
  <c r="H18" i="6"/>
  <c r="H15" i="6"/>
  <c r="H28" i="6"/>
  <c r="F12" i="6"/>
  <c r="F30" i="6" s="1"/>
  <c r="D30" i="6"/>
  <c r="D12" i="6"/>
  <c r="H18" i="5"/>
  <c r="H30" i="5" s="1"/>
  <c r="I30" i="5"/>
  <c r="J13" i="5" s="1"/>
  <c r="J15" i="5"/>
  <c r="J16" i="5"/>
  <c r="J26" i="5"/>
  <c r="J18" i="5"/>
  <c r="D19" i="5"/>
  <c r="D23" i="5"/>
  <c r="D17" i="5"/>
  <c r="D10" i="5"/>
  <c r="D25" i="5"/>
  <c r="D22" i="5"/>
  <c r="D15" i="5"/>
  <c r="D8" i="5"/>
  <c r="D26" i="5"/>
  <c r="D18" i="5"/>
  <c r="H15" i="4"/>
  <c r="H9" i="4"/>
  <c r="H25" i="4"/>
  <c r="H10" i="4"/>
  <c r="H12" i="4"/>
  <c r="F21" i="4"/>
  <c r="F30" i="4" s="1"/>
  <c r="I30" i="4"/>
  <c r="J14" i="4" s="1"/>
  <c r="D20" i="4"/>
  <c r="D13" i="4"/>
  <c r="D7" i="4"/>
  <c r="D30" i="4" s="1"/>
  <c r="D22" i="4"/>
  <c r="D14" i="4"/>
  <c r="H30" i="3"/>
  <c r="F7" i="3"/>
  <c r="F10" i="3"/>
  <c r="F11" i="3"/>
  <c r="F12" i="3"/>
  <c r="I30" i="3"/>
  <c r="J12" i="3" s="1"/>
  <c r="D30" i="3"/>
  <c r="F30" i="9" l="1"/>
  <c r="H30" i="16"/>
  <c r="D30" i="21"/>
  <c r="D30" i="24"/>
  <c r="F30" i="27"/>
  <c r="D30" i="40"/>
  <c r="H13" i="17"/>
  <c r="H21" i="17"/>
  <c r="F30" i="3"/>
  <c r="J20" i="4"/>
  <c r="H30" i="4"/>
  <c r="H23" i="14"/>
  <c r="H9" i="14"/>
  <c r="H27" i="14"/>
  <c r="H20" i="14"/>
  <c r="H26" i="14"/>
  <c r="H12" i="14"/>
  <c r="D30" i="15"/>
  <c r="H23" i="10"/>
  <c r="D30" i="17"/>
  <c r="F30" i="18"/>
  <c r="J15" i="19"/>
  <c r="J18" i="19"/>
  <c r="J12" i="19"/>
  <c r="D30" i="20"/>
  <c r="F30" i="20"/>
  <c r="H30" i="22"/>
  <c r="D30" i="23"/>
  <c r="D30" i="26"/>
  <c r="J12" i="28"/>
  <c r="F30" i="37"/>
  <c r="F30" i="39"/>
  <c r="H30" i="27"/>
  <c r="H19" i="17"/>
  <c r="J20" i="28"/>
  <c r="J25" i="28"/>
  <c r="J15" i="28"/>
  <c r="J28" i="28"/>
  <c r="J17" i="28"/>
  <c r="J7" i="28"/>
  <c r="J26" i="28"/>
  <c r="J8" i="28"/>
  <c r="J24" i="28"/>
  <c r="J19" i="28"/>
  <c r="J23" i="28"/>
  <c r="J27" i="28"/>
  <c r="J14" i="28"/>
  <c r="J21" i="28"/>
  <c r="J11" i="28"/>
  <c r="J9" i="28"/>
  <c r="J22" i="28"/>
  <c r="J10" i="28"/>
  <c r="H30" i="28"/>
  <c r="J30" i="28"/>
  <c r="J16" i="27"/>
  <c r="J28" i="27"/>
  <c r="J19" i="27"/>
  <c r="J27" i="27"/>
  <c r="J23" i="27"/>
  <c r="J9" i="27"/>
  <c r="J14" i="27"/>
  <c r="J22" i="27"/>
  <c r="J17" i="27"/>
  <c r="J25" i="27"/>
  <c r="J10" i="27"/>
  <c r="J26" i="27"/>
  <c r="J13" i="27"/>
  <c r="J21" i="27"/>
  <c r="J7" i="27"/>
  <c r="J20" i="27"/>
  <c r="J15" i="27"/>
  <c r="J24" i="27"/>
  <c r="H19" i="23"/>
  <c r="H13" i="23"/>
  <c r="H22" i="23"/>
  <c r="H7" i="23"/>
  <c r="H16" i="23"/>
  <c r="H9" i="23"/>
  <c r="H26" i="23"/>
  <c r="H11" i="23"/>
  <c r="H12" i="23"/>
  <c r="H8" i="23"/>
  <c r="H27" i="23"/>
  <c r="H15" i="23"/>
  <c r="F30" i="23"/>
  <c r="H14" i="23"/>
  <c r="H17" i="23"/>
  <c r="H25" i="23"/>
  <c r="H10" i="23"/>
  <c r="H21" i="23"/>
  <c r="H20" i="23"/>
  <c r="H30" i="25"/>
  <c r="F30" i="25"/>
  <c r="H15" i="24"/>
  <c r="H28" i="24"/>
  <c r="H11" i="24"/>
  <c r="H23" i="24"/>
  <c r="H17" i="24"/>
  <c r="H18" i="24"/>
  <c r="F30" i="24"/>
  <c r="H21" i="24"/>
  <c r="H22" i="24"/>
  <c r="H7" i="24"/>
  <c r="H8" i="24"/>
  <c r="H12" i="24"/>
  <c r="H9" i="24"/>
  <c r="H25" i="24"/>
  <c r="H10" i="24"/>
  <c r="H26" i="24"/>
  <c r="H19" i="24"/>
  <c r="H16" i="24"/>
  <c r="H13" i="24"/>
  <c r="H14" i="24"/>
  <c r="H27" i="24"/>
  <c r="F30" i="21"/>
  <c r="H30" i="21"/>
  <c r="J17" i="20"/>
  <c r="J8" i="20"/>
  <c r="J23" i="20"/>
  <c r="J12" i="20"/>
  <c r="J30" i="20"/>
  <c r="J27" i="19"/>
  <c r="J28" i="19"/>
  <c r="J21" i="19"/>
  <c r="J22" i="19"/>
  <c r="J16" i="19"/>
  <c r="J23" i="19"/>
  <c r="J9" i="19"/>
  <c r="J14" i="19"/>
  <c r="J13" i="19"/>
  <c r="J19" i="19"/>
  <c r="J25" i="19"/>
  <c r="J20" i="19"/>
  <c r="J10" i="19"/>
  <c r="J17" i="19"/>
  <c r="J30" i="19" s="1"/>
  <c r="J9" i="18"/>
  <c r="J11" i="18"/>
  <c r="J27" i="18"/>
  <c r="J23" i="18"/>
  <c r="J26" i="18"/>
  <c r="J28" i="18"/>
  <c r="J16" i="18"/>
  <c r="J19" i="18"/>
  <c r="J13" i="18"/>
  <c r="J25" i="18"/>
  <c r="H30" i="18"/>
  <c r="J8" i="18"/>
  <c r="J15" i="18"/>
  <c r="J14" i="18"/>
  <c r="J7" i="18"/>
  <c r="J17" i="18"/>
  <c r="J20" i="18"/>
  <c r="J10" i="18"/>
  <c r="J21" i="18"/>
  <c r="J22" i="18"/>
  <c r="J24" i="18"/>
  <c r="H30" i="17"/>
  <c r="H30" i="12"/>
  <c r="H12" i="10"/>
  <c r="H16" i="10"/>
  <c r="H13" i="10"/>
  <c r="H18" i="10"/>
  <c r="H22" i="10"/>
  <c r="H27" i="10"/>
  <c r="H14" i="10"/>
  <c r="H8" i="10"/>
  <c r="H21" i="10"/>
  <c r="H26" i="10"/>
  <c r="H19" i="10"/>
  <c r="F30" i="10"/>
  <c r="H9" i="10"/>
  <c r="H11" i="10"/>
  <c r="H7" i="10"/>
  <c r="H20" i="10"/>
  <c r="H17" i="10"/>
  <c r="H15" i="10"/>
  <c r="H25" i="10"/>
  <c r="H30" i="8"/>
  <c r="H9" i="15"/>
  <c r="H21" i="15"/>
  <c r="H25" i="15"/>
  <c r="H17" i="15"/>
  <c r="F30" i="15"/>
  <c r="H16" i="15"/>
  <c r="H13" i="15"/>
  <c r="H18" i="15"/>
  <c r="H12" i="15"/>
  <c r="H11" i="15"/>
  <c r="H26" i="15"/>
  <c r="H14" i="15"/>
  <c r="H8" i="15"/>
  <c r="H10" i="15"/>
  <c r="H15" i="15"/>
  <c r="H7" i="15"/>
  <c r="H23" i="15"/>
  <c r="H20" i="15"/>
  <c r="H24" i="15"/>
  <c r="H19" i="15"/>
  <c r="H27" i="15"/>
  <c r="H25" i="11"/>
  <c r="H12" i="11"/>
  <c r="H23" i="11"/>
  <c r="H20" i="11"/>
  <c r="H7" i="11"/>
  <c r="H15" i="11"/>
  <c r="H16" i="11"/>
  <c r="H24" i="11"/>
  <c r="H22" i="11"/>
  <c r="H21" i="11"/>
  <c r="H14" i="11"/>
  <c r="H11" i="11"/>
  <c r="H26" i="11"/>
  <c r="H18" i="11"/>
  <c r="H28" i="11"/>
  <c r="H10" i="11"/>
  <c r="H13" i="11"/>
  <c r="H9" i="11"/>
  <c r="H8" i="11"/>
  <c r="H17" i="11"/>
  <c r="H27" i="11"/>
  <c r="H20" i="7"/>
  <c r="H22" i="7"/>
  <c r="H21" i="7"/>
  <c r="H23" i="7"/>
  <c r="H27" i="7"/>
  <c r="H18" i="7"/>
  <c r="H10" i="7"/>
  <c r="H9" i="7"/>
  <c r="H25" i="7"/>
  <c r="H7" i="7"/>
  <c r="H16" i="7"/>
  <c r="H11" i="7"/>
  <c r="H19" i="7"/>
  <c r="H26" i="7"/>
  <c r="H12" i="7"/>
  <c r="H15" i="7"/>
  <c r="H13" i="7"/>
  <c r="H14" i="7"/>
  <c r="H8" i="7"/>
  <c r="D30" i="16"/>
  <c r="H16" i="14"/>
  <c r="H8" i="14"/>
  <c r="H14" i="14"/>
  <c r="H28" i="14"/>
  <c r="H10" i="14"/>
  <c r="H30" i="14" s="1"/>
  <c r="H21" i="14"/>
  <c r="H13" i="14"/>
  <c r="H17" i="14"/>
  <c r="H15" i="14"/>
  <c r="H30" i="9"/>
  <c r="H30" i="6"/>
  <c r="J20" i="5"/>
  <c r="J23" i="5"/>
  <c r="J7" i="5"/>
  <c r="J21" i="5"/>
  <c r="J8" i="5"/>
  <c r="J17" i="5"/>
  <c r="J9" i="5"/>
  <c r="J30" i="5" s="1"/>
  <c r="J11" i="5"/>
  <c r="J19" i="5"/>
  <c r="J12" i="5"/>
  <c r="J14" i="5"/>
  <c r="J25" i="5"/>
  <c r="J28" i="5"/>
  <c r="J27" i="5"/>
  <c r="J10" i="5"/>
  <c r="J22" i="5"/>
  <c r="J24" i="5"/>
  <c r="D30" i="5"/>
  <c r="J9" i="4"/>
  <c r="J26" i="4"/>
  <c r="J28" i="4"/>
  <c r="J13" i="4"/>
  <c r="J17" i="4"/>
  <c r="J18" i="4"/>
  <c r="J10" i="4"/>
  <c r="J27" i="4"/>
  <c r="J8" i="4"/>
  <c r="J21" i="4"/>
  <c r="J19" i="4"/>
  <c r="J24" i="4"/>
  <c r="J11" i="4"/>
  <c r="J23" i="4"/>
  <c r="J25" i="4"/>
  <c r="J7" i="4"/>
  <c r="J15" i="4"/>
  <c r="J12" i="4"/>
  <c r="J22" i="4"/>
  <c r="J16" i="4"/>
  <c r="J28" i="3"/>
  <c r="J22" i="3"/>
  <c r="J13" i="3"/>
  <c r="J20" i="3"/>
  <c r="J27" i="3"/>
  <c r="J21" i="3"/>
  <c r="J23" i="3"/>
  <c r="J10" i="3"/>
  <c r="J26" i="3"/>
  <c r="J17" i="3"/>
  <c r="J16" i="3"/>
  <c r="J8" i="3"/>
  <c r="J24" i="3"/>
  <c r="J14" i="3"/>
  <c r="J25" i="3"/>
  <c r="J19" i="3"/>
  <c r="J9" i="3"/>
  <c r="J7" i="3"/>
  <c r="J30" i="3" s="1"/>
  <c r="J15" i="3"/>
  <c r="J11" i="3"/>
  <c r="J30" i="27" l="1"/>
  <c r="H30" i="23"/>
  <c r="H30" i="24"/>
  <c r="J30" i="18"/>
  <c r="H30" i="10"/>
  <c r="H30" i="15"/>
  <c r="H30" i="11"/>
  <c r="H30" i="7"/>
  <c r="J30" i="4"/>
</calcChain>
</file>

<file path=xl/sharedStrings.xml><?xml version="1.0" encoding="utf-8"?>
<sst xmlns="http://schemas.openxmlformats.org/spreadsheetml/2006/main" count="2028" uniqueCount="142">
  <si>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</si>
  <si>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</si>
  <si>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</si>
  <si>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</si>
  <si>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</si>
  <si>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</si>
  <si>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</si>
  <si>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</si>
  <si>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</si>
  <si>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</si>
  <si>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</si>
  <si>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</si>
  <si>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</si>
  <si>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</si>
  <si>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</si>
  <si>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</si>
  <si>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</si>
  <si>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</si>
  <si>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</si>
  <si>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</si>
  <si>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</si>
  <si>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</si>
  <si>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</si>
  <si>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</si>
  <si>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</si>
  <si>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</si>
  <si>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</si>
  <si>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</si>
  <si>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</si>
  <si>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</si>
  <si>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</si>
  <si>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</si>
  <si>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</si>
  <si>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</si>
  <si>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</si>
  <si>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</si>
  <si>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</si>
  <si>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</si>
  <si>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</si>
  <si>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</si>
  <si>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</si>
  <si>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</si>
  <si>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</si>
  <si>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</si>
  <si>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E18 - Tempo di antenna dei soggetti del plularismo sociale nei Radiogiornali RAI - edizioni principali</t>
  </si>
  <si>
    <t>Tab. E19 - Tempo di notizia, parola e antenna dei del pluralismo sociale nei Radiogiornali di Radio 24 Il Sole 24 ore - edizioni principali</t>
  </si>
  <si>
    <t>Tab. E24 - Tempo di notizia, parola e antenna dei del pluralismo sociale nei Radiogiornali di Radio Italia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</si>
  <si>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</si>
  <si>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</si>
  <si>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</si>
  <si>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</si>
  <si>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</si>
  <si>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</si>
  <si>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</si>
  <si>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</si>
  <si>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</si>
  <si>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</si>
  <si>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r>
      <rPr>
        <sz val="11"/>
        <rFont val="Calibri"/>
        <family val="2"/>
      </rPr>
      <t>Tempo di Parola: indica il tempo in cui il soggetto politico/istituzionale parla direttamente in voce</t>
    </r>
    <r>
      <rPr>
        <sz val="11"/>
        <color rgb="FFFF0000"/>
        <rFont val="Calibri"/>
        <family val="2"/>
      </rPr>
      <t xml:space="preserve">
</t>
    </r>
  </si>
  <si>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</si>
  <si>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</si>
  <si>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</si>
  <si>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</si>
  <si>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</si>
  <si>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</si>
  <si>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</si>
  <si>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</si>
  <si>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</si>
  <si>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</si>
  <si>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</si>
  <si>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</si>
  <si>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</si>
  <si>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</si>
  <si>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</si>
  <si>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</si>
  <si>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</si>
  <si>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</si>
  <si>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</si>
  <si>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</si>
  <si>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</si>
  <si>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</si>
  <si>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</si>
  <si>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</si>
  <si>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</si>
  <si>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</si>
  <si>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</si>
  <si>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</si>
  <si>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</si>
  <si>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</si>
  <si>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G2 - Tempo di parola dei soggetti del pluralismo sociale nei programmi extra-gr fasce di programmazione. Radio Due</t>
  </si>
  <si>
    <t>Tab. G3 - Tempo di parola dei soggetti del pluralismo sociale nei programmi extra-gr fasce di programmazione. Radio Tre</t>
  </si>
  <si>
    <t>Tab. G4 - Tempo di parola dei soggetti del pluralismo sociale nei programmi extra-gr fasce di programmazione. Radio 24 ore - Il Sole 24 ore</t>
  </si>
  <si>
    <t>Tab. G15 - Tempo di parola dei soggetti del pluralismo sociale nei programmi extra-gr fasce di programmazione. Radio Italia</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</si>
  <si>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Stanza Selvaggia</t>
    </r>
  </si>
  <si>
    <r>
      <rPr>
        <sz val="11"/>
        <rFont val="Calibri"/>
        <family val="2"/>
      </rPr>
      <t>Tempo di Parola: indica il tempo in cui il soggetto politico/istituzionale parla direttamente in voce
Rete Radio Deejay: Chiamate Roma triuno triuno, Deejay chiama Italia, Il Volo del mattino</t>
    </r>
    <r>
      <rPr>
        <sz val="11"/>
        <color rgb="FFFF0000"/>
        <rFont val="Calibri"/>
        <family val="2"/>
      </rPr>
      <t xml:space="preserve">
</t>
    </r>
  </si>
  <si>
    <t>Tempo di Parola: indica il tempo in cui il soggetto politico/istituzionale parla direttamente in voce
Rete Virgin Radio: Buongiorno Dr. Feelgood</t>
  </si>
  <si>
    <t>Periodo dal 01.05.2016 al 31.05.2016</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</si>
  <si>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</si>
  <si>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</si>
  <si>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E7 - Tempo di notizia, parola e antenna  dei soggetti del pluralismo sociale nei Radiogiornali di Radio Montecarlo  - tutte le edizioni</t>
  </si>
  <si>
    <t>Tab. E8 - Tempo di notizia, parola e antenna  dei soggetti del pluralismo sociale nei Radiogiornali di Radio 105 -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</si>
  <si>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</si>
  <si>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</si>
  <si>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</si>
  <si>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</si>
  <si>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</si>
  <si>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</si>
  <si>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Tab. E20 - Tempo di notizia, parola e antenna dei del pluralismo sociale nei Radiogiornali di Radio Montecarlo - edizioni principali</t>
  </si>
  <si>
    <t>Tab. E21 - Tempo di notizia, parola e antenna dei del pluralismo sociale nei Radiogiornali di Radio Capital - edizioni principali</t>
  </si>
  <si>
    <t>Tab. E22 - Tempo di notizia, parola e antenna dei del pluralismo sociale nei Radiogiornali di Radio Kiss Kiss - edizioni principali</t>
  </si>
  <si>
    <t>Tab. E23 - Tempo di notizia, parola e antenna dei del pluralismo sociale nei Radiogiornali di Radio RTL 102.5 - edizioni principali</t>
  </si>
  <si>
    <r>
      <t xml:space="preserve">Tempo di Parola: indica il tempo in cui il soggetto politico/istituzionale parla direttamente in voce
</t>
    </r>
    <r>
      <rPr>
        <sz val="11"/>
        <rFont val="Calibri"/>
        <family val="2"/>
      </rPr>
      <t xml:space="preserve">Radio Uno:
Radio Due: Bella davvero, Caterpillar, Caterpillar AM, Cattive compagnie, Decanter, Ettore, I provinciali, I sociopatici, Miracolo italiano, Non è un paese per giovani, Ovunque6, Radio2 in un'ora, Radio2 social club, Refresh
Radio Tre: A3. Il formato dell'arte, Ad alta voce, Dove finiscono i limoni, Fahrenheit, Hollywood party, La lingua batte, Piazza Verdi, Radio3 Mondo, Radio3 Scienza, Radio3 Suite, Uomini e profeti, Zazà. Arte, musica e spettacolo       </t>
    </r>
  </si>
  <si>
    <t>Esperti e mondo della scienza</t>
  </si>
  <si>
    <r>
      <t xml:space="preserve">Tempo di Parola: indica il tempo in cui il soggetto politico/istituzionale parla direttamente in voce
</t>
    </r>
    <r>
      <rPr>
        <sz val="11"/>
        <rFont val="Calibri"/>
        <family val="2"/>
      </rPr>
      <t xml:space="preserve">Radio Uno: Ascolta si fa sera, Bianco e nero, Dialogo con l'Islam, Eta Beta, Habitat, Inviato speciale, Italia sotto inchiesta, La Radio ne parla, La Radio ne parla - speciale, La terra, dall'orto alla tavola, Life - obiettivo benessere, L'Italia che va, Manuale d'Europa, Radio anch'io, Radio1 news economy, Radio1 news economy magazine, Restate scomodi, Speciale GR 1, Tra poco in edicola, Voci del mattino, Voci del mattino - speciale weekend, Zapping Radio1
Radio Due: Un giorno da pecora
Radio Tre: Prima pagina, Tutta la città ne parla </t>
    </r>
  </si>
  <si>
    <t>Tempo di Parola: indica il tempo in cui il soggetto politico/istituzionale parla direttamente in voce
Rete Radio 24:  #autotrasporti, Cuore e denari, Melog - cronache meridiane
Testata Radio 24: 24 Mattino - attenti a noi due, Effetto giorno, Effetto notte, Europa 24, EU-Zone - incontro con gli europarlamentari, Focus economia, I conti della belva, La versione di Oscar, La zanzara, L'altra Europa, Mix 24, Rassegna stampa di 24 Mattino, Si può fare</t>
  </si>
  <si>
    <t>Tab. F4 - Tempo di parola dei soggetti del pluralismo sociale nei programmi extra - gr di rete e di testata. Rete Radio 101 - Testata Pagina 101</t>
  </si>
  <si>
    <t xml:space="preserve">Tempo di Parola: indica il tempo in cui il soggetto politico/istituzionale parla direttamente in voce
Rete Radio 101: Alberto Davoli, Davide Lentini &amp; Lucilla Agosti, Francesco Allegretti, Ilaria Cappelluti, Isabella Eleodori, La banda di R101: Cristiano Militello, Paolo Dini e Lester, Marina Minetti, Premium 101, Riccardo Russo
</t>
  </si>
  <si>
    <t>Tab. F5 - Tempo di parola dei soggetti del pluralismo sociale nei programmi extra - gr di rete e di testata. Rete Virgin Radio - Testata Virgin Radio</t>
  </si>
  <si>
    <t>Tab. F6 - Tempo di parola dei soggetti del pluralismo sociale nei programmi extra - gr di rete e di testata. Rete Radio Monte Carlo - Testata Radio Monte Carlo</t>
  </si>
  <si>
    <t>Tempo di Parola: indica il tempo in cui il soggetto politico/istituzionale parla direttamente in voce
Rete Radio Monte Carlo:
Testata Radio Monte Carlo: Claudio Micalizio</t>
  </si>
  <si>
    <t>Tab. F7 - Tempo di parola dei soggetti del pluralismo sociale nei programmi extra - gr di rete e di testata. Rete Radio 105 network - Testata Rete 105</t>
  </si>
  <si>
    <t>Tempo di Parola: indica il tempo in cui il soggetto politico/istituzionale parla direttamente in voce
Rete Radio 105 network: 105 kris &amp; love, 105 night express, 105 stars, Lo zoo di 105, Music and cars
Testata Rete 105: 105 friends, Benvenuti nella giungla</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</si>
  <si>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</si>
  <si>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</si>
  <si>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</si>
  <si>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Tempo di Parola: indica il tempo in cui il soggetto politico/istituzionale parla direttamente in voce
Rete Radio Capital: 42, Capital in the walkman, Capital in the world, Capital weekend, Il geco e la farfalla, Italian graffiati, Ladies &amp; Capital, Lateral, Mister mixo, Non c'è duo senza tè, Parole note, Playlist, Red carpet, Sempre di domenica, Sentieri notturni, Vibe
Testata Radio Capital: Capital all news, TG zero</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</si>
  <si>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</si>
  <si>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</si>
  <si>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Tempo di Parola: indica il tempo in cui il soggetto politico/istituzionale parla direttamente in voce
Rete RTL 102.5: La famiglia giù al nord, Password, W l'Italia
Testata RTL 102.5: Non stop news</t>
  </si>
  <si>
    <t>Tab. F13 - Tempo di parola dei soggetti del pluralismo sociale nei programmi extra - gr di rete e di testata. Rete RDS - Testata RDS</t>
  </si>
  <si>
    <t>Tempo di Parola: indica il tempo in cui il soggetto politico/istituzionale parla direttamente in voce
Rete Radio Italia: Buone nuove, In compagnia di...Daniele Bossari, In compagnia di…Fiorella Felisatti, In compagnia di...Francesca Amendola &amp; Simone Maggio, In compagnia di...Manola Moslehi &amp; Mauro Marino, In compagnia di...Mirko Mengozzi, In compagnia di...Paola Gallo, In compagnia di...Paoletta &amp; Patrick, On air</t>
  </si>
  <si>
    <t>Tab. G1 - Tempo di parola dei soggetti del pluralismo sociale nei programmi extra-gr fasce di programmazione. Radio Uno</t>
  </si>
  <si>
    <t>Tab. G5 - Tempo di parola dei soggetti del pluralismo sociale nei programmi extra-gr fasce di programmazione. Radio 101</t>
  </si>
  <si>
    <t>Tab. G6 - Tempo di parola dei soggetti del pluralismo sociale nei programmi extra-gr fasce di programmazione. Virgin Radio</t>
  </si>
  <si>
    <t>Tab. G7 - Tempo di parola dei soggetti del pluralismo sociale nei programmi extra-gr fasce di programmazione. Radio Monte Carlo</t>
  </si>
  <si>
    <t>Tab. G8 - Tempo di parola dei soggetti del pluralismo sociale nei programmi extra-gr fasce di programmazione. Radio 105</t>
  </si>
  <si>
    <t>Tab. G9 - Tempo di parola dei soggetti del pluralismo sociale nei programmi extra-gr fasce di programmazione. Radio m2o</t>
  </si>
  <si>
    <t>Tab. G10 - Tempo di parola dei soggetti del pluralismo sociale nei programmi extra-gr fasce di programmazione. Radio Deejay</t>
  </si>
  <si>
    <t>Tab. G11 - Tempo di parola dei soggetti del pluralismo sociale nei programmi extra-gr fasce di programmazione. Radio Capital</t>
  </si>
  <si>
    <t>Tab. G12 - Tempo di parola dei soggetti del pluralismo sociale nei programmi extra-gr fasce di programmazione. Radio Kiss Kiss</t>
  </si>
  <si>
    <t>Tab. G14 - Tempo di parola dei soggetti del pluralismo sociale nei programmi extra-gr fasce di programmazione. Radio Dimensione Suono</t>
  </si>
  <si>
    <t>Tab. G13 - Tempo di parola dei soggetti del pluralismo sociale nei programmi extra-gr fasce di programmazione. Radio RTL 102.5</t>
  </si>
  <si>
    <t>Soggetti della cronaca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</si>
</sst>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0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1">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5" fillId="0" borderId="8" xfId="2" applyNumberFormat="1" applyFont="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2" fillId="0" borderId="14" xfId="3" applyFont="1" applyFill="1" applyBorder="1" applyAlignment="1">
      <alignment horizontal="left" vertical="top" wrapText="1"/>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0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election activeCell="B29" sqref="B29"/>
    </sheetView>
  </sheetViews>
  <sheetFormatPr defaultColWidth="8.88671875" defaultRowHeight="14.4" x14ac:dyDescent="0.3"/>
  <cols>
    <col min="1" max="1" width="6.109375" style="1" customWidth="1"/>
    <col min="2" max="2" width="51" style="1" bestFit="1" customWidth="1"/>
    <col min="3" max="10" width="10.88671875" style="1" customWidth="1"/>
    <col min="11" max="16384" width="8.88671875" style="1"/>
  </cols>
  <sheetData>
    <row r="2" spans="2:10" ht="15" thickBot="1" x14ac:dyDescent="0.35"/>
    <row r="3" spans="2:10" x14ac:dyDescent="0.3">
      <c r="B3" s="145" t="s">
        <v>18</v>
      </c>
      <c r="C3" s="146"/>
      <c r="D3" s="146"/>
      <c r="E3" s="146"/>
      <c r="F3" s="146"/>
      <c r="G3" s="146"/>
      <c r="H3" s="146"/>
      <c r="I3" s="146"/>
      <c r="J3" s="147"/>
    </row>
    <row r="4" spans="2:10" x14ac:dyDescent="0.3">
      <c r="B4" s="148" t="s">
        <v>95</v>
      </c>
      <c r="C4" s="149"/>
      <c r="D4" s="149"/>
      <c r="E4" s="149"/>
      <c r="F4" s="149"/>
      <c r="G4" s="149"/>
      <c r="H4" s="149"/>
      <c r="I4" s="149"/>
      <c r="J4" s="150"/>
    </row>
    <row r="5" spans="2:10" x14ac:dyDescent="0.3">
      <c r="B5" s="2"/>
      <c r="C5" s="151" t="s">
        <v>19</v>
      </c>
      <c r="D5" s="149"/>
      <c r="E5" s="151" t="s">
        <v>20</v>
      </c>
      <c r="F5" s="149"/>
      <c r="G5" s="149" t="s">
        <v>21</v>
      </c>
      <c r="H5" s="149"/>
      <c r="I5" s="151" t="s">
        <v>22</v>
      </c>
      <c r="J5" s="150"/>
    </row>
    <row r="6" spans="2:10" x14ac:dyDescent="0.3">
      <c r="B6" s="3" t="s">
        <v>23</v>
      </c>
      <c r="C6" s="4" t="s">
        <v>24</v>
      </c>
      <c r="D6" s="5" t="s">
        <v>25</v>
      </c>
      <c r="E6" s="4" t="s">
        <v>24</v>
      </c>
      <c r="F6" s="5" t="s">
        <v>25</v>
      </c>
      <c r="G6" s="6" t="s">
        <v>24</v>
      </c>
      <c r="H6" s="5" t="s">
        <v>25</v>
      </c>
      <c r="I6" s="4" t="s">
        <v>24</v>
      </c>
      <c r="J6" s="7" t="s">
        <v>25</v>
      </c>
    </row>
    <row r="7" spans="2:10" x14ac:dyDescent="0.3">
      <c r="B7" s="8" t="s">
        <v>10</v>
      </c>
      <c r="C7" s="97">
        <v>4.9537037037037041E-3</v>
      </c>
      <c r="D7" s="98">
        <f t="shared" ref="D7:D28" si="0">C7/$C$30</f>
        <v>8.651708105922782E-3</v>
      </c>
      <c r="E7" s="97">
        <v>1.8750000000000001E-3</v>
      </c>
      <c r="F7" s="98">
        <f t="shared" ref="F7:F28" si="1">E7/$E$30</f>
        <v>1.4787768142400733E-2</v>
      </c>
      <c r="G7" s="97">
        <v>4.3981481481481476E-3</v>
      </c>
      <c r="H7" s="98">
        <f t="shared" ref="H7:H27" si="2">G7/$G$30</f>
        <v>1.9071518193224595E-2</v>
      </c>
      <c r="I7" s="97">
        <f>C7+E7+G7</f>
        <v>1.1226851851851852E-2</v>
      </c>
      <c r="J7" s="99">
        <f>I7/$I$30</f>
        <v>1.2072184194150591E-2</v>
      </c>
    </row>
    <row r="8" spans="2:10" x14ac:dyDescent="0.3">
      <c r="B8" s="8" t="s">
        <v>13</v>
      </c>
      <c r="C8" s="97">
        <v>3.6574074074074074E-3</v>
      </c>
      <c r="D8" s="98">
        <f t="shared" si="0"/>
        <v>6.3877097230644834E-3</v>
      </c>
      <c r="E8" s="97">
        <v>7.5231481481481482E-4</v>
      </c>
      <c r="F8" s="98">
        <f t="shared" si="1"/>
        <v>5.9333637608397997E-3</v>
      </c>
      <c r="G8" s="97">
        <v>5.2083333333333333E-4</v>
      </c>
      <c r="H8" s="98">
        <f t="shared" si="2"/>
        <v>2.2584692597239654E-3</v>
      </c>
      <c r="I8" s="97">
        <f t="shared" ref="I8:I27" si="3">C8+E8+G8</f>
        <v>4.9305555555555552E-3</v>
      </c>
      <c r="J8" s="99">
        <f t="shared" ref="J8:J28" si="4">I8/$I$30</f>
        <v>5.3018046048537645E-3</v>
      </c>
    </row>
    <row r="9" spans="2:10" x14ac:dyDescent="0.3">
      <c r="B9" s="8" t="s">
        <v>0</v>
      </c>
      <c r="C9" s="97">
        <v>0.12920138888888882</v>
      </c>
      <c r="D9" s="98">
        <f t="shared" si="0"/>
        <v>0.22565191024863543</v>
      </c>
      <c r="E9" s="97">
        <v>2.5092592592592597E-2</v>
      </c>
      <c r="F9" s="98">
        <f t="shared" si="1"/>
        <v>0.19790050205385676</v>
      </c>
      <c r="G9" s="97">
        <v>2.768518518518517E-2</v>
      </c>
      <c r="H9" s="98">
        <f t="shared" si="2"/>
        <v>0.12005018820577161</v>
      </c>
      <c r="I9" s="97">
        <f t="shared" si="3"/>
        <v>0.18197916666666661</v>
      </c>
      <c r="J9" s="99">
        <f t="shared" si="4"/>
        <v>0.19568139390168007</v>
      </c>
    </row>
    <row r="10" spans="2:10" x14ac:dyDescent="0.3">
      <c r="B10" s="8" t="s">
        <v>8</v>
      </c>
      <c r="C10" s="97">
        <v>1.4143518518518519E-2</v>
      </c>
      <c r="D10" s="98">
        <f t="shared" si="0"/>
        <v>2.4701839498686071E-2</v>
      </c>
      <c r="E10" s="97">
        <v>2.5694444444444436E-3</v>
      </c>
      <c r="F10" s="98">
        <f t="shared" si="1"/>
        <v>2.026471930625285E-2</v>
      </c>
      <c r="G10" s="97">
        <v>7.2106481481481492E-3</v>
      </c>
      <c r="H10" s="98">
        <f t="shared" si="2"/>
        <v>3.1267252195734015E-2</v>
      </c>
      <c r="I10" s="97">
        <f t="shared" si="3"/>
        <v>2.3923611111111114E-2</v>
      </c>
      <c r="J10" s="99">
        <f t="shared" si="4"/>
        <v>2.572495332918482E-2</v>
      </c>
    </row>
    <row r="11" spans="2:10" x14ac:dyDescent="0.3">
      <c r="B11" s="8" t="s">
        <v>26</v>
      </c>
      <c r="C11" s="97">
        <v>8.2175925925925938E-4</v>
      </c>
      <c r="D11" s="98">
        <f t="shared" si="0"/>
        <v>1.4352132605619568E-3</v>
      </c>
      <c r="E11" s="97">
        <v>1.0185185185185184E-3</v>
      </c>
      <c r="F11" s="98">
        <f t="shared" si="1"/>
        <v>8.0328617069831132E-3</v>
      </c>
      <c r="G11" s="97"/>
      <c r="H11" s="98"/>
      <c r="I11" s="97">
        <f t="shared" si="3"/>
        <v>1.8402777777777779E-3</v>
      </c>
      <c r="J11" s="99">
        <f t="shared" si="4"/>
        <v>1.9788425637834476E-3</v>
      </c>
    </row>
    <row r="12" spans="2:10" x14ac:dyDescent="0.3">
      <c r="B12" s="8" t="s">
        <v>3</v>
      </c>
      <c r="C12" s="97">
        <v>7.9837962962963027E-2</v>
      </c>
      <c r="D12" s="98">
        <f t="shared" si="0"/>
        <v>0.13943804325854064</v>
      </c>
      <c r="E12" s="97">
        <v>1.6655092592592582E-2</v>
      </c>
      <c r="F12" s="98">
        <f t="shared" si="1"/>
        <v>0.13135554541305333</v>
      </c>
      <c r="G12" s="97">
        <v>2.3854166666666649E-2</v>
      </c>
      <c r="H12" s="98">
        <f t="shared" si="2"/>
        <v>0.10343789209535753</v>
      </c>
      <c r="I12" s="97">
        <f t="shared" si="3"/>
        <v>0.12034722222222226</v>
      </c>
      <c r="J12" s="99">
        <f t="shared" si="4"/>
        <v>0.12940883634100814</v>
      </c>
    </row>
    <row r="13" spans="2:10" x14ac:dyDescent="0.3">
      <c r="B13" s="8" t="s">
        <v>7</v>
      </c>
      <c r="C13" s="97">
        <v>2.7164351851851846E-2</v>
      </c>
      <c r="D13" s="98">
        <f t="shared" si="0"/>
        <v>4.7442894683646646E-2</v>
      </c>
      <c r="E13" s="97">
        <v>5.6134259259259271E-3</v>
      </c>
      <c r="F13" s="98">
        <f t="shared" si="1"/>
        <v>4.4272021907804673E-2</v>
      </c>
      <c r="G13" s="97">
        <v>8.2870370370370389E-3</v>
      </c>
      <c r="H13" s="98">
        <f t="shared" si="2"/>
        <v>3.5934755332496876E-2</v>
      </c>
      <c r="I13" s="97">
        <f t="shared" si="3"/>
        <v>4.1064814814814811E-2</v>
      </c>
      <c r="J13" s="99">
        <f t="shared" si="4"/>
        <v>4.4156813939016798E-2</v>
      </c>
    </row>
    <row r="14" spans="2:10" x14ac:dyDescent="0.3">
      <c r="B14" s="8" t="s">
        <v>2</v>
      </c>
      <c r="C14" s="97">
        <v>4.5833333333333386E-2</v>
      </c>
      <c r="D14" s="98">
        <f t="shared" si="0"/>
        <v>8.004851425106134E-2</v>
      </c>
      <c r="E14" s="97">
        <v>9.1319444444444425E-3</v>
      </c>
      <c r="F14" s="98">
        <f t="shared" si="1"/>
        <v>7.2021907804655408E-2</v>
      </c>
      <c r="G14" s="97">
        <v>1.4189814814814811E-2</v>
      </c>
      <c r="H14" s="98">
        <f t="shared" si="2"/>
        <v>6.1530740276035133E-2</v>
      </c>
      <c r="I14" s="97">
        <f t="shared" si="3"/>
        <v>6.9155092592592643E-2</v>
      </c>
      <c r="J14" s="99">
        <f t="shared" si="4"/>
        <v>7.4362165525824572E-2</v>
      </c>
    </row>
    <row r="15" spans="2:10" x14ac:dyDescent="0.3">
      <c r="B15" s="8" t="s">
        <v>9</v>
      </c>
      <c r="C15" s="97">
        <v>3.2245370370370355E-2</v>
      </c>
      <c r="D15" s="98">
        <f t="shared" si="0"/>
        <v>5.6316959773600135E-2</v>
      </c>
      <c r="E15" s="97">
        <v>8.1481481481481474E-3</v>
      </c>
      <c r="F15" s="98">
        <f t="shared" si="1"/>
        <v>6.4262893655864906E-2</v>
      </c>
      <c r="G15" s="97">
        <v>3.1944444444444442E-3</v>
      </c>
      <c r="H15" s="98">
        <f t="shared" si="2"/>
        <v>1.3851944792973653E-2</v>
      </c>
      <c r="I15" s="97">
        <f t="shared" si="3"/>
        <v>4.3587962962962946E-2</v>
      </c>
      <c r="J15" s="99">
        <f t="shared" si="4"/>
        <v>4.6869943995021764E-2</v>
      </c>
    </row>
    <row r="16" spans="2:10" x14ac:dyDescent="0.3">
      <c r="B16" s="8" t="s">
        <v>1</v>
      </c>
      <c r="C16" s="97">
        <v>3.5462962962962974E-2</v>
      </c>
      <c r="D16" s="98">
        <f t="shared" si="0"/>
        <v>6.1936527188194881E-2</v>
      </c>
      <c r="E16" s="97">
        <v>9.8726851851851875E-3</v>
      </c>
      <c r="F16" s="98">
        <f t="shared" si="1"/>
        <v>7.7863989046097704E-2</v>
      </c>
      <c r="G16" s="97">
        <v>7.1643518518518523E-3</v>
      </c>
      <c r="H16" s="98">
        <f t="shared" si="2"/>
        <v>3.1066499372647438E-2</v>
      </c>
      <c r="I16" s="97">
        <f t="shared" si="3"/>
        <v>5.2500000000000012E-2</v>
      </c>
      <c r="J16" s="99">
        <f t="shared" si="4"/>
        <v>5.6453018046048548E-2</v>
      </c>
    </row>
    <row r="17" spans="2:10" x14ac:dyDescent="0.3">
      <c r="B17" s="8" t="s">
        <v>27</v>
      </c>
      <c r="C17" s="97">
        <v>2.8032407407407412E-2</v>
      </c>
      <c r="D17" s="98">
        <f t="shared" si="0"/>
        <v>4.89589650293107E-2</v>
      </c>
      <c r="E17" s="97">
        <v>5.7291666666666654E-3</v>
      </c>
      <c r="F17" s="98">
        <f t="shared" si="1"/>
        <v>4.5184847101780001E-2</v>
      </c>
      <c r="G17" s="97">
        <v>1.5694444444444441E-2</v>
      </c>
      <c r="H17" s="98">
        <f t="shared" si="2"/>
        <v>6.8055207026348805E-2</v>
      </c>
      <c r="I17" s="97">
        <f t="shared" si="3"/>
        <v>4.9456018518518517E-2</v>
      </c>
      <c r="J17" s="99">
        <f t="shared" si="4"/>
        <v>5.3179838207840696E-2</v>
      </c>
    </row>
    <row r="18" spans="2:10" x14ac:dyDescent="0.3">
      <c r="B18" s="8" t="s">
        <v>16</v>
      </c>
      <c r="C18" s="97"/>
      <c r="D18" s="98"/>
      <c r="E18" s="97"/>
      <c r="F18" s="98"/>
      <c r="G18" s="97"/>
      <c r="H18" s="98"/>
      <c r="I18" s="97"/>
      <c r="J18" s="99"/>
    </row>
    <row r="19" spans="2:10" x14ac:dyDescent="0.3">
      <c r="B19" s="8" t="s">
        <v>4</v>
      </c>
      <c r="C19" s="97">
        <v>1.6516203703703693E-2</v>
      </c>
      <c r="D19" s="98">
        <f t="shared" si="0"/>
        <v>2.8845765110167759E-2</v>
      </c>
      <c r="E19" s="97">
        <v>1.712962962962963E-3</v>
      </c>
      <c r="F19" s="98">
        <f t="shared" si="1"/>
        <v>1.3509812870835237E-2</v>
      </c>
      <c r="G19" s="97">
        <v>1.4120370370370372E-2</v>
      </c>
      <c r="H19" s="98">
        <f t="shared" si="2"/>
        <v>6.1229611041405292E-2</v>
      </c>
      <c r="I19" s="97">
        <f t="shared" si="3"/>
        <v>3.2349537037037031E-2</v>
      </c>
      <c r="J19" s="99">
        <f t="shared" si="4"/>
        <v>3.4785314250155561E-2</v>
      </c>
    </row>
    <row r="20" spans="2:10" x14ac:dyDescent="0.3">
      <c r="B20" s="8" t="s">
        <v>14</v>
      </c>
      <c r="C20" s="97">
        <v>2.6192129629629614E-2</v>
      </c>
      <c r="D20" s="98">
        <f t="shared" si="0"/>
        <v>4.57448958965029E-2</v>
      </c>
      <c r="E20" s="97">
        <v>8.0208333333333312E-3</v>
      </c>
      <c r="F20" s="98">
        <f t="shared" si="1"/>
        <v>6.3258785942491999E-2</v>
      </c>
      <c r="G20" s="97">
        <v>7.7083333333333335E-3</v>
      </c>
      <c r="H20" s="98">
        <f t="shared" si="2"/>
        <v>3.3425345043914687E-2</v>
      </c>
      <c r="I20" s="97">
        <f t="shared" si="3"/>
        <v>4.1921296296296276E-2</v>
      </c>
      <c r="J20" s="99">
        <f t="shared" si="4"/>
        <v>4.50777846919726E-2</v>
      </c>
    </row>
    <row r="21" spans="2:10" x14ac:dyDescent="0.3">
      <c r="B21" s="8" t="s">
        <v>11</v>
      </c>
      <c r="C21" s="97">
        <v>1.3495370370370371E-2</v>
      </c>
      <c r="D21" s="98">
        <f t="shared" si="0"/>
        <v>2.3569840307256923E-2</v>
      </c>
      <c r="E21" s="97">
        <v>1.0879629629629629E-3</v>
      </c>
      <c r="F21" s="98">
        <f t="shared" si="1"/>
        <v>8.5805568233683262E-3</v>
      </c>
      <c r="G21" s="97">
        <v>1.5150462962962966E-2</v>
      </c>
      <c r="H21" s="98">
        <f t="shared" si="2"/>
        <v>6.5696361355081584E-2</v>
      </c>
      <c r="I21" s="97">
        <f t="shared" si="3"/>
        <v>2.97337962962963E-2</v>
      </c>
      <c r="J21" s="99">
        <f t="shared" si="4"/>
        <v>3.1972619788425638E-2</v>
      </c>
    </row>
    <row r="22" spans="2:10" x14ac:dyDescent="0.3">
      <c r="B22" s="8" t="s">
        <v>15</v>
      </c>
      <c r="C22" s="97">
        <v>1.728009259259259E-2</v>
      </c>
      <c r="D22" s="98">
        <f t="shared" si="0"/>
        <v>3.0179907014352126E-2</v>
      </c>
      <c r="E22" s="97">
        <v>3.0439814814814817E-3</v>
      </c>
      <c r="F22" s="98">
        <f t="shared" si="1"/>
        <v>2.4007302601551806E-2</v>
      </c>
      <c r="G22" s="97">
        <v>4.8726851851851856E-3</v>
      </c>
      <c r="H22" s="98">
        <f t="shared" si="2"/>
        <v>2.1129234629861989E-2</v>
      </c>
      <c r="I22" s="97">
        <f t="shared" si="3"/>
        <v>2.5196759259259256E-2</v>
      </c>
      <c r="J22" s="99">
        <f t="shared" si="4"/>
        <v>2.7093963907902922E-2</v>
      </c>
    </row>
    <row r="23" spans="2:10" x14ac:dyDescent="0.3">
      <c r="B23" s="8" t="s">
        <v>28</v>
      </c>
      <c r="C23" s="97">
        <v>4.565972222222224E-2</v>
      </c>
      <c r="D23" s="98">
        <f t="shared" si="0"/>
        <v>7.9745300181928477E-2</v>
      </c>
      <c r="E23" s="97">
        <v>7.5925925925925918E-3</v>
      </c>
      <c r="F23" s="98">
        <f t="shared" si="1"/>
        <v>5.9881332724783208E-2</v>
      </c>
      <c r="G23" s="97">
        <v>4.917824074074071E-2</v>
      </c>
      <c r="H23" s="98">
        <f t="shared" si="2"/>
        <v>0.21324968632371383</v>
      </c>
      <c r="I23" s="97">
        <f t="shared" si="3"/>
        <v>0.10243055555555555</v>
      </c>
      <c r="J23" s="99">
        <f t="shared" si="4"/>
        <v>0.11014312383322962</v>
      </c>
    </row>
    <row r="24" spans="2:10" x14ac:dyDescent="0.3">
      <c r="B24" s="8" t="s">
        <v>12</v>
      </c>
      <c r="C24" s="97">
        <v>6.3310185185185188E-3</v>
      </c>
      <c r="D24" s="98">
        <f t="shared" si="0"/>
        <v>1.1057206387709724E-2</v>
      </c>
      <c r="E24" s="97">
        <v>7.0486111111111114E-3</v>
      </c>
      <c r="F24" s="98">
        <f t="shared" si="1"/>
        <v>5.5591054313099048E-2</v>
      </c>
      <c r="G24" s="97">
        <v>1.4513888888888889E-2</v>
      </c>
      <c r="H24" s="98">
        <f t="shared" si="2"/>
        <v>6.2936010037641169E-2</v>
      </c>
      <c r="I24" s="97">
        <f t="shared" si="3"/>
        <v>2.7893518518518519E-2</v>
      </c>
      <c r="J24" s="99">
        <f t="shared" si="4"/>
        <v>2.999377722464219E-2</v>
      </c>
    </row>
    <row r="25" spans="2:10" x14ac:dyDescent="0.3">
      <c r="B25" s="8" t="s">
        <v>5</v>
      </c>
      <c r="C25" s="97">
        <v>1.6261574074074074E-2</v>
      </c>
      <c r="D25" s="98">
        <f t="shared" si="0"/>
        <v>2.8401051142106327E-2</v>
      </c>
      <c r="E25" s="97">
        <v>7.1759259259259276E-3</v>
      </c>
      <c r="F25" s="98">
        <f t="shared" si="1"/>
        <v>5.6595162026471954E-2</v>
      </c>
      <c r="G25" s="97">
        <v>1.1932870370370373E-2</v>
      </c>
      <c r="H25" s="98">
        <f t="shared" si="2"/>
        <v>5.1744040150564642E-2</v>
      </c>
      <c r="I25" s="97">
        <f t="shared" si="3"/>
        <v>3.5370370370370371E-2</v>
      </c>
      <c r="J25" s="99">
        <f t="shared" si="4"/>
        <v>3.8033602986932175E-2</v>
      </c>
    </row>
    <row r="26" spans="2:10" x14ac:dyDescent="0.3">
      <c r="B26" s="8" t="s">
        <v>6</v>
      </c>
      <c r="C26" s="97">
        <v>7.2569444444444435E-3</v>
      </c>
      <c r="D26" s="98">
        <f t="shared" si="0"/>
        <v>1.2674348089751363E-2</v>
      </c>
      <c r="E26" s="97">
        <v>1.3888888888888889E-4</v>
      </c>
      <c r="F26" s="98">
        <f t="shared" si="1"/>
        <v>1.0953902327704246E-3</v>
      </c>
      <c r="G26" s="100">
        <v>3.7037037037037035E-4</v>
      </c>
      <c r="H26" s="98">
        <f t="shared" si="2"/>
        <v>1.6060225846925974E-3</v>
      </c>
      <c r="I26" s="97">
        <f t="shared" si="3"/>
        <v>7.7662037037037031E-3</v>
      </c>
      <c r="J26" s="99">
        <f t="shared" si="4"/>
        <v>8.3509645301804592E-3</v>
      </c>
    </row>
    <row r="27" spans="2:10" x14ac:dyDescent="0.3">
      <c r="B27" s="8" t="s">
        <v>141</v>
      </c>
      <c r="C27" s="97">
        <v>9.9189814814814835E-3</v>
      </c>
      <c r="D27" s="98">
        <f t="shared" si="0"/>
        <v>1.7323630483121088E-2</v>
      </c>
      <c r="E27" s="97">
        <v>2.1180555555555553E-3</v>
      </c>
      <c r="F27" s="98">
        <f t="shared" si="1"/>
        <v>1.6704701049748975E-2</v>
      </c>
      <c r="G27" s="100">
        <v>5.6712962962962967E-4</v>
      </c>
      <c r="H27" s="98">
        <f t="shared" si="2"/>
        <v>2.4592220828105402E-3</v>
      </c>
      <c r="I27" s="97">
        <f t="shared" si="3"/>
        <v>1.2604166666666668E-2</v>
      </c>
      <c r="J27" s="99">
        <f t="shared" si="4"/>
        <v>1.3553204729309274E-2</v>
      </c>
    </row>
    <row r="28" spans="2:10" x14ac:dyDescent="0.3">
      <c r="B28" s="8" t="s">
        <v>17</v>
      </c>
      <c r="C28" s="97">
        <v>1.2303240740740745E-2</v>
      </c>
      <c r="D28" s="98">
        <f t="shared" si="0"/>
        <v>2.1487770365878317E-2</v>
      </c>
      <c r="E28" s="97">
        <v>2.3958333333333331E-3</v>
      </c>
      <c r="F28" s="98">
        <f t="shared" si="1"/>
        <v>1.8895481515289823E-2</v>
      </c>
      <c r="G28" s="100"/>
      <c r="H28" s="98"/>
      <c r="I28" s="97">
        <f>C28+E28+G28</f>
        <v>1.4699074074074078E-2</v>
      </c>
      <c r="J28" s="99">
        <f t="shared" si="4"/>
        <v>1.5805849408836344E-2</v>
      </c>
    </row>
    <row r="29" spans="2:10" x14ac:dyDescent="0.3">
      <c r="B29" s="8"/>
      <c r="C29" s="101"/>
      <c r="D29" s="101"/>
      <c r="E29" s="101"/>
      <c r="F29" s="101"/>
      <c r="G29" s="101"/>
      <c r="H29" s="101"/>
      <c r="I29" s="101"/>
      <c r="J29" s="102"/>
    </row>
    <row r="30" spans="2:10" x14ac:dyDescent="0.3">
      <c r="B30" s="11" t="s">
        <v>29</v>
      </c>
      <c r="C30" s="103">
        <f t="shared" ref="C30:J30" si="5">SUM(C7:C28)</f>
        <v>0.57256944444444446</v>
      </c>
      <c r="D30" s="104">
        <f t="shared" si="5"/>
        <v>1.0000000000000002</v>
      </c>
      <c r="E30" s="103">
        <f t="shared" si="5"/>
        <v>0.12679398148148147</v>
      </c>
      <c r="F30" s="104">
        <f t="shared" si="5"/>
        <v>1</v>
      </c>
      <c r="G30" s="103">
        <f t="shared" si="5"/>
        <v>0.23061342592592587</v>
      </c>
      <c r="H30" s="104">
        <f t="shared" si="5"/>
        <v>0.99999999999999989</v>
      </c>
      <c r="I30" s="103">
        <f>SUM(I7:I28)</f>
        <v>0.92997685185185186</v>
      </c>
      <c r="J30" s="105">
        <f t="shared" si="5"/>
        <v>1</v>
      </c>
    </row>
    <row r="31" spans="2:10" x14ac:dyDescent="0.3">
      <c r="B31" s="12"/>
      <c r="C31" s="13"/>
      <c r="D31" s="14"/>
      <c r="E31" s="13"/>
      <c r="F31" s="14"/>
      <c r="G31" s="13"/>
      <c r="H31" s="14"/>
      <c r="I31" s="13"/>
      <c r="J31" s="15"/>
    </row>
    <row r="32" spans="2:10" ht="66" customHeight="1" thickBot="1" x14ac:dyDescent="0.35">
      <c r="B32" s="142" t="s">
        <v>30</v>
      </c>
      <c r="C32" s="143"/>
      <c r="D32" s="143"/>
      <c r="E32" s="143"/>
      <c r="F32" s="143"/>
      <c r="G32" s="143"/>
      <c r="H32" s="143"/>
      <c r="I32" s="143"/>
      <c r="J32" s="144"/>
    </row>
    <row r="34" spans="7:7" x14ac:dyDescent="0.3">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101</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4.5833333333333316E-3</v>
      </c>
      <c r="D7" s="98">
        <f>C7/$C$30</f>
        <v>2.6321036889331996E-2</v>
      </c>
      <c r="E7" s="100"/>
      <c r="F7" s="98"/>
      <c r="G7" s="100">
        <f>C7+E7</f>
        <v>4.5833333333333316E-3</v>
      </c>
      <c r="H7" s="99">
        <f>G7/$G$30</f>
        <v>2.4984227129337535E-2</v>
      </c>
    </row>
    <row r="8" spans="2:8" s="1" customFormat="1" x14ac:dyDescent="0.3">
      <c r="B8" s="8" t="s">
        <v>13</v>
      </c>
      <c r="C8" s="100">
        <v>3.4374999999999991E-3</v>
      </c>
      <c r="D8" s="98">
        <f t="shared" ref="D8:D28" si="0">C8/$C$30</f>
        <v>1.9740777666998999E-2</v>
      </c>
      <c r="E8" s="100"/>
      <c r="F8" s="98"/>
      <c r="G8" s="100">
        <f t="shared" ref="G8:G27" si="1">C8+E8</f>
        <v>3.4374999999999991E-3</v>
      </c>
      <c r="H8" s="99">
        <f t="shared" ref="H8:H27" si="2">G8/$G$30</f>
        <v>1.8738170347003154E-2</v>
      </c>
    </row>
    <row r="9" spans="2:8" s="1" customFormat="1" x14ac:dyDescent="0.3">
      <c r="B9" s="8" t="s">
        <v>0</v>
      </c>
      <c r="C9" s="100">
        <v>3.0937499999999996E-2</v>
      </c>
      <c r="D9" s="98">
        <f t="shared" si="0"/>
        <v>0.17766699900299102</v>
      </c>
      <c r="E9" s="100">
        <v>3.4143518518518516E-3</v>
      </c>
      <c r="F9" s="98">
        <f t="shared" ref="F9:F16" si="3">E9/$E$30</f>
        <v>0.36645962732919252</v>
      </c>
      <c r="G9" s="100">
        <f t="shared" si="1"/>
        <v>3.4351851851851849E-2</v>
      </c>
      <c r="H9" s="99">
        <f t="shared" si="2"/>
        <v>0.18725552050473188</v>
      </c>
    </row>
    <row r="10" spans="2:8" s="1" customFormat="1" x14ac:dyDescent="0.3">
      <c r="B10" s="8" t="s">
        <v>8</v>
      </c>
      <c r="C10" s="100">
        <v>2.4652777777777776E-3</v>
      </c>
      <c r="D10" s="98">
        <f t="shared" si="0"/>
        <v>1.4157527417746759E-2</v>
      </c>
      <c r="E10" s="100">
        <v>1.0416666666666667E-3</v>
      </c>
      <c r="F10" s="98">
        <f t="shared" si="3"/>
        <v>0.11180124223602483</v>
      </c>
      <c r="G10" s="100">
        <f t="shared" si="1"/>
        <v>3.5069444444444445E-3</v>
      </c>
      <c r="H10" s="99">
        <f t="shared" si="2"/>
        <v>1.9116719242902213E-2</v>
      </c>
    </row>
    <row r="11" spans="2:8" s="1" customFormat="1" x14ac:dyDescent="0.3">
      <c r="B11" s="8" t="s">
        <v>26</v>
      </c>
      <c r="C11" s="100">
        <v>5.7754629629629631E-3</v>
      </c>
      <c r="D11" s="98">
        <f t="shared" si="0"/>
        <v>3.3167165171153208E-2</v>
      </c>
      <c r="E11" s="100"/>
      <c r="F11" s="98"/>
      <c r="G11" s="100">
        <f t="shared" si="1"/>
        <v>5.7754629629629631E-3</v>
      </c>
      <c r="H11" s="99">
        <f t="shared" si="2"/>
        <v>3.1482649842271303E-2</v>
      </c>
    </row>
    <row r="12" spans="2:8" s="1" customFormat="1" x14ac:dyDescent="0.3">
      <c r="B12" s="8" t="s">
        <v>3</v>
      </c>
      <c r="C12" s="100">
        <v>1.4803240740740742E-2</v>
      </c>
      <c r="D12" s="98">
        <f t="shared" si="0"/>
        <v>8.5011631771352625E-2</v>
      </c>
      <c r="E12" s="100">
        <v>1.8518518518518518E-4</v>
      </c>
      <c r="F12" s="98">
        <f t="shared" si="3"/>
        <v>1.9875776397515525E-2</v>
      </c>
      <c r="G12" s="100">
        <f t="shared" si="1"/>
        <v>1.4988425925925928E-2</v>
      </c>
      <c r="H12" s="99">
        <f t="shared" si="2"/>
        <v>8.1703470031545766E-2</v>
      </c>
    </row>
    <row r="13" spans="2:8" s="1" customFormat="1" x14ac:dyDescent="0.3">
      <c r="B13" s="8" t="s">
        <v>7</v>
      </c>
      <c r="C13" s="100">
        <v>1.2673611111111115E-2</v>
      </c>
      <c r="D13" s="98">
        <f t="shared" si="0"/>
        <v>7.2781655034895337E-2</v>
      </c>
      <c r="E13" s="100">
        <v>2.3263888888888891E-3</v>
      </c>
      <c r="F13" s="98">
        <f t="shared" si="3"/>
        <v>0.24968944099378884</v>
      </c>
      <c r="G13" s="100">
        <f t="shared" si="1"/>
        <v>1.5000000000000003E-2</v>
      </c>
      <c r="H13" s="99">
        <f t="shared" si="2"/>
        <v>8.1766561514195618E-2</v>
      </c>
    </row>
    <row r="14" spans="2:8" s="1" customFormat="1" x14ac:dyDescent="0.3">
      <c r="B14" s="8" t="s">
        <v>2</v>
      </c>
      <c r="C14" s="100">
        <v>6.5972222222222231E-3</v>
      </c>
      <c r="D14" s="98">
        <f t="shared" si="0"/>
        <v>3.7886340977068798E-2</v>
      </c>
      <c r="E14" s="100">
        <v>7.8703703703703705E-4</v>
      </c>
      <c r="F14" s="98">
        <f t="shared" si="3"/>
        <v>8.4472049689440984E-2</v>
      </c>
      <c r="G14" s="100">
        <f t="shared" si="1"/>
        <v>7.3842592592592605E-3</v>
      </c>
      <c r="H14" s="99">
        <f t="shared" si="2"/>
        <v>4.0252365930599381E-2</v>
      </c>
    </row>
    <row r="15" spans="2:8" s="1" customFormat="1" x14ac:dyDescent="0.3">
      <c r="B15" s="8" t="s">
        <v>9</v>
      </c>
      <c r="C15" s="100">
        <v>1.9930555555555556E-2</v>
      </c>
      <c r="D15" s="98">
        <f t="shared" si="0"/>
        <v>0.114456630109671</v>
      </c>
      <c r="E15" s="100">
        <v>2.6620370370370372E-4</v>
      </c>
      <c r="F15" s="98">
        <f t="shared" si="3"/>
        <v>2.8571428571428571E-2</v>
      </c>
      <c r="G15" s="100">
        <f t="shared" si="1"/>
        <v>2.0196759259259258E-2</v>
      </c>
      <c r="H15" s="99">
        <f t="shared" si="2"/>
        <v>0.11009463722397478</v>
      </c>
    </row>
    <row r="16" spans="2:8" s="1" customFormat="1" x14ac:dyDescent="0.3">
      <c r="B16" s="8" t="s">
        <v>1</v>
      </c>
      <c r="C16" s="100">
        <v>4.5486111111111126E-3</v>
      </c>
      <c r="D16" s="98">
        <f t="shared" si="0"/>
        <v>2.6121635094715861E-2</v>
      </c>
      <c r="E16" s="100">
        <v>7.8703703703703705E-4</v>
      </c>
      <c r="F16" s="98">
        <f t="shared" si="3"/>
        <v>8.4472049689440984E-2</v>
      </c>
      <c r="G16" s="100">
        <f t="shared" si="1"/>
        <v>5.3356481481481501E-3</v>
      </c>
      <c r="H16" s="99">
        <f t="shared" si="2"/>
        <v>2.9085173501577303E-2</v>
      </c>
    </row>
    <row r="17" spans="2:8" s="1" customFormat="1" x14ac:dyDescent="0.3">
      <c r="B17" s="8" t="s">
        <v>27</v>
      </c>
      <c r="C17" s="100">
        <v>8.6805555555555551E-4</v>
      </c>
      <c r="D17" s="98">
        <f t="shared" si="0"/>
        <v>4.9850448654037887E-3</v>
      </c>
      <c r="E17" s="100"/>
      <c r="F17" s="98"/>
      <c r="G17" s="100">
        <f t="shared" si="1"/>
        <v>8.6805555555555551E-4</v>
      </c>
      <c r="H17" s="99">
        <f t="shared" si="2"/>
        <v>4.7318611987381713E-3</v>
      </c>
    </row>
    <row r="18" spans="2:8" s="1" customFormat="1" x14ac:dyDescent="0.3">
      <c r="B18" s="8" t="s">
        <v>16</v>
      </c>
      <c r="C18" s="100">
        <v>7.175925925925925E-3</v>
      </c>
      <c r="D18" s="98">
        <f t="shared" si="0"/>
        <v>4.1209704220671314E-2</v>
      </c>
      <c r="E18" s="100"/>
      <c r="F18" s="98"/>
      <c r="G18" s="100">
        <f t="shared" si="1"/>
        <v>7.175925925925925E-3</v>
      </c>
      <c r="H18" s="99">
        <f t="shared" si="2"/>
        <v>3.9116719242902213E-2</v>
      </c>
    </row>
    <row r="19" spans="2:8" s="1" customFormat="1" x14ac:dyDescent="0.3">
      <c r="B19" s="8" t="s">
        <v>4</v>
      </c>
      <c r="C19" s="100">
        <v>2.1643518518518518E-3</v>
      </c>
      <c r="D19" s="98">
        <f t="shared" si="0"/>
        <v>1.2429378531073447E-2</v>
      </c>
      <c r="E19" s="100"/>
      <c r="F19" s="98"/>
      <c r="G19" s="100">
        <f t="shared" si="1"/>
        <v>2.1643518518518518E-3</v>
      </c>
      <c r="H19" s="99">
        <f t="shared" si="2"/>
        <v>1.1798107255520506E-2</v>
      </c>
    </row>
    <row r="20" spans="2:8" s="1" customFormat="1" x14ac:dyDescent="0.3">
      <c r="B20" s="8" t="s">
        <v>14</v>
      </c>
      <c r="C20" s="100">
        <v>1.9328703703703702E-3</v>
      </c>
      <c r="D20" s="98">
        <f t="shared" si="0"/>
        <v>1.1100033233632435E-2</v>
      </c>
      <c r="E20" s="100"/>
      <c r="F20" s="98"/>
      <c r="G20" s="100">
        <f t="shared" si="1"/>
        <v>1.9328703703703702E-3</v>
      </c>
      <c r="H20" s="99">
        <f t="shared" si="2"/>
        <v>1.053627760252366E-2</v>
      </c>
    </row>
    <row r="21" spans="2:8" s="1" customFormat="1" x14ac:dyDescent="0.3">
      <c r="B21" s="8" t="s">
        <v>11</v>
      </c>
      <c r="C21" s="100">
        <v>2.5462962962962961E-4</v>
      </c>
      <c r="D21" s="98">
        <f t="shared" si="0"/>
        <v>1.4622798271851113E-3</v>
      </c>
      <c r="E21" s="100">
        <v>3.0092592592592595E-4</v>
      </c>
      <c r="F21" s="98">
        <f t="shared" ref="F21" si="4">E21/$E$30</f>
        <v>3.2298136645962733E-2</v>
      </c>
      <c r="G21" s="100">
        <f t="shared" si="1"/>
        <v>5.5555555555555556E-4</v>
      </c>
      <c r="H21" s="99">
        <f t="shared" si="2"/>
        <v>3.0283911671924297E-3</v>
      </c>
    </row>
    <row r="22" spans="2:8" s="1" customFormat="1" x14ac:dyDescent="0.3">
      <c r="B22" s="8" t="s">
        <v>15</v>
      </c>
      <c r="C22" s="100">
        <v>1.6550925925925926E-3</v>
      </c>
      <c r="D22" s="98">
        <f t="shared" si="0"/>
        <v>9.5048188767032239E-3</v>
      </c>
      <c r="E22" s="100"/>
      <c r="F22" s="98"/>
      <c r="G22" s="100">
        <f t="shared" si="1"/>
        <v>1.6550925925925926E-3</v>
      </c>
      <c r="H22" s="99">
        <f t="shared" si="2"/>
        <v>9.0220820189274454E-3</v>
      </c>
    </row>
    <row r="23" spans="2:8" s="1" customFormat="1" x14ac:dyDescent="0.3">
      <c r="B23" s="8" t="s">
        <v>111</v>
      </c>
      <c r="C23" s="100">
        <v>1.5740740740740741E-3</v>
      </c>
      <c r="D23" s="98">
        <f t="shared" si="0"/>
        <v>9.0395480225988704E-3</v>
      </c>
      <c r="E23" s="100"/>
      <c r="F23" s="98"/>
      <c r="G23" s="100">
        <f t="shared" ref="G23" si="5">C23+E23</f>
        <v>1.5740740740740741E-3</v>
      </c>
      <c r="H23" s="99">
        <f t="shared" ref="H23" si="6">G23/$G$30</f>
        <v>8.58044164037855E-3</v>
      </c>
    </row>
    <row r="24" spans="2:8" s="1" customFormat="1" x14ac:dyDescent="0.3">
      <c r="B24" s="8" t="s">
        <v>12</v>
      </c>
      <c r="C24" s="100">
        <v>7.2916666666666659E-4</v>
      </c>
      <c r="D24" s="98">
        <f t="shared" si="0"/>
        <v>4.1874376869391822E-3</v>
      </c>
      <c r="E24" s="100"/>
      <c r="F24" s="98"/>
      <c r="G24" s="100">
        <f t="shared" si="1"/>
        <v>7.2916666666666659E-4</v>
      </c>
      <c r="H24" s="99">
        <f t="shared" si="2"/>
        <v>3.9747634069400633E-3</v>
      </c>
    </row>
    <row r="25" spans="2:8" s="1" customFormat="1" x14ac:dyDescent="0.3">
      <c r="B25" s="8" t="s">
        <v>5</v>
      </c>
      <c r="C25" s="100">
        <v>2.1064814814814813E-3</v>
      </c>
      <c r="D25" s="98">
        <f t="shared" si="0"/>
        <v>1.2097042206713194E-2</v>
      </c>
      <c r="E25" s="100"/>
      <c r="F25" s="98"/>
      <c r="G25" s="100">
        <f t="shared" si="1"/>
        <v>2.1064814814814813E-3</v>
      </c>
      <c r="H25" s="99">
        <f t="shared" si="2"/>
        <v>1.1482649842271294E-2</v>
      </c>
    </row>
    <row r="26" spans="2:8" s="1" customFormat="1" x14ac:dyDescent="0.3">
      <c r="B26" s="8" t="s">
        <v>6</v>
      </c>
      <c r="C26" s="100">
        <v>1.3680555555555552E-2</v>
      </c>
      <c r="D26" s="98">
        <f t="shared" si="0"/>
        <v>7.856430707876369E-2</v>
      </c>
      <c r="E26" s="100"/>
      <c r="F26" s="98"/>
      <c r="G26" s="100">
        <f t="shared" si="1"/>
        <v>1.3680555555555552E-2</v>
      </c>
      <c r="H26" s="99">
        <f t="shared" si="2"/>
        <v>7.457413249211356E-2</v>
      </c>
    </row>
    <row r="27" spans="2:8" s="1" customFormat="1" x14ac:dyDescent="0.3">
      <c r="B27" s="8" t="s">
        <v>141</v>
      </c>
      <c r="C27" s="100">
        <v>3.5393518518518498E-2</v>
      </c>
      <c r="D27" s="98">
        <f t="shared" si="0"/>
        <v>0.20325689597873037</v>
      </c>
      <c r="E27" s="100">
        <v>2.0833333333333332E-4</v>
      </c>
      <c r="F27" s="98">
        <f t="shared" ref="F27" si="7">E27/$E$30</f>
        <v>2.2360248447204967E-2</v>
      </c>
      <c r="G27" s="100">
        <f t="shared" si="1"/>
        <v>3.5601851851851829E-2</v>
      </c>
      <c r="H27" s="99">
        <f t="shared" si="2"/>
        <v>0.19406940063091474</v>
      </c>
    </row>
    <row r="28" spans="2:8" s="1" customFormat="1" x14ac:dyDescent="0.3">
      <c r="B28" s="36" t="s">
        <v>17</v>
      </c>
      <c r="C28" s="110">
        <v>8.4490740740740739E-4</v>
      </c>
      <c r="D28" s="98">
        <f t="shared" si="0"/>
        <v>4.8521103356596873E-3</v>
      </c>
      <c r="E28" s="110"/>
      <c r="F28" s="116"/>
      <c r="G28" s="100">
        <f t="shared" ref="G28" si="8">C28+E28</f>
        <v>8.4490740740740739E-4</v>
      </c>
      <c r="H28" s="99">
        <f t="shared" ref="H28" si="9">G28/$G$30</f>
        <v>4.6056782334384866E-3</v>
      </c>
    </row>
    <row r="29" spans="2:8" s="1" customFormat="1" x14ac:dyDescent="0.3">
      <c r="B29" s="8"/>
      <c r="C29" s="101"/>
      <c r="D29" s="112"/>
      <c r="E29" s="101"/>
      <c r="F29" s="101"/>
      <c r="G29" s="101"/>
      <c r="H29" s="102"/>
    </row>
    <row r="30" spans="2:8" s="1" customFormat="1" x14ac:dyDescent="0.3">
      <c r="B30" s="37" t="s">
        <v>29</v>
      </c>
      <c r="C30" s="113">
        <f t="shared" ref="C30:H30" si="10">SUM(C7:C28)</f>
        <v>0.17413194444444444</v>
      </c>
      <c r="D30" s="114">
        <f t="shared" si="10"/>
        <v>0.99999999999999967</v>
      </c>
      <c r="E30" s="113">
        <f t="shared" si="10"/>
        <v>9.3171296296296301E-3</v>
      </c>
      <c r="F30" s="114">
        <f t="shared" si="10"/>
        <v>1</v>
      </c>
      <c r="G30" s="113">
        <f>SUM(G7:G28)</f>
        <v>0.18344907407407404</v>
      </c>
      <c r="H30" s="117">
        <f t="shared" si="10"/>
        <v>0.99999999999999989</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102</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9.1087962962962954E-3</v>
      </c>
      <c r="D7" s="98">
        <f>C7/$C$30</f>
        <v>1.0795462339336906E-2</v>
      </c>
      <c r="E7" s="100"/>
      <c r="F7" s="98"/>
      <c r="G7" s="100">
        <f>E7+C7</f>
        <v>9.1087962962962954E-3</v>
      </c>
      <c r="H7" s="99">
        <f>G7/$G$30</f>
        <v>9.323650321648164E-3</v>
      </c>
    </row>
    <row r="8" spans="2:8" s="1" customFormat="1" x14ac:dyDescent="0.3">
      <c r="B8" s="8" t="s">
        <v>13</v>
      </c>
      <c r="C8" s="100">
        <v>2.1944444444444437E-2</v>
      </c>
      <c r="D8" s="98">
        <f t="shared" ref="D8:D28" si="0">C8/$C$30</f>
        <v>2.6007873691718891E-2</v>
      </c>
      <c r="E8" s="100">
        <v>3.5879629629629629E-4</v>
      </c>
      <c r="F8" s="98">
        <f t="shared" ref="F8:F28" si="1">E8/$E$30</f>
        <v>2.6937782412234964E-3</v>
      </c>
      <c r="G8" s="100">
        <f t="shared" ref="G8:G27" si="2">E8+C8</f>
        <v>2.2303240740740735E-2</v>
      </c>
      <c r="H8" s="99">
        <f t="shared" ref="H8:H27" si="3">G8/$G$30</f>
        <v>2.2829319148432031E-2</v>
      </c>
    </row>
    <row r="9" spans="2:8" s="1" customFormat="1" x14ac:dyDescent="0.3">
      <c r="B9" s="8" t="s">
        <v>0</v>
      </c>
      <c r="C9" s="100">
        <v>8.3506944444444536E-2</v>
      </c>
      <c r="D9" s="98">
        <f t="shared" si="0"/>
        <v>9.8969835804721559E-2</v>
      </c>
      <c r="E9" s="100">
        <v>2.1956018518518521E-2</v>
      </c>
      <c r="F9" s="98">
        <f>E9/$E$30</f>
        <v>0.16484184914841851</v>
      </c>
      <c r="G9" s="100">
        <f t="shared" si="2"/>
        <v>0.10546296296296306</v>
      </c>
      <c r="H9" s="99">
        <f t="shared" si="3"/>
        <v>0.10795057399092522</v>
      </c>
    </row>
    <row r="10" spans="2:8" s="1" customFormat="1" x14ac:dyDescent="0.3">
      <c r="B10" s="8" t="s">
        <v>8</v>
      </c>
      <c r="C10" s="100">
        <v>2.3668981481481478E-2</v>
      </c>
      <c r="D10" s="98">
        <f t="shared" si="0"/>
        <v>2.8051741402724234E-2</v>
      </c>
      <c r="E10" s="100">
        <v>2.1412037037037038E-3</v>
      </c>
      <c r="F10" s="98">
        <f t="shared" si="1"/>
        <v>1.6075773375043449E-2</v>
      </c>
      <c r="G10" s="100">
        <f t="shared" si="2"/>
        <v>2.5810185185185183E-2</v>
      </c>
      <c r="H10" s="99">
        <f t="shared" si="3"/>
        <v>2.6418983757656167E-2</v>
      </c>
    </row>
    <row r="11" spans="2:8" s="1" customFormat="1" x14ac:dyDescent="0.3">
      <c r="B11" s="8" t="s">
        <v>26</v>
      </c>
      <c r="C11" s="100">
        <v>3.8310185185185183E-3</v>
      </c>
      <c r="D11" s="98">
        <f t="shared" si="0"/>
        <v>4.5404041096829932E-3</v>
      </c>
      <c r="E11" s="100"/>
      <c r="F11" s="98"/>
      <c r="G11" s="100">
        <f t="shared" si="2"/>
        <v>3.8310185185185183E-3</v>
      </c>
      <c r="H11" s="99">
        <f t="shared" si="3"/>
        <v>3.9213827909346148E-3</v>
      </c>
    </row>
    <row r="12" spans="2:8" s="1" customFormat="1" x14ac:dyDescent="0.3">
      <c r="B12" s="8" t="s">
        <v>3</v>
      </c>
      <c r="C12" s="100">
        <v>4.0324074074074068E-2</v>
      </c>
      <c r="D12" s="98">
        <f t="shared" si="0"/>
        <v>4.7790839631829451E-2</v>
      </c>
      <c r="E12" s="100">
        <v>1.3159722222222225E-2</v>
      </c>
      <c r="F12" s="98">
        <f t="shared" si="1"/>
        <v>9.8800834202294074E-2</v>
      </c>
      <c r="G12" s="100">
        <f t="shared" si="2"/>
        <v>5.3483796296296293E-2</v>
      </c>
      <c r="H12" s="99">
        <f t="shared" si="3"/>
        <v>5.4745347060147602E-2</v>
      </c>
    </row>
    <row r="13" spans="2:8" s="1" customFormat="1" x14ac:dyDescent="0.3">
      <c r="B13" s="8" t="s">
        <v>7</v>
      </c>
      <c r="C13" s="100">
        <v>3.4004629629629621E-2</v>
      </c>
      <c r="D13" s="98">
        <f t="shared" si="0"/>
        <v>4.0301230435796469E-2</v>
      </c>
      <c r="E13" s="100">
        <v>1.1446759259259257E-2</v>
      </c>
      <c r="F13" s="98">
        <f t="shared" si="1"/>
        <v>8.5940215502259276E-2</v>
      </c>
      <c r="G13" s="100">
        <f t="shared" si="2"/>
        <v>4.5451388888888875E-2</v>
      </c>
      <c r="H13" s="99">
        <f t="shared" si="3"/>
        <v>4.6523474984894952E-2</v>
      </c>
    </row>
    <row r="14" spans="2:8" s="1" customFormat="1" x14ac:dyDescent="0.3">
      <c r="B14" s="8" t="s">
        <v>2</v>
      </c>
      <c r="C14" s="100">
        <v>6.4236111111111077E-2</v>
      </c>
      <c r="D14" s="98">
        <f t="shared" si="0"/>
        <v>7.6130642926708764E-2</v>
      </c>
      <c r="E14" s="100">
        <v>6.192129629629629E-3</v>
      </c>
      <c r="F14" s="98">
        <f t="shared" si="1"/>
        <v>4.6489398679179693E-2</v>
      </c>
      <c r="G14" s="100">
        <f t="shared" si="2"/>
        <v>7.0428240740740708E-2</v>
      </c>
      <c r="H14" s="99">
        <f t="shared" si="3"/>
        <v>7.2089469132438438E-2</v>
      </c>
    </row>
    <row r="15" spans="2:8" s="1" customFormat="1" x14ac:dyDescent="0.3">
      <c r="B15" s="8" t="s">
        <v>9</v>
      </c>
      <c r="C15" s="100">
        <v>6.5972222222222196E-2</v>
      </c>
      <c r="D15" s="98">
        <f t="shared" si="0"/>
        <v>7.8188227870673879E-2</v>
      </c>
      <c r="E15" s="100">
        <v>3.1944444444444442E-3</v>
      </c>
      <c r="F15" s="98">
        <f t="shared" si="1"/>
        <v>2.3983315954118872E-2</v>
      </c>
      <c r="G15" s="100">
        <f t="shared" si="2"/>
        <v>6.916666666666664E-2</v>
      </c>
      <c r="H15" s="99">
        <f t="shared" si="3"/>
        <v>7.0798137639351222E-2</v>
      </c>
    </row>
    <row r="16" spans="2:8" s="1" customFormat="1" x14ac:dyDescent="0.3">
      <c r="B16" s="8" t="s">
        <v>1</v>
      </c>
      <c r="C16" s="100">
        <v>1.306712962962963E-2</v>
      </c>
      <c r="D16" s="98">
        <f t="shared" si="0"/>
        <v>1.5486756011577342E-2</v>
      </c>
      <c r="E16" s="100">
        <v>6.1226851851851859E-3</v>
      </c>
      <c r="F16" s="98">
        <f t="shared" si="1"/>
        <v>4.5968022245394514E-2</v>
      </c>
      <c r="G16" s="100">
        <f t="shared" si="2"/>
        <v>1.9189814814814816E-2</v>
      </c>
      <c r="H16" s="99">
        <f t="shared" si="3"/>
        <v>1.9642455188427773E-2</v>
      </c>
    </row>
    <row r="17" spans="2:8" s="1" customFormat="1" x14ac:dyDescent="0.3">
      <c r="B17" s="8" t="s">
        <v>27</v>
      </c>
      <c r="C17" s="100">
        <v>6.0763888888888881E-3</v>
      </c>
      <c r="D17" s="98">
        <f t="shared" si="0"/>
        <v>7.2015473038778595E-3</v>
      </c>
      <c r="E17" s="100">
        <v>9.0740740740740747E-3</v>
      </c>
      <c r="F17" s="98">
        <f t="shared" si="1"/>
        <v>6.8126520681265207E-2</v>
      </c>
      <c r="G17" s="100">
        <f t="shared" si="2"/>
        <v>1.5150462962962963E-2</v>
      </c>
      <c r="H17" s="99">
        <f t="shared" si="3"/>
        <v>1.5507824994964989E-2</v>
      </c>
    </row>
    <row r="18" spans="2:8" s="1" customFormat="1" x14ac:dyDescent="0.3">
      <c r="B18" s="8" t="s">
        <v>16</v>
      </c>
      <c r="C18" s="100">
        <v>1.6979166666666663E-2</v>
      </c>
      <c r="D18" s="98">
        <f t="shared" si="0"/>
        <v>2.0123180751978702E-2</v>
      </c>
      <c r="E18" s="100"/>
      <c r="F18" s="98"/>
      <c r="G18" s="100">
        <f t="shared" si="2"/>
        <v>1.6979166666666663E-2</v>
      </c>
      <c r="H18" s="99">
        <f t="shared" si="3"/>
        <v>1.7379663306045557E-2</v>
      </c>
    </row>
    <row r="19" spans="2:8" s="1" customFormat="1" x14ac:dyDescent="0.3">
      <c r="B19" s="8" t="s">
        <v>4</v>
      </c>
      <c r="C19" s="100">
        <v>1.7013888888888891E-2</v>
      </c>
      <c r="D19" s="98">
        <f t="shared" si="0"/>
        <v>2.0164332450858011E-2</v>
      </c>
      <c r="E19" s="100">
        <v>2.4074074074074072E-3</v>
      </c>
      <c r="F19" s="98">
        <f t="shared" si="1"/>
        <v>1.8074383037886686E-2</v>
      </c>
      <c r="G19" s="100">
        <f t="shared" si="2"/>
        <v>1.9421296296296298E-2</v>
      </c>
      <c r="H19" s="99">
        <f t="shared" si="3"/>
        <v>1.9879396746792403E-2</v>
      </c>
    </row>
    <row r="20" spans="2:8" s="1" customFormat="1" x14ac:dyDescent="0.3">
      <c r="B20" s="8" t="s">
        <v>14</v>
      </c>
      <c r="C20" s="100">
        <v>1.8460648148148146E-2</v>
      </c>
      <c r="D20" s="98">
        <f t="shared" si="0"/>
        <v>2.1878986570828925E-2</v>
      </c>
      <c r="E20" s="100">
        <v>7.7546296296296287E-3</v>
      </c>
      <c r="F20" s="98">
        <f t="shared" si="1"/>
        <v>5.8220368439346533E-2</v>
      </c>
      <c r="G20" s="100">
        <f t="shared" si="2"/>
        <v>2.6215277777777775E-2</v>
      </c>
      <c r="H20" s="99">
        <f t="shared" si="3"/>
        <v>2.6833631484794267E-2</v>
      </c>
    </row>
    <row r="21" spans="2:8" s="1" customFormat="1" x14ac:dyDescent="0.3">
      <c r="B21" s="8" t="s">
        <v>11</v>
      </c>
      <c r="C21" s="100">
        <v>9.6296296296296321E-3</v>
      </c>
      <c r="D21" s="98">
        <f t="shared" si="0"/>
        <v>1.141273782252644E-2</v>
      </c>
      <c r="E21" s="100">
        <v>1.9872685185185191E-2</v>
      </c>
      <c r="F21" s="98">
        <f t="shared" si="1"/>
        <v>0.14920055613486274</v>
      </c>
      <c r="G21" s="100">
        <f t="shared" si="2"/>
        <v>2.9502314814814821E-2</v>
      </c>
      <c r="H21" s="99">
        <f t="shared" si="3"/>
        <v>3.0198201613572014E-2</v>
      </c>
    </row>
    <row r="22" spans="2:8" s="1" customFormat="1" x14ac:dyDescent="0.3">
      <c r="B22" s="8" t="s">
        <v>15</v>
      </c>
      <c r="C22" s="100">
        <v>7.8009259259259264E-3</v>
      </c>
      <c r="D22" s="98">
        <f t="shared" si="0"/>
        <v>9.245415014883197E-3</v>
      </c>
      <c r="E22" s="100">
        <v>3.4837962962962965E-3</v>
      </c>
      <c r="F22" s="98">
        <f t="shared" si="1"/>
        <v>2.6155717761557177E-2</v>
      </c>
      <c r="G22" s="100">
        <f t="shared" si="2"/>
        <v>1.1284722222222224E-2</v>
      </c>
      <c r="H22" s="99">
        <f t="shared" si="3"/>
        <v>1.1550900970275682E-2</v>
      </c>
    </row>
    <row r="23" spans="2:8" s="1" customFormat="1" x14ac:dyDescent="0.3">
      <c r="B23" s="8" t="s">
        <v>111</v>
      </c>
      <c r="C23" s="100">
        <v>5.185185185185185E-3</v>
      </c>
      <c r="D23" s="98">
        <f t="shared" si="0"/>
        <v>6.1453203659757741E-3</v>
      </c>
      <c r="E23" s="100">
        <v>3.2986111111111111E-3</v>
      </c>
      <c r="F23" s="98">
        <f t="shared" si="1"/>
        <v>2.4765380604796661E-2</v>
      </c>
      <c r="G23" s="100">
        <f t="shared" si="2"/>
        <v>8.4837962962962966E-3</v>
      </c>
      <c r="H23" s="99">
        <f t="shared" si="3"/>
        <v>8.6839081140636654E-3</v>
      </c>
    </row>
    <row r="24" spans="2:8" s="1" customFormat="1" x14ac:dyDescent="0.3">
      <c r="B24" s="8" t="s">
        <v>12</v>
      </c>
      <c r="C24" s="100">
        <v>1.3888888888888887E-3</v>
      </c>
      <c r="D24" s="98">
        <f t="shared" si="0"/>
        <v>1.646067955172082E-3</v>
      </c>
      <c r="E24" s="100">
        <v>4.5138888888888887E-4</v>
      </c>
      <c r="F24" s="98">
        <f t="shared" si="1"/>
        <v>3.3889468196037537E-3</v>
      </c>
      <c r="G24" s="100">
        <f t="shared" si="2"/>
        <v>1.8402777777777775E-3</v>
      </c>
      <c r="H24" s="99">
        <f t="shared" si="3"/>
        <v>1.883685388998803E-3</v>
      </c>
    </row>
    <row r="25" spans="2:8" s="1" customFormat="1" x14ac:dyDescent="0.3">
      <c r="B25" s="8" t="s">
        <v>5</v>
      </c>
      <c r="C25" s="100">
        <v>1.6585648148148145E-2</v>
      </c>
      <c r="D25" s="98">
        <f t="shared" si="0"/>
        <v>1.9656794831346611E-2</v>
      </c>
      <c r="E25" s="100">
        <v>5.9722222222222225E-3</v>
      </c>
      <c r="F25" s="98">
        <f t="shared" si="1"/>
        <v>4.4838373305526591E-2</v>
      </c>
      <c r="G25" s="100">
        <f t="shared" si="2"/>
        <v>2.2557870370370367E-2</v>
      </c>
      <c r="H25" s="99">
        <f t="shared" si="3"/>
        <v>2.3089954862633124E-2</v>
      </c>
    </row>
    <row r="26" spans="2:8" s="1" customFormat="1" x14ac:dyDescent="0.3">
      <c r="B26" s="8" t="s">
        <v>6</v>
      </c>
      <c r="C26" s="100">
        <v>0.33527777777777801</v>
      </c>
      <c r="D26" s="98">
        <f t="shared" si="0"/>
        <v>0.39736080437854093</v>
      </c>
      <c r="E26" s="100">
        <v>1.3414351851851854E-2</v>
      </c>
      <c r="F26" s="98">
        <f t="shared" si="1"/>
        <v>0.10071254779283978</v>
      </c>
      <c r="G26" s="100">
        <f t="shared" si="2"/>
        <v>0.34869212962962987</v>
      </c>
      <c r="H26" s="99">
        <f t="shared" si="3"/>
        <v>0.35691691644255963</v>
      </c>
    </row>
    <row r="27" spans="2:8" s="1" customFormat="1" x14ac:dyDescent="0.3">
      <c r="B27" s="8" t="s">
        <v>141</v>
      </c>
      <c r="C27" s="100">
        <v>4.9363425925925915E-2</v>
      </c>
      <c r="D27" s="98">
        <f t="shared" si="0"/>
        <v>5.8503998573407746E-2</v>
      </c>
      <c r="E27" s="100">
        <v>1.7592592592592595E-3</v>
      </c>
      <c r="F27" s="98">
        <f t="shared" si="1"/>
        <v>1.3208202989224888E-2</v>
      </c>
      <c r="G27" s="100">
        <f t="shared" si="2"/>
        <v>5.1122685185185174E-2</v>
      </c>
      <c r="H27" s="99">
        <f t="shared" si="3"/>
        <v>5.2328543164828378E-2</v>
      </c>
    </row>
    <row r="28" spans="2:8" s="1" customFormat="1" x14ac:dyDescent="0.3">
      <c r="B28" s="36" t="s">
        <v>17</v>
      </c>
      <c r="C28" s="110">
        <v>3.3564814814814818E-4</v>
      </c>
      <c r="D28" s="98">
        <f t="shared" si="0"/>
        <v>3.9779975583325325E-4</v>
      </c>
      <c r="E28" s="110">
        <v>1.1342592592592591E-3</v>
      </c>
      <c r="F28" s="98">
        <f t="shared" si="1"/>
        <v>8.5158150851581491E-3</v>
      </c>
      <c r="G28" s="100">
        <f t="shared" ref="G28" si="4">E28+C28</f>
        <v>1.4699074074074072E-3</v>
      </c>
      <c r="H28" s="99">
        <f t="shared" ref="H28" si="5">G28/$G$30</f>
        <v>1.504578895615396E-3</v>
      </c>
    </row>
    <row r="29" spans="2:8" s="1" customFormat="1" x14ac:dyDescent="0.3">
      <c r="B29" s="8"/>
      <c r="C29" s="101"/>
      <c r="D29" s="112"/>
      <c r="E29" s="101"/>
      <c r="F29" s="101"/>
      <c r="G29" s="101"/>
      <c r="H29" s="102"/>
    </row>
    <row r="30" spans="2:8" s="1" customFormat="1" x14ac:dyDescent="0.3">
      <c r="B30" s="37" t="s">
        <v>29</v>
      </c>
      <c r="C30" s="113">
        <f t="shared" ref="C30:H30" si="6">SUM(C7:C28)</f>
        <v>0.84376157407407426</v>
      </c>
      <c r="D30" s="114">
        <f t="shared" si="6"/>
        <v>1</v>
      </c>
      <c r="E30" s="113">
        <f t="shared" si="6"/>
        <v>0.13319444444444445</v>
      </c>
      <c r="F30" s="114">
        <f t="shared" si="6"/>
        <v>1.0000000000000002</v>
      </c>
      <c r="G30" s="113">
        <f t="shared" si="6"/>
        <v>0.97695601851851865</v>
      </c>
      <c r="H30" s="117">
        <f t="shared" si="6"/>
        <v>1.0000000000000002</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103</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2.5810185185185189E-3</v>
      </c>
      <c r="D7" s="98">
        <f t="shared" ref="D7:D28" si="0">C7/$C$30</f>
        <v>2.6328217237308164E-2</v>
      </c>
      <c r="E7" s="100"/>
      <c r="F7" s="98"/>
      <c r="G7" s="100">
        <f>C7</f>
        <v>2.5810185185185189E-3</v>
      </c>
      <c r="H7" s="99">
        <f t="shared" ref="H7:H28" si="1">G7/$G$30</f>
        <v>2.6328217237308164E-2</v>
      </c>
    </row>
    <row r="8" spans="2:8" s="1" customFormat="1" x14ac:dyDescent="0.3">
      <c r="B8" s="8" t="s">
        <v>13</v>
      </c>
      <c r="C8" s="100">
        <v>2.0370370370370373E-3</v>
      </c>
      <c r="D8" s="98">
        <f t="shared" si="0"/>
        <v>2.0779220779220793E-2</v>
      </c>
      <c r="E8" s="100"/>
      <c r="F8" s="98"/>
      <c r="G8" s="100">
        <f t="shared" ref="G8:G28" si="2">C8</f>
        <v>2.0370370370370373E-3</v>
      </c>
      <c r="H8" s="99">
        <f t="shared" si="1"/>
        <v>2.0779220779220793E-2</v>
      </c>
    </row>
    <row r="9" spans="2:8" s="1" customFormat="1" x14ac:dyDescent="0.3">
      <c r="B9" s="8" t="s">
        <v>0</v>
      </c>
      <c r="C9" s="100">
        <v>1.6168981481481468E-2</v>
      </c>
      <c r="D9" s="98">
        <f t="shared" si="0"/>
        <v>0.16493506493506488</v>
      </c>
      <c r="E9" s="100"/>
      <c r="F9" s="98"/>
      <c r="G9" s="100">
        <f t="shared" si="2"/>
        <v>1.6168981481481468E-2</v>
      </c>
      <c r="H9" s="99">
        <f t="shared" si="1"/>
        <v>0.16493506493506488</v>
      </c>
    </row>
    <row r="10" spans="2:8" s="1" customFormat="1" x14ac:dyDescent="0.3">
      <c r="B10" s="8" t="s">
        <v>8</v>
      </c>
      <c r="C10" s="100">
        <v>2.9745370370370368E-3</v>
      </c>
      <c r="D10" s="98">
        <f t="shared" si="0"/>
        <v>3.0342384887839444E-2</v>
      </c>
      <c r="E10" s="100"/>
      <c r="F10" s="98"/>
      <c r="G10" s="100">
        <f t="shared" si="2"/>
        <v>2.9745370370370368E-3</v>
      </c>
      <c r="H10" s="99">
        <f t="shared" si="1"/>
        <v>3.0342384887839444E-2</v>
      </c>
    </row>
    <row r="11" spans="2:8" s="1" customFormat="1" x14ac:dyDescent="0.3">
      <c r="B11" s="8" t="s">
        <v>26</v>
      </c>
      <c r="C11" s="100">
        <v>2.44212962962963E-3</v>
      </c>
      <c r="D11" s="98">
        <f t="shared" si="0"/>
        <v>2.4911452184179474E-2</v>
      </c>
      <c r="E11" s="100"/>
      <c r="F11" s="98"/>
      <c r="G11" s="100">
        <f t="shared" si="2"/>
        <v>2.44212962962963E-3</v>
      </c>
      <c r="H11" s="99">
        <f t="shared" si="1"/>
        <v>2.4911452184179474E-2</v>
      </c>
    </row>
    <row r="12" spans="2:8" s="1" customFormat="1" x14ac:dyDescent="0.3">
      <c r="B12" s="8" t="s">
        <v>3</v>
      </c>
      <c r="C12" s="100">
        <v>7.303240740740736E-3</v>
      </c>
      <c r="D12" s="98">
        <f t="shared" si="0"/>
        <v>7.4498229043683584E-2</v>
      </c>
      <c r="E12" s="100"/>
      <c r="F12" s="98"/>
      <c r="G12" s="100">
        <f t="shared" si="2"/>
        <v>7.303240740740736E-3</v>
      </c>
      <c r="H12" s="99">
        <f t="shared" si="1"/>
        <v>7.4498229043683584E-2</v>
      </c>
    </row>
    <row r="13" spans="2:8" s="1" customFormat="1" x14ac:dyDescent="0.3">
      <c r="B13" s="8" t="s">
        <v>7</v>
      </c>
      <c r="C13" s="100">
        <v>4.2939814814814811E-3</v>
      </c>
      <c r="D13" s="98">
        <f t="shared" si="0"/>
        <v>4.3801652892562E-2</v>
      </c>
      <c r="E13" s="100"/>
      <c r="F13" s="98"/>
      <c r="G13" s="100">
        <f t="shared" si="2"/>
        <v>4.2939814814814811E-3</v>
      </c>
      <c r="H13" s="99">
        <f t="shared" si="1"/>
        <v>4.3801652892562E-2</v>
      </c>
    </row>
    <row r="14" spans="2:8" s="1" customFormat="1" x14ac:dyDescent="0.3">
      <c r="B14" s="8" t="s">
        <v>2</v>
      </c>
      <c r="C14" s="100">
        <v>8.5069444444444385E-3</v>
      </c>
      <c r="D14" s="98">
        <f t="shared" si="0"/>
        <v>8.6776859504132206E-2</v>
      </c>
      <c r="E14" s="100"/>
      <c r="F14" s="98"/>
      <c r="G14" s="100">
        <f t="shared" si="2"/>
        <v>8.5069444444444385E-3</v>
      </c>
      <c r="H14" s="99">
        <f t="shared" si="1"/>
        <v>8.6776859504132206E-2</v>
      </c>
    </row>
    <row r="15" spans="2:8" s="1" customFormat="1" x14ac:dyDescent="0.3">
      <c r="B15" s="8" t="s">
        <v>9</v>
      </c>
      <c r="C15" s="100">
        <v>4.872685185185183E-3</v>
      </c>
      <c r="D15" s="98">
        <f t="shared" si="0"/>
        <v>4.9704840613931524E-2</v>
      </c>
      <c r="E15" s="100"/>
      <c r="F15" s="98"/>
      <c r="G15" s="100">
        <f t="shared" si="2"/>
        <v>4.872685185185183E-3</v>
      </c>
      <c r="H15" s="99">
        <f t="shared" si="1"/>
        <v>4.9704840613931524E-2</v>
      </c>
    </row>
    <row r="16" spans="2:8" s="1" customFormat="1" x14ac:dyDescent="0.3">
      <c r="B16" s="8" t="s">
        <v>1</v>
      </c>
      <c r="C16" s="100">
        <v>3.3912037037037014E-3</v>
      </c>
      <c r="D16" s="98">
        <f t="shared" si="0"/>
        <v>3.4592680047225495E-2</v>
      </c>
      <c r="E16" s="100"/>
      <c r="F16" s="98"/>
      <c r="G16" s="100">
        <f t="shared" si="2"/>
        <v>3.3912037037037014E-3</v>
      </c>
      <c r="H16" s="99">
        <f t="shared" si="1"/>
        <v>3.4592680047225495E-2</v>
      </c>
    </row>
    <row r="17" spans="2:8" s="1" customFormat="1" x14ac:dyDescent="0.3">
      <c r="B17" s="8" t="s">
        <v>27</v>
      </c>
      <c r="C17" s="100">
        <v>1.0185185185185184E-3</v>
      </c>
      <c r="D17" s="98">
        <f t="shared" si="0"/>
        <v>1.0389610389610393E-2</v>
      </c>
      <c r="E17" s="100"/>
      <c r="F17" s="98"/>
      <c r="G17" s="100">
        <f t="shared" si="2"/>
        <v>1.0185185185185184E-3</v>
      </c>
      <c r="H17" s="99">
        <f t="shared" si="1"/>
        <v>1.0389610389610393E-2</v>
      </c>
    </row>
    <row r="18" spans="2:8" s="1" customFormat="1" x14ac:dyDescent="0.3">
      <c r="B18" s="8" t="s">
        <v>16</v>
      </c>
      <c r="C18" s="100">
        <v>1.747685185185185E-3</v>
      </c>
      <c r="D18" s="98">
        <f t="shared" si="0"/>
        <v>1.7827626918536017E-2</v>
      </c>
      <c r="E18" s="100"/>
      <c r="F18" s="98"/>
      <c r="G18" s="100">
        <f t="shared" si="2"/>
        <v>1.747685185185185E-3</v>
      </c>
      <c r="H18" s="99">
        <f t="shared" si="1"/>
        <v>1.7827626918536017E-2</v>
      </c>
    </row>
    <row r="19" spans="2:8" s="1" customFormat="1" x14ac:dyDescent="0.3">
      <c r="B19" s="8" t="s">
        <v>4</v>
      </c>
      <c r="C19" s="100">
        <v>1.4583333333333332E-3</v>
      </c>
      <c r="D19" s="98">
        <f t="shared" si="0"/>
        <v>1.4876033057851245E-2</v>
      </c>
      <c r="E19" s="100"/>
      <c r="F19" s="98"/>
      <c r="G19" s="100">
        <f t="shared" si="2"/>
        <v>1.4583333333333332E-3</v>
      </c>
      <c r="H19" s="99">
        <f t="shared" si="1"/>
        <v>1.4876033057851245E-2</v>
      </c>
    </row>
    <row r="20" spans="2:8" s="1" customFormat="1" x14ac:dyDescent="0.3">
      <c r="B20" s="8" t="s">
        <v>14</v>
      </c>
      <c r="C20" s="100">
        <v>1.8981481481481484E-3</v>
      </c>
      <c r="D20" s="98">
        <f t="shared" si="0"/>
        <v>1.93624557260921E-2</v>
      </c>
      <c r="E20" s="100"/>
      <c r="F20" s="98"/>
      <c r="G20" s="100">
        <f t="shared" si="2"/>
        <v>1.8981481481481484E-3</v>
      </c>
      <c r="H20" s="99">
        <f t="shared" si="1"/>
        <v>1.93624557260921E-2</v>
      </c>
    </row>
    <row r="21" spans="2:8" s="1" customFormat="1" x14ac:dyDescent="0.3">
      <c r="B21" s="8" t="s">
        <v>11</v>
      </c>
      <c r="C21" s="100">
        <v>2.3148148148148149E-4</v>
      </c>
      <c r="D21" s="98">
        <f t="shared" si="0"/>
        <v>2.361275088547817E-3</v>
      </c>
      <c r="E21" s="100"/>
      <c r="F21" s="98"/>
      <c r="G21" s="100">
        <f t="shared" si="2"/>
        <v>2.3148148148148149E-4</v>
      </c>
      <c r="H21" s="99">
        <f t="shared" si="1"/>
        <v>2.361275088547817E-3</v>
      </c>
    </row>
    <row r="22" spans="2:8" s="1" customFormat="1" x14ac:dyDescent="0.3">
      <c r="B22" s="8" t="s">
        <v>15</v>
      </c>
      <c r="C22" s="100">
        <v>6.3657407407407402E-4</v>
      </c>
      <c r="D22" s="98">
        <f t="shared" si="0"/>
        <v>6.4935064935064957E-3</v>
      </c>
      <c r="E22" s="100"/>
      <c r="F22" s="98"/>
      <c r="G22" s="100">
        <f t="shared" si="2"/>
        <v>6.3657407407407402E-4</v>
      </c>
      <c r="H22" s="99">
        <f t="shared" si="1"/>
        <v>6.4935064935064957E-3</v>
      </c>
    </row>
    <row r="23" spans="2:8" s="1" customFormat="1" x14ac:dyDescent="0.3">
      <c r="B23" s="8" t="s">
        <v>111</v>
      </c>
      <c r="C23" s="100">
        <v>2.6620370370370367E-4</v>
      </c>
      <c r="D23" s="98">
        <f t="shared" si="0"/>
        <v>2.7154663518299893E-3</v>
      </c>
      <c r="E23" s="103"/>
      <c r="F23" s="98"/>
      <c r="G23" s="100">
        <f t="shared" si="2"/>
        <v>2.6620370370370367E-4</v>
      </c>
      <c r="H23" s="99">
        <f t="shared" si="1"/>
        <v>2.7154663518299893E-3</v>
      </c>
    </row>
    <row r="24" spans="2:8" s="1" customFormat="1" x14ac:dyDescent="0.3">
      <c r="B24" s="8" t="s">
        <v>12</v>
      </c>
      <c r="C24" s="100"/>
      <c r="D24" s="98"/>
      <c r="E24" s="118"/>
      <c r="F24" s="98"/>
      <c r="G24" s="100"/>
      <c r="H24" s="99"/>
    </row>
    <row r="25" spans="2:8" s="1" customFormat="1" x14ac:dyDescent="0.3">
      <c r="B25" s="8" t="s">
        <v>5</v>
      </c>
      <c r="C25" s="100">
        <v>9.4907407407407408E-4</v>
      </c>
      <c r="D25" s="98">
        <f t="shared" si="0"/>
        <v>9.6812278630460501E-3</v>
      </c>
      <c r="E25" s="85"/>
      <c r="F25" s="98"/>
      <c r="G25" s="100">
        <f t="shared" si="2"/>
        <v>9.4907407407407408E-4</v>
      </c>
      <c r="H25" s="99">
        <f t="shared" si="1"/>
        <v>9.6812278630460501E-3</v>
      </c>
    </row>
    <row r="26" spans="2:8" s="1" customFormat="1" x14ac:dyDescent="0.3">
      <c r="B26" s="8" t="s">
        <v>6</v>
      </c>
      <c r="C26" s="100">
        <v>1.8692129629629614E-2</v>
      </c>
      <c r="D26" s="98">
        <f t="shared" si="0"/>
        <v>0.19067296340023607</v>
      </c>
      <c r="E26" s="119"/>
      <c r="F26" s="98"/>
      <c r="G26" s="100">
        <f t="shared" si="2"/>
        <v>1.8692129629629614E-2</v>
      </c>
      <c r="H26" s="99">
        <f t="shared" si="1"/>
        <v>0.19067296340023607</v>
      </c>
    </row>
    <row r="27" spans="2:8" s="1" customFormat="1" x14ac:dyDescent="0.3">
      <c r="B27" s="8" t="s">
        <v>141</v>
      </c>
      <c r="C27" s="100">
        <v>1.5254629629629637E-2</v>
      </c>
      <c r="D27" s="98">
        <f t="shared" si="0"/>
        <v>0.15560802833530121</v>
      </c>
      <c r="E27" s="100"/>
      <c r="F27" s="98"/>
      <c r="G27" s="100">
        <f t="shared" si="2"/>
        <v>1.5254629629629637E-2</v>
      </c>
      <c r="H27" s="99">
        <f t="shared" si="1"/>
        <v>0.15560802833530121</v>
      </c>
    </row>
    <row r="28" spans="2:8" s="1" customFormat="1" x14ac:dyDescent="0.3">
      <c r="B28" s="36" t="s">
        <v>17</v>
      </c>
      <c r="C28" s="110">
        <v>1.3078703703703703E-3</v>
      </c>
      <c r="D28" s="98">
        <f t="shared" si="0"/>
        <v>1.3341204250295165E-2</v>
      </c>
      <c r="E28" s="110"/>
      <c r="F28" s="98"/>
      <c r="G28" s="100">
        <f t="shared" si="2"/>
        <v>1.3078703703703703E-3</v>
      </c>
      <c r="H28" s="99">
        <f t="shared" si="1"/>
        <v>1.3341204250295165E-2</v>
      </c>
    </row>
    <row r="29" spans="2:8" s="1" customFormat="1" x14ac:dyDescent="0.3">
      <c r="B29" s="8"/>
      <c r="C29" s="101"/>
      <c r="D29" s="112"/>
      <c r="E29" s="101"/>
      <c r="F29" s="101"/>
      <c r="G29" s="101"/>
      <c r="H29" s="102"/>
    </row>
    <row r="30" spans="2:8" s="1" customFormat="1" x14ac:dyDescent="0.3">
      <c r="B30" s="37" t="s">
        <v>29</v>
      </c>
      <c r="C30" s="113">
        <f>SUM(C7:C28)</f>
        <v>9.803240740740736E-2</v>
      </c>
      <c r="D30" s="114">
        <f>SUM(D7:D28)</f>
        <v>1</v>
      </c>
      <c r="E30" s="113"/>
      <c r="F30" s="114"/>
      <c r="G30" s="113">
        <f>SUM(G7:G28)</f>
        <v>9.803240740740736E-2</v>
      </c>
      <c r="H30" s="117">
        <f>SUM(H7:H28)</f>
        <v>1</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104</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1.0069444444444445E-2</v>
      </c>
      <c r="D7" s="98">
        <f>C7/$C$30</f>
        <v>8.7884114188738691E-3</v>
      </c>
      <c r="E7" s="100"/>
      <c r="F7" s="98"/>
      <c r="G7" s="100">
        <f>C7+E7</f>
        <v>1.0069444444444445E-2</v>
      </c>
      <c r="H7" s="99">
        <f>G7/$G$30</f>
        <v>8.0077316029269624E-3</v>
      </c>
    </row>
    <row r="8" spans="2:8" s="1" customFormat="1" x14ac:dyDescent="0.3">
      <c r="B8" s="8" t="s">
        <v>13</v>
      </c>
      <c r="C8" s="100">
        <v>1.848379629629629E-2</v>
      </c>
      <c r="D8" s="98">
        <f t="shared" ref="D8:D27" si="0">C8/$C$30</f>
        <v>1.6132290845909843E-2</v>
      </c>
      <c r="E8" s="100">
        <v>1.4699074074074076E-3</v>
      </c>
      <c r="F8" s="98">
        <f t="shared" ref="F8:F27" si="1">E8/$E$30</f>
        <v>1.3159258107968093E-2</v>
      </c>
      <c r="G8" s="100">
        <f t="shared" ref="G8:G27" si="2">C8+E8</f>
        <v>1.9953703703703696E-2</v>
      </c>
      <c r="H8" s="99">
        <f t="shared" ref="H8:H27" si="3">G8/$G$30</f>
        <v>1.5868194578673649E-2</v>
      </c>
    </row>
    <row r="9" spans="2:8" s="1" customFormat="1" x14ac:dyDescent="0.3">
      <c r="B9" s="8" t="s">
        <v>0</v>
      </c>
      <c r="C9" s="100">
        <v>0.17393518518518519</v>
      </c>
      <c r="D9" s="98">
        <f t="shared" si="0"/>
        <v>0.15180718023314541</v>
      </c>
      <c r="E9" s="100">
        <v>3.6435185185185168E-2</v>
      </c>
      <c r="F9" s="98">
        <f t="shared" si="1"/>
        <v>0.32618381514868922</v>
      </c>
      <c r="G9" s="100">
        <f t="shared" si="2"/>
        <v>0.21037037037037037</v>
      </c>
      <c r="H9" s="99">
        <f t="shared" si="3"/>
        <v>0.16729716047678214</v>
      </c>
    </row>
    <row r="10" spans="2:8" s="1" customFormat="1" x14ac:dyDescent="0.3">
      <c r="B10" s="8" t="s">
        <v>8</v>
      </c>
      <c r="C10" s="100">
        <v>1.8124999999999999E-2</v>
      </c>
      <c r="D10" s="98">
        <f t="shared" si="0"/>
        <v>1.5819140553972964E-2</v>
      </c>
      <c r="E10" s="100">
        <v>1.5046296296296297E-4</v>
      </c>
      <c r="F10" s="98">
        <f t="shared" si="1"/>
        <v>1.3470106724691748E-3</v>
      </c>
      <c r="G10" s="100">
        <f t="shared" si="2"/>
        <v>1.8275462962962962E-2</v>
      </c>
      <c r="H10" s="99">
        <f t="shared" si="3"/>
        <v>1.4533572644852496E-2</v>
      </c>
    </row>
    <row r="11" spans="2:8" s="1" customFormat="1" x14ac:dyDescent="0.3">
      <c r="B11" s="8" t="s">
        <v>26</v>
      </c>
      <c r="C11" s="100">
        <v>8.0092592592592594E-3</v>
      </c>
      <c r="D11" s="98">
        <f t="shared" si="0"/>
        <v>6.9903226458169158E-3</v>
      </c>
      <c r="E11" s="100"/>
      <c r="F11" s="98"/>
      <c r="G11" s="100">
        <f t="shared" si="2"/>
        <v>8.0092592592592594E-3</v>
      </c>
      <c r="H11" s="99">
        <f t="shared" si="3"/>
        <v>6.3693681255465031E-3</v>
      </c>
    </row>
    <row r="12" spans="2:8" s="1" customFormat="1" x14ac:dyDescent="0.3">
      <c r="B12" s="8" t="s">
        <v>3</v>
      </c>
      <c r="C12" s="100">
        <v>8.4814814814814898E-2</v>
      </c>
      <c r="D12" s="98">
        <f t="shared" si="0"/>
        <v>7.4024688364951463E-2</v>
      </c>
      <c r="E12" s="100">
        <v>3.4560185185185173E-2</v>
      </c>
      <c r="F12" s="98">
        <f t="shared" si="1"/>
        <v>0.30939798984561184</v>
      </c>
      <c r="G12" s="100">
        <f t="shared" si="2"/>
        <v>0.11937500000000006</v>
      </c>
      <c r="H12" s="99">
        <f t="shared" si="3"/>
        <v>9.4933038796078992E-2</v>
      </c>
    </row>
    <row r="13" spans="2:8" s="1" customFormat="1" x14ac:dyDescent="0.3">
      <c r="B13" s="8" t="s">
        <v>7</v>
      </c>
      <c r="C13" s="100">
        <v>3.4444444444444437E-2</v>
      </c>
      <c r="D13" s="98">
        <f t="shared" si="0"/>
        <v>3.0062428025940949E-2</v>
      </c>
      <c r="E13" s="100">
        <v>3.8425925925925919E-3</v>
      </c>
      <c r="F13" s="98">
        <f t="shared" si="1"/>
        <v>3.4400580250751225E-2</v>
      </c>
      <c r="G13" s="100">
        <f t="shared" si="2"/>
        <v>3.8287037037037029E-2</v>
      </c>
      <c r="H13" s="99">
        <f t="shared" si="3"/>
        <v>3.0447788669519981E-2</v>
      </c>
    </row>
    <row r="14" spans="2:8" s="1" customFormat="1" x14ac:dyDescent="0.3">
      <c r="B14" s="8" t="s">
        <v>2</v>
      </c>
      <c r="C14" s="100">
        <v>9.6458333333333326E-2</v>
      </c>
      <c r="D14" s="98">
        <f t="shared" si="0"/>
        <v>8.4186920419419331E-2</v>
      </c>
      <c r="E14" s="100">
        <v>1.0300925925925923E-2</v>
      </c>
      <c r="F14" s="98">
        <f t="shared" si="1"/>
        <v>9.221842296135116E-2</v>
      </c>
      <c r="G14" s="100">
        <f t="shared" si="2"/>
        <v>0.10675925925925925</v>
      </c>
      <c r="H14" s="99">
        <f t="shared" si="3"/>
        <v>8.4900363569423321E-2</v>
      </c>
    </row>
    <row r="15" spans="2:8" s="1" customFormat="1" x14ac:dyDescent="0.3">
      <c r="B15" s="8" t="s">
        <v>9</v>
      </c>
      <c r="C15" s="100">
        <v>7.082175925925932E-2</v>
      </c>
      <c r="D15" s="98">
        <f t="shared" si="0"/>
        <v>6.1811826979412926E-2</v>
      </c>
      <c r="E15" s="100">
        <v>2.3842592592592596E-3</v>
      </c>
      <c r="F15" s="98">
        <f t="shared" si="1"/>
        <v>2.1344938348357694E-2</v>
      </c>
      <c r="G15" s="100">
        <f t="shared" si="2"/>
        <v>7.3206018518518573E-2</v>
      </c>
      <c r="H15" s="99">
        <f t="shared" si="3"/>
        <v>5.8217129182198929E-2</v>
      </c>
    </row>
    <row r="16" spans="2:8" s="1" customFormat="1" x14ac:dyDescent="0.3">
      <c r="B16" s="8" t="s">
        <v>1</v>
      </c>
      <c r="C16" s="100">
        <v>3.5439814814814806E-2</v>
      </c>
      <c r="D16" s="98">
        <f t="shared" si="0"/>
        <v>3.0931167545507791E-2</v>
      </c>
      <c r="E16" s="100">
        <v>1.1238425925925921E-2</v>
      </c>
      <c r="F16" s="98">
        <f t="shared" si="1"/>
        <v>0.10061133561288985</v>
      </c>
      <c r="G16" s="100">
        <f t="shared" si="2"/>
        <v>4.6678240740740728E-2</v>
      </c>
      <c r="H16" s="99">
        <f t="shared" si="3"/>
        <v>3.712089833862578E-2</v>
      </c>
    </row>
    <row r="17" spans="2:8" s="1" customFormat="1" x14ac:dyDescent="0.3">
      <c r="B17" s="8" t="s">
        <v>27</v>
      </c>
      <c r="C17" s="100">
        <v>7.6388888888888895E-3</v>
      </c>
      <c r="D17" s="98">
        <f t="shared" si="0"/>
        <v>6.6670707315594872E-3</v>
      </c>
      <c r="E17" s="100">
        <v>6.3657407407407413E-4</v>
      </c>
      <c r="F17" s="98">
        <f t="shared" si="1"/>
        <v>5.6988913066003547E-3</v>
      </c>
      <c r="G17" s="100">
        <f t="shared" si="2"/>
        <v>8.2754629629629636E-3</v>
      </c>
      <c r="H17" s="99">
        <f t="shared" si="3"/>
        <v>6.5810667771181355E-3</v>
      </c>
    </row>
    <row r="18" spans="2:8" s="1" customFormat="1" x14ac:dyDescent="0.3">
      <c r="B18" s="8" t="s">
        <v>16</v>
      </c>
      <c r="C18" s="100">
        <v>1.2870370370370369E-2</v>
      </c>
      <c r="D18" s="98">
        <f t="shared" si="0"/>
        <v>1.1233004020445679E-2</v>
      </c>
      <c r="E18" s="100"/>
      <c r="F18" s="98"/>
      <c r="G18" s="100">
        <f t="shared" si="2"/>
        <v>1.2870370370370369E-2</v>
      </c>
      <c r="H18" s="99">
        <f t="shared" si="3"/>
        <v>1.0235169589028483E-2</v>
      </c>
    </row>
    <row r="19" spans="2:8" s="1" customFormat="1" x14ac:dyDescent="0.3">
      <c r="B19" s="8" t="s">
        <v>4</v>
      </c>
      <c r="C19" s="100">
        <v>3.4363425925925922E-2</v>
      </c>
      <c r="D19" s="98">
        <f t="shared" si="0"/>
        <v>2.999171666969714E-2</v>
      </c>
      <c r="E19" s="100">
        <v>1.7361111111111112E-4</v>
      </c>
      <c r="F19" s="98">
        <f t="shared" si="1"/>
        <v>1.5542430836182784E-3</v>
      </c>
      <c r="G19" s="100">
        <f t="shared" si="2"/>
        <v>3.4537037037037033E-2</v>
      </c>
      <c r="H19" s="99">
        <f t="shared" si="3"/>
        <v>2.7465598969119598E-2</v>
      </c>
    </row>
    <row r="20" spans="2:8" s="1" customFormat="1" x14ac:dyDescent="0.3">
      <c r="B20" s="8" t="s">
        <v>14</v>
      </c>
      <c r="C20" s="100">
        <v>1.0578703703703706E-2</v>
      </c>
      <c r="D20" s="98">
        <f t="shared" si="0"/>
        <v>9.2328828009778374E-3</v>
      </c>
      <c r="E20" s="100">
        <v>2.8009259259259259E-3</v>
      </c>
      <c r="F20" s="98">
        <f t="shared" si="1"/>
        <v>2.5075121749041557E-2</v>
      </c>
      <c r="G20" s="100">
        <f t="shared" si="2"/>
        <v>1.3379629629629632E-2</v>
      </c>
      <c r="H20" s="99">
        <f t="shared" si="3"/>
        <v>1.0640158313774217E-2</v>
      </c>
    </row>
    <row r="21" spans="2:8" s="1" customFormat="1" x14ac:dyDescent="0.3">
      <c r="B21" s="8" t="s">
        <v>11</v>
      </c>
      <c r="C21" s="100">
        <v>1.0092592592592592E-2</v>
      </c>
      <c r="D21" s="98">
        <f t="shared" si="0"/>
        <v>8.8086146635149576E-3</v>
      </c>
      <c r="E21" s="100">
        <v>2.0138888888888888E-3</v>
      </c>
      <c r="F21" s="98">
        <f t="shared" si="1"/>
        <v>1.802921976997203E-2</v>
      </c>
      <c r="G21" s="100">
        <f t="shared" si="2"/>
        <v>1.2106481481481482E-2</v>
      </c>
      <c r="H21" s="99">
        <f t="shared" si="3"/>
        <v>9.6276865019098868E-3</v>
      </c>
    </row>
    <row r="22" spans="2:8" s="1" customFormat="1" x14ac:dyDescent="0.3">
      <c r="B22" s="8" t="s">
        <v>15</v>
      </c>
      <c r="C22" s="100">
        <v>1.0601851851851852E-2</v>
      </c>
      <c r="D22" s="98">
        <f t="shared" si="0"/>
        <v>9.2530860456189242E-3</v>
      </c>
      <c r="E22" s="100"/>
      <c r="F22" s="98"/>
      <c r="G22" s="100">
        <f t="shared" si="2"/>
        <v>1.0601851851851852E-2</v>
      </c>
      <c r="H22" s="99">
        <f t="shared" si="3"/>
        <v>8.4311289060702253E-3</v>
      </c>
    </row>
    <row r="23" spans="2:8" s="1" customFormat="1" x14ac:dyDescent="0.3">
      <c r="B23" s="8" t="s">
        <v>111</v>
      </c>
      <c r="C23" s="100">
        <v>3.0092592592592593E-3</v>
      </c>
      <c r="D23" s="98">
        <f t="shared" si="0"/>
        <v>2.6264218033416158E-3</v>
      </c>
      <c r="E23" s="100">
        <v>2.5462962962962961E-4</v>
      </c>
      <c r="F23" s="98">
        <f t="shared" si="1"/>
        <v>2.2795565226401415E-3</v>
      </c>
      <c r="G23" s="100">
        <f t="shared" si="2"/>
        <v>3.2638888888888891E-3</v>
      </c>
      <c r="H23" s="99">
        <f t="shared" si="3"/>
        <v>2.5956095540521878E-3</v>
      </c>
    </row>
    <row r="24" spans="2:8" s="1" customFormat="1" x14ac:dyDescent="0.3">
      <c r="B24" s="8" t="s">
        <v>12</v>
      </c>
      <c r="C24" s="100"/>
      <c r="D24" s="98"/>
      <c r="E24" s="100"/>
      <c r="F24" s="98"/>
      <c r="G24" s="100"/>
      <c r="H24" s="99"/>
    </row>
    <row r="25" spans="2:8" s="1" customFormat="1" x14ac:dyDescent="0.3">
      <c r="B25" s="8" t="s">
        <v>5</v>
      </c>
      <c r="C25" s="100">
        <v>1.5509259259259257E-2</v>
      </c>
      <c r="D25" s="98">
        <f t="shared" si="0"/>
        <v>1.3536173909529865E-2</v>
      </c>
      <c r="E25" s="100">
        <v>1.273148148148148E-3</v>
      </c>
      <c r="F25" s="98">
        <f t="shared" si="1"/>
        <v>1.1397782613200708E-2</v>
      </c>
      <c r="G25" s="100">
        <f t="shared" si="2"/>
        <v>1.6782407407407406E-2</v>
      </c>
      <c r="H25" s="99">
        <f t="shared" si="3"/>
        <v>1.3346219338211601E-2</v>
      </c>
    </row>
    <row r="26" spans="2:8" s="1" customFormat="1" x14ac:dyDescent="0.3">
      <c r="B26" s="8" t="s">
        <v>6</v>
      </c>
      <c r="C26" s="100">
        <v>0.41634259259259288</v>
      </c>
      <c r="D26" s="98">
        <f t="shared" si="0"/>
        <v>0.36337555811463335</v>
      </c>
      <c r="E26" s="100">
        <v>3.6689814814814818E-3</v>
      </c>
      <c r="F26" s="98">
        <f t="shared" si="1"/>
        <v>3.2846337167132957E-2</v>
      </c>
      <c r="G26" s="100">
        <f t="shared" si="2"/>
        <v>0.42001157407407436</v>
      </c>
      <c r="H26" s="99">
        <f t="shared" si="3"/>
        <v>0.33401445073404218</v>
      </c>
    </row>
    <row r="27" spans="2:8" s="1" customFormat="1" x14ac:dyDescent="0.3">
      <c r="B27" s="8" t="s">
        <v>141</v>
      </c>
      <c r="C27" s="100">
        <v>7.4155092592592592E-2</v>
      </c>
      <c r="D27" s="98">
        <f t="shared" si="0"/>
        <v>6.4721094207729743E-2</v>
      </c>
      <c r="E27" s="100">
        <v>4.9768518518518521E-4</v>
      </c>
      <c r="F27" s="98">
        <f t="shared" si="1"/>
        <v>4.4554968397057318E-3</v>
      </c>
      <c r="G27" s="100">
        <f t="shared" si="2"/>
        <v>7.4652777777777776E-2</v>
      </c>
      <c r="H27" s="99">
        <f t="shared" si="3"/>
        <v>5.9367665332044711E-2</v>
      </c>
    </row>
    <row r="28" spans="2:8" s="1" customFormat="1" x14ac:dyDescent="0.3">
      <c r="B28" s="36" t="s">
        <v>17</v>
      </c>
      <c r="C28" s="110"/>
      <c r="D28" s="98"/>
      <c r="E28" s="110"/>
      <c r="F28" s="98"/>
      <c r="G28" s="100"/>
      <c r="H28" s="99"/>
    </row>
    <row r="29" spans="2:8" s="1" customFormat="1" x14ac:dyDescent="0.3">
      <c r="B29" s="8"/>
      <c r="C29" s="101"/>
      <c r="D29" s="112"/>
      <c r="E29" s="101"/>
      <c r="F29" s="101"/>
      <c r="G29" s="100"/>
      <c r="H29" s="99"/>
    </row>
    <row r="30" spans="2:8" s="1" customFormat="1" x14ac:dyDescent="0.3">
      <c r="B30" s="37" t="s">
        <v>29</v>
      </c>
      <c r="C30" s="113">
        <f t="shared" ref="C30:H30" si="4">SUM(C7:C28)</f>
        <v>1.1457638888888892</v>
      </c>
      <c r="D30" s="114">
        <f t="shared" si="4"/>
        <v>0.99999999999999989</v>
      </c>
      <c r="E30" s="113">
        <f t="shared" si="4"/>
        <v>0.11170138888888885</v>
      </c>
      <c r="F30" s="114">
        <f t="shared" si="4"/>
        <v>1</v>
      </c>
      <c r="G30" s="113">
        <f t="shared" si="4"/>
        <v>1.2574652777777782</v>
      </c>
      <c r="H30" s="117">
        <f t="shared" si="4"/>
        <v>0.99999999999999978</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105</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9.1666666666666684E-3</v>
      </c>
      <c r="D7" s="98">
        <f>C7/$C$30</f>
        <v>1.2639844236262946E-2</v>
      </c>
      <c r="E7" s="100">
        <v>1.1458333333333333E-3</v>
      </c>
      <c r="F7" s="98">
        <f t="shared" ref="F7:F27" si="0">E7/$E$30</f>
        <v>5.4975566414926713E-3</v>
      </c>
      <c r="G7" s="100">
        <f>E7+C7</f>
        <v>1.0312500000000002E-2</v>
      </c>
      <c r="H7" s="99">
        <f>G7/$G$30</f>
        <v>1.1045408903268994E-2</v>
      </c>
    </row>
    <row r="8" spans="2:8" s="1" customFormat="1" x14ac:dyDescent="0.3">
      <c r="B8" s="8" t="s">
        <v>13</v>
      </c>
      <c r="C8" s="100">
        <v>7.7083333333333361E-3</v>
      </c>
      <c r="D8" s="98">
        <f t="shared" ref="D8:D28" si="1">C8/$C$30</f>
        <v>1.0628959925948388E-2</v>
      </c>
      <c r="E8" s="100">
        <v>4.7453703703703698E-4</v>
      </c>
      <c r="F8" s="98">
        <f t="shared" si="0"/>
        <v>2.2767658818302981E-3</v>
      </c>
      <c r="G8" s="100">
        <f t="shared" ref="G8:G27" si="2">E8+C8</f>
        <v>8.1828703703703733E-3</v>
      </c>
      <c r="H8" s="99">
        <f t="shared" ref="H8:H27" si="3">G8/$G$30</f>
        <v>8.7644265932785414E-3</v>
      </c>
    </row>
    <row r="9" spans="2:8" s="1" customFormat="1" x14ac:dyDescent="0.3">
      <c r="B9" s="8" t="s">
        <v>0</v>
      </c>
      <c r="C9" s="100">
        <v>8.0150462962963048E-2</v>
      </c>
      <c r="D9" s="98">
        <f t="shared" si="1"/>
        <v>0.11051884007085983</v>
      </c>
      <c r="E9" s="100">
        <v>7.4479166666666666E-2</v>
      </c>
      <c r="F9" s="98">
        <f t="shared" si="0"/>
        <v>0.35734118169702361</v>
      </c>
      <c r="G9" s="100">
        <f t="shared" si="2"/>
        <v>0.15462962962962973</v>
      </c>
      <c r="H9" s="99">
        <f t="shared" si="3"/>
        <v>0.16561915033408958</v>
      </c>
    </row>
    <row r="10" spans="2:8" s="1" customFormat="1" x14ac:dyDescent="0.3">
      <c r="B10" s="8" t="s">
        <v>8</v>
      </c>
      <c r="C10" s="100">
        <v>1.4953703703703707E-2</v>
      </c>
      <c r="D10" s="98">
        <f t="shared" si="1"/>
        <v>2.0619543880368341E-2</v>
      </c>
      <c r="E10" s="100">
        <v>3.7847222222222223E-3</v>
      </c>
      <c r="F10" s="98">
        <f t="shared" si="0"/>
        <v>1.8158596179475794E-2</v>
      </c>
      <c r="G10" s="100">
        <f t="shared" si="2"/>
        <v>1.8738425925925929E-2</v>
      </c>
      <c r="H10" s="99">
        <f t="shared" si="3"/>
        <v>2.0070164999318182E-2</v>
      </c>
    </row>
    <row r="11" spans="2:8" s="1" customFormat="1" x14ac:dyDescent="0.3">
      <c r="B11" s="8" t="s">
        <v>26</v>
      </c>
      <c r="C11" s="100">
        <v>7.1064814814814827E-3</v>
      </c>
      <c r="D11" s="98">
        <f t="shared" si="1"/>
        <v>9.7990711629614251E-3</v>
      </c>
      <c r="E11" s="100">
        <v>2.4305555555555552E-4</v>
      </c>
      <c r="F11" s="98">
        <f t="shared" si="0"/>
        <v>1.1661483784984454E-3</v>
      </c>
      <c r="G11" s="100">
        <f t="shared" si="2"/>
        <v>7.3495370370370381E-3</v>
      </c>
      <c r="H11" s="99">
        <f t="shared" si="3"/>
        <v>7.8718682980648824E-3</v>
      </c>
    </row>
    <row r="12" spans="2:8" s="1" customFormat="1" x14ac:dyDescent="0.3">
      <c r="B12" s="8" t="s">
        <v>3</v>
      </c>
      <c r="C12" s="100">
        <v>3.1030092592592585E-2</v>
      </c>
      <c r="D12" s="98">
        <f t="shared" si="1"/>
        <v>4.2787149491693113E-2</v>
      </c>
      <c r="E12" s="100">
        <v>2.5740740740740741E-2</v>
      </c>
      <c r="F12" s="98">
        <f t="shared" si="0"/>
        <v>0.12350066637050203</v>
      </c>
      <c r="G12" s="100">
        <f t="shared" si="2"/>
        <v>5.6770833333333326E-2</v>
      </c>
      <c r="H12" s="99">
        <f t="shared" si="3"/>
        <v>6.0805533861430297E-2</v>
      </c>
    </row>
    <row r="13" spans="2:8" s="1" customFormat="1" x14ac:dyDescent="0.3">
      <c r="B13" s="8" t="s">
        <v>7</v>
      </c>
      <c r="C13" s="100">
        <v>2.0162037037037044E-2</v>
      </c>
      <c r="D13" s="98">
        <f t="shared" si="1"/>
        <v>2.7801273560063202E-2</v>
      </c>
      <c r="E13" s="100">
        <v>9.9421296296296272E-3</v>
      </c>
      <c r="F13" s="98">
        <f t="shared" si="0"/>
        <v>4.7701021768103063E-2</v>
      </c>
      <c r="G13" s="100">
        <f t="shared" si="2"/>
        <v>3.0104166666666671E-2</v>
      </c>
      <c r="H13" s="99">
        <f t="shared" si="3"/>
        <v>3.2243668414593321E-2</v>
      </c>
    </row>
    <row r="14" spans="2:8" s="1" customFormat="1" x14ac:dyDescent="0.3">
      <c r="B14" s="8" t="s">
        <v>2</v>
      </c>
      <c r="C14" s="100">
        <v>4.3136574074074063E-2</v>
      </c>
      <c r="D14" s="98">
        <f t="shared" si="1"/>
        <v>5.9480681147161589E-2</v>
      </c>
      <c r="E14" s="100">
        <v>1.7789351851851851E-2</v>
      </c>
      <c r="F14" s="98">
        <f t="shared" si="0"/>
        <v>8.5350955131052883E-2</v>
      </c>
      <c r="G14" s="100">
        <f t="shared" si="2"/>
        <v>6.0925925925925911E-2</v>
      </c>
      <c r="H14" s="99">
        <f t="shared" si="3"/>
        <v>6.5255928694509496E-2</v>
      </c>
    </row>
    <row r="15" spans="2:8" s="1" customFormat="1" x14ac:dyDescent="0.3">
      <c r="B15" s="8" t="s">
        <v>9</v>
      </c>
      <c r="C15" s="100">
        <v>2.9525462962962965E-2</v>
      </c>
      <c r="D15" s="98">
        <f t="shared" si="1"/>
        <v>4.0712427584225719E-2</v>
      </c>
      <c r="E15" s="100">
        <v>1.9988425925925927E-2</v>
      </c>
      <c r="F15" s="98">
        <f t="shared" si="0"/>
        <v>9.5901821412705493E-2</v>
      </c>
      <c r="G15" s="100">
        <f t="shared" si="2"/>
        <v>4.9513888888888892E-2</v>
      </c>
      <c r="H15" s="99">
        <f t="shared" si="3"/>
        <v>5.3032838707278054E-2</v>
      </c>
    </row>
    <row r="16" spans="2:8" s="1" customFormat="1" x14ac:dyDescent="0.3">
      <c r="B16" s="8" t="s">
        <v>1</v>
      </c>
      <c r="C16" s="100">
        <v>1.1655092592592587E-2</v>
      </c>
      <c r="D16" s="98">
        <f t="shared" si="1"/>
        <v>1.6071115083228255E-2</v>
      </c>
      <c r="E16" s="100">
        <v>1.9722222222222214E-2</v>
      </c>
      <c r="F16" s="98">
        <f t="shared" si="0"/>
        <v>9.4624611283873811E-2</v>
      </c>
      <c r="G16" s="100">
        <f t="shared" si="2"/>
        <v>3.1377314814814802E-2</v>
      </c>
      <c r="H16" s="99">
        <f t="shared" si="3"/>
        <v>3.3607299143391944E-2</v>
      </c>
    </row>
    <row r="17" spans="2:8" s="1" customFormat="1" x14ac:dyDescent="0.3">
      <c r="B17" s="8" t="s">
        <v>27</v>
      </c>
      <c r="C17" s="100">
        <v>4.3981481481481467E-3</v>
      </c>
      <c r="D17" s="98">
        <f t="shared" si="1"/>
        <v>6.0645717295200975E-3</v>
      </c>
      <c r="E17" s="100">
        <v>2.5115740740740741E-3</v>
      </c>
      <c r="F17" s="98">
        <f t="shared" si="0"/>
        <v>1.2050199911150602E-2</v>
      </c>
      <c r="G17" s="100">
        <f t="shared" si="2"/>
        <v>6.9097222222222207E-3</v>
      </c>
      <c r="H17" s="99">
        <f t="shared" si="3"/>
        <v>7.4007958644798947E-3</v>
      </c>
    </row>
    <row r="18" spans="2:8" s="1" customFormat="1" x14ac:dyDescent="0.3">
      <c r="B18" s="8" t="s">
        <v>16</v>
      </c>
      <c r="C18" s="100">
        <v>4.7685185185185183E-3</v>
      </c>
      <c r="D18" s="98">
        <f t="shared" si="1"/>
        <v>6.5752725067428439E-3</v>
      </c>
      <c r="E18" s="100"/>
      <c r="F18" s="98"/>
      <c r="G18" s="100">
        <f t="shared" si="2"/>
        <v>4.7685185185185183E-3</v>
      </c>
      <c r="H18" s="99">
        <f t="shared" si="3"/>
        <v>5.1074169115003639E-3</v>
      </c>
    </row>
    <row r="19" spans="2:8" s="1" customFormat="1" x14ac:dyDescent="0.3">
      <c r="B19" s="8" t="s">
        <v>4</v>
      </c>
      <c r="C19" s="100">
        <v>5.7407407407407398E-3</v>
      </c>
      <c r="D19" s="98">
        <f t="shared" si="1"/>
        <v>7.9158620469525487E-3</v>
      </c>
      <c r="E19" s="100">
        <v>1.2152777777777778E-3</v>
      </c>
      <c r="F19" s="98">
        <f t="shared" si="0"/>
        <v>5.8307418924922272E-3</v>
      </c>
      <c r="G19" s="100">
        <f t="shared" si="2"/>
        <v>6.9560185185185176E-3</v>
      </c>
      <c r="H19" s="99">
        <f t="shared" si="3"/>
        <v>7.4503824364362103E-3</v>
      </c>
    </row>
    <row r="20" spans="2:8" s="1" customFormat="1" x14ac:dyDescent="0.3">
      <c r="B20" s="8" t="s">
        <v>14</v>
      </c>
      <c r="C20" s="100">
        <v>8.2291666666666641E-3</v>
      </c>
      <c r="D20" s="98">
        <f t="shared" si="1"/>
        <v>1.1347132893917866E-2</v>
      </c>
      <c r="E20" s="100">
        <v>1.2210648148148149E-2</v>
      </c>
      <c r="F20" s="98">
        <f t="shared" si="0"/>
        <v>5.8585073300755242E-2</v>
      </c>
      <c r="G20" s="100">
        <f t="shared" si="2"/>
        <v>2.0439814814814813E-2</v>
      </c>
      <c r="H20" s="99">
        <f t="shared" si="3"/>
        <v>2.1892471518712726E-2</v>
      </c>
    </row>
    <row r="21" spans="2:8" s="1" customFormat="1" x14ac:dyDescent="0.3">
      <c r="B21" s="8" t="s">
        <v>11</v>
      </c>
      <c r="C21" s="100">
        <v>1.1458333333333333E-3</v>
      </c>
      <c r="D21" s="98">
        <f t="shared" si="1"/>
        <v>1.579980529532868E-3</v>
      </c>
      <c r="E21" s="100">
        <v>4.0625000000000001E-3</v>
      </c>
      <c r="F21" s="98">
        <f t="shared" si="0"/>
        <v>1.9491337183474018E-2</v>
      </c>
      <c r="G21" s="100">
        <f t="shared" si="2"/>
        <v>5.2083333333333339E-3</v>
      </c>
      <c r="H21" s="99">
        <f t="shared" si="3"/>
        <v>5.5784893450853499E-3</v>
      </c>
    </row>
    <row r="22" spans="2:8" s="1" customFormat="1" x14ac:dyDescent="0.3">
      <c r="B22" s="8" t="s">
        <v>15</v>
      </c>
      <c r="C22" s="100">
        <v>2.0601851851851853E-3</v>
      </c>
      <c r="D22" s="98">
        <f t="shared" si="1"/>
        <v>2.8407730733015202E-3</v>
      </c>
      <c r="E22" s="100">
        <v>3.1597222222222222E-3</v>
      </c>
      <c r="F22" s="98">
        <f t="shared" si="0"/>
        <v>1.5159928920479791E-2</v>
      </c>
      <c r="G22" s="100">
        <f t="shared" si="2"/>
        <v>5.2199074074074075E-3</v>
      </c>
      <c r="H22" s="99">
        <f t="shared" si="3"/>
        <v>5.5908859880744281E-3</v>
      </c>
    </row>
    <row r="23" spans="2:8" s="1" customFormat="1" x14ac:dyDescent="0.3">
      <c r="B23" s="8" t="s">
        <v>111</v>
      </c>
      <c r="C23" s="100">
        <v>1.701388888888889E-3</v>
      </c>
      <c r="D23" s="98">
        <f t="shared" si="1"/>
        <v>2.3460316953669859E-3</v>
      </c>
      <c r="E23" s="100">
        <v>4.363425925925926E-3</v>
      </c>
      <c r="F23" s="98">
        <f t="shared" si="0"/>
        <v>2.0935139937805426E-2</v>
      </c>
      <c r="G23" s="100">
        <f t="shared" si="2"/>
        <v>6.0648148148148145E-3</v>
      </c>
      <c r="H23" s="99">
        <f t="shared" si="3"/>
        <v>6.4958409262771619E-3</v>
      </c>
    </row>
    <row r="24" spans="2:8" s="1" customFormat="1" x14ac:dyDescent="0.3">
      <c r="B24" s="8" t="s">
        <v>12</v>
      </c>
      <c r="C24" s="100">
        <v>1.1574074074074073E-4</v>
      </c>
      <c r="D24" s="98">
        <f t="shared" si="1"/>
        <v>1.5959399288210786E-4</v>
      </c>
      <c r="E24" s="100">
        <v>2.9861111111111108E-3</v>
      </c>
      <c r="F24" s="98">
        <f t="shared" si="0"/>
        <v>1.43269657929809E-2</v>
      </c>
      <c r="G24" s="100">
        <f t="shared" si="2"/>
        <v>3.1018518518518517E-3</v>
      </c>
      <c r="H24" s="99">
        <f t="shared" si="3"/>
        <v>3.3223003210730521E-3</v>
      </c>
    </row>
    <row r="25" spans="2:8" s="1" customFormat="1" x14ac:dyDescent="0.3">
      <c r="B25" s="8" t="s">
        <v>5</v>
      </c>
      <c r="C25" s="100">
        <v>3.3680555555555556E-3</v>
      </c>
      <c r="D25" s="98">
        <f t="shared" si="1"/>
        <v>4.6441851928693389E-3</v>
      </c>
      <c r="E25" s="100">
        <v>1.3078703703703703E-3</v>
      </c>
      <c r="F25" s="98">
        <f t="shared" si="0"/>
        <v>6.2749888938249676E-3</v>
      </c>
      <c r="G25" s="100">
        <f t="shared" si="2"/>
        <v>4.6759259259259254E-3</v>
      </c>
      <c r="H25" s="99">
        <f t="shared" si="3"/>
        <v>5.0082437675877355E-3</v>
      </c>
    </row>
    <row r="26" spans="2:8" s="1" customFormat="1" x14ac:dyDescent="0.3">
      <c r="B26" s="8" t="s">
        <v>6</v>
      </c>
      <c r="C26" s="100">
        <v>0.4089236111111112</v>
      </c>
      <c r="D26" s="98">
        <f t="shared" si="1"/>
        <v>0.56386153625177549</v>
      </c>
      <c r="E26" s="100">
        <v>1.0532407407407409E-3</v>
      </c>
      <c r="F26" s="98">
        <f t="shared" si="0"/>
        <v>5.0533096401599309E-3</v>
      </c>
      <c r="G26" s="100">
        <f t="shared" si="2"/>
        <v>0.40997685185185195</v>
      </c>
      <c r="H26" s="99">
        <f t="shared" si="3"/>
        <v>0.43911388795914064</v>
      </c>
    </row>
    <row r="27" spans="2:8" s="1" customFormat="1" x14ac:dyDescent="0.3">
      <c r="B27" s="8" t="s">
        <v>141</v>
      </c>
      <c r="C27" s="100">
        <v>3.0115740740740752E-2</v>
      </c>
      <c r="D27" s="98">
        <f t="shared" si="1"/>
        <v>4.1526356947924482E-2</v>
      </c>
      <c r="E27" s="100">
        <v>2.2453703703703707E-3</v>
      </c>
      <c r="F27" s="98">
        <f t="shared" si="0"/>
        <v>1.0772989782318974E-2</v>
      </c>
      <c r="G27" s="100">
        <f t="shared" si="2"/>
        <v>3.2361111111111125E-2</v>
      </c>
      <c r="H27" s="99">
        <f t="shared" si="3"/>
        <v>3.4661013797463648E-2</v>
      </c>
    </row>
    <row r="28" spans="2:8" s="1" customFormat="1" x14ac:dyDescent="0.3">
      <c r="B28" s="36" t="s">
        <v>17</v>
      </c>
      <c r="C28" s="110">
        <v>5.7870370370370366E-5</v>
      </c>
      <c r="D28" s="98">
        <f t="shared" si="1"/>
        <v>7.9796996441053929E-5</v>
      </c>
      <c r="E28" s="110"/>
      <c r="F28" s="98"/>
      <c r="G28" s="100">
        <f t="shared" ref="G28" si="4">E28+C28</f>
        <v>5.7870370370370366E-5</v>
      </c>
      <c r="H28" s="99">
        <f t="shared" ref="H28" si="5">G28/$G$30</f>
        <v>6.1983214945392762E-5</v>
      </c>
    </row>
    <row r="29" spans="2:8" s="1" customFormat="1" x14ac:dyDescent="0.3">
      <c r="B29" s="8"/>
      <c r="C29" s="101"/>
      <c r="D29" s="112"/>
      <c r="E29" s="101"/>
      <c r="F29" s="101"/>
      <c r="G29" s="101"/>
      <c r="H29" s="102"/>
    </row>
    <row r="30" spans="2:8" s="1" customFormat="1" x14ac:dyDescent="0.3">
      <c r="B30" s="37" t="s">
        <v>29</v>
      </c>
      <c r="C30" s="113">
        <f t="shared" ref="C30:H30" si="6">SUM(C7:C28)</f>
        <v>0.7252199074074076</v>
      </c>
      <c r="D30" s="114">
        <f t="shared" si="6"/>
        <v>1</v>
      </c>
      <c r="E30" s="113">
        <f t="shared" si="6"/>
        <v>0.20842592592592588</v>
      </c>
      <c r="F30" s="114">
        <f t="shared" si="6"/>
        <v>1.0000000000000002</v>
      </c>
      <c r="G30" s="113">
        <f t="shared" si="6"/>
        <v>0.93364583333333362</v>
      </c>
      <c r="H30" s="117">
        <f t="shared" si="6"/>
        <v>0.99999999999999989</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40</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6.5740740740740725E-3</v>
      </c>
      <c r="D7" s="98">
        <f>C7/$C$30</f>
        <v>1.875392082411596E-2</v>
      </c>
      <c r="E7" s="100"/>
      <c r="F7" s="98"/>
      <c r="G7" s="100">
        <f>C7+E7</f>
        <v>6.5740740740740725E-3</v>
      </c>
      <c r="H7" s="99">
        <f>G7/$G$30</f>
        <v>1.875392082411596E-2</v>
      </c>
    </row>
    <row r="8" spans="2:8" s="1" customFormat="1" x14ac:dyDescent="0.3">
      <c r="B8" s="8" t="s">
        <v>13</v>
      </c>
      <c r="C8" s="100">
        <v>1.0844907407407406E-2</v>
      </c>
      <c r="D8" s="98">
        <f t="shared" ref="D8:D28" si="0">C8/$C$30</f>
        <v>3.0937365866543408E-2</v>
      </c>
      <c r="E8" s="100"/>
      <c r="F8" s="98"/>
      <c r="G8" s="100">
        <f t="shared" ref="G8:G28" si="1">C8+E8</f>
        <v>1.0844907407407406E-2</v>
      </c>
      <c r="H8" s="99">
        <f t="shared" ref="H8:H28" si="2">G8/$G$30</f>
        <v>3.0937365866543408E-2</v>
      </c>
    </row>
    <row r="9" spans="2:8" s="1" customFormat="1" x14ac:dyDescent="0.3">
      <c r="B9" s="8" t="s">
        <v>0</v>
      </c>
      <c r="C9" s="100">
        <v>6.0821759259259124E-2</v>
      </c>
      <c r="D9" s="98">
        <f t="shared" si="0"/>
        <v>0.17350678508931192</v>
      </c>
      <c r="E9" s="100"/>
      <c r="F9" s="98"/>
      <c r="G9" s="100">
        <f t="shared" si="1"/>
        <v>6.0821759259259124E-2</v>
      </c>
      <c r="H9" s="99">
        <f t="shared" si="2"/>
        <v>0.17350678508931192</v>
      </c>
    </row>
    <row r="10" spans="2:8" s="1" customFormat="1" x14ac:dyDescent="0.3">
      <c r="B10" s="8" t="s">
        <v>8</v>
      </c>
      <c r="C10" s="100">
        <v>1.5787037037037027E-2</v>
      </c>
      <c r="D10" s="98">
        <f t="shared" si="0"/>
        <v>4.5035823950869996E-2</v>
      </c>
      <c r="E10" s="100"/>
      <c r="F10" s="98"/>
      <c r="G10" s="100">
        <f t="shared" si="1"/>
        <v>1.5787037037037027E-2</v>
      </c>
      <c r="H10" s="99">
        <f t="shared" si="2"/>
        <v>4.5035823950869996E-2</v>
      </c>
    </row>
    <row r="11" spans="2:8" s="1" customFormat="1" x14ac:dyDescent="0.3">
      <c r="B11" s="8" t="s">
        <v>26</v>
      </c>
      <c r="C11" s="100">
        <v>5.5208333333333299E-3</v>
      </c>
      <c r="D11" s="98">
        <f t="shared" si="0"/>
        <v>1.5749331396308644E-2</v>
      </c>
      <c r="E11" s="100"/>
      <c r="F11" s="98"/>
      <c r="G11" s="100">
        <f t="shared" si="1"/>
        <v>5.5208333333333299E-3</v>
      </c>
      <c r="H11" s="99">
        <f t="shared" si="2"/>
        <v>1.5749331396308644E-2</v>
      </c>
    </row>
    <row r="12" spans="2:8" s="1" customFormat="1" x14ac:dyDescent="0.3">
      <c r="B12" s="8" t="s">
        <v>3</v>
      </c>
      <c r="C12" s="100">
        <v>1.7847222222222219E-2</v>
      </c>
      <c r="D12" s="98">
        <f t="shared" si="0"/>
        <v>5.0912932941526073E-2</v>
      </c>
      <c r="E12" s="100"/>
      <c r="F12" s="98"/>
      <c r="G12" s="100">
        <f t="shared" si="1"/>
        <v>1.7847222222222219E-2</v>
      </c>
      <c r="H12" s="99">
        <f t="shared" si="2"/>
        <v>5.0912932941526073E-2</v>
      </c>
    </row>
    <row r="13" spans="2:8" s="1" customFormat="1" x14ac:dyDescent="0.3">
      <c r="B13" s="8" t="s">
        <v>7</v>
      </c>
      <c r="C13" s="100">
        <v>9.2939814814814777E-3</v>
      </c>
      <c r="D13" s="98">
        <f t="shared" si="0"/>
        <v>2.6513025390431537E-2</v>
      </c>
      <c r="E13" s="100"/>
      <c r="F13" s="98"/>
      <c r="G13" s="100">
        <f t="shared" si="1"/>
        <v>9.2939814814814777E-3</v>
      </c>
      <c r="H13" s="99">
        <f t="shared" si="2"/>
        <v>2.6513025390431537E-2</v>
      </c>
    </row>
    <row r="14" spans="2:8" s="1" customFormat="1" x14ac:dyDescent="0.3">
      <c r="B14" s="8" t="s">
        <v>2</v>
      </c>
      <c r="C14" s="100">
        <v>2.3587962962962977E-2</v>
      </c>
      <c r="D14" s="98">
        <f t="shared" si="0"/>
        <v>6.7289596196387955E-2</v>
      </c>
      <c r="E14" s="100"/>
      <c r="F14" s="98"/>
      <c r="G14" s="100">
        <f t="shared" si="1"/>
        <v>2.3587962962962977E-2</v>
      </c>
      <c r="H14" s="99">
        <f t="shared" si="2"/>
        <v>6.7289596196387955E-2</v>
      </c>
    </row>
    <row r="15" spans="2:8" s="1" customFormat="1" x14ac:dyDescent="0.3">
      <c r="B15" s="8" t="s">
        <v>9</v>
      </c>
      <c r="C15" s="100">
        <v>1.2488425925925922E-2</v>
      </c>
      <c r="D15" s="98">
        <f t="shared" si="0"/>
        <v>3.5625846072572395E-2</v>
      </c>
      <c r="E15" s="100"/>
      <c r="F15" s="98"/>
      <c r="G15" s="100">
        <f t="shared" si="1"/>
        <v>1.2488425925925922E-2</v>
      </c>
      <c r="H15" s="99">
        <f t="shared" si="2"/>
        <v>3.5625846072572395E-2</v>
      </c>
    </row>
    <row r="16" spans="2:8" s="1" customFormat="1" x14ac:dyDescent="0.3">
      <c r="B16" s="8" t="s">
        <v>1</v>
      </c>
      <c r="C16" s="100">
        <v>1.4444444444444451E-2</v>
      </c>
      <c r="D16" s="98">
        <f t="shared" si="0"/>
        <v>4.1205797867071715E-2</v>
      </c>
      <c r="E16" s="100"/>
      <c r="F16" s="98"/>
      <c r="G16" s="100">
        <f t="shared" si="1"/>
        <v>1.4444444444444451E-2</v>
      </c>
      <c r="H16" s="99">
        <f t="shared" si="2"/>
        <v>4.1205797867071715E-2</v>
      </c>
    </row>
    <row r="17" spans="2:8" s="1" customFormat="1" x14ac:dyDescent="0.3">
      <c r="B17" s="8" t="s">
        <v>27</v>
      </c>
      <c r="C17" s="100">
        <v>2.673611111111111E-3</v>
      </c>
      <c r="D17" s="98">
        <f t="shared" si="0"/>
        <v>7.6270347013570198E-3</v>
      </c>
      <c r="E17" s="100"/>
      <c r="F17" s="98"/>
      <c r="G17" s="100">
        <f t="shared" si="1"/>
        <v>2.673611111111111E-3</v>
      </c>
      <c r="H17" s="99">
        <f t="shared" si="2"/>
        <v>7.6270347013570198E-3</v>
      </c>
    </row>
    <row r="18" spans="2:8" s="1" customFormat="1" x14ac:dyDescent="0.3">
      <c r="B18" s="8" t="s">
        <v>16</v>
      </c>
      <c r="C18" s="100">
        <v>6.9212962962962952E-3</v>
      </c>
      <c r="D18" s="98">
        <f t="shared" si="0"/>
        <v>1.9744444811305183E-2</v>
      </c>
      <c r="E18" s="100"/>
      <c r="F18" s="98"/>
      <c r="G18" s="100">
        <f t="shared" si="1"/>
        <v>6.9212962962962952E-3</v>
      </c>
      <c r="H18" s="99">
        <f t="shared" si="2"/>
        <v>1.9744444811305183E-2</v>
      </c>
    </row>
    <row r="19" spans="2:8" s="1" customFormat="1" x14ac:dyDescent="0.3">
      <c r="B19" s="8" t="s">
        <v>4</v>
      </c>
      <c r="C19" s="100">
        <v>9.479166666666667E-3</v>
      </c>
      <c r="D19" s="98">
        <f t="shared" si="0"/>
        <v>2.7041304850265801E-2</v>
      </c>
      <c r="E19" s="100"/>
      <c r="F19" s="98"/>
      <c r="G19" s="100">
        <f t="shared" si="1"/>
        <v>9.479166666666667E-3</v>
      </c>
      <c r="H19" s="99">
        <f t="shared" si="2"/>
        <v>2.7041304850265801E-2</v>
      </c>
    </row>
    <row r="20" spans="2:8" s="1" customFormat="1" x14ac:dyDescent="0.3">
      <c r="B20" s="8" t="s">
        <v>14</v>
      </c>
      <c r="C20" s="100">
        <v>7.9398148148148127E-3</v>
      </c>
      <c r="D20" s="98">
        <f t="shared" si="0"/>
        <v>2.264998184039357E-2</v>
      </c>
      <c r="E20" s="100"/>
      <c r="F20" s="98"/>
      <c r="G20" s="100">
        <f t="shared" si="1"/>
        <v>7.9398148148148127E-3</v>
      </c>
      <c r="H20" s="99">
        <f t="shared" si="2"/>
        <v>2.264998184039357E-2</v>
      </c>
    </row>
    <row r="21" spans="2:8" s="1" customFormat="1" x14ac:dyDescent="0.3">
      <c r="B21" s="8" t="s">
        <v>11</v>
      </c>
      <c r="C21" s="100">
        <v>3.0092592592592595E-4</v>
      </c>
      <c r="D21" s="98">
        <f t="shared" si="0"/>
        <v>8.5845412223066041E-4</v>
      </c>
      <c r="E21" s="100"/>
      <c r="F21" s="98"/>
      <c r="G21" s="100">
        <f t="shared" si="1"/>
        <v>3.0092592592592595E-4</v>
      </c>
      <c r="H21" s="99">
        <f t="shared" si="2"/>
        <v>8.5845412223066041E-4</v>
      </c>
    </row>
    <row r="22" spans="2:8" s="1" customFormat="1" x14ac:dyDescent="0.3">
      <c r="B22" s="8" t="s">
        <v>15</v>
      </c>
      <c r="C22" s="100">
        <v>2.3611111111111111E-3</v>
      </c>
      <c r="D22" s="98">
        <f t="shared" si="0"/>
        <v>6.7355631128867199E-3</v>
      </c>
      <c r="E22" s="100"/>
      <c r="F22" s="98"/>
      <c r="G22" s="100">
        <f t="shared" si="1"/>
        <v>2.3611111111111111E-3</v>
      </c>
      <c r="H22" s="99">
        <f t="shared" si="2"/>
        <v>6.7355631128867199E-3</v>
      </c>
    </row>
    <row r="23" spans="2:8" s="1" customFormat="1" x14ac:dyDescent="0.3">
      <c r="B23" s="8" t="s">
        <v>111</v>
      </c>
      <c r="C23" s="100">
        <v>1.1180555555555558E-2</v>
      </c>
      <c r="D23" s="98">
        <f t="shared" si="0"/>
        <v>3.1894872387493001E-2</v>
      </c>
      <c r="E23" s="100"/>
      <c r="F23" s="98"/>
      <c r="G23" s="100">
        <f t="shared" si="1"/>
        <v>1.1180555555555558E-2</v>
      </c>
      <c r="H23" s="99">
        <f t="shared" si="2"/>
        <v>3.1894872387493001E-2</v>
      </c>
    </row>
    <row r="24" spans="2:8" s="1" customFormat="1" x14ac:dyDescent="0.3">
      <c r="B24" s="8" t="s">
        <v>12</v>
      </c>
      <c r="C24" s="100">
        <v>2.3379629629629627E-3</v>
      </c>
      <c r="D24" s="98">
        <f t="shared" si="0"/>
        <v>6.6695281804074373E-3</v>
      </c>
      <c r="E24" s="100"/>
      <c r="F24" s="98"/>
      <c r="G24" s="100">
        <f t="shared" si="1"/>
        <v>2.3379629629629627E-3</v>
      </c>
      <c r="H24" s="99">
        <f t="shared" si="2"/>
        <v>6.6695281804074373E-3</v>
      </c>
    </row>
    <row r="25" spans="2:8" s="1" customFormat="1" x14ac:dyDescent="0.3">
      <c r="B25" s="8" t="s">
        <v>5</v>
      </c>
      <c r="C25" s="100">
        <v>2.8819444444444444E-3</v>
      </c>
      <c r="D25" s="98">
        <f t="shared" si="0"/>
        <v>8.221349093670555E-3</v>
      </c>
      <c r="E25" s="100"/>
      <c r="F25" s="98"/>
      <c r="G25" s="100">
        <f t="shared" si="1"/>
        <v>2.8819444444444444E-3</v>
      </c>
      <c r="H25" s="99">
        <f t="shared" si="2"/>
        <v>8.221349093670555E-3</v>
      </c>
    </row>
    <row r="26" spans="2:8" s="1" customFormat="1" x14ac:dyDescent="0.3">
      <c r="B26" s="8" t="s">
        <v>6</v>
      </c>
      <c r="C26" s="100">
        <v>8.6157407407407433E-2</v>
      </c>
      <c r="D26" s="98">
        <f t="shared" si="0"/>
        <v>0.24578201868788604</v>
      </c>
      <c r="E26" s="100"/>
      <c r="F26" s="98"/>
      <c r="G26" s="100">
        <f t="shared" si="1"/>
        <v>8.6157407407407433E-2</v>
      </c>
      <c r="H26" s="99">
        <f t="shared" si="2"/>
        <v>0.24578201868788604</v>
      </c>
    </row>
    <row r="27" spans="2:8" s="1" customFormat="1" x14ac:dyDescent="0.3">
      <c r="B27" s="8" t="s">
        <v>141</v>
      </c>
      <c r="C27" s="100">
        <v>3.5231481481481454E-2</v>
      </c>
      <c r="D27" s="98">
        <f t="shared" si="0"/>
        <v>0.10050516723346646</v>
      </c>
      <c r="E27" s="100"/>
      <c r="F27" s="98"/>
      <c r="G27" s="100">
        <f t="shared" si="1"/>
        <v>3.5231481481481454E-2</v>
      </c>
      <c r="H27" s="99">
        <f t="shared" si="2"/>
        <v>0.10050516723346646</v>
      </c>
    </row>
    <row r="28" spans="2:8" s="1" customFormat="1" x14ac:dyDescent="0.3">
      <c r="B28" s="36" t="s">
        <v>17</v>
      </c>
      <c r="C28" s="110">
        <v>5.868055555555556E-3</v>
      </c>
      <c r="D28" s="116">
        <f t="shared" si="0"/>
        <v>1.6739855383497877E-2</v>
      </c>
      <c r="E28" s="110"/>
      <c r="F28" s="116"/>
      <c r="G28" s="110">
        <f t="shared" si="1"/>
        <v>5.868055555555556E-3</v>
      </c>
      <c r="H28" s="111">
        <f t="shared" si="2"/>
        <v>1.6739855383497877E-2</v>
      </c>
    </row>
    <row r="29" spans="2:8" s="1" customFormat="1" x14ac:dyDescent="0.3">
      <c r="B29" s="8"/>
      <c r="C29" s="101"/>
      <c r="D29" s="112"/>
      <c r="E29" s="101"/>
      <c r="F29" s="101"/>
      <c r="G29" s="101"/>
      <c r="H29" s="102"/>
    </row>
    <row r="30" spans="2:8" s="1" customFormat="1" x14ac:dyDescent="0.3">
      <c r="B30" s="37" t="s">
        <v>29</v>
      </c>
      <c r="C30" s="113">
        <f>SUM(C7:C28)</f>
        <v>0.35054398148148136</v>
      </c>
      <c r="D30" s="114">
        <f>SUM(D7:D28)</f>
        <v>1</v>
      </c>
      <c r="E30" s="113"/>
      <c r="F30" s="114"/>
      <c r="G30" s="113">
        <f>SUM(G7:G28)</f>
        <v>0.35054398148148136</v>
      </c>
      <c r="H30" s="117">
        <f>SUM(H7:H28)</f>
        <v>1</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45" t="s">
        <v>41</v>
      </c>
      <c r="C3" s="146"/>
      <c r="D3" s="146"/>
      <c r="E3" s="146"/>
      <c r="F3" s="147"/>
      <c r="G3" s="146"/>
      <c r="H3" s="146"/>
      <c r="I3" s="146"/>
      <c r="J3" s="147"/>
    </row>
    <row r="4" spans="2:10" x14ac:dyDescent="0.3">
      <c r="B4" s="148" t="s">
        <v>95</v>
      </c>
      <c r="C4" s="149"/>
      <c r="D4" s="149"/>
      <c r="E4" s="149"/>
      <c r="F4" s="149"/>
      <c r="G4" s="149"/>
      <c r="H4" s="149"/>
      <c r="I4" s="149"/>
      <c r="J4" s="150"/>
    </row>
    <row r="5" spans="2:10" x14ac:dyDescent="0.3">
      <c r="B5" s="2"/>
      <c r="C5" s="155" t="s">
        <v>19</v>
      </c>
      <c r="D5" s="155"/>
      <c r="E5" s="155" t="s">
        <v>20</v>
      </c>
      <c r="F5" s="155"/>
      <c r="G5" s="155" t="s">
        <v>21</v>
      </c>
      <c r="H5" s="155"/>
      <c r="I5" s="149" t="s">
        <v>22</v>
      </c>
      <c r="J5" s="150"/>
    </row>
    <row r="6" spans="2:10" x14ac:dyDescent="0.3">
      <c r="B6" s="3" t="s">
        <v>23</v>
      </c>
      <c r="C6" s="5" t="s">
        <v>24</v>
      </c>
      <c r="D6" s="5" t="s">
        <v>25</v>
      </c>
      <c r="E6" s="5" t="s">
        <v>24</v>
      </c>
      <c r="F6" s="5" t="s">
        <v>25</v>
      </c>
      <c r="G6" s="5" t="s">
        <v>24</v>
      </c>
      <c r="H6" s="5" t="s">
        <v>25</v>
      </c>
      <c r="I6" s="6" t="s">
        <v>24</v>
      </c>
      <c r="J6" s="7" t="s">
        <v>25</v>
      </c>
    </row>
    <row r="7" spans="2:10" x14ac:dyDescent="0.3">
      <c r="B7" s="8" t="s">
        <v>10</v>
      </c>
      <c r="C7" s="100">
        <v>1.9560185185185184E-3</v>
      </c>
      <c r="D7" s="98">
        <f t="shared" ref="D7:D28" si="0">C7/$C$30</f>
        <v>7.7274805669867363E-3</v>
      </c>
      <c r="E7" s="100">
        <v>1.1689814814814813E-3</v>
      </c>
      <c r="F7" s="98">
        <f t="shared" ref="F7:F28" si="1">E7/$E$30</f>
        <v>1.3566151779717936E-2</v>
      </c>
      <c r="G7" s="100">
        <v>4.2129629629629626E-3</v>
      </c>
      <c r="H7" s="98">
        <f t="shared" ref="H7:H27" si="2">G7/$G$30</f>
        <v>2.028985507246377E-2</v>
      </c>
      <c r="I7" s="101">
        <f>C7+E7+G7</f>
        <v>7.3379629629629628E-3</v>
      </c>
      <c r="J7" s="99">
        <f>I7/$I$30</f>
        <v>1.3416569675166648E-2</v>
      </c>
    </row>
    <row r="8" spans="2:10" x14ac:dyDescent="0.3">
      <c r="B8" s="8" t="s">
        <v>13</v>
      </c>
      <c r="C8" s="100">
        <v>2.5347222222222225E-3</v>
      </c>
      <c r="D8" s="98">
        <f t="shared" si="0"/>
        <v>1.0013717421124826E-2</v>
      </c>
      <c r="E8" s="100">
        <v>5.3240740740740744E-4</v>
      </c>
      <c r="F8" s="98">
        <f t="shared" si="1"/>
        <v>6.1786433848220312E-3</v>
      </c>
      <c r="G8" s="100">
        <v>5.2083333333333333E-4</v>
      </c>
      <c r="H8" s="98">
        <f t="shared" si="2"/>
        <v>2.5083612040133784E-3</v>
      </c>
      <c r="I8" s="101">
        <f t="shared" ref="I8:I28" si="3">C8+E8+G8</f>
        <v>3.5879629629629629E-3</v>
      </c>
      <c r="J8" s="99">
        <f t="shared" ref="J8:J28" si="4">I8/$I$30</f>
        <v>6.560152364829118E-3</v>
      </c>
    </row>
    <row r="9" spans="2:10" x14ac:dyDescent="0.3">
      <c r="B9" s="8" t="s">
        <v>0</v>
      </c>
      <c r="C9" s="100">
        <v>4.569444444444451E-2</v>
      </c>
      <c r="D9" s="98">
        <f t="shared" si="0"/>
        <v>0.18052126200274368</v>
      </c>
      <c r="E9" s="100">
        <v>1.5902777777777783E-2</v>
      </c>
      <c r="F9" s="98">
        <f t="shared" si="1"/>
        <v>0.18455339153794506</v>
      </c>
      <c r="G9" s="100">
        <v>2.1724537037037025E-2</v>
      </c>
      <c r="H9" s="98">
        <f t="shared" si="2"/>
        <v>0.10462653288740241</v>
      </c>
      <c r="I9" s="101">
        <f t="shared" si="3"/>
        <v>8.3321759259259318E-2</v>
      </c>
      <c r="J9" s="99">
        <f t="shared" si="4"/>
        <v>0.15234366733678986</v>
      </c>
    </row>
    <row r="10" spans="2:10" x14ac:dyDescent="0.3">
      <c r="B10" s="8" t="s">
        <v>8</v>
      </c>
      <c r="C10" s="100">
        <v>7.534722222222223E-3</v>
      </c>
      <c r="D10" s="98">
        <f t="shared" si="0"/>
        <v>2.9766803840877907E-2</v>
      </c>
      <c r="E10" s="100">
        <v>1.5046296296296298E-3</v>
      </c>
      <c r="F10" s="98">
        <f t="shared" si="1"/>
        <v>1.7461383478844874E-2</v>
      </c>
      <c r="G10" s="100">
        <v>7.0717592592592585E-3</v>
      </c>
      <c r="H10" s="98">
        <f t="shared" si="2"/>
        <v>3.4057971014492761E-2</v>
      </c>
      <c r="I10" s="101">
        <f t="shared" si="3"/>
        <v>1.6111111111111111E-2</v>
      </c>
      <c r="J10" s="99">
        <f t="shared" si="4"/>
        <v>2.9457200296264942E-2</v>
      </c>
    </row>
    <row r="11" spans="2:10" x14ac:dyDescent="0.3">
      <c r="B11" s="8" t="s">
        <v>26</v>
      </c>
      <c r="C11" s="100">
        <v>8.2175925925925938E-4</v>
      </c>
      <c r="D11" s="98">
        <f t="shared" si="0"/>
        <v>3.2464563328760852E-3</v>
      </c>
      <c r="E11" s="100">
        <v>8.564814814814815E-4</v>
      </c>
      <c r="F11" s="98">
        <f t="shared" si="1"/>
        <v>9.9395567494963109E-3</v>
      </c>
      <c r="G11" s="100"/>
      <c r="H11" s="98"/>
      <c r="I11" s="101">
        <f t="shared" si="3"/>
        <v>1.678240740740741E-3</v>
      </c>
      <c r="J11" s="99">
        <f t="shared" si="4"/>
        <v>3.0684583641942655E-3</v>
      </c>
    </row>
    <row r="12" spans="2:10" x14ac:dyDescent="0.3">
      <c r="B12" s="8" t="s">
        <v>3</v>
      </c>
      <c r="C12" s="100">
        <v>3.421296296296298E-2</v>
      </c>
      <c r="D12" s="98">
        <f t="shared" si="0"/>
        <v>0.13516232281664381</v>
      </c>
      <c r="E12" s="100">
        <v>1.331018518518518E-2</v>
      </c>
      <c r="F12" s="98">
        <f t="shared" si="1"/>
        <v>0.15446608462055073</v>
      </c>
      <c r="G12" s="100">
        <v>1.9502314814814813E-2</v>
      </c>
      <c r="H12" s="98">
        <f t="shared" si="2"/>
        <v>9.3924191750278718E-2</v>
      </c>
      <c r="I12" s="101">
        <f t="shared" si="3"/>
        <v>6.7025462962962967E-2</v>
      </c>
      <c r="J12" s="99">
        <f t="shared" si="4"/>
        <v>0.12254787853137233</v>
      </c>
    </row>
    <row r="13" spans="2:10" x14ac:dyDescent="0.3">
      <c r="B13" s="8" t="s">
        <v>7</v>
      </c>
      <c r="C13" s="100">
        <v>1.0057870370370368E-2</v>
      </c>
      <c r="D13" s="98">
        <f t="shared" si="0"/>
        <v>3.9734796524919958E-2</v>
      </c>
      <c r="E13" s="100">
        <v>4.5254629629629629E-3</v>
      </c>
      <c r="F13" s="98">
        <f t="shared" si="1"/>
        <v>5.2518468770987259E-2</v>
      </c>
      <c r="G13" s="100">
        <v>7.1875000000000003E-3</v>
      </c>
      <c r="H13" s="98">
        <f t="shared" si="2"/>
        <v>3.4615384615384624E-2</v>
      </c>
      <c r="I13" s="101">
        <f t="shared" si="3"/>
        <v>2.177083333333333E-2</v>
      </c>
      <c r="J13" s="99">
        <f t="shared" si="4"/>
        <v>3.9805311607237319E-2</v>
      </c>
    </row>
    <row r="14" spans="2:10" x14ac:dyDescent="0.3">
      <c r="B14" s="8" t="s">
        <v>2</v>
      </c>
      <c r="C14" s="100">
        <v>2.0509259259259255E-2</v>
      </c>
      <c r="D14" s="98">
        <f t="shared" si="0"/>
        <v>8.102423411065382E-2</v>
      </c>
      <c r="E14" s="100">
        <v>6.8055555555555534E-3</v>
      </c>
      <c r="F14" s="98">
        <f t="shared" si="1"/>
        <v>7.8979180658159842E-2</v>
      </c>
      <c r="G14" s="100">
        <v>1.2222222222222221E-2</v>
      </c>
      <c r="H14" s="98">
        <f t="shared" si="2"/>
        <v>5.8862876254180609E-2</v>
      </c>
      <c r="I14" s="101">
        <f t="shared" si="3"/>
        <v>3.953703703703703E-2</v>
      </c>
      <c r="J14" s="99">
        <f t="shared" si="4"/>
        <v>7.2288646704052467E-2</v>
      </c>
    </row>
    <row r="15" spans="2:10" x14ac:dyDescent="0.3">
      <c r="B15" s="8" t="s">
        <v>9</v>
      </c>
      <c r="C15" s="100">
        <v>1.2476851851851852E-2</v>
      </c>
      <c r="D15" s="98">
        <f t="shared" si="0"/>
        <v>4.9291266575217173E-2</v>
      </c>
      <c r="E15" s="100">
        <v>4.2013888888888891E-3</v>
      </c>
      <c r="F15" s="98">
        <f t="shared" si="1"/>
        <v>4.8757555406312984E-2</v>
      </c>
      <c r="G15" s="100">
        <v>2.3263888888888887E-3</v>
      </c>
      <c r="H15" s="98">
        <f t="shared" si="2"/>
        <v>1.1204013377926423E-2</v>
      </c>
      <c r="I15" s="101">
        <f t="shared" si="3"/>
        <v>1.9004629629629628E-2</v>
      </c>
      <c r="J15" s="99">
        <f t="shared" si="4"/>
        <v>3.4747645751772291E-2</v>
      </c>
    </row>
    <row r="16" spans="2:10" x14ac:dyDescent="0.3">
      <c r="B16" s="8" t="s">
        <v>1</v>
      </c>
      <c r="C16" s="100">
        <v>1.5995370370370375E-2</v>
      </c>
      <c r="D16" s="98">
        <f t="shared" si="0"/>
        <v>6.3191586648376763E-2</v>
      </c>
      <c r="E16" s="100">
        <v>6.805555555555556E-3</v>
      </c>
      <c r="F16" s="98">
        <f t="shared" si="1"/>
        <v>7.8979180658159884E-2</v>
      </c>
      <c r="G16" s="100">
        <v>5.1041666666666666E-3</v>
      </c>
      <c r="H16" s="98">
        <f t="shared" si="2"/>
        <v>2.4581939799331109E-2</v>
      </c>
      <c r="I16" s="101">
        <f t="shared" si="3"/>
        <v>2.7905092592592599E-2</v>
      </c>
      <c r="J16" s="99">
        <f t="shared" si="4"/>
        <v>5.1021055972912926E-2</v>
      </c>
    </row>
    <row r="17" spans="2:10" x14ac:dyDescent="0.3">
      <c r="B17" s="8" t="s">
        <v>27</v>
      </c>
      <c r="C17" s="100">
        <v>1.6655092592592589E-2</v>
      </c>
      <c r="D17" s="98">
        <f t="shared" si="0"/>
        <v>6.5797896662094152E-2</v>
      </c>
      <c r="E17" s="100">
        <v>3.5763888888888894E-3</v>
      </c>
      <c r="F17" s="98">
        <f t="shared" si="1"/>
        <v>4.1504365345869737E-2</v>
      </c>
      <c r="G17" s="100">
        <v>1.4386574074074072E-2</v>
      </c>
      <c r="H17" s="98">
        <f t="shared" si="2"/>
        <v>6.9286510590858427E-2</v>
      </c>
      <c r="I17" s="101">
        <f t="shared" si="3"/>
        <v>3.4618055555555555E-2</v>
      </c>
      <c r="J17" s="99">
        <f t="shared" si="4"/>
        <v>6.3294889429689971E-2</v>
      </c>
    </row>
    <row r="18" spans="2:10" x14ac:dyDescent="0.3">
      <c r="B18" s="8" t="s">
        <v>16</v>
      </c>
      <c r="C18" s="100"/>
      <c r="D18" s="98"/>
      <c r="E18" s="100"/>
      <c r="F18" s="98"/>
      <c r="G18" s="100"/>
      <c r="H18" s="98"/>
      <c r="I18" s="101"/>
      <c r="J18" s="99"/>
    </row>
    <row r="19" spans="2:10" x14ac:dyDescent="0.3">
      <c r="B19" s="8" t="s">
        <v>4</v>
      </c>
      <c r="C19" s="100">
        <v>8.5185185185185173E-3</v>
      </c>
      <c r="D19" s="98">
        <f t="shared" si="0"/>
        <v>3.3653406492912645E-2</v>
      </c>
      <c r="E19" s="100">
        <v>1.1111111111111111E-3</v>
      </c>
      <c r="F19" s="98">
        <f t="shared" si="1"/>
        <v>1.2894560107454673E-2</v>
      </c>
      <c r="G19" s="100">
        <v>1.3877314814814815E-2</v>
      </c>
      <c r="H19" s="98">
        <f t="shared" si="2"/>
        <v>6.6833890746934244E-2</v>
      </c>
      <c r="I19" s="101">
        <f t="shared" si="3"/>
        <v>2.3506944444444441E-2</v>
      </c>
      <c r="J19" s="99">
        <f t="shared" si="4"/>
        <v>4.2979578880541734E-2</v>
      </c>
    </row>
    <row r="20" spans="2:10" x14ac:dyDescent="0.3">
      <c r="B20" s="8" t="s">
        <v>14</v>
      </c>
      <c r="C20" s="100">
        <v>1.1828703703703704E-2</v>
      </c>
      <c r="D20" s="98">
        <f t="shared" si="0"/>
        <v>4.6730681298582516E-2</v>
      </c>
      <c r="E20" s="100">
        <v>5.0925925925925921E-3</v>
      </c>
      <c r="F20" s="98">
        <f t="shared" si="1"/>
        <v>5.9100067159167248E-2</v>
      </c>
      <c r="G20" s="100">
        <v>5.5902777777777756E-3</v>
      </c>
      <c r="H20" s="98">
        <f t="shared" si="2"/>
        <v>2.6923076923076918E-2</v>
      </c>
      <c r="I20" s="101">
        <f t="shared" si="3"/>
        <v>2.2511574074074073E-2</v>
      </c>
      <c r="J20" s="99">
        <f t="shared" si="4"/>
        <v>4.1159665643847203E-2</v>
      </c>
    </row>
    <row r="21" spans="2:10" x14ac:dyDescent="0.3">
      <c r="B21" s="8" t="s">
        <v>11</v>
      </c>
      <c r="C21" s="100">
        <v>6.7708333333333327E-3</v>
      </c>
      <c r="D21" s="98">
        <f t="shared" si="0"/>
        <v>2.6748971193415624E-2</v>
      </c>
      <c r="E21" s="100">
        <v>3.9351851851851852E-4</v>
      </c>
      <c r="F21" s="98">
        <f t="shared" si="1"/>
        <v>4.5668233713901966E-3</v>
      </c>
      <c r="G21" s="100">
        <v>1.5104166666666669E-2</v>
      </c>
      <c r="H21" s="98">
        <f t="shared" si="2"/>
        <v>7.2742474916387981E-2</v>
      </c>
      <c r="I21" s="101">
        <f t="shared" si="3"/>
        <v>2.2268518518518521E-2</v>
      </c>
      <c r="J21" s="99">
        <f t="shared" si="4"/>
        <v>4.0715268225584592E-2</v>
      </c>
    </row>
    <row r="22" spans="2:10" x14ac:dyDescent="0.3">
      <c r="B22" s="8" t="s">
        <v>15</v>
      </c>
      <c r="C22" s="100">
        <v>9.2361111111111133E-3</v>
      </c>
      <c r="D22" s="98">
        <f t="shared" si="0"/>
        <v>3.6488340192043889E-2</v>
      </c>
      <c r="E22" s="100">
        <v>2.3726851851851851E-3</v>
      </c>
      <c r="F22" s="98">
        <f t="shared" si="1"/>
        <v>2.7535258562793832E-2</v>
      </c>
      <c r="G22" s="100">
        <v>4.7569444444444456E-3</v>
      </c>
      <c r="H22" s="98">
        <f t="shared" si="2"/>
        <v>2.2909698996655528E-2</v>
      </c>
      <c r="I22" s="101">
        <f t="shared" si="3"/>
        <v>1.6365740740740743E-2</v>
      </c>
      <c r="J22" s="99">
        <f t="shared" si="4"/>
        <v>2.9922759496349594E-2</v>
      </c>
    </row>
    <row r="23" spans="2:10" x14ac:dyDescent="0.3">
      <c r="B23" s="8" t="s">
        <v>111</v>
      </c>
      <c r="C23" s="100">
        <v>2.6041666666666654E-2</v>
      </c>
      <c r="D23" s="98">
        <f t="shared" si="0"/>
        <v>0.1028806584362139</v>
      </c>
      <c r="E23" s="100">
        <v>4.7800925925925927E-3</v>
      </c>
      <c r="F23" s="98">
        <f t="shared" si="1"/>
        <v>5.5473472128945628E-2</v>
      </c>
      <c r="G23" s="100">
        <v>4.853009259259259E-2</v>
      </c>
      <c r="H23" s="98">
        <f t="shared" si="2"/>
        <v>0.23372352285395767</v>
      </c>
      <c r="I23" s="101">
        <f t="shared" si="3"/>
        <v>7.935185185185184E-2</v>
      </c>
      <c r="J23" s="99">
        <f t="shared" si="4"/>
        <v>0.14508517617183364</v>
      </c>
    </row>
    <row r="24" spans="2:10" x14ac:dyDescent="0.3">
      <c r="B24" s="8" t="s">
        <v>12</v>
      </c>
      <c r="C24" s="100">
        <v>3.414351851851852E-3</v>
      </c>
      <c r="D24" s="98">
        <f t="shared" si="0"/>
        <v>1.3488797439414718E-2</v>
      </c>
      <c r="E24" s="100">
        <v>5.5092592592592589E-3</v>
      </c>
      <c r="F24" s="98">
        <f t="shared" si="1"/>
        <v>6.3935527199462744E-2</v>
      </c>
      <c r="G24" s="100">
        <v>1.3402777777777777E-2</v>
      </c>
      <c r="H24" s="98">
        <f t="shared" si="2"/>
        <v>6.454849498327761E-2</v>
      </c>
      <c r="I24" s="101">
        <f t="shared" si="3"/>
        <v>2.2326388888888889E-2</v>
      </c>
      <c r="J24" s="99">
        <f t="shared" si="4"/>
        <v>4.0821077134694739E-2</v>
      </c>
    </row>
    <row r="25" spans="2:10" x14ac:dyDescent="0.3">
      <c r="B25" s="8" t="s">
        <v>5</v>
      </c>
      <c r="C25" s="100">
        <v>7.951388888888888E-3</v>
      </c>
      <c r="D25" s="98">
        <f t="shared" si="0"/>
        <v>3.1412894375857321E-2</v>
      </c>
      <c r="E25" s="100">
        <v>4.6180555555555558E-3</v>
      </c>
      <c r="F25" s="98">
        <f t="shared" si="1"/>
        <v>5.3593015446608487E-2</v>
      </c>
      <c r="G25" s="100">
        <v>1.1631944444444445E-2</v>
      </c>
      <c r="H25" s="98">
        <f t="shared" si="2"/>
        <v>5.6020066889632118E-2</v>
      </c>
      <c r="I25" s="101">
        <f t="shared" si="3"/>
        <v>2.420138888888889E-2</v>
      </c>
      <c r="J25" s="99">
        <f t="shared" si="4"/>
        <v>4.4249285789863507E-2</v>
      </c>
    </row>
    <row r="26" spans="2:10" x14ac:dyDescent="0.3">
      <c r="B26" s="8" t="s">
        <v>6</v>
      </c>
      <c r="C26" s="100">
        <v>1.5393518518518516E-3</v>
      </c>
      <c r="D26" s="98">
        <f t="shared" si="0"/>
        <v>6.0813900320073125E-3</v>
      </c>
      <c r="E26" s="100">
        <v>1.3888888888888889E-4</v>
      </c>
      <c r="F26" s="98">
        <f t="shared" si="1"/>
        <v>1.6118200134318341E-3</v>
      </c>
      <c r="G26" s="100">
        <v>1.273148148148148E-4</v>
      </c>
      <c r="H26" s="98">
        <f t="shared" si="2"/>
        <v>6.1315496098104797E-4</v>
      </c>
      <c r="I26" s="101">
        <f t="shared" si="3"/>
        <v>1.8055555555555555E-3</v>
      </c>
      <c r="J26" s="99">
        <f t="shared" si="4"/>
        <v>3.3012379642365884E-3</v>
      </c>
    </row>
    <row r="27" spans="2:10" x14ac:dyDescent="0.3">
      <c r="B27" s="8" t="s">
        <v>141</v>
      </c>
      <c r="C27" s="100">
        <v>4.8726851851851856E-3</v>
      </c>
      <c r="D27" s="98">
        <f t="shared" si="0"/>
        <v>1.92501143118427E-2</v>
      </c>
      <c r="E27" s="100">
        <v>9.9537037037037042E-4</v>
      </c>
      <c r="F27" s="98">
        <f t="shared" si="1"/>
        <v>1.1551376762928145E-2</v>
      </c>
      <c r="G27" s="100">
        <v>3.5879629629629629E-4</v>
      </c>
      <c r="H27" s="98">
        <f t="shared" si="2"/>
        <v>1.7279821627647718E-3</v>
      </c>
      <c r="I27" s="101">
        <f t="shared" si="3"/>
        <v>6.2268518518518523E-3</v>
      </c>
      <c r="J27" s="99">
        <f t="shared" si="4"/>
        <v>1.1385038620251826E-2</v>
      </c>
    </row>
    <row r="28" spans="2:10" x14ac:dyDescent="0.3">
      <c r="B28" s="8" t="s">
        <v>17</v>
      </c>
      <c r="C28" s="100">
        <v>4.5023148148148149E-3</v>
      </c>
      <c r="D28" s="98">
        <f t="shared" si="0"/>
        <v>1.7786922725194325E-2</v>
      </c>
      <c r="E28" s="100">
        <v>1.9675925925925928E-3</v>
      </c>
      <c r="F28" s="98">
        <f t="shared" si="1"/>
        <v>2.2834116856950987E-2</v>
      </c>
      <c r="G28" s="100"/>
      <c r="H28" s="98"/>
      <c r="I28" s="101">
        <f t="shared" si="3"/>
        <v>6.4699074074074077E-3</v>
      </c>
      <c r="J28" s="99">
        <f t="shared" si="4"/>
        <v>1.1829436038514442E-2</v>
      </c>
    </row>
    <row r="29" spans="2:10" x14ac:dyDescent="0.3">
      <c r="B29" s="18"/>
      <c r="C29" s="108"/>
      <c r="D29" s="108"/>
      <c r="E29" s="108"/>
      <c r="F29" s="108"/>
      <c r="G29" s="108"/>
      <c r="H29" s="108"/>
      <c r="I29" s="108"/>
      <c r="J29" s="109"/>
    </row>
    <row r="30" spans="2:10" x14ac:dyDescent="0.3">
      <c r="B30" s="11" t="s">
        <v>29</v>
      </c>
      <c r="C30" s="103">
        <f t="shared" ref="C30:J30" si="5">SUM(C7:C28)</f>
        <v>0.2531250000000001</v>
      </c>
      <c r="D30" s="120">
        <f t="shared" si="5"/>
        <v>0.99999999999999978</v>
      </c>
      <c r="E30" s="103">
        <f t="shared" si="5"/>
        <v>8.6168981481481444E-2</v>
      </c>
      <c r="F30" s="120">
        <f t="shared" si="5"/>
        <v>1.0000000000000004</v>
      </c>
      <c r="G30" s="103">
        <f t="shared" si="5"/>
        <v>0.20763888888888885</v>
      </c>
      <c r="H30" s="120">
        <f t="shared" si="5"/>
        <v>1.0000000000000002</v>
      </c>
      <c r="I30" s="103">
        <f t="shared" si="5"/>
        <v>0.54693287037037042</v>
      </c>
      <c r="J30" s="121">
        <f t="shared" si="5"/>
        <v>1</v>
      </c>
    </row>
    <row r="31" spans="2:10" ht="66" customHeight="1" thickBot="1" x14ac:dyDescent="0.35">
      <c r="B31" s="167" t="s">
        <v>42</v>
      </c>
      <c r="C31" s="168"/>
      <c r="D31" s="168"/>
      <c r="E31" s="168"/>
      <c r="F31" s="169"/>
      <c r="G31" s="168"/>
      <c r="H31" s="168"/>
      <c r="I31" s="168"/>
      <c r="J31" s="169"/>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4" zoomScale="110" zoomScaleNormal="110" zoomScaleSheetLayoutView="11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5.109375" customWidth="1"/>
  </cols>
  <sheetData>
    <row r="1" spans="2:10" s="1" customFormat="1" x14ac:dyDescent="0.3"/>
    <row r="2" spans="2:10" s="1" customFormat="1" ht="15" thickBot="1" x14ac:dyDescent="0.35"/>
    <row r="3" spans="2:10" s="1" customFormat="1" x14ac:dyDescent="0.3">
      <c r="B3" s="145" t="s">
        <v>43</v>
      </c>
      <c r="C3" s="146"/>
      <c r="D3" s="146"/>
      <c r="E3" s="146"/>
      <c r="F3" s="147"/>
      <c r="G3" s="146"/>
      <c r="H3" s="146"/>
      <c r="I3" s="146"/>
      <c r="J3" s="147"/>
    </row>
    <row r="4" spans="2:10" s="1" customFormat="1" x14ac:dyDescent="0.3">
      <c r="B4" s="148" t="s">
        <v>95</v>
      </c>
      <c r="C4" s="149"/>
      <c r="D4" s="149"/>
      <c r="E4" s="149"/>
      <c r="F4" s="149"/>
      <c r="G4" s="149"/>
      <c r="H4" s="149"/>
      <c r="I4" s="149"/>
      <c r="J4" s="150"/>
    </row>
    <row r="5" spans="2:10" s="1" customFormat="1" x14ac:dyDescent="0.3">
      <c r="B5" s="2"/>
      <c r="C5" s="151" t="s">
        <v>19</v>
      </c>
      <c r="D5" s="149"/>
      <c r="E5" s="151" t="s">
        <v>20</v>
      </c>
      <c r="F5" s="149"/>
      <c r="G5" s="155" t="s">
        <v>21</v>
      </c>
      <c r="H5" s="155"/>
      <c r="I5" s="149" t="s">
        <v>22</v>
      </c>
      <c r="J5" s="150"/>
    </row>
    <row r="6" spans="2:10" s="1" customFormat="1" x14ac:dyDescent="0.3">
      <c r="B6" s="3" t="s">
        <v>23</v>
      </c>
      <c r="C6" s="5" t="s">
        <v>24</v>
      </c>
      <c r="D6" s="5" t="s">
        <v>25</v>
      </c>
      <c r="E6" s="5" t="s">
        <v>24</v>
      </c>
      <c r="F6" s="5" t="s">
        <v>25</v>
      </c>
      <c r="G6" s="5" t="s">
        <v>24</v>
      </c>
      <c r="H6" s="5" t="s">
        <v>25</v>
      </c>
      <c r="I6" s="5" t="s">
        <v>24</v>
      </c>
      <c r="J6" s="39" t="s">
        <v>25</v>
      </c>
    </row>
    <row r="7" spans="2:10" s="1" customFormat="1" x14ac:dyDescent="0.3">
      <c r="B7" s="8" t="s">
        <v>10</v>
      </c>
      <c r="C7" s="100">
        <v>1.1377314814814814E-2</v>
      </c>
      <c r="D7" s="98">
        <f>C7/$C$30</f>
        <v>1.2688618967097363E-2</v>
      </c>
      <c r="E7" s="100">
        <v>7.5462962962962957E-3</v>
      </c>
      <c r="F7" s="98">
        <f>E7/$E$30</f>
        <v>2.0940390544707085E-2</v>
      </c>
      <c r="G7" s="100">
        <v>7.5347222222222222E-3</v>
      </c>
      <c r="H7" s="98">
        <f>G7/$G$30</f>
        <v>2.2716962696723308E-2</v>
      </c>
      <c r="I7" s="125">
        <f>C7+E7+G7</f>
        <v>2.6458333333333334E-2</v>
      </c>
      <c r="J7" s="126">
        <f>I7/$I$30</f>
        <v>1.6654038932276485E-2</v>
      </c>
    </row>
    <row r="8" spans="2:10" s="1" customFormat="1" x14ac:dyDescent="0.3">
      <c r="B8" s="8" t="s">
        <v>13</v>
      </c>
      <c r="C8" s="100">
        <v>4.2465277777777775E-2</v>
      </c>
      <c r="D8" s="98">
        <f t="shared" ref="D8:D28" si="0">C8/$C$30</f>
        <v>4.7359657162034816E-2</v>
      </c>
      <c r="E8" s="100">
        <v>1.1562500000000002E-2</v>
      </c>
      <c r="F8" s="98">
        <f t="shared" ref="F8:F27" si="1">E8/$E$30</f>
        <v>3.2085046248715311E-2</v>
      </c>
      <c r="G8" s="100">
        <v>1.9733796296296298E-2</v>
      </c>
      <c r="H8" s="98">
        <f t="shared" ref="H8:H27" si="2">G8/$G$30</f>
        <v>5.9496807062846768E-2</v>
      </c>
      <c r="I8" s="125">
        <f t="shared" ref="I8:I27" si="3">C8+E8+G8</f>
        <v>7.3761574074074077E-2</v>
      </c>
      <c r="J8" s="126">
        <f t="shared" ref="J8:J27" si="4">I8/$I$30</f>
        <v>4.6428779578039384E-2</v>
      </c>
    </row>
    <row r="9" spans="2:10" s="1" customFormat="1" x14ac:dyDescent="0.3">
      <c r="B9" s="8" t="s">
        <v>0</v>
      </c>
      <c r="C9" s="100">
        <v>0.18810185185185191</v>
      </c>
      <c r="D9" s="98">
        <f t="shared" si="0"/>
        <v>0.20978172477443177</v>
      </c>
      <c r="E9" s="100">
        <v>9.0671296296296305E-2</v>
      </c>
      <c r="F9" s="98">
        <f t="shared" si="1"/>
        <v>0.25160585817060632</v>
      </c>
      <c r="G9" s="100">
        <v>9.5532407407407413E-2</v>
      </c>
      <c r="H9" s="98">
        <f t="shared" si="2"/>
        <v>0.28802735806260243</v>
      </c>
      <c r="I9" s="125">
        <f t="shared" si="3"/>
        <v>0.37430555555555567</v>
      </c>
      <c r="J9" s="126">
        <f t="shared" si="4"/>
        <v>0.23560438279519758</v>
      </c>
    </row>
    <row r="10" spans="2:10" s="1" customFormat="1" x14ac:dyDescent="0.3">
      <c r="B10" s="8" t="s">
        <v>8</v>
      </c>
      <c r="C10" s="100">
        <v>2.8576388888888891E-2</v>
      </c>
      <c r="D10" s="98">
        <f t="shared" si="0"/>
        <v>3.1869990060796945E-2</v>
      </c>
      <c r="E10" s="100">
        <v>1.1898148148148147E-2</v>
      </c>
      <c r="F10" s="98">
        <f t="shared" si="1"/>
        <v>3.3016443987666996E-2</v>
      </c>
      <c r="G10" s="100">
        <v>1.3587962962962963E-2</v>
      </c>
      <c r="H10" s="98">
        <f t="shared" si="2"/>
        <v>4.0967302927731437E-2</v>
      </c>
      <c r="I10" s="125">
        <f t="shared" si="3"/>
        <v>5.4062499999999999E-2</v>
      </c>
      <c r="J10" s="126">
        <f t="shared" si="4"/>
        <v>3.402931577106888E-2</v>
      </c>
    </row>
    <row r="11" spans="2:10" s="1" customFormat="1" x14ac:dyDescent="0.3">
      <c r="B11" s="8" t="s">
        <v>26</v>
      </c>
      <c r="C11" s="100">
        <v>7.2106481481481483E-3</v>
      </c>
      <c r="D11" s="98">
        <f t="shared" si="0"/>
        <v>8.0417188367260008E-3</v>
      </c>
      <c r="E11" s="100">
        <v>2.8935185185185189E-4</v>
      </c>
      <c r="F11" s="98">
        <f t="shared" si="1"/>
        <v>8.0292908530318592E-4</v>
      </c>
      <c r="G11" s="100">
        <v>5.2083333333333339E-3</v>
      </c>
      <c r="H11" s="98">
        <f t="shared" si="2"/>
        <v>1.5702969606029939E-2</v>
      </c>
      <c r="I11" s="125">
        <f t="shared" si="3"/>
        <v>1.2708333333333335E-2</v>
      </c>
      <c r="J11" s="126">
        <f t="shared" si="4"/>
        <v>7.9991840540855567E-3</v>
      </c>
    </row>
    <row r="12" spans="2:10" s="1" customFormat="1" x14ac:dyDescent="0.3">
      <c r="B12" s="8" t="s">
        <v>3</v>
      </c>
      <c r="C12" s="100">
        <v>8.182870370370382E-2</v>
      </c>
      <c r="D12" s="98">
        <f t="shared" si="0"/>
        <v>9.1259955338126642E-2</v>
      </c>
      <c r="E12" s="100">
        <v>3.5995370370370358E-2</v>
      </c>
      <c r="F12" s="98">
        <f t="shared" si="1"/>
        <v>9.9884378211716279E-2</v>
      </c>
      <c r="G12" s="100">
        <v>4.327546296296296E-2</v>
      </c>
      <c r="H12" s="98">
        <f t="shared" si="2"/>
        <v>0.13047422968210207</v>
      </c>
      <c r="I12" s="125">
        <f t="shared" si="3"/>
        <v>0.16109953703703714</v>
      </c>
      <c r="J12" s="126">
        <f t="shared" si="4"/>
        <v>0.10140313556358553</v>
      </c>
    </row>
    <row r="13" spans="2:10" s="1" customFormat="1" x14ac:dyDescent="0.3">
      <c r="B13" s="8" t="s">
        <v>7</v>
      </c>
      <c r="C13" s="100">
        <v>2.8564814814814803E-2</v>
      </c>
      <c r="D13" s="98">
        <f t="shared" si="0"/>
        <v>3.1857082004879231E-2</v>
      </c>
      <c r="E13" s="100">
        <v>5.7870370370370358E-3</v>
      </c>
      <c r="F13" s="98">
        <f t="shared" si="1"/>
        <v>1.6058581706063713E-2</v>
      </c>
      <c r="G13" s="100">
        <v>1.8680555555555551E-2</v>
      </c>
      <c r="H13" s="98">
        <f t="shared" si="2"/>
        <v>5.6321317653627356E-2</v>
      </c>
      <c r="I13" s="125">
        <f t="shared" si="3"/>
        <v>5.3032407407407389E-2</v>
      </c>
      <c r="J13" s="126">
        <f t="shared" si="4"/>
        <v>3.3380930178342441E-2</v>
      </c>
    </row>
    <row r="14" spans="2:10" s="1" customFormat="1" x14ac:dyDescent="0.3">
      <c r="B14" s="8" t="s">
        <v>2</v>
      </c>
      <c r="C14" s="100">
        <v>7.7581018518518563E-2</v>
      </c>
      <c r="D14" s="98">
        <f t="shared" si="0"/>
        <v>8.6522698816331317E-2</v>
      </c>
      <c r="E14" s="100">
        <v>4.5381944444444461E-2</v>
      </c>
      <c r="F14" s="98">
        <f t="shared" si="1"/>
        <v>0.12593139773895171</v>
      </c>
      <c r="G14" s="100">
        <v>2.2650462962962959E-2</v>
      </c>
      <c r="H14" s="98">
        <f t="shared" si="2"/>
        <v>6.8290470042223508E-2</v>
      </c>
      <c r="I14" s="125">
        <f t="shared" si="3"/>
        <v>0.14561342592592599</v>
      </c>
      <c r="J14" s="126">
        <f t="shared" si="4"/>
        <v>9.1655495978552298E-2</v>
      </c>
    </row>
    <row r="15" spans="2:10" s="1" customFormat="1" x14ac:dyDescent="0.3">
      <c r="B15" s="8" t="s">
        <v>9</v>
      </c>
      <c r="C15" s="100">
        <v>5.5555555555555559E-2</v>
      </c>
      <c r="D15" s="98">
        <f t="shared" si="0"/>
        <v>6.1958668404951525E-2</v>
      </c>
      <c r="E15" s="100">
        <v>4.0451388888888912E-2</v>
      </c>
      <c r="F15" s="98">
        <f t="shared" si="1"/>
        <v>0.11224948612538545</v>
      </c>
      <c r="G15" s="100">
        <v>1.8819444444444444E-2</v>
      </c>
      <c r="H15" s="98">
        <f t="shared" si="2"/>
        <v>5.674006350978817E-2</v>
      </c>
      <c r="I15" s="125">
        <f t="shared" si="3"/>
        <v>0.11482638888888891</v>
      </c>
      <c r="J15" s="126">
        <f t="shared" si="4"/>
        <v>7.2276780510549005E-2</v>
      </c>
    </row>
    <row r="16" spans="2:10" s="1" customFormat="1" x14ac:dyDescent="0.3">
      <c r="B16" s="8" t="s">
        <v>1</v>
      </c>
      <c r="C16" s="100">
        <v>3.0011574074074093E-2</v>
      </c>
      <c r="D16" s="98">
        <f t="shared" si="0"/>
        <v>3.3470588994591544E-2</v>
      </c>
      <c r="E16" s="100">
        <v>1.2361111111111111E-2</v>
      </c>
      <c r="F16" s="98">
        <f t="shared" si="1"/>
        <v>3.4301130524152096E-2</v>
      </c>
      <c r="G16" s="100">
        <v>1.33912037037037E-2</v>
      </c>
      <c r="H16" s="98">
        <f t="shared" si="2"/>
        <v>4.0374079631503627E-2</v>
      </c>
      <c r="I16" s="125">
        <f t="shared" si="3"/>
        <v>5.5763888888888904E-2</v>
      </c>
      <c r="J16" s="126">
        <f t="shared" si="4"/>
        <v>3.5100244783774333E-2</v>
      </c>
    </row>
    <row r="17" spans="2:10" s="1" customFormat="1" x14ac:dyDescent="0.3">
      <c r="B17" s="8" t="s">
        <v>27</v>
      </c>
      <c r="C17" s="100">
        <v>1.2569444444444451E-2</v>
      </c>
      <c r="D17" s="98">
        <f t="shared" si="0"/>
        <v>1.4018148726620289E-2</v>
      </c>
      <c r="E17" s="100">
        <v>3.8888888888888888E-3</v>
      </c>
      <c r="F17" s="98">
        <f t="shared" si="1"/>
        <v>1.0791366906474817E-2</v>
      </c>
      <c r="G17" s="100">
        <v>2.4421296296296292E-3</v>
      </c>
      <c r="H17" s="98">
        <f t="shared" si="2"/>
        <v>7.3629479708273689E-3</v>
      </c>
      <c r="I17" s="125">
        <f t="shared" si="3"/>
        <v>1.8900462962962966E-2</v>
      </c>
      <c r="J17" s="126">
        <f t="shared" si="4"/>
        <v>1.1896782841823056E-2</v>
      </c>
    </row>
    <row r="18" spans="2:10" s="1" customFormat="1" x14ac:dyDescent="0.3">
      <c r="B18" s="8" t="s">
        <v>16</v>
      </c>
      <c r="C18" s="100">
        <v>2.8599537037037038E-2</v>
      </c>
      <c r="D18" s="98">
        <f t="shared" si="0"/>
        <v>3.1895806172632338E-2</v>
      </c>
      <c r="E18" s="100">
        <v>5.393518518518518E-3</v>
      </c>
      <c r="F18" s="98">
        <f t="shared" si="1"/>
        <v>1.4966598150051382E-2</v>
      </c>
      <c r="G18" s="100">
        <v>1.8171296296296295E-3</v>
      </c>
      <c r="H18" s="98">
        <f t="shared" si="2"/>
        <v>5.4785916181037779E-3</v>
      </c>
      <c r="I18" s="125">
        <f t="shared" si="3"/>
        <v>3.5810185185185181E-2</v>
      </c>
      <c r="J18" s="126">
        <f t="shared" si="4"/>
        <v>2.2540505886466944E-2</v>
      </c>
    </row>
    <row r="19" spans="2:10" s="1" customFormat="1" x14ac:dyDescent="0.3">
      <c r="B19" s="8" t="s">
        <v>4</v>
      </c>
      <c r="C19" s="100">
        <v>2.9293981481481476E-2</v>
      </c>
      <c r="D19" s="98">
        <f t="shared" si="0"/>
        <v>3.2670289527694227E-2</v>
      </c>
      <c r="E19" s="100">
        <v>4.6296296296296302E-3</v>
      </c>
      <c r="F19" s="98">
        <f t="shared" si="1"/>
        <v>1.2846865364850975E-2</v>
      </c>
      <c r="G19" s="100">
        <v>7.0138888888888881E-3</v>
      </c>
      <c r="H19" s="98">
        <f t="shared" si="2"/>
        <v>2.1146665736120313E-2</v>
      </c>
      <c r="I19" s="125">
        <f t="shared" si="3"/>
        <v>4.0937499999999995E-2</v>
      </c>
      <c r="J19" s="126">
        <f t="shared" si="4"/>
        <v>2.5767863387341172E-2</v>
      </c>
    </row>
    <row r="20" spans="2:10" s="1" customFormat="1" x14ac:dyDescent="0.3">
      <c r="B20" s="8" t="s">
        <v>14</v>
      </c>
      <c r="C20" s="100">
        <v>2.3622685185185191E-2</v>
      </c>
      <c r="D20" s="98">
        <f t="shared" si="0"/>
        <v>2.6345342128022104E-2</v>
      </c>
      <c r="E20" s="100">
        <v>1.111111111111111E-2</v>
      </c>
      <c r="F20" s="98">
        <f t="shared" si="1"/>
        <v>3.0832476875642334E-2</v>
      </c>
      <c r="G20" s="100">
        <v>8.9814814814814826E-3</v>
      </c>
      <c r="H20" s="98">
        <f t="shared" si="2"/>
        <v>2.7078898698398295E-2</v>
      </c>
      <c r="I20" s="125">
        <f t="shared" si="3"/>
        <v>4.3715277777777783E-2</v>
      </c>
      <c r="J20" s="126">
        <f t="shared" si="4"/>
        <v>2.7516318918288839E-2</v>
      </c>
    </row>
    <row r="21" spans="2:10" s="1" customFormat="1" x14ac:dyDescent="0.3">
      <c r="B21" s="8" t="s">
        <v>11</v>
      </c>
      <c r="C21" s="100">
        <v>1.6226851851851853E-2</v>
      </c>
      <c r="D21" s="98">
        <f t="shared" si="0"/>
        <v>1.8097094396612928E-2</v>
      </c>
      <c r="E21" s="100">
        <v>1.1574074074074076E-3</v>
      </c>
      <c r="F21" s="98">
        <f t="shared" si="1"/>
        <v>3.2117163412127437E-3</v>
      </c>
      <c r="G21" s="100">
        <v>3.5879629629629629E-3</v>
      </c>
      <c r="H21" s="98">
        <f t="shared" si="2"/>
        <v>1.0817601284153957E-2</v>
      </c>
      <c r="I21" s="125">
        <f t="shared" si="3"/>
        <v>2.0972222222222225E-2</v>
      </c>
      <c r="J21" s="126">
        <f t="shared" si="4"/>
        <v>1.3200839258654853E-2</v>
      </c>
    </row>
    <row r="22" spans="2:10" s="1" customFormat="1" x14ac:dyDescent="0.3">
      <c r="B22" s="8" t="s">
        <v>15</v>
      </c>
      <c r="C22" s="100">
        <v>6.9212962962962969E-3</v>
      </c>
      <c r="D22" s="98">
        <f t="shared" si="0"/>
        <v>7.719017438783545E-3</v>
      </c>
      <c r="E22" s="100">
        <v>6.0185185185185179E-4</v>
      </c>
      <c r="F22" s="98">
        <f t="shared" si="1"/>
        <v>1.6700924974306264E-3</v>
      </c>
      <c r="G22" s="100">
        <v>1.6550925925925923E-3</v>
      </c>
      <c r="H22" s="98">
        <f t="shared" si="2"/>
        <v>4.9900547859161792E-3</v>
      </c>
      <c r="I22" s="125">
        <f t="shared" si="3"/>
        <v>9.1782407407407403E-3</v>
      </c>
      <c r="J22" s="126">
        <f t="shared" si="4"/>
        <v>5.7771884835062341E-3</v>
      </c>
    </row>
    <row r="23" spans="2:10" s="1" customFormat="1" x14ac:dyDescent="0.3">
      <c r="B23" s="8" t="s">
        <v>111</v>
      </c>
      <c r="C23" s="100">
        <v>5.5787037037037038E-3</v>
      </c>
      <c r="D23" s="98">
        <f t="shared" si="0"/>
        <v>6.2216829523305487E-3</v>
      </c>
      <c r="E23" s="100">
        <v>3.2060185185185191E-3</v>
      </c>
      <c r="F23" s="98">
        <f t="shared" si="1"/>
        <v>8.8964542651593006E-3</v>
      </c>
      <c r="G23" s="100">
        <v>1.724537037037037E-3</v>
      </c>
      <c r="H23" s="98">
        <f t="shared" si="2"/>
        <v>5.1994277139965793E-3</v>
      </c>
      <c r="I23" s="125">
        <f t="shared" si="3"/>
        <v>1.050925925925926E-2</v>
      </c>
      <c r="J23" s="126">
        <f t="shared" si="4"/>
        <v>6.6149900920853232E-3</v>
      </c>
    </row>
    <row r="24" spans="2:10" s="1" customFormat="1" x14ac:dyDescent="0.3">
      <c r="B24" s="8" t="s">
        <v>12</v>
      </c>
      <c r="C24" s="100">
        <v>4.0659722222222229E-2</v>
      </c>
      <c r="D24" s="98">
        <f t="shared" si="0"/>
        <v>4.5346000438873907E-2</v>
      </c>
      <c r="E24" s="100">
        <v>1.6898148148148145E-2</v>
      </c>
      <c r="F24" s="98">
        <f t="shared" si="1"/>
        <v>4.6891058581706044E-2</v>
      </c>
      <c r="G24" s="100">
        <v>2.4363425925925931E-2</v>
      </c>
      <c r="H24" s="98">
        <f t="shared" si="2"/>
        <v>7.3455002268206712E-2</v>
      </c>
      <c r="I24" s="125">
        <f t="shared" si="3"/>
        <v>8.1921296296296298E-2</v>
      </c>
      <c r="J24" s="126">
        <f t="shared" si="4"/>
        <v>5.1564867700198143E-2</v>
      </c>
    </row>
    <row r="25" spans="2:10" s="1" customFormat="1" x14ac:dyDescent="0.3">
      <c r="B25" s="8" t="s">
        <v>5</v>
      </c>
      <c r="C25" s="100">
        <v>7.0740740740740743E-2</v>
      </c>
      <c r="D25" s="98">
        <f t="shared" si="0"/>
        <v>7.8894037768971609E-2</v>
      </c>
      <c r="E25" s="100">
        <v>3.6886574074074072E-2</v>
      </c>
      <c r="F25" s="98">
        <f t="shared" si="1"/>
        <v>0.10235739979445012</v>
      </c>
      <c r="G25" s="100">
        <v>1.0983796296296299E-2</v>
      </c>
      <c r="H25" s="98">
        <f t="shared" si="2"/>
        <v>3.3115818124716472E-2</v>
      </c>
      <c r="I25" s="125">
        <f t="shared" si="3"/>
        <v>0.11861111111111111</v>
      </c>
      <c r="J25" s="126">
        <f t="shared" si="4"/>
        <v>7.4659051171465179E-2</v>
      </c>
    </row>
    <row r="26" spans="2:10" s="1" customFormat="1" x14ac:dyDescent="0.3">
      <c r="B26" s="8" t="s">
        <v>6</v>
      </c>
      <c r="C26" s="100">
        <v>6.2280092592592588E-2</v>
      </c>
      <c r="D26" s="98">
        <f t="shared" si="0"/>
        <v>6.9458248893134192E-2</v>
      </c>
      <c r="E26" s="100">
        <v>4.3981481481481476E-3</v>
      </c>
      <c r="F26" s="98">
        <f t="shared" si="1"/>
        <v>1.2204522096608423E-2</v>
      </c>
      <c r="G26" s="100">
        <v>3.1944444444444442E-3</v>
      </c>
      <c r="H26" s="98">
        <f t="shared" si="2"/>
        <v>9.6311546916983612E-3</v>
      </c>
      <c r="I26" s="125">
        <f t="shared" si="3"/>
        <v>6.9872685185185177E-2</v>
      </c>
      <c r="J26" s="126">
        <f t="shared" si="4"/>
        <v>4.3980941834712649E-2</v>
      </c>
    </row>
    <row r="27" spans="2:10" s="1" customFormat="1" x14ac:dyDescent="0.3">
      <c r="B27" s="8" t="s">
        <v>141</v>
      </c>
      <c r="C27" s="100">
        <v>4.8043981481481479E-2</v>
      </c>
      <c r="D27" s="98">
        <f t="shared" si="0"/>
        <v>5.3581340114365369E-2</v>
      </c>
      <c r="E27" s="100">
        <v>1.0254629629629629E-2</v>
      </c>
      <c r="F27" s="98">
        <f t="shared" si="1"/>
        <v>2.8455806783144903E-2</v>
      </c>
      <c r="G27" s="100">
        <v>7.4999999999999997E-3</v>
      </c>
      <c r="H27" s="98">
        <f t="shared" si="2"/>
        <v>2.2612276232683109E-2</v>
      </c>
      <c r="I27" s="125">
        <f t="shared" si="3"/>
        <v>6.5798611111111099E-2</v>
      </c>
      <c r="J27" s="126">
        <f t="shared" si="4"/>
        <v>4.1416540389322742E-2</v>
      </c>
    </row>
    <row r="28" spans="2:10" s="1" customFormat="1" x14ac:dyDescent="0.3">
      <c r="B28" s="8" t="s">
        <v>17</v>
      </c>
      <c r="C28" s="100">
        <v>8.4490740740740739E-4</v>
      </c>
      <c r="D28" s="98">
        <f t="shared" si="0"/>
        <v>9.4228808199197105E-4</v>
      </c>
      <c r="E28" s="100"/>
      <c r="F28" s="98"/>
      <c r="G28" s="100"/>
      <c r="H28" s="98"/>
      <c r="I28" s="125">
        <f t="shared" ref="I28" si="5">C28+E28+G28</f>
        <v>8.4490740740740739E-4</v>
      </c>
      <c r="J28" s="126">
        <f t="shared" ref="J28" si="6">I28/$I$30</f>
        <v>5.3182189066324729E-4</v>
      </c>
    </row>
    <row r="29" spans="2:10" s="1" customFormat="1" x14ac:dyDescent="0.3">
      <c r="B29" s="18"/>
      <c r="C29" s="108"/>
      <c r="D29" s="108"/>
      <c r="E29" s="108"/>
      <c r="F29" s="108"/>
      <c r="G29" s="108"/>
      <c r="H29" s="108"/>
      <c r="I29" s="108"/>
      <c r="J29" s="109"/>
    </row>
    <row r="30" spans="2:10" s="1" customFormat="1" x14ac:dyDescent="0.3">
      <c r="B30" s="11" t="s">
        <v>29</v>
      </c>
      <c r="C30" s="103">
        <f t="shared" ref="C30:J30" si="7">SUM(C7:C28)</f>
        <v>0.89665509259259268</v>
      </c>
      <c r="D30" s="127">
        <f t="shared" si="7"/>
        <v>1.0000000000000002</v>
      </c>
      <c r="E30" s="103">
        <f t="shared" si="7"/>
        <v>0.36037037037037045</v>
      </c>
      <c r="F30" s="127">
        <f t="shared" si="7"/>
        <v>1</v>
      </c>
      <c r="G30" s="103">
        <f t="shared" si="7"/>
        <v>0.33167824074074082</v>
      </c>
      <c r="H30" s="127">
        <f t="shared" si="7"/>
        <v>1</v>
      </c>
      <c r="I30" s="103">
        <f t="shared" si="7"/>
        <v>1.5887037037037042</v>
      </c>
      <c r="J30" s="124">
        <f t="shared" si="7"/>
        <v>1</v>
      </c>
    </row>
    <row r="31" spans="2:10" s="1" customFormat="1" ht="66" customHeight="1" thickBot="1" x14ac:dyDescent="0.35">
      <c r="B31" s="167" t="s">
        <v>32</v>
      </c>
      <c r="C31" s="168"/>
      <c r="D31" s="168"/>
      <c r="E31" s="168"/>
      <c r="F31" s="168"/>
      <c r="G31" s="168"/>
      <c r="H31" s="168"/>
      <c r="I31" s="168"/>
      <c r="J31" s="169"/>
    </row>
    <row r="32" spans="2:10"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SheetLayoutView="11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45" t="s">
        <v>44</v>
      </c>
      <c r="C3" s="146"/>
      <c r="D3" s="146"/>
      <c r="E3" s="146"/>
      <c r="F3" s="146"/>
      <c r="G3" s="146"/>
      <c r="H3" s="146"/>
      <c r="I3" s="146"/>
      <c r="J3" s="147"/>
    </row>
    <row r="4" spans="2:10" x14ac:dyDescent="0.3">
      <c r="B4" s="148" t="s">
        <v>95</v>
      </c>
      <c r="C4" s="149"/>
      <c r="D4" s="149"/>
      <c r="E4" s="149"/>
      <c r="F4" s="149"/>
      <c r="G4" s="149"/>
      <c r="H4" s="149"/>
      <c r="I4" s="149"/>
      <c r="J4" s="150"/>
    </row>
    <row r="5" spans="2:10" x14ac:dyDescent="0.3">
      <c r="B5" s="2"/>
      <c r="C5" s="151" t="s">
        <v>19</v>
      </c>
      <c r="D5" s="149"/>
      <c r="E5" s="151" t="s">
        <v>20</v>
      </c>
      <c r="F5" s="149"/>
      <c r="G5" s="149" t="s">
        <v>21</v>
      </c>
      <c r="H5" s="149"/>
      <c r="I5" s="151" t="s">
        <v>22</v>
      </c>
      <c r="J5" s="150"/>
    </row>
    <row r="6" spans="2:10" x14ac:dyDescent="0.3">
      <c r="B6" s="3" t="s">
        <v>23</v>
      </c>
      <c r="C6" s="4" t="s">
        <v>24</v>
      </c>
      <c r="D6" s="5" t="s">
        <v>25</v>
      </c>
      <c r="E6" s="4" t="s">
        <v>24</v>
      </c>
      <c r="F6" s="5" t="s">
        <v>25</v>
      </c>
      <c r="G6" s="6" t="s">
        <v>24</v>
      </c>
      <c r="H6" s="5" t="s">
        <v>25</v>
      </c>
      <c r="I6" s="4" t="s">
        <v>24</v>
      </c>
      <c r="J6" s="7" t="s">
        <v>25</v>
      </c>
    </row>
    <row r="7" spans="2:10" x14ac:dyDescent="0.3">
      <c r="B7" s="8" t="s">
        <v>10</v>
      </c>
      <c r="C7" s="97">
        <v>1.3333333333333331E-2</v>
      </c>
      <c r="D7" s="98">
        <f>C7/$C$30</f>
        <v>1.1596420410505228E-2</v>
      </c>
      <c r="E7" s="97">
        <v>8.7152777777777784E-3</v>
      </c>
      <c r="F7" s="98">
        <f>E7/$E$30</f>
        <v>1.9517379020761512E-2</v>
      </c>
      <c r="G7" s="97">
        <v>1.1747685185185184E-2</v>
      </c>
      <c r="H7" s="98">
        <f>G7/$G$30</f>
        <v>2.1782518187866175E-2</v>
      </c>
      <c r="I7" s="97">
        <f>C7+E7+G7</f>
        <v>3.3796296296296297E-2</v>
      </c>
      <c r="J7" s="99">
        <f>I7/$I$30</f>
        <v>1.5824928598138947E-2</v>
      </c>
    </row>
    <row r="8" spans="2:10" x14ac:dyDescent="0.3">
      <c r="B8" s="8" t="s">
        <v>13</v>
      </c>
      <c r="C8" s="97">
        <v>4.5000000000000005E-2</v>
      </c>
      <c r="D8" s="98">
        <f t="shared" ref="D8:D28" si="0">C8/$C$30</f>
        <v>3.9137918885455154E-2</v>
      </c>
      <c r="E8" s="97">
        <v>1.2094907407407408E-2</v>
      </c>
      <c r="F8" s="98">
        <f t="shared" ref="F8:F28" si="1">E8/$E$30</f>
        <v>2.7085871283792536E-2</v>
      </c>
      <c r="G8" s="97">
        <v>2.0254629629629633E-2</v>
      </c>
      <c r="H8" s="98">
        <f t="shared" ref="H8:H27" si="2">G8/$G$30</f>
        <v>3.7556065841148588E-2</v>
      </c>
      <c r="I8" s="97">
        <f t="shared" ref="I8:I28" si="3">C8+E8+G8</f>
        <v>7.734953703703705E-2</v>
      </c>
      <c r="J8" s="99">
        <f t="shared" ref="J8:J28" si="4">I8/$I$30</f>
        <v>3.6218492404576232E-2</v>
      </c>
    </row>
    <row r="9" spans="2:10" x14ac:dyDescent="0.3">
      <c r="B9" s="8" t="s">
        <v>0</v>
      </c>
      <c r="C9" s="97">
        <v>0.233796296296296</v>
      </c>
      <c r="D9" s="98">
        <f t="shared" si="0"/>
        <v>0.20334001067031715</v>
      </c>
      <c r="E9" s="97">
        <v>0.10657407407407406</v>
      </c>
      <c r="F9" s="98">
        <f t="shared" si="1"/>
        <v>0.23866670122599198</v>
      </c>
      <c r="G9" s="97">
        <v>0.11725694444444434</v>
      </c>
      <c r="H9" s="98">
        <f t="shared" si="2"/>
        <v>0.21741743030667196</v>
      </c>
      <c r="I9" s="97">
        <f t="shared" si="3"/>
        <v>0.45762731481481439</v>
      </c>
      <c r="J9" s="99">
        <f t="shared" si="4"/>
        <v>0.21428145611021068</v>
      </c>
    </row>
    <row r="10" spans="2:10" x14ac:dyDescent="0.3">
      <c r="B10" s="8" t="s">
        <v>8</v>
      </c>
      <c r="C10" s="97">
        <v>3.6111111111111108E-2</v>
      </c>
      <c r="D10" s="98">
        <f t="shared" si="0"/>
        <v>3.140697194511833E-2</v>
      </c>
      <c r="E10" s="97">
        <v>1.3402777777777777E-2</v>
      </c>
      <c r="F10" s="98">
        <f t="shared" si="1"/>
        <v>3.0014774111609334E-2</v>
      </c>
      <c r="G10" s="97">
        <v>2.0659722222222222E-2</v>
      </c>
      <c r="H10" s="98">
        <f t="shared" si="2"/>
        <v>3.8307187157971552E-2</v>
      </c>
      <c r="I10" s="97">
        <f t="shared" si="3"/>
        <v>7.0173611111111103E-2</v>
      </c>
      <c r="J10" s="99">
        <f t="shared" si="4"/>
        <v>3.285840482551932E-2</v>
      </c>
    </row>
    <row r="11" spans="2:10" x14ac:dyDescent="0.3">
      <c r="B11" s="8" t="s">
        <v>26</v>
      </c>
      <c r="C11" s="97">
        <v>8.0324074074074082E-3</v>
      </c>
      <c r="D11" s="98">
        <f t="shared" si="0"/>
        <v>6.9860379903564501E-3</v>
      </c>
      <c r="E11" s="97">
        <v>1.1458333333333333E-3</v>
      </c>
      <c r="F11" s="98">
        <f t="shared" si="1"/>
        <v>2.5660299110961348E-3</v>
      </c>
      <c r="G11" s="97">
        <v>5.2083333333333339E-3</v>
      </c>
      <c r="H11" s="98">
        <f t="shared" si="2"/>
        <v>9.6572740734382073E-3</v>
      </c>
      <c r="I11" s="97">
        <f t="shared" si="3"/>
        <v>1.4386574074074076E-2</v>
      </c>
      <c r="J11" s="99">
        <f t="shared" si="4"/>
        <v>6.7364336463995589E-3</v>
      </c>
    </row>
    <row r="12" spans="2:10" x14ac:dyDescent="0.3">
      <c r="B12" s="8" t="s">
        <v>3</v>
      </c>
      <c r="C12" s="97">
        <v>0.11604166666666677</v>
      </c>
      <c r="D12" s="98">
        <f t="shared" si="0"/>
        <v>0.10092509638517842</v>
      </c>
      <c r="E12" s="97">
        <v>4.9305555555555526E-2</v>
      </c>
      <c r="F12" s="98">
        <f t="shared" si="1"/>
        <v>0.11041704465928816</v>
      </c>
      <c r="G12" s="97">
        <v>6.2777777777777821E-2</v>
      </c>
      <c r="H12" s="98">
        <f t="shared" si="2"/>
        <v>0.11640234349850859</v>
      </c>
      <c r="I12" s="97">
        <f t="shared" si="3"/>
        <v>0.22812500000000011</v>
      </c>
      <c r="J12" s="99">
        <f t="shared" si="4"/>
        <v>0.10681826803743794</v>
      </c>
    </row>
    <row r="13" spans="2:10" x14ac:dyDescent="0.3">
      <c r="B13" s="8" t="s">
        <v>7</v>
      </c>
      <c r="C13" s="97">
        <v>3.862268518518517E-2</v>
      </c>
      <c r="D13" s="98">
        <f t="shared" si="0"/>
        <v>3.3591367109249946E-2</v>
      </c>
      <c r="E13" s="97">
        <v>1.0312500000000002E-2</v>
      </c>
      <c r="F13" s="98">
        <f t="shared" si="1"/>
        <v>2.3094269199865219E-2</v>
      </c>
      <c r="G13" s="97">
        <v>2.586805555555554E-2</v>
      </c>
      <c r="H13" s="98">
        <f t="shared" si="2"/>
        <v>4.7964461231409732E-2</v>
      </c>
      <c r="I13" s="97">
        <f t="shared" si="3"/>
        <v>7.4803240740740712E-2</v>
      </c>
      <c r="J13" s="99">
        <f t="shared" si="4"/>
        <v>3.5026203263620541E-2</v>
      </c>
    </row>
    <row r="14" spans="2:10" x14ac:dyDescent="0.3">
      <c r="B14" s="8" t="s">
        <v>2</v>
      </c>
      <c r="C14" s="97">
        <v>9.8090277777777929E-2</v>
      </c>
      <c r="D14" s="98">
        <f t="shared" si="0"/>
        <v>8.5312207447076377E-2</v>
      </c>
      <c r="E14" s="97">
        <v>5.2187500000000039E-2</v>
      </c>
      <c r="F14" s="98">
        <f t="shared" si="1"/>
        <v>0.11687099867810587</v>
      </c>
      <c r="G14" s="97">
        <v>3.4872685185185173E-2</v>
      </c>
      <c r="H14" s="98">
        <f t="shared" si="2"/>
        <v>6.4660815073931788E-2</v>
      </c>
      <c r="I14" s="97">
        <f t="shared" si="3"/>
        <v>0.18515046296296311</v>
      </c>
      <c r="J14" s="99">
        <f t="shared" si="4"/>
        <v>8.6695679035763334E-2</v>
      </c>
    </row>
    <row r="15" spans="2:10" x14ac:dyDescent="0.3">
      <c r="B15" s="8" t="s">
        <v>9</v>
      </c>
      <c r="C15" s="97">
        <v>6.803240740740743E-2</v>
      </c>
      <c r="D15" s="98">
        <f t="shared" si="0"/>
        <v>5.9169929837630003E-2</v>
      </c>
      <c r="E15" s="97">
        <v>4.4652777777777805E-2</v>
      </c>
      <c r="F15" s="98">
        <f t="shared" si="1"/>
        <v>9.9997408050594885E-2</v>
      </c>
      <c r="G15" s="97">
        <v>2.1145833333333336E-2</v>
      </c>
      <c r="H15" s="98">
        <f t="shared" si="2"/>
        <v>3.9208532738159121E-2</v>
      </c>
      <c r="I15" s="97">
        <f t="shared" si="3"/>
        <v>0.13383101851851859</v>
      </c>
      <c r="J15" s="99">
        <f t="shared" si="4"/>
        <v>6.2665633349411207E-2</v>
      </c>
    </row>
    <row r="16" spans="2:10" x14ac:dyDescent="0.3">
      <c r="B16" s="8" t="s">
        <v>1</v>
      </c>
      <c r="C16" s="97">
        <v>4.6006944444444448E-2</v>
      </c>
      <c r="D16" s="98">
        <f t="shared" si="0"/>
        <v>4.0013690218540184E-2</v>
      </c>
      <c r="E16" s="97">
        <v>1.9166666666666658E-2</v>
      </c>
      <c r="F16" s="98">
        <f t="shared" si="1"/>
        <v>4.2922682149244419E-2</v>
      </c>
      <c r="G16" s="97">
        <v>1.849537037037037E-2</v>
      </c>
      <c r="H16" s="98">
        <f t="shared" si="2"/>
        <v>3.4294053265231675E-2</v>
      </c>
      <c r="I16" s="97">
        <f t="shared" si="3"/>
        <v>8.3668981481481483E-2</v>
      </c>
      <c r="J16" s="99">
        <f t="shared" si="4"/>
        <v>3.9177537272584398E-2</v>
      </c>
    </row>
    <row r="17" spans="2:10" x14ac:dyDescent="0.3">
      <c r="B17" s="8" t="s">
        <v>27</v>
      </c>
      <c r="C17" s="97">
        <v>2.9224537037037032E-2</v>
      </c>
      <c r="D17" s="98">
        <f t="shared" si="0"/>
        <v>2.5417501333789672E-2</v>
      </c>
      <c r="E17" s="97">
        <v>7.4652777777777773E-3</v>
      </c>
      <c r="F17" s="98">
        <f t="shared" si="1"/>
        <v>1.671807366320209E-2</v>
      </c>
      <c r="G17" s="97">
        <v>1.6828703703703707E-2</v>
      </c>
      <c r="H17" s="98">
        <f t="shared" si="2"/>
        <v>3.1203725561731455E-2</v>
      </c>
      <c r="I17" s="97">
        <f t="shared" si="3"/>
        <v>5.3518518518518514E-2</v>
      </c>
      <c r="J17" s="99">
        <f t="shared" si="4"/>
        <v>2.5059749944450163E-2</v>
      </c>
    </row>
    <row r="18" spans="2:10" x14ac:dyDescent="0.3">
      <c r="B18" s="8" t="s">
        <v>16</v>
      </c>
      <c r="C18" s="97">
        <v>2.8599537037037038E-2</v>
      </c>
      <c r="D18" s="98">
        <f t="shared" si="0"/>
        <v>2.4873919127047246E-2</v>
      </c>
      <c r="E18" s="97">
        <v>5.393518518518518E-3</v>
      </c>
      <c r="F18" s="98">
        <f t="shared" si="1"/>
        <v>1.2078484227987865E-2</v>
      </c>
      <c r="G18" s="97">
        <v>1.8171296296296295E-3</v>
      </c>
      <c r="H18" s="98">
        <f t="shared" si="2"/>
        <v>3.3693156211773295E-3</v>
      </c>
      <c r="I18" s="97">
        <f t="shared" si="3"/>
        <v>3.5810185185185181E-2</v>
      </c>
      <c r="J18" s="99">
        <f t="shared" si="4"/>
        <v>1.6767920918712976E-2</v>
      </c>
    </row>
    <row r="19" spans="2:10" x14ac:dyDescent="0.3">
      <c r="B19" s="8" t="s">
        <v>4</v>
      </c>
      <c r="C19" s="97">
        <v>3.7812499999999999E-2</v>
      </c>
      <c r="D19" s="98">
        <f t="shared" si="0"/>
        <v>3.2886723507917173E-2</v>
      </c>
      <c r="E19" s="97">
        <v>5.7407407407407407E-3</v>
      </c>
      <c r="F19" s="98">
        <f t="shared" si="1"/>
        <v>1.285606904953215E-2</v>
      </c>
      <c r="G19" s="97">
        <v>2.0891203703703697E-2</v>
      </c>
      <c r="H19" s="98">
        <f t="shared" si="2"/>
        <v>3.8736399339013239E-2</v>
      </c>
      <c r="I19" s="97">
        <f t="shared" si="3"/>
        <v>6.4444444444444443E-2</v>
      </c>
      <c r="J19" s="99">
        <f t="shared" si="4"/>
        <v>3.0175754258369058E-2</v>
      </c>
    </row>
    <row r="20" spans="2:10" x14ac:dyDescent="0.3">
      <c r="B20" s="8" t="s">
        <v>14</v>
      </c>
      <c r="C20" s="97">
        <v>3.545138888888888E-2</v>
      </c>
      <c r="D20" s="98">
        <f t="shared" si="0"/>
        <v>3.0833190726890201E-2</v>
      </c>
      <c r="E20" s="97">
        <v>1.6203703703703696E-2</v>
      </c>
      <c r="F20" s="98">
        <f t="shared" si="1"/>
        <v>3.6287291672066534E-2</v>
      </c>
      <c r="G20" s="97">
        <v>1.457175925925925E-2</v>
      </c>
      <c r="H20" s="98">
        <f t="shared" si="2"/>
        <v>2.7018906796574874E-2</v>
      </c>
      <c r="I20" s="97">
        <f t="shared" si="3"/>
        <v>6.6226851851851815E-2</v>
      </c>
      <c r="J20" s="99">
        <f t="shared" si="4"/>
        <v>3.1010356657038014E-2</v>
      </c>
    </row>
    <row r="21" spans="2:10" x14ac:dyDescent="0.3">
      <c r="B21" s="8" t="s">
        <v>11</v>
      </c>
      <c r="C21" s="97">
        <v>2.2997685185185187E-2</v>
      </c>
      <c r="D21" s="98">
        <f t="shared" si="0"/>
        <v>2.0001811940689146E-2</v>
      </c>
      <c r="E21" s="97">
        <v>1.5509259259259259E-3</v>
      </c>
      <c r="F21" s="98">
        <f t="shared" si="1"/>
        <v>3.4732122028977986E-3</v>
      </c>
      <c r="G21" s="97">
        <v>1.8692129629629635E-2</v>
      </c>
      <c r="H21" s="98">
        <f t="shared" si="2"/>
        <v>3.4658883619117127E-2</v>
      </c>
      <c r="I21" s="97">
        <f t="shared" si="3"/>
        <v>4.3240740740740746E-2</v>
      </c>
      <c r="J21" s="99">
        <f t="shared" si="4"/>
        <v>2.0247237411865449E-2</v>
      </c>
    </row>
    <row r="22" spans="2:10" x14ac:dyDescent="0.3">
      <c r="B22" s="8" t="s">
        <v>15</v>
      </c>
      <c r="C22" s="97">
        <v>1.6157407407407409E-2</v>
      </c>
      <c r="D22" s="98">
        <f t="shared" si="0"/>
        <v>1.4052606678008076E-2</v>
      </c>
      <c r="E22" s="97">
        <v>2.9745370370370373E-3</v>
      </c>
      <c r="F22" s="98">
        <f t="shared" si="1"/>
        <v>6.6613099712293606E-3</v>
      </c>
      <c r="G22" s="97">
        <v>6.4120370370370381E-3</v>
      </c>
      <c r="H22" s="98">
        <f t="shared" si="2"/>
        <v>1.1889177414855038E-2</v>
      </c>
      <c r="I22" s="97">
        <f t="shared" si="3"/>
        <v>2.5543981481481483E-2</v>
      </c>
      <c r="J22" s="99">
        <f t="shared" si="4"/>
        <v>1.1960827882223513E-2</v>
      </c>
    </row>
    <row r="23" spans="2:10" x14ac:dyDescent="0.3">
      <c r="B23" s="8" t="s">
        <v>111</v>
      </c>
      <c r="C23" s="97">
        <v>3.1620370370370354E-2</v>
      </c>
      <c r="D23" s="98">
        <f t="shared" si="0"/>
        <v>2.7501233126302319E-2</v>
      </c>
      <c r="E23" s="97">
        <v>7.9861111111111105E-3</v>
      </c>
      <c r="F23" s="98">
        <f t="shared" si="1"/>
        <v>1.7884450895518513E-2</v>
      </c>
      <c r="G23" s="97">
        <v>5.0254629629629635E-2</v>
      </c>
      <c r="H23" s="98">
        <f t="shared" si="2"/>
        <v>9.3181964504152656E-2</v>
      </c>
      <c r="I23" s="97">
        <f t="shared" si="3"/>
        <v>8.98611111111111E-2</v>
      </c>
      <c r="J23" s="99">
        <f t="shared" si="4"/>
        <v>4.2076967683544783E-2</v>
      </c>
    </row>
    <row r="24" spans="2:10" x14ac:dyDescent="0.3">
      <c r="B24" s="8" t="s">
        <v>12</v>
      </c>
      <c r="C24" s="97">
        <v>4.4074074074074078E-2</v>
      </c>
      <c r="D24" s="98">
        <f t="shared" si="0"/>
        <v>3.8332611912503402E-2</v>
      </c>
      <c r="E24" s="97">
        <v>2.2407407407407404E-2</v>
      </c>
      <c r="F24" s="98">
        <f t="shared" si="1"/>
        <v>5.0180140483657737E-2</v>
      </c>
      <c r="G24" s="97">
        <v>3.7766203703703718E-2</v>
      </c>
      <c r="H24" s="98">
        <f t="shared" si="2"/>
        <v>7.0025967336953071E-2</v>
      </c>
      <c r="I24" s="97">
        <f t="shared" si="3"/>
        <v>0.10424768518518519</v>
      </c>
      <c r="J24" s="99">
        <f t="shared" si="4"/>
        <v>4.8813401329944349E-2</v>
      </c>
    </row>
    <row r="25" spans="2:10" x14ac:dyDescent="0.3">
      <c r="B25" s="8" t="s">
        <v>5</v>
      </c>
      <c r="C25" s="97">
        <v>7.869212962962964E-2</v>
      </c>
      <c r="D25" s="98">
        <f t="shared" si="0"/>
        <v>6.8441026363737043E-2</v>
      </c>
      <c r="E25" s="97">
        <v>4.150462962962962E-2</v>
      </c>
      <c r="F25" s="98">
        <f t="shared" si="1"/>
        <v>9.2947305668593314E-2</v>
      </c>
      <c r="G25" s="97">
        <v>2.2615740740740742E-2</v>
      </c>
      <c r="H25" s="98">
        <f t="shared" si="2"/>
        <v>4.1934030087773903E-2</v>
      </c>
      <c r="I25" s="97">
        <f t="shared" si="3"/>
        <v>0.14281250000000001</v>
      </c>
      <c r="J25" s="99">
        <f t="shared" si="4"/>
        <v>6.6871162319327562E-2</v>
      </c>
    </row>
    <row r="26" spans="2:10" x14ac:dyDescent="0.3">
      <c r="B26" s="8" t="s">
        <v>6</v>
      </c>
      <c r="C26" s="97">
        <v>6.3819444444444456E-2</v>
      </c>
      <c r="D26" s="98">
        <f t="shared" si="0"/>
        <v>5.5505783110699522E-2</v>
      </c>
      <c r="E26" s="97">
        <v>4.5370370370370365E-3</v>
      </c>
      <c r="F26" s="98">
        <f t="shared" si="1"/>
        <v>1.0160441668178633E-2</v>
      </c>
      <c r="G26" s="97">
        <v>3.3217592592592591E-3</v>
      </c>
      <c r="H26" s="98">
        <f t="shared" si="2"/>
        <v>6.1591947979483669E-3</v>
      </c>
      <c r="I26" s="97">
        <f t="shared" si="3"/>
        <v>7.1678240740740751E-2</v>
      </c>
      <c r="J26" s="99">
        <f t="shared" si="4"/>
        <v>3.3562939317902225E-2</v>
      </c>
    </row>
    <row r="27" spans="2:10" x14ac:dyDescent="0.3">
      <c r="B27" s="8" t="s">
        <v>141</v>
      </c>
      <c r="C27" s="97">
        <v>5.2916666666666667E-2</v>
      </c>
      <c r="D27" s="98">
        <f t="shared" si="0"/>
        <v>4.6023293504192632E-2</v>
      </c>
      <c r="E27" s="97">
        <v>1.1249999999999998E-2</v>
      </c>
      <c r="F27" s="98">
        <f t="shared" si="1"/>
        <v>2.5193748218034773E-2</v>
      </c>
      <c r="G27" s="97">
        <v>7.858796296296296E-3</v>
      </c>
      <c r="H27" s="98">
        <f t="shared" si="2"/>
        <v>1.4571753546365649E-2</v>
      </c>
      <c r="I27" s="97">
        <f t="shared" si="3"/>
        <v>7.2025462962962958E-2</v>
      </c>
      <c r="J27" s="99">
        <f t="shared" si="4"/>
        <v>3.3725524200759811E-2</v>
      </c>
    </row>
    <row r="28" spans="2:10" x14ac:dyDescent="0.3">
      <c r="B28" s="8" t="s">
        <v>17</v>
      </c>
      <c r="C28" s="97">
        <v>5.3472222222222228E-3</v>
      </c>
      <c r="D28" s="98">
        <f t="shared" si="0"/>
        <v>4.6506477687963685E-3</v>
      </c>
      <c r="E28" s="97">
        <v>1.9675925925925928E-3</v>
      </c>
      <c r="F28" s="98">
        <f t="shared" si="1"/>
        <v>4.406313988750939E-3</v>
      </c>
      <c r="G28" s="97"/>
      <c r="H28" s="98"/>
      <c r="I28" s="97">
        <f t="shared" si="3"/>
        <v>7.3148148148148157E-3</v>
      </c>
      <c r="J28" s="99">
        <f t="shared" si="4"/>
        <v>3.4251215321999366E-3</v>
      </c>
    </row>
    <row r="29" spans="2:10" x14ac:dyDescent="0.3">
      <c r="B29" s="18"/>
      <c r="C29" s="108"/>
      <c r="D29" s="108"/>
      <c r="E29" s="108"/>
      <c r="F29" s="108"/>
      <c r="G29" s="108"/>
      <c r="H29" s="108"/>
      <c r="I29" s="108"/>
      <c r="J29" s="109"/>
    </row>
    <row r="30" spans="2:10" x14ac:dyDescent="0.3">
      <c r="B30" s="11" t="s">
        <v>29</v>
      </c>
      <c r="C30" s="122">
        <f t="shared" ref="C30:J30" si="5">SUM(C7:C28)</f>
        <v>1.1497800925925925</v>
      </c>
      <c r="D30" s="123">
        <f t="shared" si="5"/>
        <v>1.0000000000000002</v>
      </c>
      <c r="E30" s="122">
        <f t="shared" si="5"/>
        <v>0.44653935185185195</v>
      </c>
      <c r="F30" s="123">
        <f t="shared" si="5"/>
        <v>0.99999999999999978</v>
      </c>
      <c r="G30" s="122">
        <f t="shared" si="5"/>
        <v>0.53931712962962952</v>
      </c>
      <c r="H30" s="123">
        <f t="shared" si="5"/>
        <v>1.0000000000000004</v>
      </c>
      <c r="I30" s="122">
        <f t="shared" si="5"/>
        <v>2.1356365740740739</v>
      </c>
      <c r="J30" s="124">
        <f t="shared" si="5"/>
        <v>1</v>
      </c>
    </row>
    <row r="31" spans="2:10" x14ac:dyDescent="0.3">
      <c r="B31" s="8"/>
      <c r="C31" s="9"/>
      <c r="D31" s="9"/>
      <c r="E31" s="9"/>
      <c r="F31" s="9"/>
      <c r="G31" s="9"/>
      <c r="H31" s="9"/>
      <c r="I31" s="9"/>
      <c r="J31" s="10"/>
    </row>
    <row r="32" spans="2:10" ht="66" customHeight="1" thickBot="1" x14ac:dyDescent="0.35">
      <c r="B32" s="142" t="s">
        <v>34</v>
      </c>
      <c r="C32" s="153"/>
      <c r="D32" s="153"/>
      <c r="E32" s="153"/>
      <c r="F32" s="153"/>
      <c r="G32" s="153"/>
      <c r="H32" s="153"/>
      <c r="I32" s="153"/>
      <c r="J32" s="154"/>
    </row>
    <row r="34" spans="3:3" x14ac:dyDescent="0.3">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5" t="s">
        <v>45</v>
      </c>
      <c r="C3" s="146"/>
      <c r="D3" s="146"/>
      <c r="E3" s="146"/>
      <c r="F3" s="146"/>
      <c r="G3" s="146"/>
      <c r="H3" s="147"/>
    </row>
    <row r="4" spans="2:8" s="1" customFormat="1" x14ac:dyDescent="0.3">
      <c r="B4" s="148" t="s">
        <v>95</v>
      </c>
      <c r="C4" s="149"/>
      <c r="D4" s="149"/>
      <c r="E4" s="149"/>
      <c r="F4" s="149"/>
      <c r="G4" s="149"/>
      <c r="H4" s="150"/>
    </row>
    <row r="5" spans="2:8" s="1" customFormat="1" x14ac:dyDescent="0.3">
      <c r="B5" s="2"/>
      <c r="C5" s="155" t="s">
        <v>36</v>
      </c>
      <c r="D5" s="155"/>
      <c r="E5" s="155" t="s">
        <v>37</v>
      </c>
      <c r="F5" s="155"/>
      <c r="G5" s="149" t="s">
        <v>38</v>
      </c>
      <c r="H5" s="150"/>
    </row>
    <row r="6" spans="2:8" s="1" customFormat="1" x14ac:dyDescent="0.3">
      <c r="B6" s="3" t="s">
        <v>23</v>
      </c>
      <c r="C6" s="5" t="s">
        <v>24</v>
      </c>
      <c r="D6" s="5" t="s">
        <v>25</v>
      </c>
      <c r="E6" s="5" t="s">
        <v>24</v>
      </c>
      <c r="F6" s="5" t="s">
        <v>25</v>
      </c>
      <c r="G6" s="6" t="s">
        <v>24</v>
      </c>
      <c r="H6" s="7" t="s">
        <v>25</v>
      </c>
    </row>
    <row r="7" spans="2:8" s="1" customFormat="1" x14ac:dyDescent="0.3">
      <c r="B7" s="8" t="s">
        <v>10</v>
      </c>
      <c r="C7" s="100">
        <v>1.7569444444444443E-2</v>
      </c>
      <c r="D7" s="98">
        <f>C7/$C$30</f>
        <v>2.4100976422957849E-2</v>
      </c>
      <c r="E7" s="100">
        <v>1.0069444444444444E-3</v>
      </c>
      <c r="F7" s="98">
        <f t="shared" ref="F7:F28" si="0">E7/$E$30</f>
        <v>1.0401721664275465E-2</v>
      </c>
      <c r="G7" s="101">
        <f>E7+C7</f>
        <v>1.8576388888888889E-2</v>
      </c>
      <c r="H7" s="99">
        <f>G7/$G$30</f>
        <v>2.2495059496278849E-2</v>
      </c>
    </row>
    <row r="8" spans="2:8" s="1" customFormat="1" x14ac:dyDescent="0.3">
      <c r="B8" s="8" t="s">
        <v>13</v>
      </c>
      <c r="C8" s="100">
        <v>4.1504629629629614E-2</v>
      </c>
      <c r="D8" s="98">
        <f t="shared" ref="D8:D28" si="1">C8/$C$30</f>
        <v>5.6934190680320691E-2</v>
      </c>
      <c r="E8" s="100">
        <v>1.8287037037037035E-3</v>
      </c>
      <c r="F8" s="98">
        <f t="shared" si="0"/>
        <v>1.889048302247728E-2</v>
      </c>
      <c r="G8" s="101">
        <f t="shared" ref="G8:G28" si="2">E8+C8</f>
        <v>4.3333333333333314E-2</v>
      </c>
      <c r="H8" s="99">
        <f t="shared" ref="H8:H28" si="3">G8/$G$30</f>
        <v>5.2474456544590639E-2</v>
      </c>
    </row>
    <row r="9" spans="2:8" s="1" customFormat="1" x14ac:dyDescent="0.3">
      <c r="B9" s="8" t="s">
        <v>0</v>
      </c>
      <c r="C9" s="100">
        <v>0.10986111111111112</v>
      </c>
      <c r="D9" s="98">
        <f t="shared" si="1"/>
        <v>0.15070254822576806</v>
      </c>
      <c r="E9" s="100">
        <v>2.7673611111111111E-2</v>
      </c>
      <c r="F9" s="98">
        <f t="shared" si="0"/>
        <v>0.28586800573888088</v>
      </c>
      <c r="G9" s="101">
        <f t="shared" si="2"/>
        <v>0.13753472222222224</v>
      </c>
      <c r="H9" s="99">
        <f t="shared" si="3"/>
        <v>0.16654753395282343</v>
      </c>
    </row>
    <row r="10" spans="2:8" s="1" customFormat="1" x14ac:dyDescent="0.3">
      <c r="B10" s="8" t="s">
        <v>8</v>
      </c>
      <c r="C10" s="100">
        <v>2.0428240740740736E-2</v>
      </c>
      <c r="D10" s="98">
        <f t="shared" si="1"/>
        <v>2.8022545050408822E-2</v>
      </c>
      <c r="E10" s="100">
        <v>2.0254629629629633E-3</v>
      </c>
      <c r="F10" s="98">
        <f t="shared" si="0"/>
        <v>2.0923003347680536E-2</v>
      </c>
      <c r="G10" s="101">
        <f t="shared" si="2"/>
        <v>2.2453703703703698E-2</v>
      </c>
      <c r="H10" s="99">
        <f t="shared" si="3"/>
        <v>2.7190289983041096E-2</v>
      </c>
    </row>
    <row r="11" spans="2:8" s="1" customFormat="1" x14ac:dyDescent="0.3">
      <c r="B11" s="8" t="s">
        <v>26</v>
      </c>
      <c r="C11" s="100">
        <v>2.638888888888889E-3</v>
      </c>
      <c r="D11" s="98">
        <f t="shared" si="1"/>
        <v>3.619909502262444E-3</v>
      </c>
      <c r="E11" s="100"/>
      <c r="F11" s="98"/>
      <c r="G11" s="101">
        <f t="shared" si="2"/>
        <v>2.638888888888889E-3</v>
      </c>
      <c r="H11" s="99">
        <f t="shared" si="3"/>
        <v>3.1955598536769956E-3</v>
      </c>
    </row>
    <row r="12" spans="2:8" s="1" customFormat="1" x14ac:dyDescent="0.3">
      <c r="B12" s="8" t="s">
        <v>3</v>
      </c>
      <c r="C12" s="100">
        <v>4.7881944444444449E-2</v>
      </c>
      <c r="D12" s="98">
        <f t="shared" si="1"/>
        <v>6.5682305310788294E-2</v>
      </c>
      <c r="E12" s="100">
        <v>1.5486111111111108E-2</v>
      </c>
      <c r="F12" s="98">
        <f t="shared" si="0"/>
        <v>0.15997130559540887</v>
      </c>
      <c r="G12" s="101">
        <f t="shared" si="2"/>
        <v>6.3368055555555552E-2</v>
      </c>
      <c r="H12" s="99">
        <f t="shared" si="3"/>
        <v>7.6735483328427848E-2</v>
      </c>
    </row>
    <row r="13" spans="2:8" s="1" customFormat="1" x14ac:dyDescent="0.3">
      <c r="B13" s="8" t="s">
        <v>7</v>
      </c>
      <c r="C13" s="100">
        <v>5.3043981481481491E-2</v>
      </c>
      <c r="D13" s="98">
        <f t="shared" si="1"/>
        <v>7.2763356354687642E-2</v>
      </c>
      <c r="E13" s="100">
        <v>7.5115740740740742E-3</v>
      </c>
      <c r="F13" s="98">
        <f t="shared" si="0"/>
        <v>7.7594452415112383E-2</v>
      </c>
      <c r="G13" s="101">
        <f t="shared" si="2"/>
        <v>6.0555555555555564E-2</v>
      </c>
      <c r="H13" s="99">
        <f t="shared" si="3"/>
        <v>7.3329689273851056E-2</v>
      </c>
    </row>
    <row r="14" spans="2:8" s="1" customFormat="1" x14ac:dyDescent="0.3">
      <c r="B14" s="8" t="s">
        <v>2</v>
      </c>
      <c r="C14" s="100">
        <v>3.0787037037037029E-2</v>
      </c>
      <c r="D14" s="98">
        <f t="shared" si="1"/>
        <v>4.2232277526395169E-2</v>
      </c>
      <c r="E14" s="100">
        <v>5.0925925925925921E-3</v>
      </c>
      <c r="F14" s="98">
        <f t="shared" si="0"/>
        <v>5.2606408417025338E-2</v>
      </c>
      <c r="G14" s="101">
        <f t="shared" si="2"/>
        <v>3.5879629629629622E-2</v>
      </c>
      <c r="H14" s="99">
        <f t="shared" si="3"/>
        <v>4.3448401519292475E-2</v>
      </c>
    </row>
    <row r="15" spans="2:8" s="1" customFormat="1" x14ac:dyDescent="0.3">
      <c r="B15" s="8" t="s">
        <v>9</v>
      </c>
      <c r="C15" s="100">
        <v>2.899305555555556E-2</v>
      </c>
      <c r="D15" s="98">
        <f t="shared" si="1"/>
        <v>3.9771374136699227E-2</v>
      </c>
      <c r="E15" s="100">
        <v>4.7106481481481478E-3</v>
      </c>
      <c r="F15" s="98">
        <f t="shared" si="0"/>
        <v>4.8660927785748438E-2</v>
      </c>
      <c r="G15" s="101">
        <f t="shared" si="2"/>
        <v>3.3703703703703708E-2</v>
      </c>
      <c r="H15" s="99">
        <f t="shared" si="3"/>
        <v>4.0813466201348299E-2</v>
      </c>
    </row>
    <row r="16" spans="2:8" s="1" customFormat="1" x14ac:dyDescent="0.3">
      <c r="B16" s="8" t="s">
        <v>1</v>
      </c>
      <c r="C16" s="100">
        <v>1.1435185185185187E-2</v>
      </c>
      <c r="D16" s="98">
        <f t="shared" si="1"/>
        <v>1.5686274509803925E-2</v>
      </c>
      <c r="E16" s="100">
        <v>4.0162037037037024E-3</v>
      </c>
      <c r="F16" s="98">
        <f t="shared" si="0"/>
        <v>4.1487326637972249E-2</v>
      </c>
      <c r="G16" s="101">
        <f t="shared" si="2"/>
        <v>1.545138888888889E-2</v>
      </c>
      <c r="H16" s="99">
        <f t="shared" si="3"/>
        <v>1.8710843880082408E-2</v>
      </c>
    </row>
    <row r="17" spans="2:8" s="1" customFormat="1" x14ac:dyDescent="0.3">
      <c r="B17" s="8" t="s">
        <v>27</v>
      </c>
      <c r="C17" s="100">
        <v>2.0370370370370369E-3</v>
      </c>
      <c r="D17" s="98">
        <f t="shared" si="1"/>
        <v>2.7943161070096054E-3</v>
      </c>
      <c r="E17" s="100">
        <v>2.7662037037037034E-3</v>
      </c>
      <c r="F17" s="98">
        <f t="shared" si="0"/>
        <v>2.8574844571975126E-2</v>
      </c>
      <c r="G17" s="101">
        <f t="shared" si="2"/>
        <v>4.8032407407407399E-3</v>
      </c>
      <c r="H17" s="99">
        <f t="shared" si="3"/>
        <v>5.8164795582278635E-3</v>
      </c>
    </row>
    <row r="18" spans="2:8" s="1" customFormat="1" x14ac:dyDescent="0.3">
      <c r="B18" s="8" t="s">
        <v>16</v>
      </c>
      <c r="C18" s="100">
        <v>2.5104166666666664E-2</v>
      </c>
      <c r="D18" s="98">
        <f t="shared" si="1"/>
        <v>3.4436770659680878E-2</v>
      </c>
      <c r="E18" s="100"/>
      <c r="F18" s="98"/>
      <c r="G18" s="101">
        <f t="shared" si="2"/>
        <v>2.5104166666666664E-2</v>
      </c>
      <c r="H18" s="99">
        <f t="shared" si="3"/>
        <v>3.0399865450111412E-2</v>
      </c>
    </row>
    <row r="19" spans="2:8" s="1" customFormat="1" x14ac:dyDescent="0.3">
      <c r="B19" s="8" t="s">
        <v>4</v>
      </c>
      <c r="C19" s="100">
        <v>5.6493055555555567E-2</v>
      </c>
      <c r="D19" s="98">
        <f t="shared" si="1"/>
        <v>7.7494641581328905E-2</v>
      </c>
      <c r="E19" s="100">
        <v>3.0787037037037037E-3</v>
      </c>
      <c r="F19" s="98">
        <f t="shared" si="0"/>
        <v>3.1802965088474411E-2</v>
      </c>
      <c r="G19" s="101">
        <f t="shared" si="2"/>
        <v>5.9571759259259269E-2</v>
      </c>
      <c r="H19" s="99">
        <f t="shared" si="3"/>
        <v>7.2138362135418854E-2</v>
      </c>
    </row>
    <row r="20" spans="2:8" s="1" customFormat="1" x14ac:dyDescent="0.3">
      <c r="B20" s="8" t="s">
        <v>14</v>
      </c>
      <c r="C20" s="100">
        <v>1.6006944444444445E-2</v>
      </c>
      <c r="D20" s="98">
        <f t="shared" si="1"/>
        <v>2.1957608954512983E-2</v>
      </c>
      <c r="E20" s="100">
        <v>5.37037037037037E-3</v>
      </c>
      <c r="F20" s="98">
        <f t="shared" si="0"/>
        <v>5.5475848876135811E-2</v>
      </c>
      <c r="G20" s="101">
        <f t="shared" si="2"/>
        <v>2.1377314814814814E-2</v>
      </c>
      <c r="H20" s="99">
        <f t="shared" si="3"/>
        <v>2.5886837937462326E-2</v>
      </c>
    </row>
    <row r="21" spans="2:8" s="1" customFormat="1" x14ac:dyDescent="0.3">
      <c r="B21" s="8" t="s">
        <v>11</v>
      </c>
      <c r="C21" s="100">
        <v>6.053240740740741E-3</v>
      </c>
      <c r="D21" s="98">
        <f t="shared" si="1"/>
        <v>8.303564340716045E-3</v>
      </c>
      <c r="E21" s="100">
        <v>1.0509259259259258E-2</v>
      </c>
      <c r="F21" s="98">
        <f t="shared" si="0"/>
        <v>0.10856049736967956</v>
      </c>
      <c r="G21" s="101">
        <f t="shared" si="2"/>
        <v>1.6562500000000001E-2</v>
      </c>
      <c r="H21" s="99">
        <f t="shared" si="3"/>
        <v>2.0056342765841142E-2</v>
      </c>
    </row>
    <row r="22" spans="2:8" s="1" customFormat="1" x14ac:dyDescent="0.3">
      <c r="B22" s="8" t="s">
        <v>15</v>
      </c>
      <c r="C22" s="100">
        <v>6.7476851851851856E-3</v>
      </c>
      <c r="D22" s="98">
        <f t="shared" si="1"/>
        <v>9.2561721044693186E-3</v>
      </c>
      <c r="E22" s="100">
        <v>2.5115740740740741E-3</v>
      </c>
      <c r="F22" s="98">
        <f t="shared" si="0"/>
        <v>2.5944524151123863E-2</v>
      </c>
      <c r="G22" s="101">
        <f t="shared" si="2"/>
        <v>9.2592592592592587E-3</v>
      </c>
      <c r="H22" s="99">
        <f t="shared" si="3"/>
        <v>1.1212490714656125E-2</v>
      </c>
    </row>
    <row r="23" spans="2:8" s="1" customFormat="1" x14ac:dyDescent="0.3">
      <c r="B23" s="8" t="s">
        <v>111</v>
      </c>
      <c r="C23" s="100">
        <v>3.7962962962962959E-3</v>
      </c>
      <c r="D23" s="98">
        <f t="shared" si="1"/>
        <v>5.2075891085179007E-3</v>
      </c>
      <c r="E23" s="100">
        <v>4.2824074074074075E-4</v>
      </c>
      <c r="F23" s="98">
        <f t="shared" si="0"/>
        <v>4.4237207077953127E-3</v>
      </c>
      <c r="G23" s="101">
        <f t="shared" si="2"/>
        <v>4.2245370370370371E-3</v>
      </c>
      <c r="H23" s="99">
        <f t="shared" si="3"/>
        <v>5.115698888561857E-3</v>
      </c>
    </row>
    <row r="24" spans="2:8" s="1" customFormat="1" x14ac:dyDescent="0.3">
      <c r="B24" s="8" t="s">
        <v>12</v>
      </c>
      <c r="C24" s="100">
        <v>1.7638888888888891E-2</v>
      </c>
      <c r="D24" s="98">
        <f t="shared" si="1"/>
        <v>2.4196237199333181E-2</v>
      </c>
      <c r="E24" s="100">
        <v>9.0277777777777784E-4</v>
      </c>
      <c r="F24" s="98">
        <f t="shared" si="0"/>
        <v>9.3256814921090381E-3</v>
      </c>
      <c r="G24" s="101">
        <f t="shared" si="2"/>
        <v>1.8541666666666668E-2</v>
      </c>
      <c r="H24" s="99">
        <f t="shared" si="3"/>
        <v>2.2453012656098892E-2</v>
      </c>
    </row>
    <row r="25" spans="2:8" s="1" customFormat="1" x14ac:dyDescent="0.3">
      <c r="B25" s="8" t="s">
        <v>5</v>
      </c>
      <c r="C25" s="100">
        <v>8.8194444444444457E-3</v>
      </c>
      <c r="D25" s="98">
        <f t="shared" si="1"/>
        <v>1.209811859966659E-2</v>
      </c>
      <c r="E25" s="100">
        <v>4.0509259259259258E-4</v>
      </c>
      <c r="F25" s="98">
        <f t="shared" si="0"/>
        <v>4.1846006695361064E-3</v>
      </c>
      <c r="G25" s="101">
        <f t="shared" si="2"/>
        <v>9.224537037037038E-3</v>
      </c>
      <c r="H25" s="99">
        <f t="shared" si="3"/>
        <v>1.1170443874476165E-2</v>
      </c>
    </row>
    <row r="26" spans="2:8" s="1" customFormat="1" x14ac:dyDescent="0.3">
      <c r="B26" s="8" t="s">
        <v>6</v>
      </c>
      <c r="C26" s="100">
        <v>0.14391203703703698</v>
      </c>
      <c r="D26" s="98">
        <f t="shared" si="1"/>
        <v>0.19741208224180354</v>
      </c>
      <c r="E26" s="100">
        <v>2.6620370370370372E-4</v>
      </c>
      <c r="F26" s="98">
        <f t="shared" si="0"/>
        <v>2.7498804399808704E-3</v>
      </c>
      <c r="G26" s="101">
        <f t="shared" si="2"/>
        <v>0.14417824074074068</v>
      </c>
      <c r="H26" s="99">
        <f t="shared" si="3"/>
        <v>0.1745924960405891</v>
      </c>
    </row>
    <row r="27" spans="2:8" s="1" customFormat="1" x14ac:dyDescent="0.3">
      <c r="B27" s="8" t="s">
        <v>141</v>
      </c>
      <c r="C27" s="100">
        <v>7.6203703703703746E-2</v>
      </c>
      <c r="D27" s="98">
        <f t="shared" si="1"/>
        <v>0.1045328252758594</v>
      </c>
      <c r="E27" s="100">
        <v>1.0069444444444444E-3</v>
      </c>
      <c r="F27" s="98">
        <f t="shared" si="0"/>
        <v>1.0401721664275465E-2</v>
      </c>
      <c r="G27" s="101">
        <f t="shared" si="2"/>
        <v>7.7210648148148195E-2</v>
      </c>
      <c r="H27" s="99">
        <f t="shared" si="3"/>
        <v>9.3498156946838815E-2</v>
      </c>
    </row>
    <row r="28" spans="2:8" s="1" customFormat="1" x14ac:dyDescent="0.3">
      <c r="B28" s="8" t="s">
        <v>17</v>
      </c>
      <c r="C28" s="100">
        <v>2.0370370370370369E-3</v>
      </c>
      <c r="D28" s="98">
        <f t="shared" si="1"/>
        <v>2.7943161070096054E-3</v>
      </c>
      <c r="E28" s="100">
        <v>2.0833333333333335E-4</v>
      </c>
      <c r="F28" s="98">
        <f t="shared" si="0"/>
        <v>2.152080344332855E-3</v>
      </c>
      <c r="G28" s="101">
        <f t="shared" si="2"/>
        <v>2.2453703703703702E-3</v>
      </c>
      <c r="H28" s="99">
        <f t="shared" si="3"/>
        <v>2.71902899830411E-3</v>
      </c>
    </row>
    <row r="29" spans="2:8" s="1" customFormat="1" x14ac:dyDescent="0.3">
      <c r="B29" s="8"/>
      <c r="C29" s="101"/>
      <c r="D29" s="112"/>
      <c r="E29" s="101"/>
      <c r="F29" s="112"/>
      <c r="G29" s="101"/>
      <c r="H29" s="126"/>
    </row>
    <row r="30" spans="2:8" s="1" customFormat="1" x14ac:dyDescent="0.3">
      <c r="B30" s="11" t="s">
        <v>29</v>
      </c>
      <c r="C30" s="103">
        <f t="shared" ref="C30:H30" si="4">SUM(C7:C28)</f>
        <v>0.72899305555555549</v>
      </c>
      <c r="D30" s="120">
        <f t="shared" si="4"/>
        <v>0.99999999999999989</v>
      </c>
      <c r="E30" s="103">
        <f t="shared" si="4"/>
        <v>9.6805555555555561E-2</v>
      </c>
      <c r="F30" s="120">
        <f t="shared" si="4"/>
        <v>1</v>
      </c>
      <c r="G30" s="103">
        <f t="shared" si="4"/>
        <v>0.8257986111111113</v>
      </c>
      <c r="H30" s="121">
        <f t="shared" si="4"/>
        <v>0.99999999999999978</v>
      </c>
    </row>
    <row r="31" spans="2:8" s="1" customFormat="1" x14ac:dyDescent="0.3">
      <c r="B31" s="8"/>
      <c r="C31" s="9"/>
      <c r="D31" s="40"/>
      <c r="E31" s="9"/>
      <c r="F31" s="40"/>
      <c r="G31" s="9"/>
      <c r="H31" s="41"/>
    </row>
    <row r="32" spans="2:8" s="1" customFormat="1" ht="66" customHeight="1" thickBot="1" x14ac:dyDescent="0.35">
      <c r="B32" s="142" t="s">
        <v>39</v>
      </c>
      <c r="C32" s="143"/>
      <c r="D32" s="143"/>
      <c r="E32" s="143"/>
      <c r="F32" s="143"/>
      <c r="G32" s="143"/>
      <c r="H32" s="144"/>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0.88671875" customWidth="1"/>
  </cols>
  <sheetData>
    <row r="2" spans="2:10" ht="15" thickBot="1" x14ac:dyDescent="0.35"/>
    <row r="3" spans="2:10" x14ac:dyDescent="0.3">
      <c r="B3" s="145" t="s">
        <v>31</v>
      </c>
      <c r="C3" s="146"/>
      <c r="D3" s="146"/>
      <c r="E3" s="146"/>
      <c r="F3" s="146"/>
      <c r="G3" s="146"/>
      <c r="H3" s="146"/>
      <c r="I3" s="146"/>
      <c r="J3" s="147"/>
    </row>
    <row r="4" spans="2:10" x14ac:dyDescent="0.3">
      <c r="B4" s="148" t="s">
        <v>95</v>
      </c>
      <c r="C4" s="149"/>
      <c r="D4" s="149"/>
      <c r="E4" s="149"/>
      <c r="F4" s="149"/>
      <c r="G4" s="149"/>
      <c r="H4" s="149"/>
      <c r="I4" s="149"/>
      <c r="J4" s="150"/>
    </row>
    <row r="5" spans="2:10" x14ac:dyDescent="0.3">
      <c r="B5" s="2"/>
      <c r="C5" s="155" t="s">
        <v>19</v>
      </c>
      <c r="D5" s="155"/>
      <c r="E5" s="155" t="s">
        <v>20</v>
      </c>
      <c r="F5" s="155"/>
      <c r="G5" s="155" t="s">
        <v>21</v>
      </c>
      <c r="H5" s="155"/>
      <c r="I5" s="155" t="s">
        <v>22</v>
      </c>
      <c r="J5" s="156"/>
    </row>
    <row r="6" spans="2:10" x14ac:dyDescent="0.3">
      <c r="B6" s="3" t="s">
        <v>23</v>
      </c>
      <c r="C6" s="5" t="s">
        <v>24</v>
      </c>
      <c r="D6" s="5" t="s">
        <v>25</v>
      </c>
      <c r="E6" s="5" t="s">
        <v>24</v>
      </c>
      <c r="F6" s="5" t="s">
        <v>25</v>
      </c>
      <c r="G6" s="5" t="s">
        <v>24</v>
      </c>
      <c r="H6" s="5" t="s">
        <v>25</v>
      </c>
      <c r="I6" s="5" t="s">
        <v>24</v>
      </c>
      <c r="J6" s="7" t="s">
        <v>25</v>
      </c>
    </row>
    <row r="7" spans="2:10" x14ac:dyDescent="0.3">
      <c r="B7" s="8" t="s">
        <v>10</v>
      </c>
      <c r="C7" s="100">
        <v>3.6307870370370365E-2</v>
      </c>
      <c r="D7" s="98">
        <f>C7/$C$30</f>
        <v>1.266978194404616E-2</v>
      </c>
      <c r="E7" s="100">
        <v>1.4224537037037037E-2</v>
      </c>
      <c r="F7" s="98">
        <f>E7/$E$30</f>
        <v>1.5520028287114209E-2</v>
      </c>
      <c r="G7" s="100">
        <v>9.3402777777777772E-3</v>
      </c>
      <c r="H7" s="98">
        <f>G7/$G$30</f>
        <v>2.0752436546918007E-2</v>
      </c>
      <c r="I7" s="100">
        <f>C7+E7+G7</f>
        <v>5.9872685185185182E-2</v>
      </c>
      <c r="J7" s="99">
        <f>I7/$I$30</f>
        <v>1.414655757071911E-2</v>
      </c>
    </row>
    <row r="8" spans="2:10" x14ac:dyDescent="0.3">
      <c r="B8" s="8" t="s">
        <v>13</v>
      </c>
      <c r="C8" s="100">
        <v>0.10942129629629632</v>
      </c>
      <c r="D8" s="98">
        <f t="shared" ref="D8:D28" si="0">C8/$C$30</f>
        <v>3.8183015141540468E-2</v>
      </c>
      <c r="E8" s="100">
        <v>1.8877314814814816E-2</v>
      </c>
      <c r="F8" s="98">
        <f t="shared" ref="F8:F27" si="1">E8/$E$30</f>
        <v>2.0596555033590948E-2</v>
      </c>
      <c r="G8" s="100">
        <v>2.552083333333334E-2</v>
      </c>
      <c r="H8" s="98">
        <f t="shared" ref="H8:H27" si="2">G8/$G$30</f>
        <v>5.6702754133772265E-2</v>
      </c>
      <c r="I8" s="100">
        <f t="shared" ref="I8:I27" si="3">C8+E8+G8</f>
        <v>0.15381944444444445</v>
      </c>
      <c r="J8" s="99">
        <f t="shared" ref="J8:J27" si="4">I8/$I$30</f>
        <v>3.634404603032225E-2</v>
      </c>
    </row>
    <row r="9" spans="2:10" x14ac:dyDescent="0.3">
      <c r="B9" s="8" t="s">
        <v>0</v>
      </c>
      <c r="C9" s="100">
        <v>0.5265740740740753</v>
      </c>
      <c r="D9" s="98">
        <f t="shared" si="0"/>
        <v>0.18375020698958416</v>
      </c>
      <c r="E9" s="100">
        <v>0.16743055555555547</v>
      </c>
      <c r="F9" s="98">
        <f t="shared" si="1"/>
        <v>0.18267919381724493</v>
      </c>
      <c r="G9" s="100">
        <v>0.12788194444444428</v>
      </c>
      <c r="H9" s="98">
        <f t="shared" si="2"/>
        <v>0.28413094350296997</v>
      </c>
      <c r="I9" s="100">
        <f t="shared" si="3"/>
        <v>0.82188657407407506</v>
      </c>
      <c r="J9" s="99">
        <f t="shared" si="4"/>
        <v>0.19419315670874462</v>
      </c>
    </row>
    <row r="10" spans="2:10" x14ac:dyDescent="0.3">
      <c r="B10" s="8" t="s">
        <v>8</v>
      </c>
      <c r="C10" s="100">
        <v>7.2141203703703735E-2</v>
      </c>
      <c r="D10" s="98">
        <f t="shared" si="0"/>
        <v>2.517397222098813E-2</v>
      </c>
      <c r="E10" s="100">
        <v>2.0972222222222229E-2</v>
      </c>
      <c r="F10" s="98">
        <f t="shared" si="1"/>
        <v>2.2882254887104114E-2</v>
      </c>
      <c r="G10" s="100">
        <v>1.7696759259259256E-2</v>
      </c>
      <c r="H10" s="98">
        <f t="shared" si="2"/>
        <v>3.9319052639699661E-2</v>
      </c>
      <c r="I10" s="100">
        <f t="shared" si="3"/>
        <v>0.11081018518518522</v>
      </c>
      <c r="J10" s="99">
        <f t="shared" si="4"/>
        <v>2.6181933536065106E-2</v>
      </c>
    </row>
    <row r="11" spans="2:10" x14ac:dyDescent="0.3">
      <c r="B11" s="8" t="s">
        <v>26</v>
      </c>
      <c r="C11" s="100">
        <v>1.8946759259259257E-2</v>
      </c>
      <c r="D11" s="98">
        <f t="shared" si="0"/>
        <v>6.6115502207215694E-3</v>
      </c>
      <c r="E11" s="100">
        <v>1.2384259259259258E-3</v>
      </c>
      <c r="F11" s="98">
        <f t="shared" si="1"/>
        <v>1.351214830529878E-3</v>
      </c>
      <c r="G11" s="100">
        <v>6.7476851851851847E-3</v>
      </c>
      <c r="H11" s="98">
        <f t="shared" si="2"/>
        <v>1.4992156761899873E-2</v>
      </c>
      <c r="I11" s="100">
        <f t="shared" si="3"/>
        <v>2.6932870370370364E-2</v>
      </c>
      <c r="J11" s="99">
        <f t="shared" si="4"/>
        <v>6.3636264193047288E-3</v>
      </c>
    </row>
    <row r="12" spans="2:10" x14ac:dyDescent="0.3">
      <c r="B12" s="8" t="s">
        <v>3</v>
      </c>
      <c r="C12" s="100">
        <v>0.26280092592592669</v>
      </c>
      <c r="D12" s="98">
        <f t="shared" si="0"/>
        <v>9.1705473006539043E-2</v>
      </c>
      <c r="E12" s="100">
        <v>5.7141203703703722E-2</v>
      </c>
      <c r="F12" s="98">
        <f t="shared" si="1"/>
        <v>6.2345304844168323E-2</v>
      </c>
      <c r="G12" s="100">
        <v>5.8263888888888817E-2</v>
      </c>
      <c r="H12" s="98">
        <f t="shared" si="2"/>
        <v>0.12945200195438056</v>
      </c>
      <c r="I12" s="100">
        <f t="shared" si="3"/>
        <v>0.37820601851851926</v>
      </c>
      <c r="J12" s="99">
        <f t="shared" si="4"/>
        <v>8.9361504298934705E-2</v>
      </c>
    </row>
    <row r="13" spans="2:10" x14ac:dyDescent="0.3">
      <c r="B13" s="8" t="s">
        <v>7</v>
      </c>
      <c r="C13" s="100">
        <v>9.4363425925925976E-2</v>
      </c>
      <c r="D13" s="98">
        <f t="shared" si="0"/>
        <v>3.292850882684361E-2</v>
      </c>
      <c r="E13" s="100">
        <v>1.2210648148148146E-2</v>
      </c>
      <c r="F13" s="98">
        <f t="shared" si="1"/>
        <v>1.3322725665504871E-2</v>
      </c>
      <c r="G13" s="100">
        <v>2.3668981481481478E-2</v>
      </c>
      <c r="H13" s="98">
        <f t="shared" si="2"/>
        <v>5.2588268573045001E-2</v>
      </c>
      <c r="I13" s="100">
        <f t="shared" si="3"/>
        <v>0.1302430555555556</v>
      </c>
      <c r="J13" s="99">
        <f t="shared" si="4"/>
        <v>3.0773480058631779E-2</v>
      </c>
    </row>
    <row r="14" spans="2:10" x14ac:dyDescent="0.3">
      <c r="B14" s="8" t="s">
        <v>2</v>
      </c>
      <c r="C14" s="100">
        <v>0.2064814814814814</v>
      </c>
      <c r="D14" s="98">
        <f t="shared" si="0"/>
        <v>7.2052569296073773E-2</v>
      </c>
      <c r="E14" s="100">
        <v>7.7812499999999993E-2</v>
      </c>
      <c r="F14" s="98">
        <f t="shared" si="1"/>
        <v>8.4899227155629628E-2</v>
      </c>
      <c r="G14" s="100">
        <v>3.5856481481481468E-2</v>
      </c>
      <c r="H14" s="98">
        <f t="shared" si="2"/>
        <v>7.966672666958112E-2</v>
      </c>
      <c r="I14" s="100">
        <f t="shared" si="3"/>
        <v>0.32015046296296285</v>
      </c>
      <c r="J14" s="99">
        <f t="shared" si="4"/>
        <v>7.5644293246406563E-2</v>
      </c>
    </row>
    <row r="15" spans="2:10" x14ac:dyDescent="0.3">
      <c r="B15" s="8" t="s">
        <v>9</v>
      </c>
      <c r="C15" s="100">
        <v>0.17012731481481483</v>
      </c>
      <c r="D15" s="98">
        <f t="shared" si="0"/>
        <v>5.9366632067432118E-2</v>
      </c>
      <c r="E15" s="100">
        <v>8.9537037037037151E-2</v>
      </c>
      <c r="F15" s="98">
        <f t="shared" si="1"/>
        <v>9.7691569429711689E-2</v>
      </c>
      <c r="G15" s="100">
        <v>2.9155092592592587E-2</v>
      </c>
      <c r="H15" s="98">
        <f t="shared" si="2"/>
        <v>6.4777432046699446E-2</v>
      </c>
      <c r="I15" s="100">
        <f t="shared" si="3"/>
        <v>0.28881944444444457</v>
      </c>
      <c r="J15" s="99">
        <f t="shared" si="4"/>
        <v>6.8241484171607344E-2</v>
      </c>
    </row>
    <row r="16" spans="2:10" x14ac:dyDescent="0.3">
      <c r="B16" s="8" t="s">
        <v>1</v>
      </c>
      <c r="C16" s="100">
        <v>8.0775462962963021E-2</v>
      </c>
      <c r="D16" s="98">
        <f t="shared" si="0"/>
        <v>2.8186932798054901E-2</v>
      </c>
      <c r="E16" s="100">
        <v>2.2465277777777782E-2</v>
      </c>
      <c r="F16" s="98">
        <f t="shared" si="1"/>
        <v>2.4511289589331721E-2</v>
      </c>
      <c r="G16" s="100">
        <v>1.7777777777777778E-2</v>
      </c>
      <c r="H16" s="98">
        <f t="shared" si="2"/>
        <v>3.9499061382981482E-2</v>
      </c>
      <c r="I16" s="100">
        <f t="shared" si="3"/>
        <v>0.12101851851851858</v>
      </c>
      <c r="J16" s="99">
        <f t="shared" si="4"/>
        <v>2.8593931173291919E-2</v>
      </c>
    </row>
    <row r="17" spans="2:10" x14ac:dyDescent="0.3">
      <c r="B17" s="8" t="s">
        <v>27</v>
      </c>
      <c r="C17" s="100">
        <v>2.6921296296296297E-2</v>
      </c>
      <c r="D17" s="98">
        <f t="shared" si="0"/>
        <v>9.3942979923020004E-3</v>
      </c>
      <c r="E17" s="100">
        <v>6.3773148148148148E-3</v>
      </c>
      <c r="F17" s="98">
        <f t="shared" si="1"/>
        <v>6.9581249684295601E-3</v>
      </c>
      <c r="G17" s="100">
        <v>3.1134259259259249E-3</v>
      </c>
      <c r="H17" s="98">
        <f t="shared" si="2"/>
        <v>6.9174788489726668E-3</v>
      </c>
      <c r="I17" s="100">
        <f t="shared" si="3"/>
        <v>3.6412037037037034E-2</v>
      </c>
      <c r="J17" s="99">
        <f t="shared" si="4"/>
        <v>8.6033385110153328E-3</v>
      </c>
    </row>
    <row r="18" spans="2:10" x14ac:dyDescent="0.3">
      <c r="B18" s="8" t="s">
        <v>16</v>
      </c>
      <c r="C18" s="100">
        <v>9.699074074074078E-2</v>
      </c>
      <c r="D18" s="98">
        <f t="shared" si="0"/>
        <v>3.3845321227640064E-2</v>
      </c>
      <c r="E18" s="100">
        <v>1.350694444444445E-2</v>
      </c>
      <c r="F18" s="98">
        <f t="shared" si="1"/>
        <v>1.4737081375966061E-2</v>
      </c>
      <c r="G18" s="100">
        <v>4.0509259259259266E-3</v>
      </c>
      <c r="H18" s="98">
        <f t="shared" si="2"/>
        <v>9.0004371640908347E-3</v>
      </c>
      <c r="I18" s="100">
        <f t="shared" si="3"/>
        <v>0.11454861111111116</v>
      </c>
      <c r="J18" s="99">
        <f t="shared" si="4"/>
        <v>2.7065238793235469E-2</v>
      </c>
    </row>
    <row r="19" spans="2:10" x14ac:dyDescent="0.3">
      <c r="B19" s="8" t="s">
        <v>4</v>
      </c>
      <c r="C19" s="100">
        <v>9.6805555555555631E-2</v>
      </c>
      <c r="D19" s="98">
        <f t="shared" si="0"/>
        <v>3.3780700089257945E-2</v>
      </c>
      <c r="E19" s="100">
        <v>1.6157407407407412E-2</v>
      </c>
      <c r="F19" s="98">
        <f t="shared" si="1"/>
        <v>1.7628933676819725E-2</v>
      </c>
      <c r="G19" s="100">
        <v>9.4444444444444428E-3</v>
      </c>
      <c r="H19" s="98">
        <f t="shared" si="2"/>
        <v>2.098387635970891E-2</v>
      </c>
      <c r="I19" s="100">
        <f t="shared" si="3"/>
        <v>0.12240740740740749</v>
      </c>
      <c r="J19" s="99">
        <f t="shared" si="4"/>
        <v>2.8922094117132303E-2</v>
      </c>
    </row>
    <row r="20" spans="2:10" x14ac:dyDescent="0.3">
      <c r="B20" s="8" t="s">
        <v>14</v>
      </c>
      <c r="C20" s="100">
        <v>6.5787037037037047E-2</v>
      </c>
      <c r="D20" s="98">
        <f t="shared" si="0"/>
        <v>2.295665941025132E-2</v>
      </c>
      <c r="E20" s="100">
        <v>2.1956018518518527E-2</v>
      </c>
      <c r="F20" s="98">
        <f t="shared" si="1"/>
        <v>2.3955649845936261E-2</v>
      </c>
      <c r="G20" s="100">
        <v>1.2916666666666667E-2</v>
      </c>
      <c r="H20" s="98">
        <f t="shared" si="2"/>
        <v>2.8698536786072485E-2</v>
      </c>
      <c r="I20" s="100">
        <f t="shared" si="3"/>
        <v>0.10065972222222225</v>
      </c>
      <c r="J20" s="99">
        <f t="shared" si="4"/>
        <v>2.3783609354831651E-2</v>
      </c>
    </row>
    <row r="21" spans="2:10" x14ac:dyDescent="0.3">
      <c r="B21" s="8" t="s">
        <v>11</v>
      </c>
      <c r="C21" s="100">
        <v>3.1168981481481482E-2</v>
      </c>
      <c r="D21" s="98">
        <f t="shared" si="0"/>
        <v>1.0876545353942084E-2</v>
      </c>
      <c r="E21" s="100">
        <v>3.5300925925925929E-3</v>
      </c>
      <c r="F21" s="98">
        <f t="shared" si="1"/>
        <v>3.8515936758094661E-3</v>
      </c>
      <c r="G21" s="100">
        <v>5.347222222222222E-3</v>
      </c>
      <c r="H21" s="98">
        <f t="shared" si="2"/>
        <v>1.18805770565999E-2</v>
      </c>
      <c r="I21" s="100">
        <f t="shared" si="3"/>
        <v>4.0046296296296302E-2</v>
      </c>
      <c r="J21" s="99">
        <f t="shared" si="4"/>
        <v>9.4620315473976663E-3</v>
      </c>
    </row>
    <row r="22" spans="2:10" x14ac:dyDescent="0.3">
      <c r="B22" s="8" t="s">
        <v>15</v>
      </c>
      <c r="C22" s="100">
        <v>2.268518518518518E-2</v>
      </c>
      <c r="D22" s="98">
        <f t="shared" si="0"/>
        <v>7.9160894518107965E-3</v>
      </c>
      <c r="E22" s="100">
        <v>6.0185185185185179E-4</v>
      </c>
      <c r="F22" s="98">
        <f t="shared" si="1"/>
        <v>6.5666515128554818E-4</v>
      </c>
      <c r="G22" s="100">
        <v>2.0138888888888888E-3</v>
      </c>
      <c r="H22" s="98">
        <f t="shared" si="2"/>
        <v>4.4745030472908712E-3</v>
      </c>
      <c r="I22" s="100">
        <f t="shared" si="3"/>
        <v>2.5300925925925921E-2</v>
      </c>
      <c r="J22" s="99">
        <f t="shared" si="4"/>
        <v>5.9780349602922807E-3</v>
      </c>
    </row>
    <row r="23" spans="2:10" s="17" customFormat="1" x14ac:dyDescent="0.3">
      <c r="B23" s="8" t="s">
        <v>111</v>
      </c>
      <c r="C23" s="100">
        <v>1.7974537037037032E-2</v>
      </c>
      <c r="D23" s="98">
        <f t="shared" si="0"/>
        <v>6.2722892442153913E-3</v>
      </c>
      <c r="E23" s="100">
        <v>4.5138888888888885E-3</v>
      </c>
      <c r="F23" s="98">
        <f t="shared" si="1"/>
        <v>4.9249886346416118E-3</v>
      </c>
      <c r="G23" s="100">
        <v>1.7245370370370372E-3</v>
      </c>
      <c r="H23" s="98">
        <f t="shared" si="2"/>
        <v>3.8316146784272407E-3</v>
      </c>
      <c r="I23" s="100">
        <f t="shared" si="3"/>
        <v>2.4212962962962957E-2</v>
      </c>
      <c r="J23" s="99">
        <f t="shared" si="4"/>
        <v>5.720973987617315E-3</v>
      </c>
    </row>
    <row r="24" spans="2:10" x14ac:dyDescent="0.3">
      <c r="B24" s="8" t="s">
        <v>12</v>
      </c>
      <c r="C24" s="100">
        <v>9.7395833333333293E-2</v>
      </c>
      <c r="D24" s="98">
        <f t="shared" si="0"/>
        <v>3.3986679967850944E-2</v>
      </c>
      <c r="E24" s="100">
        <v>3.1250000000000007E-2</v>
      </c>
      <c r="F24" s="98">
        <f t="shared" si="1"/>
        <v>3.4096075162903479E-2</v>
      </c>
      <c r="G24" s="100">
        <v>2.7627314814814813E-2</v>
      </c>
      <c r="H24" s="98">
        <f t="shared" si="2"/>
        <v>6.1382981459099477E-2</v>
      </c>
      <c r="I24" s="100">
        <f t="shared" si="3"/>
        <v>0.15627314814814811</v>
      </c>
      <c r="J24" s="99">
        <f t="shared" si="4"/>
        <v>3.6923800564440244E-2</v>
      </c>
    </row>
    <row r="25" spans="2:10" x14ac:dyDescent="0.3">
      <c r="B25" s="8" t="s">
        <v>5</v>
      </c>
      <c r="C25" s="100">
        <v>0.14769675925925937</v>
      </c>
      <c r="D25" s="98">
        <f t="shared" si="0"/>
        <v>5.1539396680896778E-2</v>
      </c>
      <c r="E25" s="100">
        <v>4.3900462962962974E-2</v>
      </c>
      <c r="F25" s="98">
        <f t="shared" si="1"/>
        <v>4.7898671515886254E-2</v>
      </c>
      <c r="G25" s="100">
        <v>1.5254629629629628E-2</v>
      </c>
      <c r="H25" s="98">
        <f t="shared" si="2"/>
        <v>3.389307480649062E-2</v>
      </c>
      <c r="I25" s="100">
        <f t="shared" si="3"/>
        <v>0.20685185185185198</v>
      </c>
      <c r="J25" s="99">
        <f t="shared" si="4"/>
        <v>4.8874401102627509E-2</v>
      </c>
    </row>
    <row r="26" spans="2:10" x14ac:dyDescent="0.3">
      <c r="B26" s="8" t="s">
        <v>6</v>
      </c>
      <c r="C26" s="100">
        <v>0.49126157407407367</v>
      </c>
      <c r="D26" s="98">
        <f t="shared" si="0"/>
        <v>0.17142776366434137</v>
      </c>
      <c r="E26" s="100">
        <v>0.26682870370370365</v>
      </c>
      <c r="F26" s="98">
        <f t="shared" si="1"/>
        <v>0.29112996918725054</v>
      </c>
      <c r="G26" s="100">
        <v>4.2939814814814811E-3</v>
      </c>
      <c r="H26" s="98">
        <f t="shared" si="2"/>
        <v>9.5404633939362819E-3</v>
      </c>
      <c r="I26" s="100">
        <f t="shared" si="3"/>
        <v>0.7623842592592589</v>
      </c>
      <c r="J26" s="99">
        <f t="shared" si="4"/>
        <v>0.18013410925638262</v>
      </c>
    </row>
    <row r="27" spans="2:10" x14ac:dyDescent="0.3">
      <c r="B27" s="8" t="s">
        <v>141</v>
      </c>
      <c r="C27" s="100">
        <v>0.19123842592592574</v>
      </c>
      <c r="D27" s="98">
        <f t="shared" si="0"/>
        <v>6.6733441842994748E-2</v>
      </c>
      <c r="E27" s="100">
        <v>2.599537037037036E-2</v>
      </c>
      <c r="F27" s="98">
        <f t="shared" si="1"/>
        <v>2.8362883265141171E-2</v>
      </c>
      <c r="G27" s="100">
        <v>1.2384259259259262E-2</v>
      </c>
      <c r="H27" s="98">
        <f t="shared" si="2"/>
        <v>2.751562218736341E-2</v>
      </c>
      <c r="I27" s="100">
        <f t="shared" si="3"/>
        <v>0.22961805555555537</v>
      </c>
      <c r="J27" s="99">
        <f t="shared" si="4"/>
        <v>5.4253538690411017E-2</v>
      </c>
    </row>
    <row r="28" spans="2:10" x14ac:dyDescent="0.3">
      <c r="B28" s="8" t="s">
        <v>17</v>
      </c>
      <c r="C28" s="100">
        <v>1.8402777777777775E-3</v>
      </c>
      <c r="D28" s="98">
        <f t="shared" si="0"/>
        <v>6.421725626724066E-4</v>
      </c>
      <c r="E28" s="100"/>
      <c r="F28" s="98"/>
      <c r="G28" s="100"/>
      <c r="H28" s="98"/>
      <c r="I28" s="100">
        <f t="shared" ref="I28" si="5">C28+E28+G28</f>
        <v>1.8402777777777775E-3</v>
      </c>
      <c r="J28" s="99">
        <f t="shared" ref="J28" si="6">I28/$I$30</f>
        <v>4.3481590058850532E-4</v>
      </c>
    </row>
    <row r="29" spans="2:10" x14ac:dyDescent="0.3">
      <c r="B29" s="18"/>
      <c r="C29" s="108"/>
      <c r="D29" s="108"/>
      <c r="E29" s="108"/>
      <c r="F29" s="108"/>
      <c r="G29" s="108"/>
      <c r="H29" s="108"/>
      <c r="I29" s="108"/>
      <c r="J29" s="109"/>
    </row>
    <row r="30" spans="2:10" x14ac:dyDescent="0.3">
      <c r="B30" s="11" t="s">
        <v>29</v>
      </c>
      <c r="C30" s="103">
        <f t="shared" ref="C30:J30" si="7">SUM(C7:C28)</f>
        <v>2.8657060185185208</v>
      </c>
      <c r="D30" s="104">
        <f t="shared" si="7"/>
        <v>0.99999999999999978</v>
      </c>
      <c r="E30" s="103">
        <f t="shared" si="7"/>
        <v>0.91652777777777783</v>
      </c>
      <c r="F30" s="104">
        <f t="shared" si="7"/>
        <v>0.99999999999999989</v>
      </c>
      <c r="G30" s="103">
        <f t="shared" si="7"/>
        <v>0.45008101851851823</v>
      </c>
      <c r="H30" s="104">
        <f t="shared" si="7"/>
        <v>1.0000000000000002</v>
      </c>
      <c r="I30" s="103">
        <f t="shared" si="7"/>
        <v>4.2323148148148162</v>
      </c>
      <c r="J30" s="105">
        <f t="shared" si="7"/>
        <v>1.0000000000000002</v>
      </c>
    </row>
    <row r="31" spans="2:10" x14ac:dyDescent="0.3">
      <c r="B31" s="12"/>
      <c r="C31" s="13"/>
      <c r="D31" s="14"/>
      <c r="E31" s="13"/>
      <c r="F31" s="14"/>
      <c r="G31" s="13"/>
      <c r="H31" s="13"/>
      <c r="I31" s="13"/>
      <c r="J31" s="19"/>
    </row>
    <row r="32" spans="2:10" ht="66" customHeight="1" thickBot="1" x14ac:dyDescent="0.35">
      <c r="B32" s="152" t="s">
        <v>32</v>
      </c>
      <c r="C32" s="153"/>
      <c r="D32" s="153"/>
      <c r="E32" s="153"/>
      <c r="F32" s="153"/>
      <c r="G32" s="153"/>
      <c r="H32" s="153"/>
      <c r="I32" s="153"/>
      <c r="J32" s="154"/>
    </row>
    <row r="34" spans="9:9" x14ac:dyDescent="0.3">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5" t="s">
        <v>106</v>
      </c>
      <c r="C3" s="146"/>
      <c r="D3" s="146"/>
      <c r="E3" s="146"/>
      <c r="F3" s="146"/>
      <c r="G3" s="146"/>
      <c r="H3" s="147"/>
    </row>
    <row r="4" spans="2:8" s="1" customFormat="1" x14ac:dyDescent="0.3">
      <c r="B4" s="148" t="s">
        <v>95</v>
      </c>
      <c r="C4" s="149"/>
      <c r="D4" s="149"/>
      <c r="E4" s="149"/>
      <c r="F4" s="149"/>
      <c r="G4" s="149"/>
      <c r="H4" s="150"/>
    </row>
    <row r="5" spans="2:8" s="1" customFormat="1" x14ac:dyDescent="0.3">
      <c r="B5" s="2"/>
      <c r="C5" s="155" t="s">
        <v>36</v>
      </c>
      <c r="D5" s="155"/>
      <c r="E5" s="155" t="s">
        <v>37</v>
      </c>
      <c r="F5" s="155"/>
      <c r="G5" s="149" t="s">
        <v>38</v>
      </c>
      <c r="H5" s="150"/>
    </row>
    <row r="6" spans="2:8" s="1" customFormat="1" x14ac:dyDescent="0.3">
      <c r="B6" s="3" t="s">
        <v>23</v>
      </c>
      <c r="C6" s="5" t="s">
        <v>24</v>
      </c>
      <c r="D6" s="5" t="s">
        <v>25</v>
      </c>
      <c r="E6" s="5" t="s">
        <v>24</v>
      </c>
      <c r="F6" s="5" t="s">
        <v>25</v>
      </c>
      <c r="G6" s="6" t="s">
        <v>24</v>
      </c>
      <c r="H6" s="7" t="s">
        <v>25</v>
      </c>
    </row>
    <row r="7" spans="2:8" s="1" customFormat="1" x14ac:dyDescent="0.3">
      <c r="B7" s="8" t="s">
        <v>10</v>
      </c>
      <c r="C7" s="100">
        <v>5.8912037037037032E-3</v>
      </c>
      <c r="D7" s="98">
        <f>C7/$C$30</f>
        <v>2.1070497164382997E-2</v>
      </c>
      <c r="E7" s="100"/>
      <c r="F7" s="98"/>
      <c r="G7" s="101">
        <f>C7+E7</f>
        <v>5.8912037037037032E-3</v>
      </c>
      <c r="H7" s="99">
        <f>G7/$G$30</f>
        <v>1.9904583137806981E-2</v>
      </c>
    </row>
    <row r="8" spans="2:8" s="1" customFormat="1" x14ac:dyDescent="0.3">
      <c r="B8" s="8" t="s">
        <v>13</v>
      </c>
      <c r="C8" s="100">
        <v>9.2708333333333306E-3</v>
      </c>
      <c r="D8" s="98">
        <f t="shared" ref="D8:D28" si="0">C8/$C$30</f>
        <v>3.3158090822535909E-2</v>
      </c>
      <c r="E8" s="100"/>
      <c r="F8" s="98"/>
      <c r="G8" s="101">
        <f t="shared" ref="G8:G27" si="1">C8+E8</f>
        <v>9.2708333333333306E-3</v>
      </c>
      <c r="H8" s="99">
        <f t="shared" ref="H8:H27" si="2">G8/$G$30</f>
        <v>3.1323322383857342E-2</v>
      </c>
    </row>
    <row r="9" spans="2:8" s="1" customFormat="1" x14ac:dyDescent="0.3">
      <c r="B9" s="8" t="s">
        <v>0</v>
      </c>
      <c r="C9" s="100">
        <v>4.9085648148148128E-2</v>
      </c>
      <c r="D9" s="98">
        <f t="shared" si="0"/>
        <v>0.1755598791240634</v>
      </c>
      <c r="E9" s="100">
        <v>7.1643518518518514E-3</v>
      </c>
      <c r="F9" s="98">
        <f t="shared" ref="F9:F28" si="3">E9/$E$30</f>
        <v>0.43745583038869257</v>
      </c>
      <c r="G9" s="101">
        <f t="shared" si="1"/>
        <v>5.6249999999999981E-2</v>
      </c>
      <c r="H9" s="99">
        <f t="shared" si="2"/>
        <v>0.19005161895823555</v>
      </c>
    </row>
    <row r="10" spans="2:8" s="1" customFormat="1" x14ac:dyDescent="0.3">
      <c r="B10" s="8" t="s">
        <v>8</v>
      </c>
      <c r="C10" s="100">
        <v>6.9444444444444449E-3</v>
      </c>
      <c r="D10" s="98">
        <f t="shared" si="0"/>
        <v>2.4837521215382713E-2</v>
      </c>
      <c r="E10" s="100"/>
      <c r="F10" s="98"/>
      <c r="G10" s="101">
        <f t="shared" si="1"/>
        <v>6.9444444444444449E-3</v>
      </c>
      <c r="H10" s="99">
        <f t="shared" si="2"/>
        <v>2.3463162834350078E-2</v>
      </c>
    </row>
    <row r="11" spans="2:8" s="1" customFormat="1" x14ac:dyDescent="0.3">
      <c r="B11" s="8" t="s">
        <v>26</v>
      </c>
      <c r="C11" s="100">
        <v>1.6666666666666666E-3</v>
      </c>
      <c r="D11" s="98">
        <f t="shared" si="0"/>
        <v>5.9610050916918504E-3</v>
      </c>
      <c r="E11" s="100"/>
      <c r="F11" s="98"/>
      <c r="G11" s="101">
        <f t="shared" si="1"/>
        <v>1.6666666666666666E-3</v>
      </c>
      <c r="H11" s="99">
        <f t="shared" si="2"/>
        <v>5.6311590802440182E-3</v>
      </c>
    </row>
    <row r="12" spans="2:8" s="1" customFormat="1" x14ac:dyDescent="0.3">
      <c r="B12" s="8" t="s">
        <v>3</v>
      </c>
      <c r="C12" s="100">
        <v>2.1793981481481466E-2</v>
      </c>
      <c r="D12" s="98">
        <f t="shared" si="0"/>
        <v>7.7948420747609354E-2</v>
      </c>
      <c r="E12" s="100">
        <v>2.1759259259259262E-3</v>
      </c>
      <c r="F12" s="98">
        <f t="shared" si="3"/>
        <v>0.13286219081272088</v>
      </c>
      <c r="G12" s="101">
        <f t="shared" si="1"/>
        <v>2.3969907407407391E-2</v>
      </c>
      <c r="H12" s="99">
        <f t="shared" si="2"/>
        <v>8.0987017049898288E-2</v>
      </c>
    </row>
    <row r="13" spans="2:8" s="1" customFormat="1" x14ac:dyDescent="0.3">
      <c r="B13" s="8" t="s">
        <v>7</v>
      </c>
      <c r="C13" s="100">
        <v>1.3842592592592592E-2</v>
      </c>
      <c r="D13" s="98">
        <f t="shared" si="0"/>
        <v>4.9509458955996205E-2</v>
      </c>
      <c r="E13" s="100">
        <v>1.1689814814814816E-3</v>
      </c>
      <c r="F13" s="98">
        <f t="shared" si="3"/>
        <v>7.1378091872791524E-2</v>
      </c>
      <c r="G13" s="101">
        <f t="shared" si="1"/>
        <v>1.5011574074074073E-2</v>
      </c>
      <c r="H13" s="99">
        <f t="shared" si="2"/>
        <v>5.0719536993586743E-2</v>
      </c>
    </row>
    <row r="14" spans="2:8" s="1" customFormat="1" x14ac:dyDescent="0.3">
      <c r="B14" s="8" t="s">
        <v>2</v>
      </c>
      <c r="C14" s="100">
        <v>1.5543981481481483E-2</v>
      </c>
      <c r="D14" s="98">
        <f t="shared" si="0"/>
        <v>5.5594651653764975E-2</v>
      </c>
      <c r="E14" s="100">
        <v>7.9861111111111116E-4</v>
      </c>
      <c r="F14" s="98">
        <f t="shared" si="3"/>
        <v>4.8763250883392235E-2</v>
      </c>
      <c r="G14" s="101">
        <f t="shared" si="1"/>
        <v>1.6342592592592596E-2</v>
      </c>
      <c r="H14" s="99">
        <f t="shared" si="2"/>
        <v>5.5216643203503862E-2</v>
      </c>
    </row>
    <row r="15" spans="2:8" s="1" customFormat="1" x14ac:dyDescent="0.3">
      <c r="B15" s="8" t="s">
        <v>9</v>
      </c>
      <c r="C15" s="100">
        <v>2.2719907407407414E-2</v>
      </c>
      <c r="D15" s="98">
        <f t="shared" si="0"/>
        <v>8.1260090242993799E-2</v>
      </c>
      <c r="E15" s="100">
        <v>4.0509259259259258E-4</v>
      </c>
      <c r="F15" s="98">
        <f t="shared" si="3"/>
        <v>2.4734982332155479E-2</v>
      </c>
      <c r="G15" s="101">
        <f t="shared" si="1"/>
        <v>2.3125000000000007E-2</v>
      </c>
      <c r="H15" s="99">
        <f t="shared" si="2"/>
        <v>7.8132332238385782E-2</v>
      </c>
    </row>
    <row r="16" spans="2:8" s="1" customFormat="1" x14ac:dyDescent="0.3">
      <c r="B16" s="8" t="s">
        <v>1</v>
      </c>
      <c r="C16" s="100">
        <v>7.7893518518518511E-3</v>
      </c>
      <c r="D16" s="98">
        <f t="shared" si="0"/>
        <v>2.7859419629920938E-2</v>
      </c>
      <c r="E16" s="100">
        <v>1.3888888888888889E-3</v>
      </c>
      <c r="F16" s="98">
        <f t="shared" si="3"/>
        <v>8.4805653710247356E-2</v>
      </c>
      <c r="G16" s="101">
        <f t="shared" si="1"/>
        <v>9.1782407407407403E-3</v>
      </c>
      <c r="H16" s="99">
        <f t="shared" si="2"/>
        <v>3.1010480212732682E-2</v>
      </c>
    </row>
    <row r="17" spans="2:8" s="1" customFormat="1" x14ac:dyDescent="0.3">
      <c r="B17" s="8" t="s">
        <v>27</v>
      </c>
      <c r="C17" s="100">
        <v>4.293981481481482E-3</v>
      </c>
      <c r="D17" s="98">
        <f t="shared" si="0"/>
        <v>1.5357867284844978E-2</v>
      </c>
      <c r="E17" s="100"/>
      <c r="F17" s="98"/>
      <c r="G17" s="101">
        <f t="shared" si="1"/>
        <v>4.293981481481482E-3</v>
      </c>
      <c r="H17" s="99">
        <f t="shared" si="2"/>
        <v>1.4508055685906466E-2</v>
      </c>
    </row>
    <row r="18" spans="2:8" s="1" customFormat="1" x14ac:dyDescent="0.3">
      <c r="B18" s="8" t="s">
        <v>16</v>
      </c>
      <c r="C18" s="100">
        <v>3.2407407407407411E-3</v>
      </c>
      <c r="D18" s="98">
        <f t="shared" si="0"/>
        <v>1.1590843233845266E-2</v>
      </c>
      <c r="E18" s="100"/>
      <c r="F18" s="98"/>
      <c r="G18" s="101">
        <f t="shared" si="1"/>
        <v>3.2407407407407411E-3</v>
      </c>
      <c r="H18" s="99">
        <f t="shared" si="2"/>
        <v>1.0949475989363371E-2</v>
      </c>
    </row>
    <row r="19" spans="2:8" s="1" customFormat="1" x14ac:dyDescent="0.3">
      <c r="B19" s="8" t="s">
        <v>4</v>
      </c>
      <c r="C19" s="100">
        <v>7.4074074074074068E-3</v>
      </c>
      <c r="D19" s="98">
        <f t="shared" si="0"/>
        <v>2.649335596307489E-2</v>
      </c>
      <c r="E19" s="100">
        <v>3.3564814814814812E-4</v>
      </c>
      <c r="F19" s="98">
        <f t="shared" si="3"/>
        <v>2.0494699646643109E-2</v>
      </c>
      <c r="G19" s="101">
        <f t="shared" si="1"/>
        <v>7.7430555555555551E-3</v>
      </c>
      <c r="H19" s="99">
        <f t="shared" si="2"/>
        <v>2.6161426560300335E-2</v>
      </c>
    </row>
    <row r="20" spans="2:8" s="1" customFormat="1" x14ac:dyDescent="0.3">
      <c r="B20" s="8" t="s">
        <v>14</v>
      </c>
      <c r="C20" s="100">
        <v>4.5138888888888893E-3</v>
      </c>
      <c r="D20" s="98">
        <f t="shared" si="0"/>
        <v>1.6144388789998763E-2</v>
      </c>
      <c r="E20" s="100">
        <v>3.8194444444444446E-4</v>
      </c>
      <c r="F20" s="98">
        <f t="shared" si="3"/>
        <v>2.3321554770318026E-2</v>
      </c>
      <c r="G20" s="101">
        <f t="shared" si="1"/>
        <v>4.8958333333333336E-3</v>
      </c>
      <c r="H20" s="99">
        <f t="shared" si="2"/>
        <v>1.6541529798216804E-2</v>
      </c>
    </row>
    <row r="21" spans="2:8" s="1" customFormat="1" x14ac:dyDescent="0.3">
      <c r="B21" s="8" t="s">
        <v>11</v>
      </c>
      <c r="C21" s="100">
        <v>1.4351851851851852E-3</v>
      </c>
      <c r="D21" s="98">
        <f t="shared" si="0"/>
        <v>5.13308771784576E-3</v>
      </c>
      <c r="E21" s="100"/>
      <c r="F21" s="98"/>
      <c r="G21" s="101">
        <f t="shared" si="1"/>
        <v>1.4351851851851852E-3</v>
      </c>
      <c r="H21" s="99">
        <f t="shared" si="2"/>
        <v>4.8490536524323493E-3</v>
      </c>
    </row>
    <row r="22" spans="2:8" s="1" customFormat="1" x14ac:dyDescent="0.3">
      <c r="B22" s="8" t="s">
        <v>15</v>
      </c>
      <c r="C22" s="100">
        <v>4.2476851851851859E-3</v>
      </c>
      <c r="D22" s="98">
        <f t="shared" si="0"/>
        <v>1.5192283810075761E-2</v>
      </c>
      <c r="E22" s="100"/>
      <c r="F22" s="98"/>
      <c r="G22" s="101">
        <f t="shared" si="1"/>
        <v>4.2476851851851859E-3</v>
      </c>
      <c r="H22" s="99">
        <f t="shared" si="2"/>
        <v>1.4351634600344132E-2</v>
      </c>
    </row>
    <row r="23" spans="2:8" s="1" customFormat="1" x14ac:dyDescent="0.3">
      <c r="B23" s="8" t="s">
        <v>111</v>
      </c>
      <c r="C23" s="100">
        <v>2.5462962962962961E-4</v>
      </c>
      <c r="D23" s="98">
        <f t="shared" si="0"/>
        <v>9.1070911123069935E-4</v>
      </c>
      <c r="E23" s="100"/>
      <c r="F23" s="98"/>
      <c r="G23" s="101">
        <f t="shared" si="1"/>
        <v>2.5462962962962961E-4</v>
      </c>
      <c r="H23" s="99">
        <f t="shared" si="2"/>
        <v>8.6031597059283609E-4</v>
      </c>
    </row>
    <row r="24" spans="2:8" s="1" customFormat="1" x14ac:dyDescent="0.3">
      <c r="B24" s="8" t="s">
        <v>12</v>
      </c>
      <c r="C24" s="100"/>
      <c r="D24" s="98"/>
      <c r="E24" s="100"/>
      <c r="F24" s="98"/>
      <c r="G24" s="101"/>
      <c r="H24" s="99"/>
    </row>
    <row r="25" spans="2:8" s="1" customFormat="1" x14ac:dyDescent="0.3">
      <c r="B25" s="8" t="s">
        <v>5</v>
      </c>
      <c r="C25" s="100">
        <v>4.2708333333333331E-3</v>
      </c>
      <c r="D25" s="98">
        <f t="shared" si="0"/>
        <v>1.5275075547460366E-2</v>
      </c>
      <c r="E25" s="100"/>
      <c r="F25" s="98"/>
      <c r="G25" s="101">
        <f t="shared" si="1"/>
        <v>4.2708333333333331E-3</v>
      </c>
      <c r="H25" s="99">
        <f t="shared" si="2"/>
        <v>1.4429845143125297E-2</v>
      </c>
    </row>
    <row r="26" spans="2:8" s="1" customFormat="1" x14ac:dyDescent="0.3">
      <c r="B26" s="8" t="s">
        <v>6</v>
      </c>
      <c r="C26" s="100">
        <v>6.0787037037037001E-2</v>
      </c>
      <c r="D26" s="98">
        <f t="shared" si="0"/>
        <v>0.21741110237198319</v>
      </c>
      <c r="E26" s="100">
        <v>7.1759259259259248E-4</v>
      </c>
      <c r="F26" s="98">
        <f t="shared" si="3"/>
        <v>4.3816254416961131E-2</v>
      </c>
      <c r="G26" s="101">
        <f t="shared" si="1"/>
        <v>6.150462962962959E-2</v>
      </c>
      <c r="H26" s="99">
        <f t="shared" si="2"/>
        <v>0.20780541216956039</v>
      </c>
    </row>
    <row r="27" spans="2:8" s="1" customFormat="1" x14ac:dyDescent="0.3">
      <c r="B27" s="8" t="s">
        <v>141</v>
      </c>
      <c r="C27" s="100">
        <v>3.4270833333333334E-2</v>
      </c>
      <c r="D27" s="98">
        <f t="shared" si="0"/>
        <v>0.12257316719791368</v>
      </c>
      <c r="E27" s="100">
        <v>9.9537037037037042E-4</v>
      </c>
      <c r="F27" s="98">
        <f t="shared" si="3"/>
        <v>6.0777385159010607E-2</v>
      </c>
      <c r="G27" s="101">
        <f t="shared" si="1"/>
        <v>3.5266203703703702E-2</v>
      </c>
      <c r="H27" s="99">
        <f t="shared" si="2"/>
        <v>0.1191537619271078</v>
      </c>
    </row>
    <row r="28" spans="2:8" s="1" customFormat="1" x14ac:dyDescent="0.3">
      <c r="B28" s="8" t="s">
        <v>17</v>
      </c>
      <c r="C28" s="100">
        <v>3.2407407407407406E-4</v>
      </c>
      <c r="D28" s="98">
        <f t="shared" si="0"/>
        <v>1.1590843233845265E-3</v>
      </c>
      <c r="E28" s="100">
        <v>8.4490740740740739E-4</v>
      </c>
      <c r="F28" s="98">
        <f t="shared" si="3"/>
        <v>5.1590106007067142E-2</v>
      </c>
      <c r="G28" s="101">
        <f t="shared" ref="G28" si="4">C28+E28</f>
        <v>1.1689814814814813E-3</v>
      </c>
      <c r="H28" s="99">
        <f t="shared" ref="H28" si="5">G28/$G$30</f>
        <v>3.949632410448929E-3</v>
      </c>
    </row>
    <row r="29" spans="2:8" s="1" customFormat="1" x14ac:dyDescent="0.3">
      <c r="B29" s="8"/>
      <c r="C29" s="100"/>
      <c r="D29" s="98"/>
      <c r="E29" s="100"/>
      <c r="F29" s="98"/>
      <c r="G29" s="101"/>
      <c r="H29" s="99"/>
    </row>
    <row r="30" spans="2:8" s="1" customFormat="1" x14ac:dyDescent="0.3">
      <c r="B30" s="11" t="s">
        <v>29</v>
      </c>
      <c r="C30" s="103">
        <f t="shared" ref="C30:H30" si="6">SUM(C7:C28)</f>
        <v>0.27959490740740733</v>
      </c>
      <c r="D30" s="120">
        <f t="shared" si="6"/>
        <v>1</v>
      </c>
      <c r="E30" s="103">
        <f t="shared" si="6"/>
        <v>1.6377314814814813E-2</v>
      </c>
      <c r="F30" s="120">
        <f t="shared" si="6"/>
        <v>1</v>
      </c>
      <c r="G30" s="103">
        <f t="shared" si="6"/>
        <v>0.29597222222222214</v>
      </c>
      <c r="H30" s="121">
        <f t="shared" si="6"/>
        <v>1</v>
      </c>
    </row>
    <row r="31" spans="2:8" s="1" customFormat="1" x14ac:dyDescent="0.3">
      <c r="B31" s="8"/>
      <c r="C31" s="9"/>
      <c r="D31" s="40"/>
      <c r="E31" s="9"/>
      <c r="F31" s="40"/>
      <c r="G31" s="9"/>
      <c r="H31" s="41"/>
    </row>
    <row r="32" spans="2:8" s="1" customFormat="1" ht="66" customHeight="1" thickBot="1" x14ac:dyDescent="0.35">
      <c r="B32" s="142" t="s">
        <v>39</v>
      </c>
      <c r="C32" s="143"/>
      <c r="D32" s="143"/>
      <c r="E32" s="143"/>
      <c r="F32" s="143"/>
      <c r="G32" s="143"/>
      <c r="H32" s="144"/>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&amp;R28</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5" t="s">
        <v>107</v>
      </c>
      <c r="C3" s="146"/>
      <c r="D3" s="146"/>
      <c r="E3" s="146"/>
      <c r="F3" s="146"/>
      <c r="G3" s="146"/>
      <c r="H3" s="147"/>
    </row>
    <row r="4" spans="2:8" s="1" customFormat="1" x14ac:dyDescent="0.3">
      <c r="B4" s="148" t="s">
        <v>95</v>
      </c>
      <c r="C4" s="149"/>
      <c r="D4" s="149"/>
      <c r="E4" s="149"/>
      <c r="F4" s="149"/>
      <c r="G4" s="149"/>
      <c r="H4" s="150"/>
    </row>
    <row r="5" spans="2:8" s="1" customFormat="1" x14ac:dyDescent="0.3">
      <c r="B5" s="2"/>
      <c r="C5" s="155" t="s">
        <v>36</v>
      </c>
      <c r="D5" s="155"/>
      <c r="E5" s="155" t="s">
        <v>37</v>
      </c>
      <c r="F5" s="155"/>
      <c r="G5" s="149" t="s">
        <v>38</v>
      </c>
      <c r="H5" s="150"/>
    </row>
    <row r="6" spans="2:8" s="1" customFormat="1" x14ac:dyDescent="0.3">
      <c r="B6" s="3" t="s">
        <v>23</v>
      </c>
      <c r="C6" s="5" t="s">
        <v>24</v>
      </c>
      <c r="D6" s="5" t="s">
        <v>25</v>
      </c>
      <c r="E6" s="5" t="s">
        <v>24</v>
      </c>
      <c r="F6" s="5" t="s">
        <v>25</v>
      </c>
      <c r="G6" s="6" t="s">
        <v>24</v>
      </c>
      <c r="H6" s="7" t="s">
        <v>25</v>
      </c>
    </row>
    <row r="7" spans="2:8" s="1" customFormat="1" x14ac:dyDescent="0.3">
      <c r="B7" s="8" t="s">
        <v>10</v>
      </c>
      <c r="C7" s="100">
        <v>4.4675925925925916E-3</v>
      </c>
      <c r="D7" s="98">
        <f>C7/$C$30</f>
        <v>1.2194736675828511E-2</v>
      </c>
      <c r="E7" s="100"/>
      <c r="F7" s="98"/>
      <c r="G7" s="101">
        <f>C7+E7</f>
        <v>4.4675925925925916E-3</v>
      </c>
      <c r="H7" s="99">
        <f>G7/$G$30</f>
        <v>1.0378296991369345E-2</v>
      </c>
    </row>
    <row r="8" spans="2:8" s="1" customFormat="1" x14ac:dyDescent="0.3">
      <c r="B8" s="8" t="s">
        <v>13</v>
      </c>
      <c r="C8" s="100">
        <v>1.082175925925926E-2</v>
      </c>
      <c r="D8" s="98">
        <f t="shared" ref="D8:D27" si="0">C8/$C$30</f>
        <v>2.953906422771933E-2</v>
      </c>
      <c r="E8" s="100">
        <v>8.1018518518518516E-5</v>
      </c>
      <c r="F8" s="98">
        <f>E8/$E$30</f>
        <v>1.2635379061371839E-3</v>
      </c>
      <c r="G8" s="101">
        <f t="shared" ref="G8:G27" si="1">C8+E8</f>
        <v>1.0902777777777779E-2</v>
      </c>
      <c r="H8" s="99">
        <f t="shared" ref="H8:H27" si="2">G8/$G$30</f>
        <v>2.5327346543704471E-2</v>
      </c>
    </row>
    <row r="9" spans="2:8" s="1" customFormat="1" x14ac:dyDescent="0.3">
      <c r="B9" s="8" t="s">
        <v>0</v>
      </c>
      <c r="C9" s="100">
        <v>4.2280092592592598E-2</v>
      </c>
      <c r="D9" s="98">
        <f t="shared" si="0"/>
        <v>0.11540770227150665</v>
      </c>
      <c r="E9" s="100">
        <v>9.2129629629629662E-3</v>
      </c>
      <c r="F9" s="98">
        <f>E9/$E$30</f>
        <v>0.1436823104693141</v>
      </c>
      <c r="G9" s="101">
        <f t="shared" si="1"/>
        <v>5.1493055555555563E-2</v>
      </c>
      <c r="H9" s="99">
        <f t="shared" si="2"/>
        <v>0.11961928319845137</v>
      </c>
    </row>
    <row r="10" spans="2:8" s="1" customFormat="1" x14ac:dyDescent="0.3">
      <c r="B10" s="8" t="s">
        <v>8</v>
      </c>
      <c r="C10" s="100">
        <v>1.074074074074074E-2</v>
      </c>
      <c r="D10" s="98">
        <f t="shared" si="0"/>
        <v>2.9317916153287202E-2</v>
      </c>
      <c r="E10" s="100">
        <v>1.1342592592592593E-3</v>
      </c>
      <c r="F10" s="98">
        <f t="shared" ref="F10:F27" si="3">E10/$E$30</f>
        <v>1.7689530685920576E-2</v>
      </c>
      <c r="G10" s="101">
        <f t="shared" si="1"/>
        <v>1.1875E-2</v>
      </c>
      <c r="H10" s="99">
        <f t="shared" si="2"/>
        <v>2.7585836044416969E-2</v>
      </c>
    </row>
    <row r="11" spans="2:8" s="1" customFormat="1" x14ac:dyDescent="0.3">
      <c r="B11" s="8" t="s">
        <v>26</v>
      </c>
      <c r="C11" s="100">
        <v>2.4074074074074072E-3</v>
      </c>
      <c r="D11" s="98">
        <f t="shared" si="0"/>
        <v>6.5712570688402352E-3</v>
      </c>
      <c r="E11" s="100"/>
      <c r="F11" s="98"/>
      <c r="G11" s="101">
        <f t="shared" si="1"/>
        <v>2.4074074074074072E-3</v>
      </c>
      <c r="H11" s="99">
        <f t="shared" si="2"/>
        <v>5.5924501922404767E-3</v>
      </c>
    </row>
    <row r="12" spans="2:8" s="1" customFormat="1" x14ac:dyDescent="0.3">
      <c r="B12" s="8" t="s">
        <v>3</v>
      </c>
      <c r="C12" s="100">
        <v>1.8078703703703698E-2</v>
      </c>
      <c r="D12" s="98">
        <f t="shared" si="0"/>
        <v>4.9347613180425215E-2</v>
      </c>
      <c r="E12" s="100">
        <v>6.3078703703703699E-3</v>
      </c>
      <c r="F12" s="98">
        <f t="shared" si="3"/>
        <v>9.8375451263537875E-2</v>
      </c>
      <c r="G12" s="101">
        <f t="shared" si="1"/>
        <v>2.4386574074074067E-2</v>
      </c>
      <c r="H12" s="99">
        <f t="shared" si="2"/>
        <v>5.6650444976205201E-2</v>
      </c>
    </row>
    <row r="13" spans="2:8" s="1" customFormat="1" x14ac:dyDescent="0.3">
      <c r="B13" s="8" t="s">
        <v>7</v>
      </c>
      <c r="C13" s="100">
        <v>1.681712962962963E-2</v>
      </c>
      <c r="D13" s="98">
        <f t="shared" si="0"/>
        <v>4.5904021735696451E-2</v>
      </c>
      <c r="E13" s="100">
        <v>4.4791666666666669E-3</v>
      </c>
      <c r="F13" s="98">
        <f t="shared" si="3"/>
        <v>6.985559566787003E-2</v>
      </c>
      <c r="G13" s="101">
        <f t="shared" si="1"/>
        <v>2.1296296296296296E-2</v>
      </c>
      <c r="H13" s="99">
        <f t="shared" si="2"/>
        <v>4.9471674777511909E-2</v>
      </c>
    </row>
    <row r="14" spans="2:8" s="1" customFormat="1" x14ac:dyDescent="0.3">
      <c r="B14" s="8" t="s">
        <v>2</v>
      </c>
      <c r="C14" s="100">
        <v>3.2847222222222215E-2</v>
      </c>
      <c r="D14" s="98">
        <f t="shared" si="0"/>
        <v>8.9659747891195116E-2</v>
      </c>
      <c r="E14" s="100">
        <v>2.627314814814815E-3</v>
      </c>
      <c r="F14" s="98">
        <f t="shared" si="3"/>
        <v>4.0974729241877249E-2</v>
      </c>
      <c r="G14" s="101">
        <f t="shared" si="1"/>
        <v>3.5474537037037027E-2</v>
      </c>
      <c r="H14" s="99">
        <f t="shared" si="2"/>
        <v>8.240797999623585E-2</v>
      </c>
    </row>
    <row r="15" spans="2:8" s="1" customFormat="1" x14ac:dyDescent="0.3">
      <c r="B15" s="8" t="s">
        <v>9</v>
      </c>
      <c r="C15" s="100">
        <v>2.3090277777777776E-2</v>
      </c>
      <c r="D15" s="98">
        <f t="shared" si="0"/>
        <v>6.3027201213155137E-2</v>
      </c>
      <c r="E15" s="100">
        <v>1.747685185185185E-3</v>
      </c>
      <c r="F15" s="98">
        <f t="shared" si="3"/>
        <v>2.7256317689530678E-2</v>
      </c>
      <c r="G15" s="101">
        <f t="shared" si="1"/>
        <v>2.4837962962962961E-2</v>
      </c>
      <c r="H15" s="99">
        <f t="shared" si="2"/>
        <v>5.76990293872503E-2</v>
      </c>
    </row>
    <row r="16" spans="2:8" s="1" customFormat="1" x14ac:dyDescent="0.3">
      <c r="B16" s="8" t="s">
        <v>1</v>
      </c>
      <c r="C16" s="100">
        <v>6.0648148148148145E-3</v>
      </c>
      <c r="D16" s="98">
        <f t="shared" si="0"/>
        <v>1.6554513000347517E-2</v>
      </c>
      <c r="E16" s="100">
        <v>3.2407407407407406E-3</v>
      </c>
      <c r="F16" s="98">
        <f t="shared" si="3"/>
        <v>5.0541516245487354E-2</v>
      </c>
      <c r="G16" s="101">
        <f t="shared" si="1"/>
        <v>9.3055555555555548E-3</v>
      </c>
      <c r="H16" s="99">
        <f t="shared" si="2"/>
        <v>2.1616970935391073E-2</v>
      </c>
    </row>
    <row r="17" spans="2:8" s="1" customFormat="1" x14ac:dyDescent="0.3">
      <c r="B17" s="8" t="s">
        <v>27</v>
      </c>
      <c r="C17" s="100">
        <v>2.6620370370370365E-3</v>
      </c>
      <c r="D17" s="98">
        <f t="shared" si="0"/>
        <v>7.2662938741983362E-3</v>
      </c>
      <c r="E17" s="100">
        <v>4.9537037037037041E-3</v>
      </c>
      <c r="F17" s="98">
        <f t="shared" si="3"/>
        <v>7.7256317689530674E-2</v>
      </c>
      <c r="G17" s="101">
        <f t="shared" si="1"/>
        <v>7.6157407407407406E-3</v>
      </c>
      <c r="H17" s="99">
        <f t="shared" si="2"/>
        <v>1.7691501088914586E-2</v>
      </c>
    </row>
    <row r="18" spans="2:8" s="1" customFormat="1" x14ac:dyDescent="0.3">
      <c r="B18" s="8" t="s">
        <v>16</v>
      </c>
      <c r="C18" s="100">
        <v>4.9884259259259257E-3</v>
      </c>
      <c r="D18" s="98">
        <f t="shared" si="0"/>
        <v>1.3616402868606449E-2</v>
      </c>
      <c r="E18" s="100"/>
      <c r="F18" s="98"/>
      <c r="G18" s="101">
        <f t="shared" si="1"/>
        <v>4.9884259259259257E-3</v>
      </c>
      <c r="H18" s="99">
        <f t="shared" si="2"/>
        <v>1.1588202081036756E-2</v>
      </c>
    </row>
    <row r="19" spans="2:8" s="1" customFormat="1" x14ac:dyDescent="0.3">
      <c r="B19" s="8" t="s">
        <v>4</v>
      </c>
      <c r="C19" s="100">
        <v>7.5231481481481477E-3</v>
      </c>
      <c r="D19" s="98">
        <f t="shared" si="0"/>
        <v>2.0535178340125734E-2</v>
      </c>
      <c r="E19" s="100">
        <v>9.1435185185185174E-4</v>
      </c>
      <c r="F19" s="98">
        <f t="shared" si="3"/>
        <v>1.4259927797833931E-2</v>
      </c>
      <c r="G19" s="101">
        <f t="shared" si="1"/>
        <v>8.4374999999999988E-3</v>
      </c>
      <c r="H19" s="99">
        <f t="shared" si="2"/>
        <v>1.9600462452612055E-2</v>
      </c>
    </row>
    <row r="20" spans="2:8" s="1" customFormat="1" x14ac:dyDescent="0.3">
      <c r="B20" s="8" t="s">
        <v>14</v>
      </c>
      <c r="C20" s="100">
        <v>6.7013888888888878E-3</v>
      </c>
      <c r="D20" s="98">
        <f t="shared" si="0"/>
        <v>1.8292105013742767E-2</v>
      </c>
      <c r="E20" s="100">
        <v>3.0324074074074068E-3</v>
      </c>
      <c r="F20" s="98">
        <f t="shared" si="3"/>
        <v>4.7292418772563162E-2</v>
      </c>
      <c r="G20" s="101">
        <f t="shared" si="1"/>
        <v>9.7337962962962942E-3</v>
      </c>
      <c r="H20" s="99">
        <f t="shared" si="2"/>
        <v>2.2611781786895387E-2</v>
      </c>
    </row>
    <row r="21" spans="2:8" s="1" customFormat="1" x14ac:dyDescent="0.3">
      <c r="B21" s="8" t="s">
        <v>11</v>
      </c>
      <c r="C21" s="100">
        <v>2.8587962962962963E-3</v>
      </c>
      <c r="D21" s="98">
        <f t="shared" si="0"/>
        <v>7.8033677692477803E-3</v>
      </c>
      <c r="E21" s="100">
        <v>1.4490740740740743E-2</v>
      </c>
      <c r="F21" s="98">
        <f t="shared" si="3"/>
        <v>0.22599277978339349</v>
      </c>
      <c r="G21" s="101">
        <f t="shared" si="1"/>
        <v>1.7349537037037038E-2</v>
      </c>
      <c r="H21" s="99">
        <f t="shared" si="2"/>
        <v>4.0303282875809976E-2</v>
      </c>
    </row>
    <row r="22" spans="2:8" s="1" customFormat="1" x14ac:dyDescent="0.3">
      <c r="B22" s="8" t="s">
        <v>15</v>
      </c>
      <c r="C22" s="100">
        <v>2.8009259259259259E-3</v>
      </c>
      <c r="D22" s="98">
        <f t="shared" si="0"/>
        <v>7.6454048589391201E-3</v>
      </c>
      <c r="E22" s="100">
        <v>1.5046296296296296E-3</v>
      </c>
      <c r="F22" s="98">
        <f t="shared" si="3"/>
        <v>2.3465703971119131E-2</v>
      </c>
      <c r="G22" s="101">
        <f t="shared" si="1"/>
        <v>4.3055555555555555E-3</v>
      </c>
      <c r="H22" s="99">
        <f t="shared" si="2"/>
        <v>1.0001882074583929E-2</v>
      </c>
    </row>
    <row r="23" spans="2:8" s="1" customFormat="1" x14ac:dyDescent="0.3">
      <c r="B23" s="8" t="s">
        <v>111</v>
      </c>
      <c r="C23" s="100">
        <v>2.2916666666666662E-3</v>
      </c>
      <c r="D23" s="98">
        <f t="shared" si="0"/>
        <v>6.2553312482229156E-3</v>
      </c>
      <c r="E23" s="100">
        <v>6.8287037037037025E-4</v>
      </c>
      <c r="F23" s="98">
        <f t="shared" si="3"/>
        <v>1.0649819494584833E-2</v>
      </c>
      <c r="G23" s="101">
        <f t="shared" si="1"/>
        <v>2.9745370370370364E-3</v>
      </c>
      <c r="H23" s="99">
        <f t="shared" si="2"/>
        <v>6.9099024009894342E-3</v>
      </c>
    </row>
    <row r="24" spans="2:8" s="1" customFormat="1" x14ac:dyDescent="0.3">
      <c r="B24" s="8" t="s">
        <v>12</v>
      </c>
      <c r="C24" s="100"/>
      <c r="D24" s="98"/>
      <c r="E24" s="100"/>
      <c r="F24" s="98"/>
      <c r="G24" s="101"/>
      <c r="H24" s="99"/>
    </row>
    <row r="25" spans="2:8" s="1" customFormat="1" x14ac:dyDescent="0.3">
      <c r="B25" s="8" t="s">
        <v>5</v>
      </c>
      <c r="C25" s="100">
        <v>8.0555555555555554E-3</v>
      </c>
      <c r="D25" s="98">
        <f t="shared" si="0"/>
        <v>2.1988437114965405E-2</v>
      </c>
      <c r="E25" s="100">
        <v>1.7708333333333332E-3</v>
      </c>
      <c r="F25" s="98">
        <f t="shared" si="3"/>
        <v>2.7617328519855589E-2</v>
      </c>
      <c r="G25" s="101">
        <f t="shared" si="1"/>
        <v>9.826388888888888E-3</v>
      </c>
      <c r="H25" s="99">
        <f t="shared" si="2"/>
        <v>2.2826876025058482E-2</v>
      </c>
    </row>
    <row r="26" spans="2:8" s="1" customFormat="1" x14ac:dyDescent="0.3">
      <c r="B26" s="8" t="s">
        <v>6</v>
      </c>
      <c r="C26" s="100">
        <v>0.14052083333333334</v>
      </c>
      <c r="D26" s="98">
        <f t="shared" si="0"/>
        <v>0.38356553881148708</v>
      </c>
      <c r="E26" s="100">
        <v>6.9328703703703705E-3</v>
      </c>
      <c r="F26" s="98">
        <f t="shared" si="3"/>
        <v>0.10812274368231045</v>
      </c>
      <c r="G26" s="101">
        <f t="shared" si="1"/>
        <v>0.14745370370370373</v>
      </c>
      <c r="H26" s="99">
        <f t="shared" si="2"/>
        <v>0.34253757427472925</v>
      </c>
    </row>
    <row r="27" spans="2:8" s="1" customFormat="1" x14ac:dyDescent="0.3">
      <c r="B27" s="8" t="s">
        <v>141</v>
      </c>
      <c r="C27" s="100">
        <v>2.0335648148148148E-2</v>
      </c>
      <c r="D27" s="98">
        <f t="shared" si="0"/>
        <v>5.5508166682462952E-2</v>
      </c>
      <c r="E27" s="100">
        <v>1.0069444444444444E-3</v>
      </c>
      <c r="F27" s="98">
        <f t="shared" si="3"/>
        <v>1.5703971119133572E-2</v>
      </c>
      <c r="G27" s="101">
        <f t="shared" si="1"/>
        <v>2.1342592592592594E-2</v>
      </c>
      <c r="H27" s="99">
        <f t="shared" si="2"/>
        <v>4.9579221896593459E-2</v>
      </c>
    </row>
    <row r="28" spans="2:8" s="1" customFormat="1" x14ac:dyDescent="0.3">
      <c r="B28" s="8" t="s">
        <v>17</v>
      </c>
      <c r="C28" s="100"/>
      <c r="D28" s="98"/>
      <c r="E28" s="100"/>
      <c r="F28" s="98"/>
      <c r="G28" s="101"/>
      <c r="H28" s="99"/>
    </row>
    <row r="29" spans="2:8" s="1" customFormat="1" x14ac:dyDescent="0.3">
      <c r="B29" s="8"/>
      <c r="C29" s="100"/>
      <c r="D29" s="98"/>
      <c r="E29" s="100"/>
      <c r="F29" s="98"/>
      <c r="G29" s="101"/>
      <c r="H29" s="99"/>
    </row>
    <row r="30" spans="2:8" s="1" customFormat="1" x14ac:dyDescent="0.3">
      <c r="B30" s="11" t="s">
        <v>29</v>
      </c>
      <c r="C30" s="103">
        <f t="shared" ref="C30:H30" si="4">SUM(C7:C28)</f>
        <v>0.3663541666666667</v>
      </c>
      <c r="D30" s="120">
        <f t="shared" si="4"/>
        <v>0.99999999999999989</v>
      </c>
      <c r="E30" s="103">
        <f t="shared" si="4"/>
        <v>6.4120370370370383E-2</v>
      </c>
      <c r="F30" s="120">
        <f t="shared" si="4"/>
        <v>0.99999999999999989</v>
      </c>
      <c r="G30" s="103">
        <f t="shared" si="4"/>
        <v>0.43047453703703692</v>
      </c>
      <c r="H30" s="121">
        <f t="shared" si="4"/>
        <v>1.0000000000000002</v>
      </c>
    </row>
    <row r="31" spans="2:8" s="1" customFormat="1" x14ac:dyDescent="0.3">
      <c r="B31" s="8"/>
      <c r="C31" s="9"/>
      <c r="D31" s="40"/>
      <c r="E31" s="9"/>
      <c r="F31" s="40"/>
      <c r="G31" s="9"/>
      <c r="H31" s="41"/>
    </row>
    <row r="32" spans="2:8" s="1" customFormat="1" ht="66" customHeight="1" thickBot="1" x14ac:dyDescent="0.35">
      <c r="B32" s="142" t="s">
        <v>39</v>
      </c>
      <c r="C32" s="143"/>
      <c r="D32" s="143"/>
      <c r="E32" s="143"/>
      <c r="F32" s="143"/>
      <c r="G32" s="143"/>
      <c r="H32" s="144"/>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&amp;R29</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5" t="s">
        <v>108</v>
      </c>
      <c r="C3" s="146"/>
      <c r="D3" s="146"/>
      <c r="E3" s="146"/>
      <c r="F3" s="146"/>
      <c r="G3" s="146"/>
      <c r="H3" s="147"/>
    </row>
    <row r="4" spans="2:8" s="1" customFormat="1" x14ac:dyDescent="0.3">
      <c r="B4" s="148" t="s">
        <v>95</v>
      </c>
      <c r="C4" s="149"/>
      <c r="D4" s="149"/>
      <c r="E4" s="149"/>
      <c r="F4" s="149"/>
      <c r="G4" s="149"/>
      <c r="H4" s="150"/>
    </row>
    <row r="5" spans="2:8" s="1" customFormat="1" x14ac:dyDescent="0.3">
      <c r="B5" s="2"/>
      <c r="C5" s="155" t="s">
        <v>36</v>
      </c>
      <c r="D5" s="155"/>
      <c r="E5" s="155" t="s">
        <v>37</v>
      </c>
      <c r="F5" s="155"/>
      <c r="G5" s="149" t="s">
        <v>38</v>
      </c>
      <c r="H5" s="150"/>
    </row>
    <row r="6" spans="2:8" s="1" customFormat="1" x14ac:dyDescent="0.3">
      <c r="B6" s="3" t="s">
        <v>23</v>
      </c>
      <c r="C6" s="5" t="s">
        <v>24</v>
      </c>
      <c r="D6" s="5" t="s">
        <v>25</v>
      </c>
      <c r="E6" s="5" t="s">
        <v>24</v>
      </c>
      <c r="F6" s="5" t="s">
        <v>25</v>
      </c>
      <c r="G6" s="6" t="s">
        <v>24</v>
      </c>
      <c r="H6" s="7" t="s">
        <v>25</v>
      </c>
    </row>
    <row r="7" spans="2:8" s="1" customFormat="1" x14ac:dyDescent="0.3">
      <c r="B7" s="8" t="s">
        <v>10</v>
      </c>
      <c r="C7" s="100">
        <v>2.5810185185185185E-3</v>
      </c>
      <c r="D7" s="98">
        <f t="shared" ref="D7:D28" si="0">C7/$C$30</f>
        <v>2.6328217237308146E-2</v>
      </c>
      <c r="E7" s="100"/>
      <c r="F7" s="98"/>
      <c r="G7" s="101">
        <f>E7+C7</f>
        <v>2.5810185185185185E-3</v>
      </c>
      <c r="H7" s="99">
        <f t="shared" ref="H7:H27" si="1">G7/$G$30</f>
        <v>2.6328217237308146E-2</v>
      </c>
    </row>
    <row r="8" spans="2:8" s="1" customFormat="1" x14ac:dyDescent="0.3">
      <c r="B8" s="8" t="s">
        <v>13</v>
      </c>
      <c r="C8" s="100">
        <v>2.0370370370370373E-3</v>
      </c>
      <c r="D8" s="98">
        <f t="shared" si="0"/>
        <v>2.0779220779220783E-2</v>
      </c>
      <c r="E8" s="100"/>
      <c r="F8" s="98"/>
      <c r="G8" s="101">
        <f t="shared" ref="G8:G27" si="2">E8+C8</f>
        <v>2.0370370370370373E-3</v>
      </c>
      <c r="H8" s="99">
        <f t="shared" si="1"/>
        <v>2.0779220779220783E-2</v>
      </c>
    </row>
    <row r="9" spans="2:8" s="1" customFormat="1" x14ac:dyDescent="0.3">
      <c r="B9" s="8" t="s">
        <v>0</v>
      </c>
      <c r="C9" s="100">
        <v>1.6168981481481468E-2</v>
      </c>
      <c r="D9" s="98">
        <f t="shared" si="0"/>
        <v>0.16493506493506482</v>
      </c>
      <c r="E9" s="100"/>
      <c r="F9" s="98"/>
      <c r="G9" s="101">
        <f t="shared" si="2"/>
        <v>1.6168981481481468E-2</v>
      </c>
      <c r="H9" s="99">
        <f t="shared" si="1"/>
        <v>0.16493506493506482</v>
      </c>
    </row>
    <row r="10" spans="2:8" s="1" customFormat="1" x14ac:dyDescent="0.3">
      <c r="B10" s="8" t="s">
        <v>8</v>
      </c>
      <c r="C10" s="100">
        <v>2.9745370370370368E-3</v>
      </c>
      <c r="D10" s="98">
        <f t="shared" si="0"/>
        <v>3.0342384887839434E-2</v>
      </c>
      <c r="E10" s="100"/>
      <c r="F10" s="98"/>
      <c r="G10" s="101">
        <f t="shared" si="2"/>
        <v>2.9745370370370368E-3</v>
      </c>
      <c r="H10" s="99">
        <f t="shared" si="1"/>
        <v>3.0342384887839434E-2</v>
      </c>
    </row>
    <row r="11" spans="2:8" s="1" customFormat="1" x14ac:dyDescent="0.3">
      <c r="B11" s="8" t="s">
        <v>26</v>
      </c>
      <c r="C11" s="100">
        <v>2.4421296296296292E-3</v>
      </c>
      <c r="D11" s="98">
        <f t="shared" si="0"/>
        <v>2.4911452184179454E-2</v>
      </c>
      <c r="E11" s="100"/>
      <c r="F11" s="98"/>
      <c r="G11" s="101">
        <f t="shared" si="2"/>
        <v>2.4421296296296292E-3</v>
      </c>
      <c r="H11" s="99">
        <f t="shared" si="1"/>
        <v>2.4911452184179454E-2</v>
      </c>
    </row>
    <row r="12" spans="2:8" s="1" customFormat="1" x14ac:dyDescent="0.3">
      <c r="B12" s="8" t="s">
        <v>3</v>
      </c>
      <c r="C12" s="100">
        <v>7.3032407407407412E-3</v>
      </c>
      <c r="D12" s="98">
        <f t="shared" si="0"/>
        <v>7.4498229043683598E-2</v>
      </c>
      <c r="E12" s="100"/>
      <c r="F12" s="98"/>
      <c r="G12" s="101">
        <f t="shared" si="2"/>
        <v>7.3032407407407412E-3</v>
      </c>
      <c r="H12" s="99">
        <f t="shared" si="1"/>
        <v>7.4498229043683598E-2</v>
      </c>
    </row>
    <row r="13" spans="2:8" s="1" customFormat="1" x14ac:dyDescent="0.3">
      <c r="B13" s="8" t="s">
        <v>7</v>
      </c>
      <c r="C13" s="100">
        <v>4.2939814814814802E-3</v>
      </c>
      <c r="D13" s="98">
        <f t="shared" si="0"/>
        <v>4.3801652892561972E-2</v>
      </c>
      <c r="E13" s="100"/>
      <c r="F13" s="98"/>
      <c r="G13" s="101">
        <f t="shared" si="2"/>
        <v>4.2939814814814802E-3</v>
      </c>
      <c r="H13" s="99">
        <f t="shared" si="1"/>
        <v>4.3801652892561972E-2</v>
      </c>
    </row>
    <row r="14" spans="2:8" s="1" customFormat="1" x14ac:dyDescent="0.3">
      <c r="B14" s="8" t="s">
        <v>2</v>
      </c>
      <c r="C14" s="100">
        <v>8.5069444444444437E-3</v>
      </c>
      <c r="D14" s="98">
        <f t="shared" si="0"/>
        <v>8.6776859504132234E-2</v>
      </c>
      <c r="E14" s="100"/>
      <c r="F14" s="98"/>
      <c r="G14" s="101">
        <f t="shared" si="2"/>
        <v>8.5069444444444437E-3</v>
      </c>
      <c r="H14" s="99">
        <f t="shared" si="1"/>
        <v>8.6776859504132234E-2</v>
      </c>
    </row>
    <row r="15" spans="2:8" s="1" customFormat="1" x14ac:dyDescent="0.3">
      <c r="B15" s="8" t="s">
        <v>9</v>
      </c>
      <c r="C15" s="100">
        <v>4.8726851851851822E-3</v>
      </c>
      <c r="D15" s="98">
        <f t="shared" si="0"/>
        <v>4.9704840613931496E-2</v>
      </c>
      <c r="E15" s="100"/>
      <c r="F15" s="98"/>
      <c r="G15" s="101">
        <f t="shared" si="2"/>
        <v>4.8726851851851822E-3</v>
      </c>
      <c r="H15" s="99">
        <f t="shared" si="1"/>
        <v>4.9704840613931496E-2</v>
      </c>
    </row>
    <row r="16" spans="2:8" s="1" customFormat="1" x14ac:dyDescent="0.3">
      <c r="B16" s="8" t="s">
        <v>1</v>
      </c>
      <c r="C16" s="100">
        <v>3.3912037037037027E-3</v>
      </c>
      <c r="D16" s="98">
        <f t="shared" si="0"/>
        <v>3.4592680047225495E-2</v>
      </c>
      <c r="E16" s="100"/>
      <c r="F16" s="98"/>
      <c r="G16" s="101">
        <f t="shared" si="2"/>
        <v>3.3912037037037027E-3</v>
      </c>
      <c r="H16" s="99">
        <f t="shared" si="1"/>
        <v>3.4592680047225495E-2</v>
      </c>
    </row>
    <row r="17" spans="2:8" s="1" customFormat="1" x14ac:dyDescent="0.3">
      <c r="B17" s="8" t="s">
        <v>27</v>
      </c>
      <c r="C17" s="100">
        <v>1.0185185185185184E-3</v>
      </c>
      <c r="D17" s="98">
        <f t="shared" si="0"/>
        <v>1.038961038961039E-2</v>
      </c>
      <c r="E17" s="100"/>
      <c r="F17" s="98"/>
      <c r="G17" s="101">
        <f t="shared" si="2"/>
        <v>1.0185185185185184E-3</v>
      </c>
      <c r="H17" s="99">
        <f t="shared" si="1"/>
        <v>1.038961038961039E-2</v>
      </c>
    </row>
    <row r="18" spans="2:8" s="1" customFormat="1" x14ac:dyDescent="0.3">
      <c r="B18" s="8" t="s">
        <v>16</v>
      </c>
      <c r="C18" s="100">
        <v>1.7476851851851857E-3</v>
      </c>
      <c r="D18" s="98">
        <f t="shared" si="0"/>
        <v>1.7827626918536014E-2</v>
      </c>
      <c r="E18" s="100"/>
      <c r="F18" s="98"/>
      <c r="G18" s="101">
        <f t="shared" si="2"/>
        <v>1.7476851851851857E-3</v>
      </c>
      <c r="H18" s="99">
        <f t="shared" si="1"/>
        <v>1.7827626918536014E-2</v>
      </c>
    </row>
    <row r="19" spans="2:8" s="1" customFormat="1" x14ac:dyDescent="0.3">
      <c r="B19" s="8" t="s">
        <v>4</v>
      </c>
      <c r="C19" s="100">
        <v>1.4583333333333332E-3</v>
      </c>
      <c r="D19" s="98">
        <f t="shared" si="0"/>
        <v>1.487603305785124E-2</v>
      </c>
      <c r="E19" s="100"/>
      <c r="F19" s="98"/>
      <c r="G19" s="101">
        <f t="shared" si="2"/>
        <v>1.4583333333333332E-3</v>
      </c>
      <c r="H19" s="99">
        <f t="shared" si="1"/>
        <v>1.487603305785124E-2</v>
      </c>
    </row>
    <row r="20" spans="2:8" s="1" customFormat="1" x14ac:dyDescent="0.3">
      <c r="B20" s="8" t="s">
        <v>14</v>
      </c>
      <c r="C20" s="100">
        <v>1.8981481481481484E-3</v>
      </c>
      <c r="D20" s="98">
        <f t="shared" si="0"/>
        <v>1.9362455726092093E-2</v>
      </c>
      <c r="E20" s="100"/>
      <c r="F20" s="98"/>
      <c r="G20" s="101">
        <f t="shared" si="2"/>
        <v>1.8981481481481484E-3</v>
      </c>
      <c r="H20" s="99">
        <f t="shared" si="1"/>
        <v>1.9362455726092093E-2</v>
      </c>
    </row>
    <row r="21" spans="2:8" s="1" customFormat="1" x14ac:dyDescent="0.3">
      <c r="B21" s="8" t="s">
        <v>11</v>
      </c>
      <c r="C21" s="100">
        <v>2.3148148148148149E-4</v>
      </c>
      <c r="D21" s="98">
        <f t="shared" si="0"/>
        <v>2.3612750885478161E-3</v>
      </c>
      <c r="E21" s="100"/>
      <c r="F21" s="98"/>
      <c r="G21" s="101">
        <f t="shared" si="2"/>
        <v>2.3148148148148149E-4</v>
      </c>
      <c r="H21" s="99">
        <f t="shared" si="1"/>
        <v>2.3612750885478161E-3</v>
      </c>
    </row>
    <row r="22" spans="2:8" s="1" customFormat="1" x14ac:dyDescent="0.3">
      <c r="B22" s="8" t="s">
        <v>15</v>
      </c>
      <c r="C22" s="100">
        <v>6.3657407407407413E-4</v>
      </c>
      <c r="D22" s="98">
        <f t="shared" si="0"/>
        <v>6.4935064935064948E-3</v>
      </c>
      <c r="E22" s="100"/>
      <c r="F22" s="98"/>
      <c r="G22" s="101">
        <f t="shared" si="2"/>
        <v>6.3657407407407413E-4</v>
      </c>
      <c r="H22" s="99">
        <f t="shared" si="1"/>
        <v>6.4935064935064948E-3</v>
      </c>
    </row>
    <row r="23" spans="2:8" s="1" customFormat="1" x14ac:dyDescent="0.3">
      <c r="B23" s="8" t="s">
        <v>111</v>
      </c>
      <c r="C23" s="100">
        <v>2.6620370370370372E-4</v>
      </c>
      <c r="D23" s="98">
        <f t="shared" si="0"/>
        <v>2.7154663518299885E-3</v>
      </c>
      <c r="E23" s="100"/>
      <c r="F23" s="98"/>
      <c r="G23" s="101">
        <f t="shared" si="2"/>
        <v>2.6620370370370372E-4</v>
      </c>
      <c r="H23" s="99">
        <f t="shared" si="1"/>
        <v>2.7154663518299885E-3</v>
      </c>
    </row>
    <row r="24" spans="2:8" s="1" customFormat="1" x14ac:dyDescent="0.3">
      <c r="B24" s="8" t="s">
        <v>12</v>
      </c>
      <c r="C24" s="100"/>
      <c r="D24" s="98"/>
      <c r="E24" s="100"/>
      <c r="F24" s="98"/>
      <c r="G24" s="101"/>
      <c r="H24" s="99"/>
    </row>
    <row r="25" spans="2:8" s="1" customFormat="1" x14ac:dyDescent="0.3">
      <c r="B25" s="8" t="s">
        <v>5</v>
      </c>
      <c r="C25" s="100">
        <v>9.4907407407407408E-4</v>
      </c>
      <c r="D25" s="98">
        <f t="shared" si="0"/>
        <v>9.6812278630460449E-3</v>
      </c>
      <c r="E25" s="100"/>
      <c r="F25" s="98"/>
      <c r="G25" s="101">
        <f t="shared" si="2"/>
        <v>9.4907407407407408E-4</v>
      </c>
      <c r="H25" s="99">
        <f t="shared" si="1"/>
        <v>9.6812278630460449E-3</v>
      </c>
    </row>
    <row r="26" spans="2:8" s="1" customFormat="1" x14ac:dyDescent="0.3">
      <c r="B26" s="8" t="s">
        <v>6</v>
      </c>
      <c r="C26" s="100">
        <v>1.8692129629629635E-2</v>
      </c>
      <c r="D26" s="98">
        <f t="shared" si="0"/>
        <v>0.19067296340023621</v>
      </c>
      <c r="E26" s="119"/>
      <c r="F26" s="98"/>
      <c r="G26" s="101">
        <f t="shared" si="2"/>
        <v>1.8692129629629635E-2</v>
      </c>
      <c r="H26" s="99">
        <f t="shared" si="1"/>
        <v>0.19067296340023621</v>
      </c>
    </row>
    <row r="27" spans="2:8" s="1" customFormat="1" x14ac:dyDescent="0.3">
      <c r="B27" s="8" t="s">
        <v>141</v>
      </c>
      <c r="C27" s="100">
        <v>1.5254629629629637E-2</v>
      </c>
      <c r="D27" s="98">
        <f t="shared" si="0"/>
        <v>0.15560802833530116</v>
      </c>
      <c r="E27" s="100"/>
      <c r="F27" s="98"/>
      <c r="G27" s="101">
        <f t="shared" si="2"/>
        <v>1.5254629629629637E-2</v>
      </c>
      <c r="H27" s="99">
        <f t="shared" si="1"/>
        <v>0.15560802833530116</v>
      </c>
    </row>
    <row r="28" spans="2:8" s="1" customFormat="1" x14ac:dyDescent="0.3">
      <c r="B28" s="8" t="s">
        <v>17</v>
      </c>
      <c r="C28" s="100">
        <v>1.3078703703703705E-3</v>
      </c>
      <c r="D28" s="98">
        <f t="shared" si="0"/>
        <v>1.3341204250295162E-2</v>
      </c>
      <c r="E28" s="128"/>
      <c r="F28" s="98"/>
      <c r="G28" s="101">
        <f t="shared" ref="G28" si="3">E28+C28</f>
        <v>1.3078703703703705E-3</v>
      </c>
      <c r="H28" s="99">
        <f t="shared" ref="H28" si="4">G28/$G$30</f>
        <v>1.3341204250295162E-2</v>
      </c>
    </row>
    <row r="29" spans="2:8" s="1" customFormat="1" x14ac:dyDescent="0.3">
      <c r="B29" s="8"/>
      <c r="C29" s="101"/>
      <c r="D29" s="112"/>
      <c r="E29" s="101"/>
      <c r="F29" s="112"/>
      <c r="G29" s="101"/>
      <c r="H29" s="126"/>
    </row>
    <row r="30" spans="2:8" s="1" customFormat="1" x14ac:dyDescent="0.3">
      <c r="B30" s="11" t="s">
        <v>29</v>
      </c>
      <c r="C30" s="103">
        <f t="shared" ref="C30:H30" si="5">SUM(C7:C28)</f>
        <v>9.8032407407407401E-2</v>
      </c>
      <c r="D30" s="120">
        <f t="shared" si="5"/>
        <v>1</v>
      </c>
      <c r="E30" s="103"/>
      <c r="F30" s="120"/>
      <c r="G30" s="103">
        <f t="shared" si="5"/>
        <v>9.8032407407407401E-2</v>
      </c>
      <c r="H30" s="121">
        <f t="shared" si="5"/>
        <v>1</v>
      </c>
    </row>
    <row r="31" spans="2:8" s="1" customFormat="1" x14ac:dyDescent="0.3">
      <c r="B31" s="8"/>
      <c r="C31" s="9"/>
      <c r="D31" s="40"/>
      <c r="E31" s="9"/>
      <c r="F31" s="40"/>
      <c r="G31" s="9"/>
      <c r="H31" s="41"/>
    </row>
    <row r="32" spans="2:8" s="1" customFormat="1" ht="66" customHeight="1" thickBot="1" x14ac:dyDescent="0.35">
      <c r="B32" s="142" t="s">
        <v>39</v>
      </c>
      <c r="C32" s="143"/>
      <c r="D32" s="143"/>
      <c r="E32" s="143"/>
      <c r="F32" s="143"/>
      <c r="G32" s="143"/>
      <c r="H32" s="144"/>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&amp;R26</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5" t="s">
        <v>109</v>
      </c>
      <c r="C3" s="146"/>
      <c r="D3" s="146"/>
      <c r="E3" s="146"/>
      <c r="F3" s="146"/>
      <c r="G3" s="146"/>
      <c r="H3" s="147"/>
    </row>
    <row r="4" spans="2:8" s="1" customFormat="1" x14ac:dyDescent="0.3">
      <c r="B4" s="148" t="s">
        <v>95</v>
      </c>
      <c r="C4" s="149"/>
      <c r="D4" s="149"/>
      <c r="E4" s="149"/>
      <c r="F4" s="149"/>
      <c r="G4" s="149"/>
      <c r="H4" s="150"/>
    </row>
    <row r="5" spans="2:8" s="1" customFormat="1" x14ac:dyDescent="0.3">
      <c r="B5" s="2"/>
      <c r="C5" s="155" t="s">
        <v>36</v>
      </c>
      <c r="D5" s="155"/>
      <c r="E5" s="155" t="s">
        <v>37</v>
      </c>
      <c r="F5" s="155"/>
      <c r="G5" s="149" t="s">
        <v>38</v>
      </c>
      <c r="H5" s="150"/>
    </row>
    <row r="6" spans="2:8" s="1" customFormat="1" x14ac:dyDescent="0.3">
      <c r="B6" s="3" t="s">
        <v>23</v>
      </c>
      <c r="C6" s="5" t="s">
        <v>24</v>
      </c>
      <c r="D6" s="5" t="s">
        <v>25</v>
      </c>
      <c r="E6" s="5" t="s">
        <v>24</v>
      </c>
      <c r="F6" s="5" t="s">
        <v>25</v>
      </c>
      <c r="G6" s="6" t="s">
        <v>24</v>
      </c>
      <c r="H6" s="7" t="s">
        <v>25</v>
      </c>
    </row>
    <row r="7" spans="2:8" s="1" customFormat="1" x14ac:dyDescent="0.3">
      <c r="B7" s="8" t="s">
        <v>10</v>
      </c>
      <c r="C7" s="100">
        <v>2.2453703703703702E-3</v>
      </c>
      <c r="D7" s="98">
        <f t="shared" ref="D7:D27" si="0">C7/$C$30</f>
        <v>9.2836292290759438E-3</v>
      </c>
      <c r="E7" s="100"/>
      <c r="F7" s="98"/>
      <c r="G7" s="101">
        <f>C7+E7</f>
        <v>2.2453703703703702E-3</v>
      </c>
      <c r="H7" s="99">
        <f t="shared" ref="H7:H27" si="1">G7/$G$30</f>
        <v>8.2753913748240399E-3</v>
      </c>
    </row>
    <row r="8" spans="2:8" s="1" customFormat="1" x14ac:dyDescent="0.3">
      <c r="B8" s="8" t="s">
        <v>13</v>
      </c>
      <c r="C8" s="100">
        <v>4.1319444444444433E-3</v>
      </c>
      <c r="D8" s="98">
        <f t="shared" si="0"/>
        <v>1.7083791931856242E-2</v>
      </c>
      <c r="E8" s="100">
        <v>5.2083333333333333E-4</v>
      </c>
      <c r="F8" s="98">
        <f>E8/$E$30</f>
        <v>1.767478397486253E-2</v>
      </c>
      <c r="G8" s="101">
        <f t="shared" ref="G8:G27" si="2">C8+E8</f>
        <v>4.6527777777777765E-3</v>
      </c>
      <c r="H8" s="99">
        <f t="shared" si="1"/>
        <v>1.7147975941645688E-2</v>
      </c>
    </row>
    <row r="9" spans="2:8" s="1" customFormat="1" x14ac:dyDescent="0.3">
      <c r="B9" s="8" t="s">
        <v>0</v>
      </c>
      <c r="C9" s="100">
        <v>4.2557870370370392E-2</v>
      </c>
      <c r="D9" s="98">
        <f t="shared" si="0"/>
        <v>0.17595827152222818</v>
      </c>
      <c r="E9" s="100">
        <v>1.0347222222222228E-2</v>
      </c>
      <c r="F9" s="98">
        <f>E9/$E$30</f>
        <v>0.35113904163393583</v>
      </c>
      <c r="G9" s="101">
        <f t="shared" si="2"/>
        <v>5.2905092592592622E-2</v>
      </c>
      <c r="H9" s="99">
        <f t="shared" si="1"/>
        <v>0.19498357718722015</v>
      </c>
    </row>
    <row r="10" spans="2:8" s="1" customFormat="1" x14ac:dyDescent="0.3">
      <c r="B10" s="8" t="s">
        <v>8</v>
      </c>
      <c r="C10" s="100">
        <v>3.9120370370370368E-3</v>
      </c>
      <c r="D10" s="98">
        <f t="shared" si="0"/>
        <v>1.6174570512513756E-2</v>
      </c>
      <c r="E10" s="100">
        <v>1.5046296296296297E-4</v>
      </c>
      <c r="F10" s="98">
        <f t="shared" ref="F10" si="3">E10/$E$30</f>
        <v>5.1060487038491762E-3</v>
      </c>
      <c r="G10" s="101">
        <f t="shared" si="2"/>
        <v>4.0625000000000001E-3</v>
      </c>
      <c r="H10" s="99">
        <f t="shared" si="1"/>
        <v>1.4972486456511539E-2</v>
      </c>
    </row>
    <row r="11" spans="2:8" s="1" customFormat="1" x14ac:dyDescent="0.3">
      <c r="B11" s="8" t="s">
        <v>26</v>
      </c>
      <c r="C11" s="100">
        <v>1.4814814814814816E-3</v>
      </c>
      <c r="D11" s="98">
        <f t="shared" si="0"/>
        <v>6.1252811408336136E-3</v>
      </c>
      <c r="E11" s="100"/>
      <c r="F11" s="98"/>
      <c r="G11" s="101">
        <f t="shared" si="2"/>
        <v>1.4814814814814816E-3</v>
      </c>
      <c r="H11" s="99">
        <f t="shared" si="1"/>
        <v>5.4600520411210171E-3</v>
      </c>
    </row>
    <row r="12" spans="2:8" s="1" customFormat="1" x14ac:dyDescent="0.3">
      <c r="B12" s="8" t="s">
        <v>3</v>
      </c>
      <c r="C12" s="100">
        <v>1.8622685185185176E-2</v>
      </c>
      <c r="D12" s="98">
        <f t="shared" si="0"/>
        <v>7.6996698090634988E-2</v>
      </c>
      <c r="E12" s="100">
        <v>8.0439814814814801E-3</v>
      </c>
      <c r="F12" s="98">
        <f t="shared" ref="F12:F27" si="4">E12/$E$30</f>
        <v>0.27297721916732126</v>
      </c>
      <c r="G12" s="101">
        <f t="shared" si="2"/>
        <v>2.6666666666666658E-2</v>
      </c>
      <c r="H12" s="99">
        <f t="shared" si="1"/>
        <v>9.8280936740178265E-2</v>
      </c>
    </row>
    <row r="13" spans="2:8" s="1" customFormat="1" x14ac:dyDescent="0.3">
      <c r="B13" s="8" t="s">
        <v>7</v>
      </c>
      <c r="C13" s="100">
        <v>8.4837962962962948E-3</v>
      </c>
      <c r="D13" s="98">
        <f t="shared" si="0"/>
        <v>3.5076805283054978E-2</v>
      </c>
      <c r="E13" s="100">
        <v>1.4814814814814812E-3</v>
      </c>
      <c r="F13" s="98">
        <f t="shared" si="4"/>
        <v>5.0274941084053414E-2</v>
      </c>
      <c r="G13" s="101">
        <f t="shared" si="2"/>
        <v>9.965277777777776E-3</v>
      </c>
      <c r="H13" s="99">
        <f t="shared" si="1"/>
        <v>3.672738130785308E-2</v>
      </c>
    </row>
    <row r="14" spans="2:8" s="1" customFormat="1" x14ac:dyDescent="0.3">
      <c r="B14" s="8" t="s">
        <v>2</v>
      </c>
      <c r="C14" s="100">
        <v>1.9444444444444445E-2</v>
      </c>
      <c r="D14" s="98">
        <f t="shared" si="0"/>
        <v>8.0394314973441169E-2</v>
      </c>
      <c r="E14" s="100">
        <v>2.8819444444444444E-3</v>
      </c>
      <c r="F14" s="98">
        <f t="shared" si="4"/>
        <v>9.7800471327572663E-2</v>
      </c>
      <c r="G14" s="101">
        <f t="shared" si="2"/>
        <v>2.2326388888888889E-2</v>
      </c>
      <c r="H14" s="99">
        <f t="shared" si="1"/>
        <v>8.2284690525956564E-2</v>
      </c>
    </row>
    <row r="15" spans="2:8" s="1" customFormat="1" x14ac:dyDescent="0.3">
      <c r="B15" s="8" t="s">
        <v>9</v>
      </c>
      <c r="C15" s="100">
        <v>1.5844907407407405E-2</v>
      </c>
      <c r="D15" s="98">
        <f t="shared" si="0"/>
        <v>6.5511795951571986E-2</v>
      </c>
      <c r="E15" s="100">
        <v>1.8518518518518518E-4</v>
      </c>
      <c r="F15" s="98">
        <f t="shared" si="4"/>
        <v>6.2843676355066776E-3</v>
      </c>
      <c r="G15" s="101">
        <f t="shared" si="2"/>
        <v>1.6030092592592589E-2</v>
      </c>
      <c r="H15" s="99">
        <f t="shared" si="1"/>
        <v>5.9079469351192238E-2</v>
      </c>
    </row>
    <row r="16" spans="2:8" s="1" customFormat="1" x14ac:dyDescent="0.3">
      <c r="B16" s="8" t="s">
        <v>1</v>
      </c>
      <c r="C16" s="100">
        <v>8.3680555555555539E-3</v>
      </c>
      <c r="D16" s="98">
        <f t="shared" si="0"/>
        <v>3.4598267693927355E-2</v>
      </c>
      <c r="E16" s="100">
        <v>3.9004629629629632E-3</v>
      </c>
      <c r="F16" s="98">
        <f t="shared" si="4"/>
        <v>0.13236449332285941</v>
      </c>
      <c r="G16" s="101">
        <f t="shared" si="2"/>
        <v>1.2268518518518517E-2</v>
      </c>
      <c r="H16" s="99">
        <f t="shared" si="1"/>
        <v>4.5216055965533415E-2</v>
      </c>
    </row>
    <row r="17" spans="2:8" s="1" customFormat="1" x14ac:dyDescent="0.3">
      <c r="B17" s="8" t="s">
        <v>27</v>
      </c>
      <c r="C17" s="100">
        <v>1.7824074074074072E-3</v>
      </c>
      <c r="D17" s="98">
        <f t="shared" si="0"/>
        <v>7.3694788725654397E-3</v>
      </c>
      <c r="E17" s="100"/>
      <c r="F17" s="98"/>
      <c r="G17" s="101">
        <f t="shared" si="2"/>
        <v>1.7824074074074072E-3</v>
      </c>
      <c r="H17" s="99">
        <f t="shared" si="1"/>
        <v>6.5691251119737223E-3</v>
      </c>
    </row>
    <row r="18" spans="2:8" s="1" customFormat="1" x14ac:dyDescent="0.3">
      <c r="B18" s="8" t="s">
        <v>16</v>
      </c>
      <c r="C18" s="100">
        <v>3.0787037037037033E-3</v>
      </c>
      <c r="D18" s="98">
        <f t="shared" si="0"/>
        <v>1.272909987079485E-2</v>
      </c>
      <c r="E18" s="100"/>
      <c r="F18" s="98"/>
      <c r="G18" s="101">
        <f t="shared" si="2"/>
        <v>3.0787037037037033E-3</v>
      </c>
      <c r="H18" s="99">
        <f t="shared" si="1"/>
        <v>1.1346670647954612E-2</v>
      </c>
    </row>
    <row r="19" spans="2:8" s="1" customFormat="1" x14ac:dyDescent="0.3">
      <c r="B19" s="8" t="s">
        <v>4</v>
      </c>
      <c r="C19" s="100">
        <v>5.2662037037037026E-3</v>
      </c>
      <c r="D19" s="98">
        <f t="shared" si="0"/>
        <v>2.1773460305306979E-2</v>
      </c>
      <c r="E19" s="100">
        <v>1.7361111111111112E-4</v>
      </c>
      <c r="F19" s="98">
        <f t="shared" si="4"/>
        <v>5.8915946582875104E-3</v>
      </c>
      <c r="G19" s="101">
        <f t="shared" si="2"/>
        <v>5.439814814814814E-3</v>
      </c>
      <c r="H19" s="99">
        <f t="shared" si="1"/>
        <v>2.004862858849123E-2</v>
      </c>
    </row>
    <row r="20" spans="2:8" s="1" customFormat="1" x14ac:dyDescent="0.3">
      <c r="B20" s="8" t="s">
        <v>14</v>
      </c>
      <c r="C20" s="100">
        <v>1.666666666666667E-3</v>
      </c>
      <c r="D20" s="98">
        <f t="shared" si="0"/>
        <v>6.890941283437816E-3</v>
      </c>
      <c r="E20" s="100">
        <v>7.291666666666667E-4</v>
      </c>
      <c r="F20" s="98">
        <f t="shared" si="4"/>
        <v>2.4744697564807544E-2</v>
      </c>
      <c r="G20" s="101">
        <f t="shared" si="2"/>
        <v>2.3958333333333336E-3</v>
      </c>
      <c r="H20" s="99">
        <f t="shared" si="1"/>
        <v>8.8299279102503955E-3</v>
      </c>
    </row>
    <row r="21" spans="2:8" s="1" customFormat="1" x14ac:dyDescent="0.3">
      <c r="B21" s="8" t="s">
        <v>11</v>
      </c>
      <c r="C21" s="100">
        <v>6.3657407407407402E-4</v>
      </c>
      <c r="D21" s="98">
        <f t="shared" si="0"/>
        <v>2.6319567402019427E-3</v>
      </c>
      <c r="E21" s="100"/>
      <c r="F21" s="98"/>
      <c r="G21" s="101">
        <f t="shared" si="2"/>
        <v>6.3657407407407402E-4</v>
      </c>
      <c r="H21" s="99">
        <f t="shared" si="1"/>
        <v>2.3461161114191865E-3</v>
      </c>
    </row>
    <row r="22" spans="2:8" s="1" customFormat="1" x14ac:dyDescent="0.3">
      <c r="B22" s="8" t="s">
        <v>15</v>
      </c>
      <c r="C22" s="100">
        <v>2.3148148148148151E-3</v>
      </c>
      <c r="D22" s="98">
        <f t="shared" si="0"/>
        <v>9.5707517825525217E-3</v>
      </c>
      <c r="E22" s="100"/>
      <c r="F22" s="98"/>
      <c r="G22" s="101">
        <f t="shared" si="2"/>
        <v>2.3148148148148151E-3</v>
      </c>
      <c r="H22" s="99">
        <f t="shared" si="1"/>
        <v>8.5313313142515897E-3</v>
      </c>
    </row>
    <row r="23" spans="2:8" s="1" customFormat="1" x14ac:dyDescent="0.3">
      <c r="B23" s="8" t="s">
        <v>111</v>
      </c>
      <c r="C23" s="100"/>
      <c r="D23" s="98"/>
      <c r="E23" s="100"/>
      <c r="F23" s="98"/>
      <c r="G23" s="101"/>
      <c r="H23" s="99"/>
    </row>
    <row r="24" spans="2:8" s="1" customFormat="1" x14ac:dyDescent="0.3">
      <c r="B24" s="8" t="s">
        <v>12</v>
      </c>
      <c r="C24" s="100"/>
      <c r="D24" s="98"/>
      <c r="E24" s="100"/>
      <c r="F24" s="98"/>
      <c r="G24" s="101"/>
      <c r="H24" s="99"/>
    </row>
    <row r="25" spans="2:8" s="1" customFormat="1" x14ac:dyDescent="0.3">
      <c r="B25" s="8" t="s">
        <v>5</v>
      </c>
      <c r="C25" s="100">
        <v>2.1990740740740738E-3</v>
      </c>
      <c r="D25" s="98">
        <f t="shared" si="0"/>
        <v>9.0922141934248937E-3</v>
      </c>
      <c r="E25" s="100"/>
      <c r="F25" s="98"/>
      <c r="G25" s="101">
        <f t="shared" si="2"/>
        <v>2.1990740740740738E-3</v>
      </c>
      <c r="H25" s="99">
        <f t="shared" si="1"/>
        <v>8.1047647485390072E-3</v>
      </c>
    </row>
    <row r="26" spans="2:8" s="1" customFormat="1" x14ac:dyDescent="0.3">
      <c r="B26" s="8" t="s">
        <v>6</v>
      </c>
      <c r="C26" s="100">
        <v>8.3981481481481476E-2</v>
      </c>
      <c r="D26" s="98">
        <f t="shared" si="0"/>
        <v>0.34722687467100538</v>
      </c>
      <c r="E26" s="100">
        <v>8.564814814814815E-4</v>
      </c>
      <c r="F26" s="98">
        <f t="shared" si="4"/>
        <v>2.9065200314218383E-2</v>
      </c>
      <c r="G26" s="101">
        <f t="shared" si="2"/>
        <v>8.4837962962962962E-2</v>
      </c>
      <c r="H26" s="99">
        <f t="shared" si="1"/>
        <v>0.31267329266732069</v>
      </c>
    </row>
    <row r="27" spans="2:8" s="1" customFormat="1" x14ac:dyDescent="0.3">
      <c r="B27" s="8" t="s">
        <v>141</v>
      </c>
      <c r="C27" s="100">
        <v>1.5844907407407408E-2</v>
      </c>
      <c r="D27" s="98">
        <f t="shared" si="0"/>
        <v>6.5511795951571999E-2</v>
      </c>
      <c r="E27" s="100">
        <v>1.9675925925925926E-4</v>
      </c>
      <c r="F27" s="98">
        <f t="shared" si="4"/>
        <v>6.6771406127258447E-3</v>
      </c>
      <c r="G27" s="101">
        <f t="shared" si="2"/>
        <v>1.6041666666666666E-2</v>
      </c>
      <c r="H27" s="99">
        <f t="shared" si="1"/>
        <v>5.9122126007763502E-2</v>
      </c>
    </row>
    <row r="28" spans="2:8" s="1" customFormat="1" x14ac:dyDescent="0.3">
      <c r="B28" s="8" t="s">
        <v>17</v>
      </c>
      <c r="C28" s="100"/>
      <c r="D28" s="98"/>
      <c r="E28" s="100"/>
      <c r="F28" s="98"/>
      <c r="G28" s="101"/>
      <c r="H28" s="99"/>
    </row>
    <row r="29" spans="2:8" s="1" customFormat="1" x14ac:dyDescent="0.3">
      <c r="B29" s="8"/>
      <c r="C29" s="100"/>
      <c r="D29" s="98"/>
      <c r="E29" s="100"/>
      <c r="F29" s="98"/>
      <c r="G29" s="101"/>
      <c r="H29" s="99"/>
    </row>
    <row r="30" spans="2:8" s="1" customFormat="1" x14ac:dyDescent="0.3">
      <c r="B30" s="11" t="s">
        <v>29</v>
      </c>
      <c r="C30" s="103">
        <f t="shared" ref="C30:H30" si="5">SUM(C7:C28)</f>
        <v>0.24186342592592591</v>
      </c>
      <c r="D30" s="120">
        <f t="shared" si="5"/>
        <v>0.99999999999999989</v>
      </c>
      <c r="E30" s="103">
        <f t="shared" si="5"/>
        <v>2.946759259259259E-2</v>
      </c>
      <c r="F30" s="120">
        <f t="shared" si="5"/>
        <v>1.0000000000000002</v>
      </c>
      <c r="G30" s="103">
        <f t="shared" si="5"/>
        <v>0.27133101851851854</v>
      </c>
      <c r="H30" s="121">
        <f t="shared" si="5"/>
        <v>0.99999999999999978</v>
      </c>
    </row>
    <row r="31" spans="2:8" s="1" customFormat="1" x14ac:dyDescent="0.3">
      <c r="B31" s="8"/>
      <c r="C31" s="9"/>
      <c r="D31" s="40"/>
      <c r="E31" s="9"/>
      <c r="F31" s="40"/>
      <c r="G31" s="9"/>
      <c r="H31" s="41"/>
    </row>
    <row r="32" spans="2:8" s="1" customFormat="1" ht="66" customHeight="1" thickBot="1" x14ac:dyDescent="0.35">
      <c r="B32" s="142" t="s">
        <v>39</v>
      </c>
      <c r="C32" s="143"/>
      <c r="D32" s="143"/>
      <c r="E32" s="143"/>
      <c r="F32" s="143"/>
      <c r="G32" s="143"/>
      <c r="H32" s="144"/>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&amp;R27</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5" t="s">
        <v>46</v>
      </c>
      <c r="C3" s="146"/>
      <c r="D3" s="146"/>
      <c r="E3" s="146"/>
      <c r="F3" s="146"/>
      <c r="G3" s="146"/>
      <c r="H3" s="147"/>
    </row>
    <row r="4" spans="2:8" s="1" customFormat="1" x14ac:dyDescent="0.3">
      <c r="B4" s="148" t="s">
        <v>95</v>
      </c>
      <c r="C4" s="149"/>
      <c r="D4" s="149"/>
      <c r="E4" s="149"/>
      <c r="F4" s="149"/>
      <c r="G4" s="149"/>
      <c r="H4" s="150"/>
    </row>
    <row r="5" spans="2:8" s="1" customFormat="1" x14ac:dyDescent="0.3">
      <c r="B5" s="2"/>
      <c r="C5" s="155" t="s">
        <v>36</v>
      </c>
      <c r="D5" s="155"/>
      <c r="E5" s="155" t="s">
        <v>37</v>
      </c>
      <c r="F5" s="155"/>
      <c r="G5" s="149" t="s">
        <v>38</v>
      </c>
      <c r="H5" s="150"/>
    </row>
    <row r="6" spans="2:8" s="1" customFormat="1" x14ac:dyDescent="0.3">
      <c r="B6" s="3" t="s">
        <v>23</v>
      </c>
      <c r="C6" s="5" t="s">
        <v>24</v>
      </c>
      <c r="D6" s="5" t="s">
        <v>25</v>
      </c>
      <c r="E6" s="5" t="s">
        <v>24</v>
      </c>
      <c r="F6" s="5" t="s">
        <v>25</v>
      </c>
      <c r="G6" s="6" t="s">
        <v>24</v>
      </c>
      <c r="H6" s="7" t="s">
        <v>25</v>
      </c>
    </row>
    <row r="7" spans="2:8" s="1" customFormat="1" x14ac:dyDescent="0.3">
      <c r="B7" s="8" t="s">
        <v>10</v>
      </c>
      <c r="C7" s="100">
        <v>4.0162037037037033E-3</v>
      </c>
      <c r="D7" s="98">
        <f>C7/$C$30</f>
        <v>1.5935706084959818E-2</v>
      </c>
      <c r="E7" s="100"/>
      <c r="F7" s="98"/>
      <c r="G7" s="101">
        <f>E7+C7</f>
        <v>4.0162037037037033E-3</v>
      </c>
      <c r="H7" s="99">
        <f>G7/$G$30</f>
        <v>1.5935706084959818E-2</v>
      </c>
    </row>
    <row r="8" spans="2:8" s="1" customFormat="1" x14ac:dyDescent="0.3">
      <c r="B8" s="8" t="s">
        <v>13</v>
      </c>
      <c r="C8" s="100">
        <v>8.7499999999999991E-3</v>
      </c>
      <c r="D8" s="98">
        <f t="shared" ref="D8:D28" si="0">C8/$C$30</f>
        <v>3.4718714121699197E-2</v>
      </c>
      <c r="E8" s="100"/>
      <c r="F8" s="98"/>
      <c r="G8" s="101">
        <f t="shared" ref="G8:G28" si="1">E8+C8</f>
        <v>8.7499999999999991E-3</v>
      </c>
      <c r="H8" s="99">
        <f t="shared" ref="H8:H28" si="2">G8/$G$30</f>
        <v>3.4718714121699197E-2</v>
      </c>
    </row>
    <row r="9" spans="2:8" s="1" customFormat="1" x14ac:dyDescent="0.3">
      <c r="B9" s="8" t="s">
        <v>0</v>
      </c>
      <c r="C9" s="100">
        <v>4.4479166666666611E-2</v>
      </c>
      <c r="D9" s="98">
        <f t="shared" si="0"/>
        <v>0.17648679678530407</v>
      </c>
      <c r="E9" s="100"/>
      <c r="F9" s="98"/>
      <c r="G9" s="101">
        <f t="shared" si="1"/>
        <v>4.4479166666666611E-2</v>
      </c>
      <c r="H9" s="99">
        <f t="shared" si="2"/>
        <v>0.17648679678530407</v>
      </c>
    </row>
    <row r="10" spans="2:8" s="1" customFormat="1" x14ac:dyDescent="0.3">
      <c r="B10" s="8" t="s">
        <v>8</v>
      </c>
      <c r="C10" s="100">
        <v>1.2812500000000003E-2</v>
      </c>
      <c r="D10" s="98">
        <f t="shared" si="0"/>
        <v>5.0838117106773842E-2</v>
      </c>
      <c r="E10" s="100"/>
      <c r="F10" s="98"/>
      <c r="G10" s="101">
        <f t="shared" si="1"/>
        <v>1.2812500000000003E-2</v>
      </c>
      <c r="H10" s="99">
        <f t="shared" si="2"/>
        <v>5.0838117106773842E-2</v>
      </c>
    </row>
    <row r="11" spans="2:8" s="1" customFormat="1" x14ac:dyDescent="0.3">
      <c r="B11" s="8" t="s">
        <v>26</v>
      </c>
      <c r="C11" s="100">
        <v>3.0671296296296297E-3</v>
      </c>
      <c r="D11" s="98">
        <f t="shared" si="0"/>
        <v>1.2169919632606203E-2</v>
      </c>
      <c r="E11" s="100"/>
      <c r="F11" s="98"/>
      <c r="G11" s="101">
        <f t="shared" si="1"/>
        <v>3.0671296296296297E-3</v>
      </c>
      <c r="H11" s="99">
        <f t="shared" si="2"/>
        <v>1.2169919632606203E-2</v>
      </c>
    </row>
    <row r="12" spans="2:8" s="1" customFormat="1" x14ac:dyDescent="0.3">
      <c r="B12" s="8" t="s">
        <v>3</v>
      </c>
      <c r="C12" s="100">
        <v>1.0543981481481481E-2</v>
      </c>
      <c r="D12" s="98">
        <f t="shared" si="0"/>
        <v>4.1836969001148111E-2</v>
      </c>
      <c r="E12" s="100"/>
      <c r="F12" s="98"/>
      <c r="G12" s="101">
        <f t="shared" si="1"/>
        <v>1.0543981481481481E-2</v>
      </c>
      <c r="H12" s="99">
        <f t="shared" si="2"/>
        <v>4.1836969001148111E-2</v>
      </c>
    </row>
    <row r="13" spans="2:8" s="1" customFormat="1" x14ac:dyDescent="0.3">
      <c r="B13" s="8" t="s">
        <v>7</v>
      </c>
      <c r="C13" s="100">
        <v>4.9537037037037024E-3</v>
      </c>
      <c r="D13" s="98">
        <f t="shared" si="0"/>
        <v>1.9655568312284728E-2</v>
      </c>
      <c r="E13" s="100"/>
      <c r="F13" s="98"/>
      <c r="G13" s="101">
        <f t="shared" si="1"/>
        <v>4.9537037037037024E-3</v>
      </c>
      <c r="H13" s="99">
        <f t="shared" si="2"/>
        <v>1.9655568312284728E-2</v>
      </c>
    </row>
    <row r="14" spans="2:8" s="1" customFormat="1" x14ac:dyDescent="0.3">
      <c r="B14" s="8" t="s">
        <v>2</v>
      </c>
      <c r="C14" s="100">
        <v>1.4918981481481479E-2</v>
      </c>
      <c r="D14" s="98">
        <f t="shared" si="0"/>
        <v>5.9196326061997706E-2</v>
      </c>
      <c r="E14" s="100"/>
      <c r="F14" s="98"/>
      <c r="G14" s="101">
        <f t="shared" si="1"/>
        <v>1.4918981481481479E-2</v>
      </c>
      <c r="H14" s="99">
        <f t="shared" si="2"/>
        <v>5.9196326061997706E-2</v>
      </c>
    </row>
    <row r="15" spans="2:8" s="1" customFormat="1" x14ac:dyDescent="0.3">
      <c r="B15" s="8" t="s">
        <v>9</v>
      </c>
      <c r="C15" s="100">
        <v>7.5462962962962949E-3</v>
      </c>
      <c r="D15" s="98">
        <f t="shared" si="0"/>
        <v>2.9942594718714122E-2</v>
      </c>
      <c r="E15" s="100"/>
      <c r="F15" s="98"/>
      <c r="G15" s="101">
        <f t="shared" si="1"/>
        <v>7.5462962962962949E-3</v>
      </c>
      <c r="H15" s="99">
        <f t="shared" si="2"/>
        <v>2.9942594718714122E-2</v>
      </c>
    </row>
    <row r="16" spans="2:8" s="1" customFormat="1" x14ac:dyDescent="0.3">
      <c r="B16" s="8" t="s">
        <v>1</v>
      </c>
      <c r="C16" s="100">
        <v>1.105324074074074E-2</v>
      </c>
      <c r="D16" s="98">
        <f t="shared" si="0"/>
        <v>4.3857634902411027E-2</v>
      </c>
      <c r="E16" s="100"/>
      <c r="F16" s="98"/>
      <c r="G16" s="101">
        <f t="shared" si="1"/>
        <v>1.105324074074074E-2</v>
      </c>
      <c r="H16" s="99">
        <f t="shared" si="2"/>
        <v>4.3857634902411027E-2</v>
      </c>
    </row>
    <row r="17" spans="2:8" s="1" customFormat="1" x14ac:dyDescent="0.3">
      <c r="B17" s="8" t="s">
        <v>27</v>
      </c>
      <c r="C17" s="100">
        <v>1.6550925925925926E-3</v>
      </c>
      <c r="D17" s="98">
        <f t="shared" si="0"/>
        <v>6.567164179104479E-3</v>
      </c>
      <c r="E17" s="100"/>
      <c r="F17" s="98"/>
      <c r="G17" s="101">
        <f t="shared" si="1"/>
        <v>1.6550925925925926E-3</v>
      </c>
      <c r="H17" s="99">
        <f t="shared" si="2"/>
        <v>6.567164179104479E-3</v>
      </c>
    </row>
    <row r="18" spans="2:8" s="1" customFormat="1" x14ac:dyDescent="0.3">
      <c r="B18" s="8" t="s">
        <v>16</v>
      </c>
      <c r="C18" s="100">
        <v>5.2199074074074066E-3</v>
      </c>
      <c r="D18" s="98">
        <f t="shared" si="0"/>
        <v>2.0711825487944893E-2</v>
      </c>
      <c r="E18" s="100"/>
      <c r="F18" s="98"/>
      <c r="G18" s="101">
        <f t="shared" si="1"/>
        <v>5.2199074074074066E-3</v>
      </c>
      <c r="H18" s="99">
        <f t="shared" si="2"/>
        <v>2.0711825487944893E-2</v>
      </c>
    </row>
    <row r="19" spans="2:8" s="1" customFormat="1" x14ac:dyDescent="0.3">
      <c r="B19" s="8" t="s">
        <v>4</v>
      </c>
      <c r="C19" s="100">
        <v>8.0208333333333312E-3</v>
      </c>
      <c r="D19" s="98">
        <f t="shared" si="0"/>
        <v>3.1825487944890929E-2</v>
      </c>
      <c r="E19" s="100"/>
      <c r="F19" s="98"/>
      <c r="G19" s="101">
        <f t="shared" si="1"/>
        <v>8.0208333333333312E-3</v>
      </c>
      <c r="H19" s="99">
        <f t="shared" si="2"/>
        <v>3.1825487944890929E-2</v>
      </c>
    </row>
    <row r="20" spans="2:8" s="1" customFormat="1" x14ac:dyDescent="0.3">
      <c r="B20" s="8" t="s">
        <v>14</v>
      </c>
      <c r="C20" s="100">
        <v>6.0416666666666657E-3</v>
      </c>
      <c r="D20" s="98">
        <f t="shared" si="0"/>
        <v>2.397244546498278E-2</v>
      </c>
      <c r="E20" s="100"/>
      <c r="F20" s="98"/>
      <c r="G20" s="101">
        <f t="shared" si="1"/>
        <v>6.0416666666666657E-3</v>
      </c>
      <c r="H20" s="99">
        <f t="shared" si="2"/>
        <v>2.397244546498278E-2</v>
      </c>
    </row>
    <row r="21" spans="2:8" s="1" customFormat="1" x14ac:dyDescent="0.3">
      <c r="B21" s="8" t="s">
        <v>11</v>
      </c>
      <c r="C21" s="100">
        <v>6.9444444444444444E-5</v>
      </c>
      <c r="D21" s="98">
        <f t="shared" si="0"/>
        <v>2.7554535017221591E-4</v>
      </c>
      <c r="E21" s="100"/>
      <c r="F21" s="98"/>
      <c r="G21" s="101">
        <f t="shared" si="1"/>
        <v>6.9444444444444444E-5</v>
      </c>
      <c r="H21" s="99">
        <f t="shared" si="2"/>
        <v>2.7554535017221591E-4</v>
      </c>
    </row>
    <row r="22" spans="2:8" s="1" customFormat="1" x14ac:dyDescent="0.3">
      <c r="B22" s="8" t="s">
        <v>15</v>
      </c>
      <c r="C22" s="100">
        <v>1.724537037037037E-3</v>
      </c>
      <c r="D22" s="98">
        <f t="shared" si="0"/>
        <v>6.8427095292766952E-3</v>
      </c>
      <c r="E22" s="100"/>
      <c r="F22" s="98"/>
      <c r="G22" s="101">
        <f t="shared" si="1"/>
        <v>1.724537037037037E-3</v>
      </c>
      <c r="H22" s="99">
        <f t="shared" si="2"/>
        <v>6.8427095292766952E-3</v>
      </c>
    </row>
    <row r="23" spans="2:8" s="1" customFormat="1" x14ac:dyDescent="0.3">
      <c r="B23" s="8" t="s">
        <v>111</v>
      </c>
      <c r="C23" s="100">
        <v>1.091435185185185E-2</v>
      </c>
      <c r="D23" s="98">
        <f t="shared" si="0"/>
        <v>4.3306544202066595E-2</v>
      </c>
      <c r="E23" s="100"/>
      <c r="F23" s="98"/>
      <c r="G23" s="101">
        <f t="shared" si="1"/>
        <v>1.091435185185185E-2</v>
      </c>
      <c r="H23" s="99">
        <f t="shared" si="2"/>
        <v>4.3306544202066595E-2</v>
      </c>
    </row>
    <row r="24" spans="2:8" s="1" customFormat="1" x14ac:dyDescent="0.3">
      <c r="B24" s="8" t="s">
        <v>12</v>
      </c>
      <c r="C24" s="100">
        <v>2.3379629629629631E-3</v>
      </c>
      <c r="D24" s="98">
        <f t="shared" si="0"/>
        <v>9.2766934557979366E-3</v>
      </c>
      <c r="E24" s="100"/>
      <c r="F24" s="98"/>
      <c r="G24" s="101">
        <f t="shared" si="1"/>
        <v>2.3379629629629631E-3</v>
      </c>
      <c r="H24" s="99">
        <f t="shared" si="2"/>
        <v>9.2766934557979366E-3</v>
      </c>
    </row>
    <row r="25" spans="2:8" s="1" customFormat="1" x14ac:dyDescent="0.3">
      <c r="B25" s="8" t="s">
        <v>5</v>
      </c>
      <c r="C25" s="100">
        <v>1.9791666666666664E-3</v>
      </c>
      <c r="D25" s="98">
        <f t="shared" si="0"/>
        <v>7.8530424799081525E-3</v>
      </c>
      <c r="E25" s="100"/>
      <c r="F25" s="98"/>
      <c r="G25" s="101">
        <f t="shared" si="1"/>
        <v>1.9791666666666664E-3</v>
      </c>
      <c r="H25" s="99">
        <f t="shared" si="2"/>
        <v>7.8530424799081525E-3</v>
      </c>
    </row>
    <row r="26" spans="2:8" s="1" customFormat="1" x14ac:dyDescent="0.3">
      <c r="B26" s="8" t="s">
        <v>6</v>
      </c>
      <c r="C26" s="100">
        <v>6.7256944444444453E-2</v>
      </c>
      <c r="D26" s="98">
        <f t="shared" si="0"/>
        <v>0.26686567164179115</v>
      </c>
      <c r="E26" s="100"/>
      <c r="F26" s="98"/>
      <c r="G26" s="101">
        <f t="shared" si="1"/>
        <v>6.7256944444444453E-2</v>
      </c>
      <c r="H26" s="99">
        <f t="shared" si="2"/>
        <v>0.26686567164179115</v>
      </c>
    </row>
    <row r="27" spans="2:8" s="1" customFormat="1" x14ac:dyDescent="0.3">
      <c r="B27" s="8" t="s">
        <v>141</v>
      </c>
      <c r="C27" s="100">
        <v>2.0138888888888897E-2</v>
      </c>
      <c r="D27" s="98">
        <f t="shared" si="0"/>
        <v>7.9908151549942644E-2</v>
      </c>
      <c r="E27" s="100"/>
      <c r="F27" s="98"/>
      <c r="G27" s="101">
        <f t="shared" si="1"/>
        <v>2.0138888888888897E-2</v>
      </c>
      <c r="H27" s="99">
        <f t="shared" si="2"/>
        <v>7.9908151549942644E-2</v>
      </c>
    </row>
    <row r="28" spans="2:8" s="1" customFormat="1" x14ac:dyDescent="0.3">
      <c r="B28" s="8" t="s">
        <v>17</v>
      </c>
      <c r="C28" s="100">
        <v>4.5254629629629612E-3</v>
      </c>
      <c r="D28" s="98">
        <f t="shared" si="0"/>
        <v>1.7956371986222731E-2</v>
      </c>
      <c r="E28" s="100"/>
      <c r="F28" s="98"/>
      <c r="G28" s="101">
        <f t="shared" si="1"/>
        <v>4.5254629629629612E-3</v>
      </c>
      <c r="H28" s="99">
        <f t="shared" si="2"/>
        <v>1.7956371986222731E-2</v>
      </c>
    </row>
    <row r="29" spans="2:8" s="1" customFormat="1" x14ac:dyDescent="0.3">
      <c r="B29" s="8"/>
      <c r="C29" s="100"/>
      <c r="D29" s="98"/>
      <c r="E29" s="100"/>
      <c r="F29" s="98"/>
      <c r="G29" s="101"/>
      <c r="H29" s="99"/>
    </row>
    <row r="30" spans="2:8" s="1" customFormat="1" x14ac:dyDescent="0.3">
      <c r="B30" s="11" t="s">
        <v>29</v>
      </c>
      <c r="C30" s="103">
        <f>SUM(C7:C28)</f>
        <v>0.25202546296296291</v>
      </c>
      <c r="D30" s="120">
        <f>SUM(D7:D28)</f>
        <v>1.0000000000000002</v>
      </c>
      <c r="E30" s="103"/>
      <c r="F30" s="120"/>
      <c r="G30" s="103">
        <f>SUM(G7:G28)</f>
        <v>0.25202546296296291</v>
      </c>
      <c r="H30" s="121">
        <f>SUM(H7:H28)</f>
        <v>1.0000000000000002</v>
      </c>
    </row>
    <row r="31" spans="2:8" s="1" customFormat="1" x14ac:dyDescent="0.3">
      <c r="B31" s="8"/>
      <c r="C31" s="9"/>
      <c r="D31" s="40"/>
      <c r="E31" s="9"/>
      <c r="F31" s="40"/>
      <c r="G31" s="9"/>
      <c r="H31" s="41"/>
    </row>
    <row r="32" spans="2:8" s="1" customFormat="1" ht="66" customHeight="1" thickBot="1" x14ac:dyDescent="0.35">
      <c r="B32" s="142" t="s">
        <v>39</v>
      </c>
      <c r="C32" s="143"/>
      <c r="D32" s="143"/>
      <c r="E32" s="143"/>
      <c r="F32" s="143"/>
      <c r="G32" s="143"/>
      <c r="H32" s="144"/>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&amp;R30</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10" width="15.109375" style="34" customWidth="1"/>
    <col min="11" max="16384" width="8.88671875" style="34"/>
  </cols>
  <sheetData>
    <row r="2" spans="2:10" ht="15" thickBot="1" x14ac:dyDescent="0.35"/>
    <row r="3" spans="2:10" x14ac:dyDescent="0.3">
      <c r="B3" s="173" t="s">
        <v>47</v>
      </c>
      <c r="C3" s="174"/>
      <c r="D3" s="174"/>
      <c r="E3" s="174"/>
      <c r="F3" s="174"/>
      <c r="G3" s="174"/>
      <c r="H3" s="174"/>
      <c r="I3" s="174"/>
      <c r="J3" s="175"/>
    </row>
    <row r="4" spans="2:10" x14ac:dyDescent="0.3">
      <c r="B4" s="176" t="s">
        <v>95</v>
      </c>
      <c r="C4" s="177"/>
      <c r="D4" s="177"/>
      <c r="E4" s="177"/>
      <c r="F4" s="177"/>
      <c r="G4" s="177"/>
      <c r="H4" s="177"/>
      <c r="I4" s="177"/>
      <c r="J4" s="178"/>
    </row>
    <row r="5" spans="2:10" x14ac:dyDescent="0.3">
      <c r="B5" s="42"/>
      <c r="C5" s="179" t="s">
        <v>48</v>
      </c>
      <c r="D5" s="180"/>
      <c r="E5" s="181" t="s">
        <v>49</v>
      </c>
      <c r="F5" s="177"/>
      <c r="G5" s="177" t="s">
        <v>50</v>
      </c>
      <c r="H5" s="177"/>
      <c r="I5" s="181" t="s">
        <v>22</v>
      </c>
      <c r="J5" s="178"/>
    </row>
    <row r="6" spans="2:10" x14ac:dyDescent="0.3">
      <c r="B6" s="3" t="s">
        <v>23</v>
      </c>
      <c r="C6" s="43" t="s">
        <v>24</v>
      </c>
      <c r="D6" s="43" t="s">
        <v>25</v>
      </c>
      <c r="E6" s="43" t="s">
        <v>24</v>
      </c>
      <c r="F6" s="43" t="s">
        <v>25</v>
      </c>
      <c r="G6" s="43" t="s">
        <v>24</v>
      </c>
      <c r="H6" s="43" t="s">
        <v>25</v>
      </c>
      <c r="I6" s="43" t="s">
        <v>24</v>
      </c>
      <c r="J6" s="44" t="s">
        <v>25</v>
      </c>
    </row>
    <row r="7" spans="2:10" x14ac:dyDescent="0.3">
      <c r="B7" s="8" t="s">
        <v>10</v>
      </c>
      <c r="C7" s="89"/>
      <c r="D7" s="87"/>
      <c r="E7" s="86"/>
      <c r="F7" s="87"/>
      <c r="G7" s="86">
        <v>1.9050925925925926E-2</v>
      </c>
      <c r="H7" s="87">
        <f t="shared" ref="H7:H25" si="0">G7/$G$30</f>
        <v>1.8199307851353888E-2</v>
      </c>
      <c r="I7" s="86">
        <f>E7+G7</f>
        <v>1.9050925925925926E-2</v>
      </c>
      <c r="J7" s="96">
        <f t="shared" ref="J7:J26" si="1">I7/$I$30</f>
        <v>1.1887738151983934E-2</v>
      </c>
    </row>
    <row r="8" spans="2:10" x14ac:dyDescent="0.3">
      <c r="B8" s="8" t="s">
        <v>13</v>
      </c>
      <c r="C8" s="89"/>
      <c r="D8" s="87"/>
      <c r="E8" s="86"/>
      <c r="F8" s="87"/>
      <c r="G8" s="86"/>
      <c r="H8" s="87"/>
      <c r="I8" s="86"/>
      <c r="J8" s="96"/>
    </row>
    <row r="9" spans="2:10" x14ac:dyDescent="0.3">
      <c r="B9" s="8" t="s">
        <v>0</v>
      </c>
      <c r="C9" s="89"/>
      <c r="D9" s="87"/>
      <c r="E9" s="86">
        <v>4.8842592592592592E-3</v>
      </c>
      <c r="F9" s="87">
        <f t="shared" ref="F9:F28" si="2">E9/$E$30</f>
        <v>8.7881880089131365E-3</v>
      </c>
      <c r="G9" s="86">
        <v>2.8206018518518519E-2</v>
      </c>
      <c r="H9" s="87">
        <f t="shared" si="0"/>
        <v>2.6945147772630271E-2</v>
      </c>
      <c r="I9" s="86">
        <f t="shared" ref="I9:I26" si="3">E9+G9</f>
        <v>3.3090277777777781E-2</v>
      </c>
      <c r="J9" s="96">
        <f t="shared" si="1"/>
        <v>2.0648264505784976E-2</v>
      </c>
    </row>
    <row r="10" spans="2:10" x14ac:dyDescent="0.3">
      <c r="B10" s="8" t="s">
        <v>8</v>
      </c>
      <c r="C10" s="89"/>
      <c r="D10" s="87"/>
      <c r="E10" s="86">
        <v>5.9722222222222225E-3</v>
      </c>
      <c r="F10" s="87">
        <f t="shared" si="2"/>
        <v>1.0745746475353504E-2</v>
      </c>
      <c r="G10" s="86">
        <v>4.0937500000000002E-2</v>
      </c>
      <c r="H10" s="87">
        <f t="shared" si="0"/>
        <v>3.9107504173899577E-2</v>
      </c>
      <c r="I10" s="86">
        <f t="shared" si="3"/>
        <v>4.6909722222222228E-2</v>
      </c>
      <c r="J10" s="96">
        <f t="shared" si="1"/>
        <v>2.9271569094769679E-2</v>
      </c>
    </row>
    <row r="11" spans="2:10" x14ac:dyDescent="0.3">
      <c r="B11" s="8" t="s">
        <v>26</v>
      </c>
      <c r="C11" s="89"/>
      <c r="D11" s="87"/>
      <c r="E11" s="86">
        <v>3.2754629629629631E-3</v>
      </c>
      <c r="F11" s="87">
        <f t="shared" si="2"/>
        <v>5.8935004893896151E-3</v>
      </c>
      <c r="G11" s="86"/>
      <c r="H11" s="87"/>
      <c r="I11" s="86">
        <f t="shared" si="3"/>
        <v>3.2754629629629631E-3</v>
      </c>
      <c r="J11" s="96">
        <f t="shared" si="1"/>
        <v>2.0438820759486353E-3</v>
      </c>
    </row>
    <row r="12" spans="2:10" x14ac:dyDescent="0.3">
      <c r="B12" s="8" t="s">
        <v>3</v>
      </c>
      <c r="C12" s="89"/>
      <c r="D12" s="87"/>
      <c r="E12" s="86"/>
      <c r="F12" s="87"/>
      <c r="G12" s="86"/>
      <c r="H12" s="87"/>
      <c r="I12" s="86"/>
      <c r="J12" s="96"/>
    </row>
    <row r="13" spans="2:10" x14ac:dyDescent="0.3">
      <c r="B13" s="8" t="s">
        <v>7</v>
      </c>
      <c r="C13" s="89"/>
      <c r="D13" s="87"/>
      <c r="E13" s="86">
        <v>2.9398148148148152E-3</v>
      </c>
      <c r="F13" s="87">
        <f t="shared" si="2"/>
        <v>5.2895728774026941E-3</v>
      </c>
      <c r="G13" s="86">
        <v>5.9953703703703705E-3</v>
      </c>
      <c r="H13" s="87">
        <f t="shared" si="0"/>
        <v>5.727364196234091E-3</v>
      </c>
      <c r="I13" s="86">
        <f t="shared" si="3"/>
        <v>8.9351851851851849E-3</v>
      </c>
      <c r="J13" s="96">
        <f t="shared" si="1"/>
        <v>5.5755369704323186E-3</v>
      </c>
    </row>
    <row r="14" spans="2:10" x14ac:dyDescent="0.3">
      <c r="B14" s="8" t="s">
        <v>2</v>
      </c>
      <c r="C14" s="89"/>
      <c r="D14" s="87"/>
      <c r="E14" s="86">
        <v>2.1064814814814813E-3</v>
      </c>
      <c r="F14" s="87">
        <f t="shared" si="2"/>
        <v>3.7901663924696464E-3</v>
      </c>
      <c r="G14" s="86"/>
      <c r="H14" s="87"/>
      <c r="I14" s="86">
        <f t="shared" si="3"/>
        <v>2.1064814814814813E-3</v>
      </c>
      <c r="J14" s="96">
        <f t="shared" si="1"/>
        <v>1.3144400629775674E-3</v>
      </c>
    </row>
    <row r="15" spans="2:10" x14ac:dyDescent="0.3">
      <c r="B15" s="8" t="s">
        <v>9</v>
      </c>
      <c r="C15" s="89"/>
      <c r="D15" s="87"/>
      <c r="E15" s="86">
        <v>1.6203703703703703E-4</v>
      </c>
      <c r="F15" s="87">
        <f t="shared" si="2"/>
        <v>2.9155126095920355E-4</v>
      </c>
      <c r="G15" s="86">
        <v>6.4467592592592597E-3</v>
      </c>
      <c r="H15" s="87">
        <f t="shared" si="0"/>
        <v>6.1585750140972758E-3</v>
      </c>
      <c r="I15" s="86">
        <f t="shared" si="3"/>
        <v>6.6087962962962966E-3</v>
      </c>
      <c r="J15" s="96">
        <f t="shared" si="1"/>
        <v>4.1238751426384123E-3</v>
      </c>
    </row>
    <row r="16" spans="2:10" x14ac:dyDescent="0.3">
      <c r="B16" s="8" t="s">
        <v>1</v>
      </c>
      <c r="C16" s="89"/>
      <c r="D16" s="87"/>
      <c r="E16" s="86">
        <v>6.0185185185185185E-3</v>
      </c>
      <c r="F16" s="87">
        <f t="shared" si="2"/>
        <v>1.0829046835627562E-2</v>
      </c>
      <c r="G16" s="86">
        <v>1.9456018518518518E-2</v>
      </c>
      <c r="H16" s="87">
        <f t="shared" si="0"/>
        <v>1.8586291918667001E-2</v>
      </c>
      <c r="I16" s="86">
        <f t="shared" si="3"/>
        <v>2.5474537037037039E-2</v>
      </c>
      <c r="J16" s="96">
        <f t="shared" si="1"/>
        <v>1.5896058124250694E-2</v>
      </c>
    </row>
    <row r="17" spans="2:14" x14ac:dyDescent="0.3">
      <c r="B17" s="8" t="s">
        <v>27</v>
      </c>
      <c r="C17" s="89"/>
      <c r="D17" s="87"/>
      <c r="E17" s="86">
        <v>1.4340277777777778E-2</v>
      </c>
      <c r="F17" s="87">
        <f t="shared" si="2"/>
        <v>2.5802286594889517E-2</v>
      </c>
      <c r="G17" s="86">
        <v>8.1608796296296304E-2</v>
      </c>
      <c r="H17" s="87">
        <f t="shared" si="0"/>
        <v>7.7960704532136257E-2</v>
      </c>
      <c r="I17" s="86">
        <f t="shared" si="3"/>
        <v>9.5949074074074076E-2</v>
      </c>
      <c r="J17" s="96">
        <f t="shared" si="1"/>
        <v>5.9872022648813375E-2</v>
      </c>
    </row>
    <row r="18" spans="2:14" x14ac:dyDescent="0.3">
      <c r="B18" s="8" t="s">
        <v>16</v>
      </c>
      <c r="C18" s="89"/>
      <c r="D18" s="87"/>
      <c r="E18" s="86"/>
      <c r="F18" s="87"/>
      <c r="G18" s="86"/>
      <c r="H18" s="87"/>
      <c r="I18" s="86"/>
      <c r="J18" s="96"/>
    </row>
    <row r="19" spans="2:14" x14ac:dyDescent="0.3">
      <c r="B19" s="8" t="s">
        <v>4</v>
      </c>
      <c r="C19" s="89"/>
      <c r="D19" s="87"/>
      <c r="E19" s="86">
        <v>2.3854166666666669E-2</v>
      </c>
      <c r="F19" s="87">
        <f t="shared" si="2"/>
        <v>4.2920510631208476E-2</v>
      </c>
      <c r="G19" s="86">
        <v>1.7523148148148145E-2</v>
      </c>
      <c r="H19" s="87">
        <f t="shared" si="0"/>
        <v>1.6739825083201567E-2</v>
      </c>
      <c r="I19" s="86">
        <f t="shared" si="3"/>
        <v>4.1377314814814811E-2</v>
      </c>
      <c r="J19" s="96">
        <f t="shared" si="1"/>
        <v>2.5819358379916502E-2</v>
      </c>
    </row>
    <row r="20" spans="2:14" x14ac:dyDescent="0.3">
      <c r="B20" s="8" t="s">
        <v>14</v>
      </c>
      <c r="C20" s="89"/>
      <c r="D20" s="87"/>
      <c r="E20" s="86">
        <v>2.1203703703703707E-2</v>
      </c>
      <c r="F20" s="87">
        <f t="shared" si="2"/>
        <v>3.8151565005518646E-2</v>
      </c>
      <c r="G20" s="86"/>
      <c r="H20" s="87"/>
      <c r="I20" s="86">
        <f t="shared" si="3"/>
        <v>2.1203703703703707E-2</v>
      </c>
      <c r="J20" s="96">
        <f t="shared" si="1"/>
        <v>1.3231067007554418E-2</v>
      </c>
    </row>
    <row r="21" spans="2:14" x14ac:dyDescent="0.3">
      <c r="B21" s="8" t="s">
        <v>11</v>
      </c>
      <c r="C21" s="89"/>
      <c r="D21" s="87"/>
      <c r="E21" s="86">
        <v>0.11528935185185191</v>
      </c>
      <c r="F21" s="87">
        <f t="shared" si="2"/>
        <v>0.20743872217247344</v>
      </c>
      <c r="G21" s="86">
        <v>0.12115740740740744</v>
      </c>
      <c r="H21" s="87">
        <f t="shared" si="0"/>
        <v>0.11574140618953374</v>
      </c>
      <c r="I21" s="86">
        <f t="shared" si="3"/>
        <v>0.23644675925925934</v>
      </c>
      <c r="J21" s="96">
        <f t="shared" si="1"/>
        <v>0.14754228597015789</v>
      </c>
    </row>
    <row r="22" spans="2:14" x14ac:dyDescent="0.3">
      <c r="B22" s="8" t="s">
        <v>15</v>
      </c>
      <c r="C22" s="89"/>
      <c r="D22" s="87"/>
      <c r="E22" s="86">
        <v>4.3657407407407409E-2</v>
      </c>
      <c r="F22" s="87">
        <f t="shared" si="2"/>
        <v>7.8552239738436849E-2</v>
      </c>
      <c r="G22" s="86">
        <v>2.6539351851851849E-2</v>
      </c>
      <c r="H22" s="87">
        <f t="shared" si="0"/>
        <v>2.535298475282774E-2</v>
      </c>
      <c r="I22" s="86">
        <f t="shared" si="3"/>
        <v>7.019675925925925E-2</v>
      </c>
      <c r="J22" s="96">
        <f t="shared" si="1"/>
        <v>4.3802631769005194E-2</v>
      </c>
    </row>
    <row r="23" spans="2:14" s="49" customFormat="1" x14ac:dyDescent="0.3">
      <c r="B23" s="8" t="s">
        <v>111</v>
      </c>
      <c r="C23" s="43"/>
      <c r="D23" s="129"/>
      <c r="E23" s="86">
        <v>5.3460648148148153E-2</v>
      </c>
      <c r="F23" s="87">
        <f t="shared" si="2"/>
        <v>9.6191091026468681E-2</v>
      </c>
      <c r="G23" s="86">
        <v>0.20087962962962963</v>
      </c>
      <c r="H23" s="87">
        <f t="shared" si="0"/>
        <v>0.19189987063675459</v>
      </c>
      <c r="I23" s="86">
        <f t="shared" si="3"/>
        <v>0.25434027777777779</v>
      </c>
      <c r="J23" s="96">
        <f t="shared" si="1"/>
        <v>0.15870780430731893</v>
      </c>
      <c r="K23" s="34"/>
      <c r="L23" s="34"/>
      <c r="M23" s="34"/>
      <c r="N23" s="34"/>
    </row>
    <row r="24" spans="2:14" x14ac:dyDescent="0.3">
      <c r="B24" s="8" t="s">
        <v>12</v>
      </c>
      <c r="C24" s="89"/>
      <c r="D24" s="130"/>
      <c r="E24" s="86">
        <v>0.11162037037037037</v>
      </c>
      <c r="F24" s="87">
        <f t="shared" si="2"/>
        <v>0.20083716862075424</v>
      </c>
      <c r="G24" s="86">
        <v>0.39905092592592611</v>
      </c>
      <c r="H24" s="87">
        <f t="shared" si="0"/>
        <v>0.38121247636633027</v>
      </c>
      <c r="I24" s="86">
        <f t="shared" si="3"/>
        <v>0.51067129629629648</v>
      </c>
      <c r="J24" s="96">
        <f t="shared" si="1"/>
        <v>0.31865782669613324</v>
      </c>
    </row>
    <row r="25" spans="2:14" s="50" customFormat="1" x14ac:dyDescent="0.3">
      <c r="B25" s="8" t="s">
        <v>5</v>
      </c>
      <c r="C25" s="131"/>
      <c r="D25" s="43"/>
      <c r="E25" s="86">
        <v>0.13734953703703709</v>
      </c>
      <c r="F25" s="87">
        <f t="shared" si="2"/>
        <v>0.24713134384306215</v>
      </c>
      <c r="G25" s="86">
        <v>7.9942129629629627E-2</v>
      </c>
      <c r="H25" s="87">
        <f t="shared" si="0"/>
        <v>7.6368541512333715E-2</v>
      </c>
      <c r="I25" s="86">
        <f t="shared" si="3"/>
        <v>0.21729166666666672</v>
      </c>
      <c r="J25" s="96">
        <f t="shared" si="1"/>
        <v>0.13558954803483989</v>
      </c>
      <c r="K25" s="34"/>
      <c r="L25" s="34"/>
      <c r="M25" s="34"/>
      <c r="N25" s="34"/>
    </row>
    <row r="26" spans="2:14" x14ac:dyDescent="0.3">
      <c r="B26" s="8" t="s">
        <v>6</v>
      </c>
      <c r="C26" s="89"/>
      <c r="D26" s="87"/>
      <c r="E26" s="86">
        <v>7.557870370370371E-3</v>
      </c>
      <c r="F26" s="87">
        <f t="shared" si="2"/>
        <v>1.3598783814739997E-2</v>
      </c>
      <c r="G26" s="86"/>
      <c r="H26" s="87"/>
      <c r="I26" s="86">
        <f t="shared" si="3"/>
        <v>7.557870370370371E-3</v>
      </c>
      <c r="J26" s="96">
        <f t="shared" si="1"/>
        <v>4.7160953907931409E-3</v>
      </c>
    </row>
    <row r="27" spans="2:14" x14ac:dyDescent="0.3">
      <c r="B27" s="8" t="s">
        <v>141</v>
      </c>
      <c r="C27" s="89"/>
      <c r="D27" s="87"/>
      <c r="E27" s="86">
        <v>1.4467592592592594E-3</v>
      </c>
      <c r="F27" s="87">
        <f t="shared" si="2"/>
        <v>2.6031362585643178E-3</v>
      </c>
      <c r="G27" s="86"/>
      <c r="H27" s="87"/>
      <c r="I27" s="86">
        <f t="shared" ref="I27" si="4">E27+G27</f>
        <v>1.4467592592592594E-3</v>
      </c>
      <c r="J27" s="96">
        <f t="shared" ref="J27" si="5">I27/$I$30</f>
        <v>9.0277476852854914E-4</v>
      </c>
    </row>
    <row r="28" spans="2:14" x14ac:dyDescent="0.3">
      <c r="B28" s="8" t="s">
        <v>17</v>
      </c>
      <c r="C28" s="89"/>
      <c r="D28" s="87"/>
      <c r="E28" s="86">
        <v>6.3657407407407402E-4</v>
      </c>
      <c r="F28" s="87">
        <f t="shared" si="2"/>
        <v>1.1453799537682998E-3</v>
      </c>
      <c r="G28" s="86"/>
      <c r="H28" s="87"/>
      <c r="I28" s="86">
        <f t="shared" ref="I28" si="6">E28+G28</f>
        <v>6.3657407407407402E-4</v>
      </c>
      <c r="J28" s="96">
        <f t="shared" ref="J28" si="7">I28/$I$30</f>
        <v>3.9722089815256154E-4</v>
      </c>
    </row>
    <row r="29" spans="2:14" x14ac:dyDescent="0.3">
      <c r="B29" s="8"/>
      <c r="C29" s="132"/>
      <c r="D29" s="91"/>
      <c r="E29" s="90"/>
      <c r="F29" s="91"/>
      <c r="G29" s="90"/>
      <c r="H29" s="90"/>
      <c r="I29" s="90"/>
      <c r="J29" s="96"/>
    </row>
    <row r="30" spans="2:14" s="49" customFormat="1" x14ac:dyDescent="0.3">
      <c r="B30" s="53" t="s">
        <v>29</v>
      </c>
      <c r="C30" s="92"/>
      <c r="D30" s="129"/>
      <c r="E30" s="92">
        <f t="shared" ref="E30:J30" si="8">SUM(E7:E28)</f>
        <v>0.5557754629629631</v>
      </c>
      <c r="F30" s="133">
        <f t="shared" si="8"/>
        <v>1</v>
      </c>
      <c r="G30" s="92">
        <f t="shared" si="8"/>
        <v>1.0467939814814817</v>
      </c>
      <c r="H30" s="133">
        <f t="shared" si="8"/>
        <v>1</v>
      </c>
      <c r="I30" s="92">
        <f t="shared" si="8"/>
        <v>1.6025694444444449</v>
      </c>
      <c r="J30" s="121">
        <f t="shared" si="8"/>
        <v>0.99999999999999989</v>
      </c>
      <c r="K30" s="34"/>
      <c r="L30" s="34"/>
      <c r="M30" s="34"/>
      <c r="N30" s="34"/>
    </row>
    <row r="31" spans="2:14" s="49" customFormat="1" x14ac:dyDescent="0.3">
      <c r="B31" s="53"/>
      <c r="C31" s="56"/>
      <c r="D31" s="57"/>
      <c r="E31" s="56"/>
      <c r="F31" s="56"/>
      <c r="G31" s="56"/>
      <c r="H31" s="56"/>
      <c r="I31" s="56"/>
      <c r="J31" s="58"/>
      <c r="K31" s="34"/>
      <c r="L31" s="34"/>
      <c r="M31" s="34"/>
      <c r="N31" s="34"/>
    </row>
    <row r="32" spans="2:14" s="50" customFormat="1" ht="93" customHeight="1" thickBot="1" x14ac:dyDescent="0.35">
      <c r="B32" s="170" t="s">
        <v>110</v>
      </c>
      <c r="C32" s="171"/>
      <c r="D32" s="171"/>
      <c r="E32" s="171"/>
      <c r="F32" s="171"/>
      <c r="G32" s="171"/>
      <c r="H32" s="171"/>
      <c r="I32" s="171"/>
      <c r="J32" s="172"/>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110" zoomScaleNormal="110" zoomScaleSheetLayoutView="11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10" width="15.109375" style="34" customWidth="1"/>
    <col min="11" max="16384" width="8.88671875" style="34"/>
  </cols>
  <sheetData>
    <row r="2" spans="2:10" ht="15" thickBot="1" x14ac:dyDescent="0.35"/>
    <row r="3" spans="2:10" x14ac:dyDescent="0.3">
      <c r="B3" s="173" t="s">
        <v>51</v>
      </c>
      <c r="C3" s="174"/>
      <c r="D3" s="174"/>
      <c r="E3" s="174"/>
      <c r="F3" s="174"/>
      <c r="G3" s="174"/>
      <c r="H3" s="174"/>
      <c r="I3" s="174"/>
      <c r="J3" s="175"/>
    </row>
    <row r="4" spans="2:10" x14ac:dyDescent="0.3">
      <c r="B4" s="176" t="s">
        <v>95</v>
      </c>
      <c r="C4" s="177"/>
      <c r="D4" s="177"/>
      <c r="E4" s="177"/>
      <c r="F4" s="177"/>
      <c r="G4" s="177"/>
      <c r="H4" s="177"/>
      <c r="I4" s="177"/>
      <c r="J4" s="178"/>
    </row>
    <row r="5" spans="2:10" x14ac:dyDescent="0.3">
      <c r="B5" s="42"/>
      <c r="C5" s="179" t="s">
        <v>48</v>
      </c>
      <c r="D5" s="182"/>
      <c r="E5" s="181" t="s">
        <v>49</v>
      </c>
      <c r="F5" s="177"/>
      <c r="G5" s="177" t="s">
        <v>50</v>
      </c>
      <c r="H5" s="177"/>
      <c r="I5" s="181" t="s">
        <v>22</v>
      </c>
      <c r="J5" s="178"/>
    </row>
    <row r="6" spans="2:10" x14ac:dyDescent="0.3">
      <c r="B6" s="3" t="s">
        <v>23</v>
      </c>
      <c r="C6" s="43" t="s">
        <v>24</v>
      </c>
      <c r="D6" s="43" t="s">
        <v>25</v>
      </c>
      <c r="E6" s="43" t="s">
        <v>24</v>
      </c>
      <c r="F6" s="43" t="s">
        <v>25</v>
      </c>
      <c r="G6" s="43" t="s">
        <v>24</v>
      </c>
      <c r="H6" s="43" t="s">
        <v>25</v>
      </c>
      <c r="I6" s="43" t="s">
        <v>24</v>
      </c>
      <c r="J6" s="44" t="s">
        <v>25</v>
      </c>
    </row>
    <row r="7" spans="2:10" x14ac:dyDescent="0.3">
      <c r="B7" s="8" t="s">
        <v>10</v>
      </c>
      <c r="C7" s="86">
        <v>2.4097222222222221E-2</v>
      </c>
      <c r="D7" s="87">
        <f>C7/$C$30</f>
        <v>8.6940907743252895E-3</v>
      </c>
      <c r="E7" s="86"/>
      <c r="F7" s="89"/>
      <c r="G7" s="106">
        <v>6.2500000000000003E-3</v>
      </c>
      <c r="H7" s="87">
        <f>G7/$G$30</f>
        <v>2.7740676050549678E-2</v>
      </c>
      <c r="I7" s="86">
        <f>C7+E7+G7</f>
        <v>3.034722222222222E-2</v>
      </c>
      <c r="J7" s="96">
        <f t="shared" ref="J7:J28" si="0">I7/$I$30</f>
        <v>9.2286574098516434E-3</v>
      </c>
    </row>
    <row r="8" spans="2:10" x14ac:dyDescent="0.3">
      <c r="B8" s="8" t="s">
        <v>13</v>
      </c>
      <c r="C8" s="86">
        <v>5.5682870370370362E-2</v>
      </c>
      <c r="D8" s="87">
        <f t="shared" ref="D8:D28" si="1">C8/$C$30</f>
        <v>2.0089947509740136E-2</v>
      </c>
      <c r="E8" s="86"/>
      <c r="F8" s="87"/>
      <c r="G8" s="106">
        <v>6.9212962962962969E-3</v>
      </c>
      <c r="H8" s="87">
        <f>G8/$G$30</f>
        <v>3.0720230144867976E-2</v>
      </c>
      <c r="I8" s="86">
        <f t="shared" ref="I8:I28" si="2">C8+E8+G8</f>
        <v>6.2604166666666655E-2</v>
      </c>
      <c r="J8" s="96">
        <f t="shared" si="0"/>
        <v>1.9038065572039489E-2</v>
      </c>
    </row>
    <row r="9" spans="2:10" x14ac:dyDescent="0.3">
      <c r="B9" s="8" t="s">
        <v>0</v>
      </c>
      <c r="C9" s="86">
        <v>0.20892361111111127</v>
      </c>
      <c r="D9" s="87">
        <f t="shared" si="1"/>
        <v>7.5378017563566727E-2</v>
      </c>
      <c r="E9" s="86">
        <v>1.5625000000000001E-3</v>
      </c>
      <c r="F9" s="87">
        <f t="shared" ref="F9:F12" si="3">E9/$E$30</f>
        <v>5.3622497616777863E-3</v>
      </c>
      <c r="G9" s="106">
        <v>1.6608796296296295E-2</v>
      </c>
      <c r="H9" s="87">
        <f>G9/$G$30</f>
        <v>7.3718278023219966E-2</v>
      </c>
      <c r="I9" s="86">
        <f t="shared" si="2"/>
        <v>0.22709490740740756</v>
      </c>
      <c r="J9" s="96">
        <f t="shared" si="0"/>
        <v>6.906006370659773E-2</v>
      </c>
    </row>
    <row r="10" spans="2:10" x14ac:dyDescent="0.3">
      <c r="B10" s="8" t="s">
        <v>8</v>
      </c>
      <c r="C10" s="86">
        <v>7.1215277777777766E-2</v>
      </c>
      <c r="D10" s="87">
        <f t="shared" si="1"/>
        <v>2.5693919565044906E-2</v>
      </c>
      <c r="E10" s="86"/>
      <c r="F10" s="87"/>
      <c r="G10" s="106">
        <v>2.3032407407407407E-3</v>
      </c>
      <c r="H10" s="87">
        <f t="shared" ref="H10:H14" si="4">G10/$G$30</f>
        <v>1.0222952840850714E-2</v>
      </c>
      <c r="I10" s="86">
        <f t="shared" si="2"/>
        <v>7.3518518518518511E-2</v>
      </c>
      <c r="J10" s="96">
        <f t="shared" si="0"/>
        <v>2.2357144114179116E-2</v>
      </c>
    </row>
    <row r="11" spans="2:10" x14ac:dyDescent="0.3">
      <c r="B11" s="8" t="s">
        <v>26</v>
      </c>
      <c r="C11" s="86">
        <v>2.1562499999999998E-2</v>
      </c>
      <c r="D11" s="87">
        <f t="shared" si="1"/>
        <v>7.7795826669394873E-3</v>
      </c>
      <c r="E11" s="86"/>
      <c r="F11" s="87"/>
      <c r="G11" s="106"/>
      <c r="H11" s="87"/>
      <c r="I11" s="86">
        <f t="shared" si="2"/>
        <v>2.1562499999999998E-2</v>
      </c>
      <c r="J11" s="96">
        <f t="shared" si="0"/>
        <v>6.5572039491051158E-3</v>
      </c>
    </row>
    <row r="12" spans="2:10" x14ac:dyDescent="0.3">
      <c r="B12" s="8" t="s">
        <v>3</v>
      </c>
      <c r="C12" s="86">
        <v>0.3162847222222222</v>
      </c>
      <c r="D12" s="87">
        <f t="shared" si="1"/>
        <v>0.11411307329009951</v>
      </c>
      <c r="E12" s="86">
        <v>0.1514930555555557</v>
      </c>
      <c r="F12" s="87">
        <f t="shared" si="3"/>
        <v>0.51989990467111558</v>
      </c>
      <c r="G12" s="106">
        <v>1.7199074074074071E-2</v>
      </c>
      <c r="H12" s="87">
        <f t="shared" si="4"/>
        <v>7.6338230761327425E-2</v>
      </c>
      <c r="I12" s="86">
        <f t="shared" si="2"/>
        <v>0.48497685185185196</v>
      </c>
      <c r="J12" s="96">
        <f t="shared" si="0"/>
        <v>0.14748253348116083</v>
      </c>
    </row>
    <row r="13" spans="2:10" x14ac:dyDescent="0.3">
      <c r="B13" s="8" t="s">
        <v>7</v>
      </c>
      <c r="C13" s="86">
        <v>0.13285879629629629</v>
      </c>
      <c r="D13" s="87">
        <f t="shared" si="1"/>
        <v>4.7934422669779056E-2</v>
      </c>
      <c r="E13" s="86"/>
      <c r="F13" s="87"/>
      <c r="G13" s="106">
        <v>3.1365740740740737E-3</v>
      </c>
      <c r="H13" s="87">
        <f t="shared" si="4"/>
        <v>1.3921709647590669E-2</v>
      </c>
      <c r="I13" s="86">
        <f t="shared" si="2"/>
        <v>0.13599537037037038</v>
      </c>
      <c r="J13" s="96">
        <f t="shared" si="0"/>
        <v>4.1356492969396197E-2</v>
      </c>
    </row>
    <row r="14" spans="2:10" x14ac:dyDescent="0.3">
      <c r="B14" s="8" t="s">
        <v>2</v>
      </c>
      <c r="C14" s="86">
        <v>0.16231481481481477</v>
      </c>
      <c r="D14" s="87">
        <f t="shared" si="1"/>
        <v>5.8561925561545547E-2</v>
      </c>
      <c r="E14" s="86"/>
      <c r="F14" s="87"/>
      <c r="G14" s="106">
        <v>6.030092592592593E-3</v>
      </c>
      <c r="H14" s="87">
        <f t="shared" si="4"/>
        <v>2.6764615226548855E-2</v>
      </c>
      <c r="I14" s="86">
        <f t="shared" si="2"/>
        <v>0.16834490740740737</v>
      </c>
      <c r="J14" s="96">
        <f t="shared" si="0"/>
        <v>5.1194058743818514E-2</v>
      </c>
    </row>
    <row r="15" spans="2:10" x14ac:dyDescent="0.3">
      <c r="B15" s="8" t="s">
        <v>9</v>
      </c>
      <c r="C15" s="86">
        <v>5.7592592592592584E-2</v>
      </c>
      <c r="D15" s="87">
        <f t="shared" si="1"/>
        <v>2.0778960467359574E-2</v>
      </c>
      <c r="E15" s="86"/>
      <c r="F15" s="87"/>
      <c r="G15" s="106"/>
      <c r="H15" s="87"/>
      <c r="I15" s="86">
        <f t="shared" si="2"/>
        <v>5.7592592592592584E-2</v>
      </c>
      <c r="J15" s="96">
        <f t="shared" si="0"/>
        <v>1.7514034809848124E-2</v>
      </c>
    </row>
    <row r="16" spans="2:10" x14ac:dyDescent="0.3">
      <c r="B16" s="8" t="s">
        <v>1</v>
      </c>
      <c r="C16" s="86">
        <v>5.0949074074074077E-2</v>
      </c>
      <c r="D16" s="87">
        <f t="shared" si="1"/>
        <v>1.8382030542065286E-2</v>
      </c>
      <c r="E16" s="86"/>
      <c r="F16" s="87"/>
      <c r="G16" s="106"/>
      <c r="H16" s="87"/>
      <c r="I16" s="86">
        <f t="shared" si="2"/>
        <v>5.0949074074074077E-2</v>
      </c>
      <c r="J16" s="96">
        <f t="shared" si="0"/>
        <v>1.5493726132024006E-2</v>
      </c>
    </row>
    <row r="17" spans="2:14" x14ac:dyDescent="0.3">
      <c r="B17" s="8" t="s">
        <v>27</v>
      </c>
      <c r="C17" s="86">
        <v>0.2116666666666667</v>
      </c>
      <c r="D17" s="87">
        <f t="shared" si="1"/>
        <v>7.6367690720874598E-2</v>
      </c>
      <c r="E17" s="86"/>
      <c r="F17" s="87"/>
      <c r="G17" s="106">
        <v>3.5358796296296298E-2</v>
      </c>
      <c r="H17" s="87">
        <f t="shared" ref="H17" si="5">G17/$G$30</f>
        <v>0.15694030617486901</v>
      </c>
      <c r="I17" s="86">
        <f t="shared" si="2"/>
        <v>0.24702546296296299</v>
      </c>
      <c r="J17" s="96">
        <f t="shared" si="0"/>
        <v>7.5120989740070046E-2</v>
      </c>
    </row>
    <row r="18" spans="2:14" x14ac:dyDescent="0.3">
      <c r="B18" s="8" t="s">
        <v>16</v>
      </c>
      <c r="C18" s="86"/>
      <c r="D18" s="87"/>
      <c r="E18" s="86"/>
      <c r="F18" s="87"/>
      <c r="G18" s="106"/>
      <c r="H18" s="87"/>
      <c r="I18" s="86"/>
      <c r="J18" s="96"/>
    </row>
    <row r="19" spans="2:14" x14ac:dyDescent="0.3">
      <c r="B19" s="8" t="s">
        <v>4</v>
      </c>
      <c r="C19" s="86">
        <v>0.13937499999999992</v>
      </c>
      <c r="D19" s="87">
        <f t="shared" si="1"/>
        <v>5.0285418397898692E-2</v>
      </c>
      <c r="E19" s="86"/>
      <c r="F19" s="87"/>
      <c r="G19" s="106"/>
      <c r="H19" s="87"/>
      <c r="I19" s="86">
        <f t="shared" si="2"/>
        <v>0.13937499999999992</v>
      </c>
      <c r="J19" s="96">
        <f t="shared" si="0"/>
        <v>4.2384245815954784E-2</v>
      </c>
    </row>
    <row r="20" spans="2:14" x14ac:dyDescent="0.3">
      <c r="B20" s="8" t="s">
        <v>14</v>
      </c>
      <c r="C20" s="86">
        <v>0.1507407407407407</v>
      </c>
      <c r="D20" s="87">
        <f t="shared" si="1"/>
        <v>5.4386089454761068E-2</v>
      </c>
      <c r="E20" s="86">
        <v>9.5833333333333326E-3</v>
      </c>
      <c r="F20" s="87">
        <f t="shared" ref="F20:F24" si="6">E20/$E$30</f>
        <v>3.2888465204957085E-2</v>
      </c>
      <c r="G20" s="106">
        <v>1.6180555555555556E-2</v>
      </c>
      <c r="H20" s="87">
        <f t="shared" ref="H20:H23" si="7">G20/$G$30</f>
        <v>7.1817527997534159E-2</v>
      </c>
      <c r="I20" s="86">
        <f t="shared" si="2"/>
        <v>0.17650462962962959</v>
      </c>
      <c r="J20" s="96">
        <f t="shared" si="0"/>
        <v>5.3675448321982289E-2</v>
      </c>
    </row>
    <row r="21" spans="2:14" x14ac:dyDescent="0.3">
      <c r="B21" s="8" t="s">
        <v>11</v>
      </c>
      <c r="C21" s="86">
        <v>0.35012731481481452</v>
      </c>
      <c r="D21" s="87">
        <f t="shared" si="1"/>
        <v>0.12632321806633723</v>
      </c>
      <c r="E21" s="86">
        <v>5.4062500000000006E-2</v>
      </c>
      <c r="F21" s="87">
        <f t="shared" ref="F21:F22" si="8">E21/$E$30</f>
        <v>0.18553384175405141</v>
      </c>
      <c r="G21" s="106">
        <v>3.2581018518518523E-2</v>
      </c>
      <c r="H21" s="87">
        <f t="shared" si="7"/>
        <v>0.14461111681906916</v>
      </c>
      <c r="I21" s="86">
        <f t="shared" si="2"/>
        <v>0.43677083333333305</v>
      </c>
      <c r="J21" s="96">
        <f t="shared" si="0"/>
        <v>0.13282297661158327</v>
      </c>
    </row>
    <row r="22" spans="2:14" x14ac:dyDescent="0.3">
      <c r="B22" s="8" t="s">
        <v>15</v>
      </c>
      <c r="C22" s="86">
        <v>0.15361111111111114</v>
      </c>
      <c r="D22" s="87">
        <f t="shared" si="1"/>
        <v>5.5421696809243644E-2</v>
      </c>
      <c r="E22" s="86">
        <v>2.7314814814814814E-3</v>
      </c>
      <c r="F22" s="87">
        <f t="shared" si="8"/>
        <v>9.3740069907848698E-3</v>
      </c>
      <c r="G22" s="106">
        <v>2.6967592592592595E-2</v>
      </c>
      <c r="H22" s="87">
        <f t="shared" si="7"/>
        <v>0.11969587999589028</v>
      </c>
      <c r="I22" s="86">
        <f t="shared" si="2"/>
        <v>0.18331018518518521</v>
      </c>
      <c r="J22" s="96">
        <f t="shared" si="0"/>
        <v>5.5745032821216775E-2</v>
      </c>
    </row>
    <row r="23" spans="2:14" s="49" customFormat="1" x14ac:dyDescent="0.3">
      <c r="B23" s="8" t="s">
        <v>111</v>
      </c>
      <c r="C23" s="86">
        <v>0.53103009259259282</v>
      </c>
      <c r="D23" s="87">
        <f t="shared" si="1"/>
        <v>0.19159153641537885</v>
      </c>
      <c r="E23" s="86">
        <v>6.6898148148148125E-3</v>
      </c>
      <c r="F23" s="87">
        <f t="shared" si="6"/>
        <v>2.2958373053701919E-2</v>
      </c>
      <c r="G23" s="106">
        <v>5.5763888888888898E-2</v>
      </c>
      <c r="H23" s="87">
        <f t="shared" si="7"/>
        <v>0.24750847631768214</v>
      </c>
      <c r="I23" s="86">
        <f t="shared" si="2"/>
        <v>0.59348379629629655</v>
      </c>
      <c r="J23" s="96">
        <f t="shared" si="0"/>
        <v>0.18047973531844508</v>
      </c>
    </row>
    <row r="24" spans="2:14" x14ac:dyDescent="0.3">
      <c r="B24" s="8" t="s">
        <v>12</v>
      </c>
      <c r="C24" s="86">
        <v>6.6747685185185202E-2</v>
      </c>
      <c r="D24" s="87">
        <f t="shared" si="1"/>
        <v>2.4082046827826106E-2</v>
      </c>
      <c r="E24" s="86">
        <v>5.4398148148148149E-3</v>
      </c>
      <c r="F24" s="87">
        <f t="shared" si="6"/>
        <v>1.86685732443597E-2</v>
      </c>
      <c r="G24" s="106"/>
      <c r="H24" s="87"/>
      <c r="I24" s="86">
        <f t="shared" si="2"/>
        <v>7.2187500000000016E-2</v>
      </c>
      <c r="J24" s="96">
        <f t="shared" si="0"/>
        <v>2.1952378438308436E-2</v>
      </c>
      <c r="K24" s="49"/>
      <c r="L24" s="49"/>
      <c r="M24" s="49"/>
      <c r="N24" s="49"/>
    </row>
    <row r="25" spans="2:14" s="50" customFormat="1" x14ac:dyDescent="0.3">
      <c r="B25" s="8" t="s">
        <v>5</v>
      </c>
      <c r="C25" s="86">
        <v>2.2881944444444444E-2</v>
      </c>
      <c r="D25" s="87">
        <f t="shared" si="1"/>
        <v>8.255627983112919E-3</v>
      </c>
      <c r="E25" s="86">
        <v>4.7256944444444435E-2</v>
      </c>
      <c r="F25" s="87">
        <f>E25/$E$30</f>
        <v>0.16217826501429922</v>
      </c>
      <c r="G25" s="106"/>
      <c r="H25" s="87"/>
      <c r="I25" s="86">
        <f t="shared" si="2"/>
        <v>7.0138888888888876E-2</v>
      </c>
      <c r="J25" s="96">
        <f t="shared" si="0"/>
        <v>2.1329391267620502E-2</v>
      </c>
      <c r="K25" s="49"/>
      <c r="L25" s="49"/>
      <c r="M25" s="49"/>
      <c r="N25" s="49"/>
    </row>
    <row r="26" spans="2:14" x14ac:dyDescent="0.3">
      <c r="B26" s="8" t="s">
        <v>6</v>
      </c>
      <c r="C26" s="86">
        <v>1.6018518518518519E-2</v>
      </c>
      <c r="D26" s="87">
        <f t="shared" si="1"/>
        <v>5.7793571717897219E-3</v>
      </c>
      <c r="E26" s="86">
        <v>8.2986111111111108E-3</v>
      </c>
      <c r="F26" s="87">
        <f t="shared" ref="F26:F28" si="9">E26/$E$30</f>
        <v>2.8479504289799795E-2</v>
      </c>
      <c r="G26" s="106"/>
      <c r="H26" s="87"/>
      <c r="I26" s="86">
        <f t="shared" si="2"/>
        <v>2.431712962962963E-2</v>
      </c>
      <c r="J26" s="96">
        <f t="shared" si="0"/>
        <v>7.3948929130809712E-3</v>
      </c>
      <c r="K26" s="49"/>
      <c r="L26" s="49"/>
      <c r="M26" s="49"/>
      <c r="N26" s="49"/>
    </row>
    <row r="27" spans="2:14" x14ac:dyDescent="0.3">
      <c r="B27" s="8" t="s">
        <v>141</v>
      </c>
      <c r="C27" s="86">
        <v>1.1215277777777779E-2</v>
      </c>
      <c r="D27" s="87">
        <f t="shared" si="1"/>
        <v>4.0463851874741625E-3</v>
      </c>
      <c r="E27" s="86"/>
      <c r="F27" s="87"/>
      <c r="G27" s="106"/>
      <c r="H27" s="86"/>
      <c r="I27" s="86">
        <f t="shared" si="2"/>
        <v>1.1215277777777779E-2</v>
      </c>
      <c r="J27" s="96">
        <f t="shared" si="0"/>
        <v>3.4105907819016951E-3</v>
      </c>
      <c r="K27" s="49"/>
      <c r="L27" s="49"/>
      <c r="M27" s="49"/>
      <c r="N27" s="49"/>
    </row>
    <row r="28" spans="2:14" x14ac:dyDescent="0.3">
      <c r="B28" s="8" t="s">
        <v>17</v>
      </c>
      <c r="C28" s="86">
        <v>1.6782407407407406E-2</v>
      </c>
      <c r="D28" s="87">
        <f t="shared" si="1"/>
        <v>6.0549623548374967E-3</v>
      </c>
      <c r="E28" s="86">
        <v>4.2708333333333331E-3</v>
      </c>
      <c r="F28" s="87">
        <f t="shared" si="9"/>
        <v>1.4656816015252613E-2</v>
      </c>
      <c r="G28" s="86"/>
      <c r="H28" s="87"/>
      <c r="I28" s="86">
        <f t="shared" si="2"/>
        <v>2.105324074074074E-2</v>
      </c>
      <c r="J28" s="96">
        <f t="shared" si="0"/>
        <v>6.4023370818154625E-3</v>
      </c>
      <c r="K28" s="49"/>
      <c r="L28" s="49"/>
      <c r="M28" s="49"/>
      <c r="N28" s="49"/>
    </row>
    <row r="29" spans="2:14" x14ac:dyDescent="0.3">
      <c r="B29" s="8"/>
      <c r="C29" s="132"/>
      <c r="D29" s="91"/>
      <c r="E29" s="90"/>
      <c r="F29" s="91"/>
      <c r="G29" s="90"/>
      <c r="H29" s="90"/>
      <c r="I29" s="90"/>
      <c r="J29" s="96"/>
      <c r="K29" s="49"/>
      <c r="L29" s="49"/>
      <c r="M29" s="49"/>
      <c r="N29" s="49"/>
    </row>
    <row r="30" spans="2:14" s="49" customFormat="1" x14ac:dyDescent="0.3">
      <c r="B30" s="53" t="s">
        <v>29</v>
      </c>
      <c r="C30" s="92">
        <f t="shared" ref="C30:J30" si="10">SUM(C7:C28)</f>
        <v>2.7716782407407408</v>
      </c>
      <c r="D30" s="133">
        <f t="shared" si="10"/>
        <v>0.99999999999999989</v>
      </c>
      <c r="E30" s="92">
        <f t="shared" si="10"/>
        <v>0.29138888888888903</v>
      </c>
      <c r="F30" s="133">
        <f t="shared" si="10"/>
        <v>0.99999999999999989</v>
      </c>
      <c r="G30" s="92">
        <f t="shared" si="10"/>
        <v>0.22530092592592593</v>
      </c>
      <c r="H30" s="133">
        <f t="shared" si="10"/>
        <v>1</v>
      </c>
      <c r="I30" s="92">
        <f t="shared" si="10"/>
        <v>3.2883680555555554</v>
      </c>
      <c r="J30" s="134">
        <f t="shared" si="10"/>
        <v>0.99999999999999989</v>
      </c>
    </row>
    <row r="31" spans="2:14" s="49" customFormat="1" x14ac:dyDescent="0.3">
      <c r="B31" s="60"/>
      <c r="C31" s="61"/>
      <c r="D31" s="61"/>
      <c r="E31" s="61"/>
      <c r="F31" s="61"/>
      <c r="G31" s="61"/>
      <c r="H31" s="61"/>
      <c r="I31" s="61"/>
      <c r="J31" s="62"/>
    </row>
    <row r="32" spans="2:14" s="50" customFormat="1" ht="93.75" customHeight="1" thickBot="1" x14ac:dyDescent="0.35">
      <c r="B32" s="170" t="s">
        <v>112</v>
      </c>
      <c r="C32" s="171"/>
      <c r="D32" s="171"/>
      <c r="E32" s="171"/>
      <c r="F32" s="171"/>
      <c r="G32" s="171"/>
      <c r="H32" s="171"/>
      <c r="I32" s="171"/>
      <c r="J32" s="172"/>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73" t="s">
        <v>52</v>
      </c>
      <c r="C3" s="174"/>
      <c r="D3" s="174"/>
      <c r="E3" s="174"/>
      <c r="F3" s="175"/>
    </row>
    <row r="4" spans="2:6" x14ac:dyDescent="0.3">
      <c r="B4" s="176" t="s">
        <v>95</v>
      </c>
      <c r="C4" s="177"/>
      <c r="D4" s="177"/>
      <c r="E4" s="177"/>
      <c r="F4" s="178"/>
    </row>
    <row r="5" spans="2:6" x14ac:dyDescent="0.3">
      <c r="B5" s="42"/>
      <c r="C5" s="181" t="s">
        <v>53</v>
      </c>
      <c r="D5" s="177"/>
      <c r="E5" s="181" t="s">
        <v>54</v>
      </c>
      <c r="F5" s="178"/>
    </row>
    <row r="6" spans="2:6" x14ac:dyDescent="0.3">
      <c r="B6" s="3" t="s">
        <v>23</v>
      </c>
      <c r="C6" s="63" t="s">
        <v>24</v>
      </c>
      <c r="D6" s="43" t="s">
        <v>25</v>
      </c>
      <c r="E6" s="63" t="s">
        <v>24</v>
      </c>
      <c r="F6" s="64" t="s">
        <v>25</v>
      </c>
    </row>
    <row r="7" spans="2:6" x14ac:dyDescent="0.3">
      <c r="B7" s="8" t="s">
        <v>10</v>
      </c>
      <c r="C7" s="135"/>
      <c r="D7" s="87"/>
      <c r="E7" s="86">
        <v>6.2037037037037026E-3</v>
      </c>
      <c r="F7" s="96">
        <f t="shared" ref="F7:F28" si="0">E7/$E$30</f>
        <v>4.3544312024241831E-3</v>
      </c>
    </row>
    <row r="8" spans="2:6" x14ac:dyDescent="0.3">
      <c r="B8" s="8" t="s">
        <v>13</v>
      </c>
      <c r="C8" s="135"/>
      <c r="D8" s="87"/>
      <c r="E8" s="86">
        <v>6.4803240740740758E-2</v>
      </c>
      <c r="F8" s="96">
        <f t="shared" si="0"/>
        <v>4.5485933399949649E-2</v>
      </c>
    </row>
    <row r="9" spans="2:6" x14ac:dyDescent="0.3">
      <c r="B9" s="8" t="s">
        <v>0</v>
      </c>
      <c r="C9" s="135">
        <v>1.1689814814814816E-3</v>
      </c>
      <c r="D9" s="87">
        <f t="shared" ref="D9" si="1">C9/$C$30</f>
        <v>7.3347857661583152E-2</v>
      </c>
      <c r="E9" s="86">
        <v>6.2581018518518536E-2</v>
      </c>
      <c r="F9" s="96">
        <f t="shared" si="0"/>
        <v>4.3926137148335015E-2</v>
      </c>
    </row>
    <row r="10" spans="2:6" x14ac:dyDescent="0.3">
      <c r="B10" s="8" t="s">
        <v>8</v>
      </c>
      <c r="C10" s="135"/>
      <c r="D10" s="87"/>
      <c r="E10" s="86">
        <v>2.0520833333333328E-2</v>
      </c>
      <c r="F10" s="96">
        <f t="shared" si="0"/>
        <v>1.4403743511003873E-2</v>
      </c>
    </row>
    <row r="11" spans="2:6" x14ac:dyDescent="0.3">
      <c r="B11" s="8" t="s">
        <v>26</v>
      </c>
      <c r="C11" s="135"/>
      <c r="D11" s="87"/>
      <c r="E11" s="86">
        <v>2.5462962962962961E-4</v>
      </c>
      <c r="F11" s="96">
        <f t="shared" si="0"/>
        <v>1.7872665383084334E-4</v>
      </c>
    </row>
    <row r="12" spans="2:6" x14ac:dyDescent="0.3">
      <c r="B12" s="8" t="s">
        <v>3</v>
      </c>
      <c r="C12" s="135"/>
      <c r="D12" s="87"/>
      <c r="E12" s="86">
        <v>0.28383101851851844</v>
      </c>
      <c r="F12" s="96">
        <f t="shared" si="0"/>
        <v>0.19922335144971684</v>
      </c>
    </row>
    <row r="13" spans="2:6" x14ac:dyDescent="0.3">
      <c r="B13" s="8" t="s">
        <v>7</v>
      </c>
      <c r="C13" s="135"/>
      <c r="D13" s="87"/>
      <c r="E13" s="86">
        <v>0.14194444444444437</v>
      </c>
      <c r="F13" s="96">
        <f t="shared" si="0"/>
        <v>9.9631985571884629E-2</v>
      </c>
    </row>
    <row r="14" spans="2:6" x14ac:dyDescent="0.3">
      <c r="B14" s="8" t="s">
        <v>2</v>
      </c>
      <c r="C14" s="135"/>
      <c r="D14" s="87"/>
      <c r="E14" s="86">
        <v>7.2696759259259239E-2</v>
      </c>
      <c r="F14" s="96">
        <f t="shared" si="0"/>
        <v>5.1026459668705768E-2</v>
      </c>
    </row>
    <row r="15" spans="2:6" x14ac:dyDescent="0.3">
      <c r="B15" s="8" t="s">
        <v>9</v>
      </c>
      <c r="C15" s="135"/>
      <c r="D15" s="87"/>
      <c r="E15" s="86">
        <v>1.5960648148148144E-2</v>
      </c>
      <c r="F15" s="96">
        <f t="shared" si="0"/>
        <v>1.1202911619669678E-2</v>
      </c>
    </row>
    <row r="16" spans="2:6" x14ac:dyDescent="0.3">
      <c r="B16" s="8" t="s">
        <v>1</v>
      </c>
      <c r="C16" s="135">
        <v>4.3287037037037035E-3</v>
      </c>
      <c r="D16" s="87">
        <f t="shared" ref="D16:D28" si="2">C16/$C$30</f>
        <v>0.27160493827160492</v>
      </c>
      <c r="E16" s="86">
        <v>1.2060185185185184E-2</v>
      </c>
      <c r="F16" s="96">
        <f t="shared" si="0"/>
        <v>8.46514424053358E-3</v>
      </c>
    </row>
    <row r="17" spans="2:6" x14ac:dyDescent="0.3">
      <c r="B17" s="8" t="s">
        <v>27</v>
      </c>
      <c r="C17" s="135">
        <v>5.9837962962962961E-3</v>
      </c>
      <c r="D17" s="87">
        <f t="shared" si="2"/>
        <v>0.37545388525780682</v>
      </c>
      <c r="E17" s="86">
        <v>5.9456018518518519E-2</v>
      </c>
      <c r="F17" s="96">
        <f t="shared" si="0"/>
        <v>4.1732673669501924E-2</v>
      </c>
    </row>
    <row r="18" spans="2:6" x14ac:dyDescent="0.3">
      <c r="B18" s="8" t="s">
        <v>16</v>
      </c>
      <c r="C18" s="135"/>
      <c r="D18" s="87"/>
      <c r="E18" s="86"/>
      <c r="F18" s="96"/>
    </row>
    <row r="19" spans="2:6" x14ac:dyDescent="0.3">
      <c r="B19" s="8" t="s">
        <v>4</v>
      </c>
      <c r="C19" s="135">
        <v>3.449074074074074E-3</v>
      </c>
      <c r="D19" s="87">
        <f t="shared" si="2"/>
        <v>0.21641249092229484</v>
      </c>
      <c r="E19" s="86">
        <v>6.1701388888888889E-2</v>
      </c>
      <c r="F19" s="96">
        <f t="shared" si="0"/>
        <v>4.3308717798737545E-2</v>
      </c>
    </row>
    <row r="20" spans="2:6" x14ac:dyDescent="0.3">
      <c r="B20" s="8" t="s">
        <v>14</v>
      </c>
      <c r="C20" s="135"/>
      <c r="D20" s="87"/>
      <c r="E20" s="86">
        <v>4.6875E-2</v>
      </c>
      <c r="F20" s="96">
        <f t="shared" si="0"/>
        <v>3.2901952182496162E-2</v>
      </c>
    </row>
    <row r="21" spans="2:6" x14ac:dyDescent="0.3">
      <c r="B21" s="8" t="s">
        <v>11</v>
      </c>
      <c r="C21" s="135"/>
      <c r="D21" s="87"/>
      <c r="E21" s="86">
        <v>0.2302777777777778</v>
      </c>
      <c r="F21" s="96">
        <f t="shared" si="0"/>
        <v>0.16163388657356637</v>
      </c>
    </row>
    <row r="22" spans="2:6" x14ac:dyDescent="0.3">
      <c r="B22" s="8" t="s">
        <v>15</v>
      </c>
      <c r="C22" s="135"/>
      <c r="D22" s="87"/>
      <c r="E22" s="86">
        <v>7.1759259259259259E-2</v>
      </c>
      <c r="F22" s="96">
        <f t="shared" si="0"/>
        <v>5.0368420625055858E-2</v>
      </c>
    </row>
    <row r="23" spans="2:6" s="49" customFormat="1" x14ac:dyDescent="0.3">
      <c r="B23" s="8" t="s">
        <v>111</v>
      </c>
      <c r="C23" s="135"/>
      <c r="D23" s="87"/>
      <c r="E23" s="86">
        <v>0.11158564814814813</v>
      </c>
      <c r="F23" s="96">
        <f t="shared" si="0"/>
        <v>7.8322894071961843E-2</v>
      </c>
    </row>
    <row r="24" spans="2:6" x14ac:dyDescent="0.3">
      <c r="B24" s="8" t="s">
        <v>12</v>
      </c>
      <c r="C24" s="135"/>
      <c r="D24" s="87"/>
      <c r="E24" s="86">
        <v>3.9085648148148133E-2</v>
      </c>
      <c r="F24" s="96">
        <f t="shared" si="0"/>
        <v>2.7434541363034446E-2</v>
      </c>
    </row>
    <row r="25" spans="2:6" s="50" customFormat="1" x14ac:dyDescent="0.3">
      <c r="B25" s="8" t="s">
        <v>5</v>
      </c>
      <c r="C25" s="135"/>
      <c r="D25" s="87"/>
      <c r="E25" s="86">
        <v>7.1620370370370334E-2</v>
      </c>
      <c r="F25" s="96">
        <f t="shared" si="0"/>
        <v>5.0270933359329917E-2</v>
      </c>
    </row>
    <row r="26" spans="2:6" x14ac:dyDescent="0.3">
      <c r="B26" s="8" t="s">
        <v>6</v>
      </c>
      <c r="C26" s="135"/>
      <c r="D26" s="87"/>
      <c r="E26" s="86">
        <v>1.2847222222222223E-3</v>
      </c>
      <c r="F26" s="96">
        <f t="shared" si="0"/>
        <v>9.0175720796470968E-4</v>
      </c>
    </row>
    <row r="27" spans="2:6" x14ac:dyDescent="0.3">
      <c r="B27" s="8" t="s">
        <v>141</v>
      </c>
      <c r="C27" s="135"/>
      <c r="D27" s="87"/>
      <c r="E27" s="86">
        <v>1.8703703703703705E-2</v>
      </c>
      <c r="F27" s="96">
        <f t="shared" si="0"/>
        <v>1.3128285117756495E-2</v>
      </c>
    </row>
    <row r="28" spans="2:6" x14ac:dyDescent="0.3">
      <c r="B28" s="8" t="s">
        <v>17</v>
      </c>
      <c r="C28" s="135">
        <v>1.0069444444444444E-3</v>
      </c>
      <c r="D28" s="87">
        <f t="shared" si="2"/>
        <v>6.3180827886710242E-2</v>
      </c>
      <c r="E28" s="86">
        <v>3.1481481481481478E-2</v>
      </c>
      <c r="F28" s="96">
        <f t="shared" si="0"/>
        <v>2.2097113564540631E-2</v>
      </c>
    </row>
    <row r="29" spans="2:6" x14ac:dyDescent="0.3">
      <c r="B29" s="8"/>
      <c r="C29" s="90"/>
      <c r="D29" s="90"/>
      <c r="E29" s="90"/>
      <c r="F29" s="96"/>
    </row>
    <row r="30" spans="2:6" x14ac:dyDescent="0.3">
      <c r="B30" s="53" t="s">
        <v>29</v>
      </c>
      <c r="C30" s="94">
        <f>SUM(C7:C28)</f>
        <v>1.59375E-2</v>
      </c>
      <c r="D30" s="136">
        <f>SUM(D7:D28)</f>
        <v>0.99999999999999989</v>
      </c>
      <c r="E30" s="94">
        <f>SUM(E7:E28)</f>
        <v>1.4246874999999999</v>
      </c>
      <c r="F30" s="137">
        <f>SUM(F7:F28)</f>
        <v>1</v>
      </c>
    </row>
    <row r="31" spans="2:6" x14ac:dyDescent="0.3">
      <c r="B31" s="69"/>
      <c r="C31" s="27"/>
      <c r="D31" s="52"/>
      <c r="E31" s="52"/>
      <c r="F31" s="48"/>
    </row>
    <row r="32" spans="2:6" ht="81.900000000000006" customHeight="1" thickBot="1" x14ac:dyDescent="0.35">
      <c r="B32" s="183" t="s">
        <v>113</v>
      </c>
      <c r="C32" s="184"/>
      <c r="D32" s="184"/>
      <c r="E32" s="184"/>
      <c r="F32" s="18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6" t="s">
        <v>114</v>
      </c>
      <c r="C3" s="187"/>
      <c r="D3" s="187"/>
      <c r="E3" s="187"/>
      <c r="F3" s="188"/>
    </row>
    <row r="4" spans="2:6" x14ac:dyDescent="0.3">
      <c r="B4" s="189" t="s">
        <v>95</v>
      </c>
      <c r="C4" s="182"/>
      <c r="D4" s="182"/>
      <c r="E4" s="182"/>
      <c r="F4" s="190"/>
    </row>
    <row r="5" spans="2:6" x14ac:dyDescent="0.3">
      <c r="B5" s="73"/>
      <c r="C5" s="179" t="s">
        <v>60</v>
      </c>
      <c r="D5" s="182"/>
      <c r="E5" s="179" t="s">
        <v>61</v>
      </c>
      <c r="F5" s="190"/>
    </row>
    <row r="6" spans="2:6" x14ac:dyDescent="0.3">
      <c r="B6" s="3" t="s">
        <v>23</v>
      </c>
      <c r="C6" s="74" t="s">
        <v>24</v>
      </c>
      <c r="D6" s="74" t="s">
        <v>25</v>
      </c>
      <c r="E6" s="74" t="s">
        <v>24</v>
      </c>
      <c r="F6" s="75" t="s">
        <v>25</v>
      </c>
    </row>
    <row r="7" spans="2:6" x14ac:dyDescent="0.3">
      <c r="B7" s="8" t="s">
        <v>10</v>
      </c>
      <c r="C7" s="47"/>
      <c r="D7" s="59"/>
      <c r="E7" s="47"/>
      <c r="F7" s="48"/>
    </row>
    <row r="8" spans="2:6" x14ac:dyDescent="0.3">
      <c r="B8" s="8" t="s">
        <v>13</v>
      </c>
      <c r="C8" s="47"/>
      <c r="D8" s="59"/>
      <c r="E8" s="47"/>
      <c r="F8" s="48"/>
    </row>
    <row r="9" spans="2:6" x14ac:dyDescent="0.3">
      <c r="B9" s="8" t="s">
        <v>0</v>
      </c>
      <c r="C9" s="47"/>
      <c r="D9" s="59"/>
      <c r="E9" s="47"/>
      <c r="F9" s="48"/>
    </row>
    <row r="10" spans="2:6" x14ac:dyDescent="0.3">
      <c r="B10" s="8" t="s">
        <v>8</v>
      </c>
      <c r="C10" s="86"/>
      <c r="D10" s="138"/>
      <c r="E10" s="47"/>
      <c r="F10" s="48"/>
    </row>
    <row r="11" spans="2:6" x14ac:dyDescent="0.3">
      <c r="B11" s="8" t="s">
        <v>26</v>
      </c>
      <c r="C11" s="86"/>
      <c r="D11" s="138"/>
      <c r="E11" s="47"/>
      <c r="F11" s="48"/>
    </row>
    <row r="12" spans="2:6" x14ac:dyDescent="0.3">
      <c r="B12" s="8" t="s">
        <v>3</v>
      </c>
      <c r="C12" s="86"/>
      <c r="D12" s="138"/>
      <c r="E12" s="47"/>
      <c r="F12" s="48"/>
    </row>
    <row r="13" spans="2:6" x14ac:dyDescent="0.3">
      <c r="B13" s="8" t="s">
        <v>7</v>
      </c>
      <c r="C13" s="86"/>
      <c r="D13" s="138"/>
      <c r="E13" s="47"/>
      <c r="F13" s="48"/>
    </row>
    <row r="14" spans="2:6" x14ac:dyDescent="0.3">
      <c r="B14" s="8" t="s">
        <v>2</v>
      </c>
      <c r="C14" s="86"/>
      <c r="D14" s="138"/>
      <c r="E14" s="47"/>
      <c r="F14" s="48"/>
    </row>
    <row r="15" spans="2:6" x14ac:dyDescent="0.3">
      <c r="B15" s="8" t="s">
        <v>9</v>
      </c>
      <c r="C15" s="86"/>
      <c r="D15" s="138"/>
      <c r="E15" s="47"/>
      <c r="F15" s="48"/>
    </row>
    <row r="16" spans="2:6" x14ac:dyDescent="0.3">
      <c r="B16" s="8" t="s">
        <v>1</v>
      </c>
      <c r="C16" s="86"/>
      <c r="D16" s="138"/>
      <c r="E16" s="47"/>
      <c r="F16" s="48"/>
    </row>
    <row r="17" spans="2:6" x14ac:dyDescent="0.3">
      <c r="B17" s="8" t="s">
        <v>27</v>
      </c>
      <c r="C17" s="86"/>
      <c r="D17" s="138"/>
      <c r="E17" s="47"/>
      <c r="F17" s="48"/>
    </row>
    <row r="18" spans="2:6" x14ac:dyDescent="0.3">
      <c r="B18" s="8" t="s">
        <v>16</v>
      </c>
      <c r="C18" s="86"/>
      <c r="D18" s="138"/>
      <c r="E18" s="47"/>
      <c r="F18" s="48"/>
    </row>
    <row r="19" spans="2:6" x14ac:dyDescent="0.3">
      <c r="B19" s="8" t="s">
        <v>4</v>
      </c>
      <c r="C19" s="86">
        <v>9.9537037037037042E-4</v>
      </c>
      <c r="D19" s="138">
        <f t="shared" ref="D19:D26" si="0">C19/$C$30</f>
        <v>3.1792975970425144E-2</v>
      </c>
      <c r="E19" s="47"/>
      <c r="F19" s="48"/>
    </row>
    <row r="20" spans="2:6" x14ac:dyDescent="0.3">
      <c r="B20" s="8" t="s">
        <v>14</v>
      </c>
      <c r="C20" s="86"/>
      <c r="D20" s="138"/>
      <c r="E20" s="47"/>
      <c r="F20" s="48"/>
    </row>
    <row r="21" spans="2:6" x14ac:dyDescent="0.3">
      <c r="B21" s="8" t="s">
        <v>11</v>
      </c>
      <c r="C21" s="86">
        <v>5.2083333333333333E-4</v>
      </c>
      <c r="D21" s="138">
        <f t="shared" si="0"/>
        <v>1.6635859519408505E-2</v>
      </c>
      <c r="E21" s="47"/>
      <c r="F21" s="48"/>
    </row>
    <row r="22" spans="2:6" x14ac:dyDescent="0.3">
      <c r="B22" s="8" t="s">
        <v>15</v>
      </c>
      <c r="C22" s="86">
        <v>4.6296296296296293E-4</v>
      </c>
      <c r="D22" s="138">
        <f t="shared" si="0"/>
        <v>1.4787430683918669E-2</v>
      </c>
      <c r="E22" s="47"/>
      <c r="F22" s="48"/>
    </row>
    <row r="23" spans="2:6" s="49" customFormat="1" x14ac:dyDescent="0.3">
      <c r="B23" s="8" t="s">
        <v>111</v>
      </c>
      <c r="C23" s="86"/>
      <c r="D23" s="138"/>
      <c r="E23" s="47"/>
      <c r="F23" s="48"/>
    </row>
    <row r="24" spans="2:6" x14ac:dyDescent="0.3">
      <c r="B24" s="8" t="s">
        <v>12</v>
      </c>
      <c r="C24" s="86"/>
      <c r="D24" s="138"/>
      <c r="E24" s="47"/>
      <c r="F24" s="48"/>
    </row>
    <row r="25" spans="2:6" s="50" customFormat="1" x14ac:dyDescent="0.3">
      <c r="B25" s="8" t="s">
        <v>5</v>
      </c>
      <c r="C25" s="86">
        <v>2.0567129629629626E-2</v>
      </c>
      <c r="D25" s="138">
        <f t="shared" si="0"/>
        <v>0.65693160813308682</v>
      </c>
      <c r="E25" s="47"/>
      <c r="F25" s="48"/>
    </row>
    <row r="26" spans="2:6" x14ac:dyDescent="0.3">
      <c r="B26" s="8" t="s">
        <v>6</v>
      </c>
      <c r="C26" s="106">
        <v>7.6504629629629639E-3</v>
      </c>
      <c r="D26" s="138">
        <f t="shared" si="0"/>
        <v>0.24436229205175605</v>
      </c>
      <c r="E26" s="47"/>
      <c r="F26" s="48"/>
    </row>
    <row r="27" spans="2:6" x14ac:dyDescent="0.3">
      <c r="B27" s="8" t="s">
        <v>141</v>
      </c>
      <c r="C27" s="106"/>
      <c r="D27" s="138"/>
      <c r="E27" s="47"/>
      <c r="F27" s="48"/>
    </row>
    <row r="28" spans="2:6" x14ac:dyDescent="0.3">
      <c r="B28" s="8" t="s">
        <v>17</v>
      </c>
      <c r="C28" s="106">
        <v>1.1111111111111111E-3</v>
      </c>
      <c r="D28" s="138">
        <f t="shared" ref="D28" si="1">C28/$C$30</f>
        <v>3.548983364140481E-2</v>
      </c>
      <c r="E28" s="47"/>
      <c r="F28" s="48"/>
    </row>
    <row r="29" spans="2:6" x14ac:dyDescent="0.3">
      <c r="B29" s="8"/>
      <c r="C29" s="106"/>
      <c r="D29" s="86"/>
      <c r="E29" s="47"/>
      <c r="F29" s="48"/>
    </row>
    <row r="30" spans="2:6" x14ac:dyDescent="0.3">
      <c r="B30" s="53" t="s">
        <v>29</v>
      </c>
      <c r="C30" s="94">
        <f>SUM(C7:C28)</f>
        <v>3.1307870370370368E-2</v>
      </c>
      <c r="D30" s="136">
        <f>SUM(D7:D28)</f>
        <v>1</v>
      </c>
      <c r="E30" s="66"/>
      <c r="F30" s="68"/>
    </row>
    <row r="31" spans="2:6" x14ac:dyDescent="0.3">
      <c r="B31" s="53"/>
      <c r="C31" s="27"/>
      <c r="D31" s="52"/>
      <c r="E31" s="52"/>
      <c r="F31" s="48"/>
    </row>
    <row r="32" spans="2:6" ht="66" customHeight="1" thickBot="1" x14ac:dyDescent="0.35">
      <c r="B32" s="191" t="s">
        <v>115</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&amp;R36</oddHead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4" t="s">
        <v>116</v>
      </c>
      <c r="C3" s="195"/>
      <c r="D3" s="195"/>
      <c r="E3" s="195"/>
      <c r="F3" s="196"/>
    </row>
    <row r="4" spans="2:6" x14ac:dyDescent="0.3">
      <c r="B4" s="176" t="s">
        <v>95</v>
      </c>
      <c r="C4" s="177"/>
      <c r="D4" s="177"/>
      <c r="E4" s="177"/>
      <c r="F4" s="178"/>
    </row>
    <row r="5" spans="2:6" x14ac:dyDescent="0.3">
      <c r="B5" s="42"/>
      <c r="C5" s="181" t="s">
        <v>68</v>
      </c>
      <c r="D5" s="177"/>
      <c r="E5" s="197" t="s">
        <v>69</v>
      </c>
      <c r="F5" s="198"/>
    </row>
    <row r="6" spans="2:6" x14ac:dyDescent="0.3">
      <c r="B6" s="3" t="s">
        <v>23</v>
      </c>
      <c r="C6" s="63" t="s">
        <v>24</v>
      </c>
      <c r="D6" s="43" t="s">
        <v>25</v>
      </c>
      <c r="E6" s="63" t="s">
        <v>24</v>
      </c>
      <c r="F6" s="64" t="s">
        <v>25</v>
      </c>
    </row>
    <row r="7" spans="2:6" x14ac:dyDescent="0.3">
      <c r="B7" s="8" t="s">
        <v>10</v>
      </c>
      <c r="C7" s="86"/>
      <c r="D7" s="87"/>
      <c r="E7" s="47"/>
      <c r="F7" s="48"/>
    </row>
    <row r="8" spans="2:6" x14ac:dyDescent="0.3">
      <c r="B8" s="8" t="s">
        <v>13</v>
      </c>
      <c r="C8" s="86"/>
      <c r="D8" s="87"/>
      <c r="E8" s="47"/>
      <c r="F8" s="48"/>
    </row>
    <row r="9" spans="2:6" x14ac:dyDescent="0.3">
      <c r="B9" s="8" t="s">
        <v>0</v>
      </c>
      <c r="C9" s="86">
        <v>2.0833333333333335E-4</v>
      </c>
      <c r="D9" s="87">
        <f>C9/C30</f>
        <v>0.31578947368421056</v>
      </c>
      <c r="E9" s="47"/>
      <c r="F9" s="48"/>
    </row>
    <row r="10" spans="2:6" x14ac:dyDescent="0.3">
      <c r="B10" s="8" t="s">
        <v>8</v>
      </c>
      <c r="C10" s="86"/>
      <c r="D10" s="87"/>
      <c r="E10" s="47"/>
      <c r="F10" s="48"/>
    </row>
    <row r="11" spans="2:6" x14ac:dyDescent="0.3">
      <c r="B11" s="8" t="s">
        <v>26</v>
      </c>
      <c r="C11" s="86"/>
      <c r="D11" s="87"/>
      <c r="E11" s="47"/>
      <c r="F11" s="48"/>
    </row>
    <row r="12" spans="2:6" x14ac:dyDescent="0.3">
      <c r="B12" s="8" t="s">
        <v>3</v>
      </c>
      <c r="C12" s="86">
        <v>4.5138888888888887E-4</v>
      </c>
      <c r="D12" s="87">
        <f>C12/C30</f>
        <v>0.68421052631578938</v>
      </c>
      <c r="E12" s="47"/>
      <c r="F12" s="48"/>
    </row>
    <row r="13" spans="2:6" x14ac:dyDescent="0.3">
      <c r="B13" s="8" t="s">
        <v>7</v>
      </c>
      <c r="C13" s="86"/>
      <c r="D13" s="87"/>
      <c r="E13" s="47"/>
      <c r="F13" s="48"/>
    </row>
    <row r="14" spans="2:6" x14ac:dyDescent="0.3">
      <c r="B14" s="8" t="s">
        <v>2</v>
      </c>
      <c r="C14" s="86"/>
      <c r="D14" s="87"/>
      <c r="E14" s="47"/>
      <c r="F14" s="48"/>
    </row>
    <row r="15" spans="2:6" x14ac:dyDescent="0.3">
      <c r="B15" s="8" t="s">
        <v>9</v>
      </c>
      <c r="C15" s="86"/>
      <c r="D15" s="87"/>
      <c r="E15" s="47"/>
      <c r="F15" s="48"/>
    </row>
    <row r="16" spans="2:6" x14ac:dyDescent="0.3">
      <c r="B16" s="8" t="s">
        <v>1</v>
      </c>
      <c r="C16" s="86"/>
      <c r="D16" s="87"/>
      <c r="E16" s="47"/>
      <c r="F16" s="48"/>
    </row>
    <row r="17" spans="2:6" x14ac:dyDescent="0.3">
      <c r="B17" s="8" t="s">
        <v>27</v>
      </c>
      <c r="C17" s="86"/>
      <c r="D17" s="87"/>
      <c r="E17" s="47"/>
      <c r="F17" s="48"/>
    </row>
    <row r="18" spans="2:6" x14ac:dyDescent="0.3">
      <c r="B18" s="8" t="s">
        <v>16</v>
      </c>
      <c r="C18" s="86"/>
      <c r="D18" s="87"/>
      <c r="E18" s="47"/>
      <c r="F18" s="48"/>
    </row>
    <row r="19" spans="2:6" x14ac:dyDescent="0.3">
      <c r="B19" s="8" t="s">
        <v>4</v>
      </c>
      <c r="C19" s="106"/>
      <c r="D19" s="87"/>
      <c r="E19" s="47"/>
      <c r="F19" s="48"/>
    </row>
    <row r="20" spans="2:6" x14ac:dyDescent="0.3">
      <c r="B20" s="8" t="s">
        <v>14</v>
      </c>
      <c r="C20" s="106"/>
      <c r="D20" s="87"/>
      <c r="E20" s="47"/>
      <c r="F20" s="48"/>
    </row>
    <row r="21" spans="2:6" x14ac:dyDescent="0.3">
      <c r="B21" s="8" t="s">
        <v>11</v>
      </c>
      <c r="C21" s="106"/>
      <c r="D21" s="87"/>
      <c r="E21" s="47"/>
      <c r="F21" s="48"/>
    </row>
    <row r="22" spans="2:6" x14ac:dyDescent="0.3">
      <c r="B22" s="8" t="s">
        <v>15</v>
      </c>
      <c r="C22" s="106"/>
      <c r="D22" s="87"/>
      <c r="E22" s="47"/>
      <c r="F22" s="48"/>
    </row>
    <row r="23" spans="2:6" s="49" customFormat="1" x14ac:dyDescent="0.3">
      <c r="B23" s="8" t="s">
        <v>111</v>
      </c>
      <c r="C23" s="106"/>
      <c r="D23" s="87"/>
      <c r="E23" s="54"/>
      <c r="F23" s="58"/>
    </row>
    <row r="24" spans="2:6" x14ac:dyDescent="0.3">
      <c r="B24" s="8" t="s">
        <v>12</v>
      </c>
      <c r="C24" s="106"/>
      <c r="D24" s="138"/>
      <c r="E24" s="45"/>
      <c r="F24" s="72"/>
    </row>
    <row r="25" spans="2:6" s="50" customFormat="1" x14ac:dyDescent="0.3">
      <c r="B25" s="8" t="s">
        <v>5</v>
      </c>
      <c r="C25" s="106"/>
      <c r="D25" s="138"/>
      <c r="E25" s="43"/>
      <c r="F25" s="44"/>
    </row>
    <row r="26" spans="2:6" x14ac:dyDescent="0.3">
      <c r="B26" s="8" t="s">
        <v>6</v>
      </c>
      <c r="C26" s="106"/>
      <c r="D26" s="138"/>
      <c r="E26" s="47"/>
      <c r="F26" s="48"/>
    </row>
    <row r="27" spans="2:6" x14ac:dyDescent="0.3">
      <c r="B27" s="8" t="s">
        <v>141</v>
      </c>
      <c r="C27" s="106"/>
      <c r="D27" s="86"/>
      <c r="E27" s="47"/>
      <c r="F27" s="48"/>
    </row>
    <row r="28" spans="2:6" x14ac:dyDescent="0.3">
      <c r="B28" s="8" t="s">
        <v>17</v>
      </c>
      <c r="C28" s="106"/>
      <c r="D28" s="86"/>
      <c r="E28" s="47"/>
      <c r="F28" s="48"/>
    </row>
    <row r="29" spans="2:6" x14ac:dyDescent="0.3">
      <c r="B29" s="8"/>
      <c r="C29" s="107"/>
      <c r="D29" s="90"/>
      <c r="E29" s="52"/>
      <c r="F29" s="48"/>
    </row>
    <row r="30" spans="2:6" x14ac:dyDescent="0.3">
      <c r="B30" s="53" t="s">
        <v>29</v>
      </c>
      <c r="C30" s="94">
        <f>SUM(C7:C28)</f>
        <v>6.5972222222222224E-4</v>
      </c>
      <c r="D30" s="136">
        <f>SUM(D7:D28)</f>
        <v>1</v>
      </c>
      <c r="E30" s="47"/>
      <c r="F30" s="48"/>
    </row>
    <row r="31" spans="2:6" x14ac:dyDescent="0.3">
      <c r="B31" s="53"/>
      <c r="C31" s="27"/>
      <c r="D31" s="52"/>
      <c r="E31" s="52"/>
      <c r="F31" s="48"/>
    </row>
    <row r="32" spans="2:6" ht="66" customHeight="1" thickBot="1" x14ac:dyDescent="0.35">
      <c r="B32" s="191" t="s">
        <v>94</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10" width="10.88671875" style="34" customWidth="1"/>
    <col min="11" max="16384" width="8.88671875" style="34"/>
  </cols>
  <sheetData>
    <row r="1" spans="2:10" s="21" customFormat="1" x14ac:dyDescent="0.3"/>
    <row r="2" spans="2:10" s="21" customFormat="1" ht="15" thickBot="1" x14ac:dyDescent="0.35"/>
    <row r="3" spans="2:10" s="21" customFormat="1" x14ac:dyDescent="0.3">
      <c r="B3" s="160" t="s">
        <v>33</v>
      </c>
      <c r="C3" s="161"/>
      <c r="D3" s="161"/>
      <c r="E3" s="161"/>
      <c r="F3" s="162"/>
      <c r="G3" s="161"/>
      <c r="H3" s="161"/>
      <c r="I3" s="161"/>
      <c r="J3" s="162"/>
    </row>
    <row r="4" spans="2:10" s="21" customFormat="1" x14ac:dyDescent="0.3">
      <c r="B4" s="148" t="s">
        <v>95</v>
      </c>
      <c r="C4" s="149"/>
      <c r="D4" s="149"/>
      <c r="E4" s="149"/>
      <c r="F4" s="149"/>
      <c r="G4" s="149"/>
      <c r="H4" s="149"/>
      <c r="I4" s="149"/>
      <c r="J4" s="150"/>
    </row>
    <row r="5" spans="2:10" s="21" customFormat="1" x14ac:dyDescent="0.3">
      <c r="B5" s="22"/>
      <c r="C5" s="163" t="s">
        <v>19</v>
      </c>
      <c r="D5" s="163"/>
      <c r="E5" s="163" t="s">
        <v>20</v>
      </c>
      <c r="F5" s="163"/>
      <c r="G5" s="163" t="s">
        <v>21</v>
      </c>
      <c r="H5" s="163"/>
      <c r="I5" s="164" t="s">
        <v>22</v>
      </c>
      <c r="J5" s="165"/>
    </row>
    <row r="6" spans="2:10" s="21" customFormat="1" x14ac:dyDescent="0.3">
      <c r="B6" s="3" t="s">
        <v>23</v>
      </c>
      <c r="C6" s="23" t="s">
        <v>24</v>
      </c>
      <c r="D6" s="23" t="s">
        <v>25</v>
      </c>
      <c r="E6" s="23" t="s">
        <v>24</v>
      </c>
      <c r="F6" s="23" t="s">
        <v>25</v>
      </c>
      <c r="G6" s="23" t="s">
        <v>24</v>
      </c>
      <c r="H6" s="23" t="s">
        <v>25</v>
      </c>
      <c r="I6" s="24" t="s">
        <v>24</v>
      </c>
      <c r="J6" s="25" t="s">
        <v>25</v>
      </c>
    </row>
    <row r="7" spans="2:10" s="21" customFormat="1" x14ac:dyDescent="0.3">
      <c r="B7" s="8" t="s">
        <v>10</v>
      </c>
      <c r="C7" s="106">
        <v>4.1261574074074076E-2</v>
      </c>
      <c r="D7" s="98">
        <f>C7/$C$30</f>
        <v>1.1980092547475105E-2</v>
      </c>
      <c r="E7" s="106">
        <v>1.6099537037037037E-2</v>
      </c>
      <c r="F7" s="98">
        <f>E7/$E$30</f>
        <v>1.5431037351763308E-2</v>
      </c>
      <c r="G7" s="106">
        <v>1.3738425925925926E-2</v>
      </c>
      <c r="H7" s="98">
        <f>G7/$G$30</f>
        <v>2.0182955859348432E-2</v>
      </c>
      <c r="I7" s="107">
        <f>C7+E7+G7</f>
        <v>7.1099537037037044E-2</v>
      </c>
      <c r="J7" s="99">
        <f>I7/$I$30</f>
        <v>1.3757132747485063E-2</v>
      </c>
    </row>
    <row r="8" spans="2:10" s="21" customFormat="1" x14ac:dyDescent="0.3">
      <c r="B8" s="8" t="s">
        <v>13</v>
      </c>
      <c r="C8" s="106">
        <v>0.11307870370370375</v>
      </c>
      <c r="D8" s="98">
        <f t="shared" ref="D8:D28" si="0">C8/$C$30</f>
        <v>3.283183848214076E-2</v>
      </c>
      <c r="E8" s="106">
        <v>1.9629629629629625E-2</v>
      </c>
      <c r="F8" s="98">
        <f t="shared" ref="F8:F28" si="1">E8/$E$30</f>
        <v>1.8814550214658925E-2</v>
      </c>
      <c r="G8" s="106">
        <v>2.6041666666666671E-2</v>
      </c>
      <c r="H8" s="98">
        <f t="shared" ref="H8:H27" si="2">G8/$G$30</f>
        <v>3.8257498469700064E-2</v>
      </c>
      <c r="I8" s="107">
        <f t="shared" ref="I8:I27" si="3">C8+E8+G8</f>
        <v>0.15875000000000006</v>
      </c>
      <c r="J8" s="99">
        <f t="shared" ref="J8:J28" si="4">I8/$I$30</f>
        <v>3.0716723549488064E-2</v>
      </c>
    </row>
    <row r="9" spans="2:10" s="21" customFormat="1" x14ac:dyDescent="0.3">
      <c r="B9" s="8" t="s">
        <v>0</v>
      </c>
      <c r="C9" s="106">
        <v>0.65577546296296296</v>
      </c>
      <c r="D9" s="98">
        <f t="shared" si="0"/>
        <v>0.19040113987304122</v>
      </c>
      <c r="E9" s="106">
        <v>0.19252314814814808</v>
      </c>
      <c r="F9" s="98">
        <f t="shared" si="1"/>
        <v>0.18452902610296965</v>
      </c>
      <c r="G9" s="106">
        <v>0.15556712962962943</v>
      </c>
      <c r="H9" s="98">
        <f t="shared" si="2"/>
        <v>0.22854179419166126</v>
      </c>
      <c r="I9" s="107">
        <f t="shared" si="3"/>
        <v>1.0038657407407405</v>
      </c>
      <c r="J9" s="99">
        <f t="shared" si="4"/>
        <v>0.1942391586717189</v>
      </c>
    </row>
    <row r="10" spans="2:10" s="21" customFormat="1" x14ac:dyDescent="0.3">
      <c r="B10" s="8" t="s">
        <v>8</v>
      </c>
      <c r="C10" s="106">
        <v>8.6284722222222207E-2</v>
      </c>
      <c r="D10" s="98">
        <f t="shared" si="0"/>
        <v>2.5052339394509647E-2</v>
      </c>
      <c r="E10" s="106">
        <v>2.3541666666666669E-2</v>
      </c>
      <c r="F10" s="98">
        <f t="shared" si="1"/>
        <v>2.256414807583506E-2</v>
      </c>
      <c r="G10" s="106">
        <v>2.4907407407407402E-2</v>
      </c>
      <c r="H10" s="98">
        <f t="shared" si="2"/>
        <v>3.6591171869686447E-2</v>
      </c>
      <c r="I10" s="107">
        <f t="shared" si="3"/>
        <v>0.13473379629629628</v>
      </c>
      <c r="J10" s="99">
        <f t="shared" si="4"/>
        <v>2.6069800148701545E-2</v>
      </c>
    </row>
    <row r="11" spans="2:10" s="21" customFormat="1" x14ac:dyDescent="0.3">
      <c r="B11" s="8" t="s">
        <v>26</v>
      </c>
      <c r="C11" s="106">
        <v>1.9768518518518519E-2</v>
      </c>
      <c r="D11" s="98">
        <f t="shared" si="0"/>
        <v>5.7396909035308495E-3</v>
      </c>
      <c r="E11" s="106">
        <v>2.2569444444444442E-3</v>
      </c>
      <c r="F11" s="98">
        <f t="shared" si="1"/>
        <v>2.1632295352939212E-3</v>
      </c>
      <c r="G11" s="106">
        <v>6.7476851851851847E-3</v>
      </c>
      <c r="H11" s="98">
        <f t="shared" si="2"/>
        <v>9.9129429368156139E-3</v>
      </c>
      <c r="I11" s="107">
        <f t="shared" si="3"/>
        <v>2.8773148148148145E-2</v>
      </c>
      <c r="J11" s="99">
        <f t="shared" si="4"/>
        <v>5.5673501563157837E-3</v>
      </c>
    </row>
    <row r="12" spans="2:10" s="21" customFormat="1" x14ac:dyDescent="0.3">
      <c r="B12" s="8" t="s">
        <v>3</v>
      </c>
      <c r="C12" s="106">
        <v>0.34263888888889016</v>
      </c>
      <c r="D12" s="98">
        <f t="shared" si="0"/>
        <v>9.9483495028177923E-2</v>
      </c>
      <c r="E12" s="106">
        <v>7.3796296296296304E-2</v>
      </c>
      <c r="F12" s="98">
        <f t="shared" si="1"/>
        <v>7.0732059061713051E-2</v>
      </c>
      <c r="G12" s="106">
        <v>8.2118055555555569E-2</v>
      </c>
      <c r="H12" s="98">
        <f t="shared" si="2"/>
        <v>0.1206386451744542</v>
      </c>
      <c r="I12" s="107">
        <f t="shared" si="3"/>
        <v>0.49855324074074203</v>
      </c>
      <c r="J12" s="99">
        <f t="shared" si="4"/>
        <v>9.6465650838014103E-2</v>
      </c>
    </row>
    <row r="13" spans="2:10" s="21" customFormat="1" x14ac:dyDescent="0.3">
      <c r="B13" s="8" t="s">
        <v>7</v>
      </c>
      <c r="C13" s="106">
        <v>0.12152777777777783</v>
      </c>
      <c r="D13" s="98">
        <f t="shared" si="0"/>
        <v>3.5284985062689664E-2</v>
      </c>
      <c r="E13" s="106">
        <v>1.7824074074074072E-2</v>
      </c>
      <c r="F13" s="98">
        <f t="shared" si="1"/>
        <v>1.7083966586423791E-2</v>
      </c>
      <c r="G13" s="106">
        <v>3.1956018518518522E-2</v>
      </c>
      <c r="H13" s="98">
        <f t="shared" si="2"/>
        <v>4.6946201455485274E-2</v>
      </c>
      <c r="I13" s="107">
        <f t="shared" si="3"/>
        <v>0.17130787037037043</v>
      </c>
      <c r="J13" s="99">
        <f t="shared" si="4"/>
        <v>3.314656060483908E-2</v>
      </c>
    </row>
    <row r="14" spans="2:10" s="21" customFormat="1" x14ac:dyDescent="0.3">
      <c r="B14" s="8" t="s">
        <v>2</v>
      </c>
      <c r="C14" s="106">
        <v>0.25231481481481477</v>
      </c>
      <c r="D14" s="98">
        <f t="shared" si="0"/>
        <v>7.3258349939679446E-2</v>
      </c>
      <c r="E14" s="106">
        <v>8.6944444444444449E-2</v>
      </c>
      <c r="F14" s="98">
        <f t="shared" si="1"/>
        <v>8.3334257790399685E-2</v>
      </c>
      <c r="G14" s="106">
        <v>5.0046296296296297E-2</v>
      </c>
      <c r="H14" s="98">
        <f t="shared" si="2"/>
        <v>7.3522410392436913E-2</v>
      </c>
      <c r="I14" s="107">
        <f t="shared" si="3"/>
        <v>0.38930555555555552</v>
      </c>
      <c r="J14" s="99">
        <f t="shared" si="4"/>
        <v>7.53271881970385E-2</v>
      </c>
    </row>
    <row r="15" spans="2:10" s="21" customFormat="1" x14ac:dyDescent="0.3">
      <c r="B15" s="8" t="s">
        <v>9</v>
      </c>
      <c r="C15" s="106">
        <v>0.2023726851851852</v>
      </c>
      <c r="D15" s="98">
        <f t="shared" si="0"/>
        <v>5.8757901316297954E-2</v>
      </c>
      <c r="E15" s="106">
        <v>9.7685185185185319E-2</v>
      </c>
      <c r="F15" s="98">
        <f t="shared" si="1"/>
        <v>9.3629011681439611E-2</v>
      </c>
      <c r="G15" s="106">
        <v>3.2349537037037038E-2</v>
      </c>
      <c r="H15" s="98">
        <f t="shared" si="2"/>
        <v>4.7524314765694076E-2</v>
      </c>
      <c r="I15" s="107">
        <f t="shared" si="3"/>
        <v>0.33240740740740754</v>
      </c>
      <c r="J15" s="99">
        <f t="shared" si="4"/>
        <v>6.4317898829199277E-2</v>
      </c>
    </row>
    <row r="16" spans="2:10" s="21" customFormat="1" x14ac:dyDescent="0.3">
      <c r="B16" s="8" t="s">
        <v>1</v>
      </c>
      <c r="C16" s="106">
        <v>0.11623842592592602</v>
      </c>
      <c r="D16" s="98">
        <f t="shared" si="0"/>
        <v>3.3749248093770709E-2</v>
      </c>
      <c r="E16" s="106">
        <v>3.2337962962962943E-2</v>
      </c>
      <c r="F16" s="98">
        <f t="shared" si="1"/>
        <v>3.0995196521083145E-2</v>
      </c>
      <c r="G16" s="106">
        <v>2.4942129629629623E-2</v>
      </c>
      <c r="H16" s="98">
        <f t="shared" si="2"/>
        <v>3.6642181867646048E-2</v>
      </c>
      <c r="I16" s="107">
        <f t="shared" si="3"/>
        <v>0.1735185185185186</v>
      </c>
      <c r="J16" s="99">
        <f t="shared" si="4"/>
        <v>3.3574301505827145E-2</v>
      </c>
    </row>
    <row r="17" spans="2:10" s="21" customFormat="1" x14ac:dyDescent="0.3">
      <c r="B17" s="8" t="s">
        <v>27</v>
      </c>
      <c r="C17" s="106">
        <v>5.4953703703703713E-2</v>
      </c>
      <c r="D17" s="98">
        <f t="shared" si="0"/>
        <v>1.5955534197871473E-2</v>
      </c>
      <c r="E17" s="106">
        <v>1.2106481481481478E-2</v>
      </c>
      <c r="F17" s="98">
        <f t="shared" si="1"/>
        <v>1.160378509701252E-2</v>
      </c>
      <c r="G17" s="106">
        <v>1.8807870370370371E-2</v>
      </c>
      <c r="H17" s="98">
        <f t="shared" si="2"/>
        <v>2.7630415561450041E-2</v>
      </c>
      <c r="I17" s="107">
        <f t="shared" si="3"/>
        <v>8.5868055555555572E-2</v>
      </c>
      <c r="J17" s="99">
        <f t="shared" si="4"/>
        <v>1.6614710703824143E-2</v>
      </c>
    </row>
    <row r="18" spans="2:10" s="21" customFormat="1" x14ac:dyDescent="0.3">
      <c r="B18" s="8" t="s">
        <v>16</v>
      </c>
      <c r="C18" s="106">
        <v>9.699074074074078E-2</v>
      </c>
      <c r="D18" s="98">
        <f t="shared" si="0"/>
        <v>2.8160778554794225E-2</v>
      </c>
      <c r="E18" s="106">
        <v>1.350694444444445E-2</v>
      </c>
      <c r="F18" s="98">
        <f t="shared" si="1"/>
        <v>1.2946096757374398E-2</v>
      </c>
      <c r="G18" s="106">
        <v>4.0509259259259266E-3</v>
      </c>
      <c r="H18" s="98">
        <f t="shared" si="2"/>
        <v>5.9511664286200101E-3</v>
      </c>
      <c r="I18" s="107">
        <f t="shared" si="3"/>
        <v>0.11454861111111116</v>
      </c>
      <c r="J18" s="99">
        <f t="shared" si="4"/>
        <v>2.2164145010883887E-2</v>
      </c>
    </row>
    <row r="19" spans="2:10" s="21" customFormat="1" x14ac:dyDescent="0.3">
      <c r="B19" s="8" t="s">
        <v>4</v>
      </c>
      <c r="C19" s="106">
        <v>0.11332175925925927</v>
      </c>
      <c r="D19" s="98">
        <f t="shared" si="0"/>
        <v>3.2902408452266135E-2</v>
      </c>
      <c r="E19" s="106">
        <v>1.7870370370370373E-2</v>
      </c>
      <c r="F19" s="98">
        <f t="shared" si="1"/>
        <v>1.7128340525609308E-2</v>
      </c>
      <c r="G19" s="106">
        <v>2.3564814814814813E-2</v>
      </c>
      <c r="H19" s="98">
        <f t="shared" si="2"/>
        <v>3.4618785281915247E-2</v>
      </c>
      <c r="I19" s="107">
        <f t="shared" si="3"/>
        <v>0.15475694444444446</v>
      </c>
      <c r="J19" s="99">
        <f t="shared" si="4"/>
        <v>2.9944102550321143E-2</v>
      </c>
    </row>
    <row r="20" spans="2:10" s="21" customFormat="1" x14ac:dyDescent="0.3">
      <c r="B20" s="8" t="s">
        <v>14</v>
      </c>
      <c r="C20" s="106">
        <v>9.1979166666666737E-2</v>
      </c>
      <c r="D20" s="98">
        <f t="shared" si="0"/>
        <v>2.6705692980304271E-2</v>
      </c>
      <c r="E20" s="106">
        <v>2.9976851851851876E-2</v>
      </c>
      <c r="F20" s="98">
        <f t="shared" si="1"/>
        <v>2.8732125622621854E-2</v>
      </c>
      <c r="G20" s="106">
        <v>2.0624999999999987E-2</v>
      </c>
      <c r="H20" s="98">
        <f t="shared" si="2"/>
        <v>3.0299938788002429E-2</v>
      </c>
      <c r="I20" s="107">
        <f t="shared" si="3"/>
        <v>0.14258101851851859</v>
      </c>
      <c r="J20" s="99">
        <f t="shared" si="4"/>
        <v>2.7588168373151322E-2</v>
      </c>
    </row>
    <row r="21" spans="2:10" s="21" customFormat="1" x14ac:dyDescent="0.3">
      <c r="B21" s="8" t="s">
        <v>11</v>
      </c>
      <c r="C21" s="106">
        <v>4.4664351851851879E-2</v>
      </c>
      <c r="D21" s="98">
        <f t="shared" si="0"/>
        <v>1.2968072129230422E-2</v>
      </c>
      <c r="E21" s="106">
        <v>4.6180555555555549E-3</v>
      </c>
      <c r="F21" s="98">
        <f t="shared" si="1"/>
        <v>4.4263004337552541E-3</v>
      </c>
      <c r="G21" s="106">
        <v>2.0497685185185188E-2</v>
      </c>
      <c r="H21" s="98">
        <f t="shared" si="2"/>
        <v>3.0112902128817249E-2</v>
      </c>
      <c r="I21" s="107">
        <f t="shared" si="3"/>
        <v>6.978009259259263E-2</v>
      </c>
      <c r="J21" s="99">
        <f t="shared" si="4"/>
        <v>1.3501831895586437E-2</v>
      </c>
    </row>
    <row r="22" spans="2:10" s="21" customFormat="1" x14ac:dyDescent="0.3">
      <c r="B22" s="8" t="s">
        <v>15</v>
      </c>
      <c r="C22" s="106">
        <v>3.9965277777777759E-2</v>
      </c>
      <c r="D22" s="98">
        <f t="shared" si="0"/>
        <v>1.1603719373473076E-2</v>
      </c>
      <c r="E22" s="106">
        <v>3.6458333333333334E-3</v>
      </c>
      <c r="F22" s="98">
        <f t="shared" si="1"/>
        <v>3.4944477108594116E-3</v>
      </c>
      <c r="G22" s="106">
        <v>6.8865740740740736E-3</v>
      </c>
      <c r="H22" s="98">
        <f t="shared" si="2"/>
        <v>1.0116982928654015E-2</v>
      </c>
      <c r="I22" s="107">
        <f t="shared" si="3"/>
        <v>5.0497685185185166E-2</v>
      </c>
      <c r="J22" s="99">
        <f t="shared" si="4"/>
        <v>9.7708562880151895E-3</v>
      </c>
    </row>
    <row r="23" spans="2:10" s="28" customFormat="1" x14ac:dyDescent="0.3">
      <c r="B23" s="8" t="s">
        <v>111</v>
      </c>
      <c r="C23" s="106">
        <v>6.3634259259259307E-2</v>
      </c>
      <c r="D23" s="98">
        <f t="shared" si="0"/>
        <v>1.8475890273777888E-2</v>
      </c>
      <c r="E23" s="106">
        <v>1.2106481481481482E-2</v>
      </c>
      <c r="F23" s="98">
        <f t="shared" si="1"/>
        <v>1.1603785097012523E-2</v>
      </c>
      <c r="G23" s="106">
        <v>5.0902777777777748E-2</v>
      </c>
      <c r="H23" s="98">
        <f t="shared" si="2"/>
        <v>7.4780657008773677E-2</v>
      </c>
      <c r="I23" s="107">
        <f t="shared" si="3"/>
        <v>0.12664351851851854</v>
      </c>
      <c r="J23" s="99">
        <f t="shared" si="4"/>
        <v>2.4504402819954679E-2</v>
      </c>
    </row>
    <row r="24" spans="2:10" s="21" customFormat="1" x14ac:dyDescent="0.3">
      <c r="B24" s="8" t="s">
        <v>12</v>
      </c>
      <c r="C24" s="106">
        <v>0.10372685185185182</v>
      </c>
      <c r="D24" s="98">
        <f t="shared" si="0"/>
        <v>3.0116574869697574E-2</v>
      </c>
      <c r="E24" s="106">
        <v>3.8298611111111103E-2</v>
      </c>
      <c r="F24" s="98">
        <f t="shared" si="1"/>
        <v>3.6708341191218387E-2</v>
      </c>
      <c r="G24" s="106">
        <v>4.2141203703703722E-2</v>
      </c>
      <c r="H24" s="98">
        <f t="shared" si="2"/>
        <v>6.1909134190301321E-2</v>
      </c>
      <c r="I24" s="107">
        <f t="shared" si="3"/>
        <v>0.18416666666666665</v>
      </c>
      <c r="J24" s="99">
        <f t="shared" si="4"/>
        <v>3.5634624170272224E-2</v>
      </c>
    </row>
    <row r="25" spans="2:10" s="21" customFormat="1" x14ac:dyDescent="0.3">
      <c r="B25" s="8" t="s">
        <v>5</v>
      </c>
      <c r="C25" s="106">
        <v>0.1639583333333334</v>
      </c>
      <c r="D25" s="98">
        <f t="shared" si="0"/>
        <v>4.7604485561720165E-2</v>
      </c>
      <c r="E25" s="106">
        <v>5.1076388888888886E-2</v>
      </c>
      <c r="F25" s="98">
        <f t="shared" si="1"/>
        <v>4.8955548406420898E-2</v>
      </c>
      <c r="G25" s="106">
        <v>2.71875E-2</v>
      </c>
      <c r="H25" s="98">
        <f t="shared" si="2"/>
        <v>3.994082840236686E-2</v>
      </c>
      <c r="I25" s="107">
        <f t="shared" si="3"/>
        <v>0.24222222222222228</v>
      </c>
      <c r="J25" s="99">
        <f t="shared" si="4"/>
        <v>4.6867861653812057E-2</v>
      </c>
    </row>
    <row r="26" spans="2:10" s="21" customFormat="1" x14ac:dyDescent="0.3">
      <c r="B26" s="8" t="s">
        <v>6</v>
      </c>
      <c r="C26" s="106">
        <v>0.49851851851851819</v>
      </c>
      <c r="D26" s="98">
        <f t="shared" si="0"/>
        <v>0.14474236920192071</v>
      </c>
      <c r="E26" s="106">
        <v>0.26696759259259256</v>
      </c>
      <c r="F26" s="98">
        <f t="shared" si="1"/>
        <v>0.25588232031327995</v>
      </c>
      <c r="G26" s="106">
        <v>4.664351851851851E-3</v>
      </c>
      <c r="H26" s="98">
        <f t="shared" si="2"/>
        <v>6.8523430592396092E-3</v>
      </c>
      <c r="I26" s="107">
        <f t="shared" si="3"/>
        <v>0.77015046296296263</v>
      </c>
      <c r="J26" s="99">
        <f t="shared" si="4"/>
        <v>0.14901731566830589</v>
      </c>
    </row>
    <row r="27" spans="2:10" s="21" customFormat="1" x14ac:dyDescent="0.3">
      <c r="B27" s="8" t="s">
        <v>141</v>
      </c>
      <c r="C27" s="106">
        <v>0.20115740740740715</v>
      </c>
      <c r="D27" s="98">
        <f t="shared" si="0"/>
        <v>5.840505146567098E-2</v>
      </c>
      <c r="E27" s="106">
        <v>2.8113425925925913E-2</v>
      </c>
      <c r="F27" s="98">
        <f t="shared" si="1"/>
        <v>2.6946074570404786E-2</v>
      </c>
      <c r="G27" s="106">
        <v>1.2951388888888891E-2</v>
      </c>
      <c r="H27" s="98">
        <f t="shared" si="2"/>
        <v>1.9026729238930833E-2</v>
      </c>
      <c r="I27" s="107">
        <f t="shared" si="3"/>
        <v>0.24222222222222195</v>
      </c>
      <c r="J27" s="99">
        <f t="shared" si="4"/>
        <v>4.6867861653811994E-2</v>
      </c>
    </row>
    <row r="28" spans="2:10" s="21" customFormat="1" x14ac:dyDescent="0.3">
      <c r="B28" s="8" t="s">
        <v>17</v>
      </c>
      <c r="C28" s="106">
        <v>2.0046296296296284E-2</v>
      </c>
      <c r="D28" s="98">
        <f t="shared" si="0"/>
        <v>5.8203422979598513E-3</v>
      </c>
      <c r="E28" s="106">
        <v>2.3958333333333331E-3</v>
      </c>
      <c r="F28" s="98">
        <f t="shared" si="1"/>
        <v>2.2963513528504705E-3</v>
      </c>
      <c r="G28" s="106"/>
      <c r="H28" s="98"/>
      <c r="I28" s="107">
        <f>C28+E28+G28</f>
        <v>2.2442129629629617E-2</v>
      </c>
      <c r="J28" s="99">
        <f t="shared" si="4"/>
        <v>4.3423539634337496E-3</v>
      </c>
    </row>
    <row r="29" spans="2:10" s="21" customFormat="1" x14ac:dyDescent="0.3">
      <c r="B29" s="18"/>
      <c r="C29" s="108"/>
      <c r="D29" s="108"/>
      <c r="E29" s="108"/>
      <c r="F29" s="108"/>
      <c r="G29" s="108"/>
      <c r="H29" s="108"/>
      <c r="I29" s="108"/>
      <c r="J29" s="109"/>
    </row>
    <row r="30" spans="2:10" s="21" customFormat="1" x14ac:dyDescent="0.3">
      <c r="B30" s="29" t="s">
        <v>29</v>
      </c>
      <c r="C30" s="103">
        <f t="shared" ref="C30:J30" si="5">SUM(C7:C28)</f>
        <v>3.4441782407407415</v>
      </c>
      <c r="D30" s="104">
        <f t="shared" si="5"/>
        <v>0.99999999999999989</v>
      </c>
      <c r="E30" s="103">
        <f t="shared" si="5"/>
        <v>1.0433217592592594</v>
      </c>
      <c r="F30" s="104">
        <f t="shared" si="5"/>
        <v>0.99999999999999989</v>
      </c>
      <c r="G30" s="103">
        <f t="shared" si="5"/>
        <v>0.68069444444444449</v>
      </c>
      <c r="H30" s="104">
        <f t="shared" si="5"/>
        <v>0.99999999999999956</v>
      </c>
      <c r="I30" s="103">
        <f t="shared" si="5"/>
        <v>5.1681944444444445</v>
      </c>
      <c r="J30" s="105">
        <f t="shared" si="5"/>
        <v>1.0000000000000002</v>
      </c>
    </row>
    <row r="31" spans="2:10" s="21" customFormat="1" x14ac:dyDescent="0.3">
      <c r="B31" s="30"/>
      <c r="C31" s="31"/>
      <c r="D31" s="31"/>
      <c r="E31" s="31"/>
      <c r="F31" s="32"/>
      <c r="G31" s="31"/>
      <c r="H31" s="31"/>
      <c r="I31" s="31"/>
      <c r="J31" s="19"/>
    </row>
    <row r="32" spans="2:10" s="21" customFormat="1" ht="66" customHeight="1" thickBot="1" x14ac:dyDescent="0.35">
      <c r="B32" s="157" t="s">
        <v>34</v>
      </c>
      <c r="C32" s="158"/>
      <c r="D32" s="158"/>
      <c r="E32" s="158"/>
      <c r="F32" s="159"/>
      <c r="G32" s="158"/>
      <c r="H32" s="158"/>
      <c r="I32" s="158"/>
      <c r="J32" s="159"/>
    </row>
    <row r="33" spans="9:9" s="21" customFormat="1" x14ac:dyDescent="0.3">
      <c r="I33" s="33"/>
    </row>
    <row r="34" spans="9:9" s="21" customFormat="1" x14ac:dyDescent="0.3"/>
    <row r="35" spans="9:9" s="21" customFormat="1" x14ac:dyDescent="0.3"/>
    <row r="36" spans="9:9" s="21" customFormat="1" x14ac:dyDescent="0.3"/>
    <row r="37" spans="9:9" s="21" customFormat="1" x14ac:dyDescent="0.3"/>
    <row r="38" spans="9:9" s="21" customFormat="1" x14ac:dyDescent="0.3"/>
    <row r="39" spans="9:9" s="21" customFormat="1" x14ac:dyDescent="0.3"/>
    <row r="40" spans="9:9" s="21" customFormat="1" x14ac:dyDescent="0.3"/>
    <row r="41" spans="9:9" s="21" customFormat="1" x14ac:dyDescent="0.3"/>
    <row r="42" spans="9:9" s="21" customFormat="1" x14ac:dyDescent="0.3"/>
    <row r="43" spans="9:9" s="21" customFormat="1" x14ac:dyDescent="0.3"/>
    <row r="44" spans="9:9" s="21" customFormat="1" x14ac:dyDescent="0.3"/>
    <row r="45" spans="9:9" s="21" customFormat="1" x14ac:dyDescent="0.3"/>
    <row r="46" spans="9:9" s="21" customFormat="1" x14ac:dyDescent="0.3"/>
    <row r="47" spans="9:9" s="21" customFormat="1" x14ac:dyDescent="0.3"/>
    <row r="48" spans="9:9" s="21" customFormat="1" x14ac:dyDescent="0.3"/>
    <row r="49" s="21" customFormat="1" x14ac:dyDescent="0.3"/>
    <row r="50" s="21" customFormat="1" x14ac:dyDescent="0.3"/>
    <row r="51" s="21" customFormat="1" x14ac:dyDescent="0.3"/>
    <row r="52" s="21" customFormat="1" x14ac:dyDescent="0.3"/>
    <row r="53" s="21" customFormat="1" x14ac:dyDescent="0.3"/>
    <row r="54" s="21" customFormat="1" x14ac:dyDescent="0.3"/>
    <row r="55" s="21" customFormat="1" x14ac:dyDescent="0.3"/>
    <row r="56" s="21" customFormat="1" x14ac:dyDescent="0.3"/>
    <row r="57" s="21" customFormat="1" x14ac:dyDescent="0.3"/>
    <row r="58" s="21" customFormat="1" x14ac:dyDescent="0.3"/>
    <row r="59" s="21" customFormat="1" x14ac:dyDescent="0.3"/>
    <row r="60" s="21" customFormat="1" x14ac:dyDescent="0.3"/>
    <row r="61" s="21" customFormat="1" x14ac:dyDescent="0.3"/>
    <row r="62" s="21" customFormat="1" x14ac:dyDescent="0.3"/>
    <row r="63" s="21" customFormat="1" x14ac:dyDescent="0.3"/>
    <row r="64" s="21" customFormat="1" x14ac:dyDescent="0.3"/>
    <row r="65" s="21" customFormat="1" x14ac:dyDescent="0.3"/>
    <row r="66" s="21" customFormat="1" x14ac:dyDescent="0.3"/>
    <row r="67" s="21" customFormat="1" x14ac:dyDescent="0.3"/>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4" t="s">
        <v>117</v>
      </c>
      <c r="C3" s="195"/>
      <c r="D3" s="195"/>
      <c r="E3" s="195"/>
      <c r="F3" s="196"/>
    </row>
    <row r="4" spans="2:6" x14ac:dyDescent="0.3">
      <c r="B4" s="176" t="s">
        <v>95</v>
      </c>
      <c r="C4" s="177"/>
      <c r="D4" s="177"/>
      <c r="E4" s="177"/>
      <c r="F4" s="178"/>
    </row>
    <row r="5" spans="2:6" x14ac:dyDescent="0.3">
      <c r="B5" s="42"/>
      <c r="C5" s="181" t="s">
        <v>70</v>
      </c>
      <c r="D5" s="177"/>
      <c r="E5" s="197" t="s">
        <v>71</v>
      </c>
      <c r="F5" s="198"/>
    </row>
    <row r="6" spans="2:6" x14ac:dyDescent="0.3">
      <c r="B6" s="3" t="s">
        <v>23</v>
      </c>
      <c r="C6" s="63" t="s">
        <v>24</v>
      </c>
      <c r="D6" s="43" t="s">
        <v>25</v>
      </c>
      <c r="E6" s="63" t="s">
        <v>24</v>
      </c>
      <c r="F6" s="64" t="s">
        <v>25</v>
      </c>
    </row>
    <row r="7" spans="2:6" x14ac:dyDescent="0.3">
      <c r="B7" s="8" t="s">
        <v>10</v>
      </c>
      <c r="C7" s="86"/>
      <c r="D7" s="87"/>
      <c r="E7" s="86">
        <v>5.4398148148148144E-4</v>
      </c>
      <c r="F7" s="96">
        <f t="shared" ref="F7:F20" si="0">E7/$E$30</f>
        <v>1.0730593607305935E-2</v>
      </c>
    </row>
    <row r="8" spans="2:6" x14ac:dyDescent="0.3">
      <c r="B8" s="8" t="s">
        <v>13</v>
      </c>
      <c r="C8" s="86"/>
      <c r="D8" s="138"/>
      <c r="E8" s="86"/>
      <c r="F8" s="96"/>
    </row>
    <row r="9" spans="2:6" x14ac:dyDescent="0.3">
      <c r="B9" s="8" t="s">
        <v>0</v>
      </c>
      <c r="C9" s="86"/>
      <c r="D9" s="138"/>
      <c r="E9" s="86">
        <v>1.2893518518518519E-2</v>
      </c>
      <c r="F9" s="96">
        <f t="shared" si="0"/>
        <v>0.25433789954337899</v>
      </c>
    </row>
    <row r="10" spans="2:6" x14ac:dyDescent="0.3">
      <c r="B10" s="8" t="s">
        <v>8</v>
      </c>
      <c r="C10" s="86"/>
      <c r="D10" s="138"/>
      <c r="E10" s="86">
        <v>6.2500000000000001E-4</v>
      </c>
      <c r="F10" s="96">
        <f t="shared" si="0"/>
        <v>1.2328767123287671E-2</v>
      </c>
    </row>
    <row r="11" spans="2:6" x14ac:dyDescent="0.3">
      <c r="B11" s="8" t="s">
        <v>26</v>
      </c>
      <c r="C11" s="86"/>
      <c r="D11" s="138"/>
      <c r="E11" s="86"/>
      <c r="F11" s="96"/>
    </row>
    <row r="12" spans="2:6" x14ac:dyDescent="0.3">
      <c r="B12" s="8" t="s">
        <v>3</v>
      </c>
      <c r="C12" s="86"/>
      <c r="D12" s="138"/>
      <c r="E12" s="86">
        <v>8.8541666666666682E-3</v>
      </c>
      <c r="F12" s="96">
        <f t="shared" si="0"/>
        <v>0.17465753424657537</v>
      </c>
    </row>
    <row r="13" spans="2:6" x14ac:dyDescent="0.3">
      <c r="B13" s="8" t="s">
        <v>7</v>
      </c>
      <c r="C13" s="86"/>
      <c r="D13" s="138"/>
      <c r="E13" s="86">
        <v>1.4236111111111112E-3</v>
      </c>
      <c r="F13" s="96">
        <f t="shared" si="0"/>
        <v>2.808219178082192E-2</v>
      </c>
    </row>
    <row r="14" spans="2:6" x14ac:dyDescent="0.3">
      <c r="B14" s="8" t="s">
        <v>2</v>
      </c>
      <c r="C14" s="86"/>
      <c r="D14" s="138"/>
      <c r="E14" s="86">
        <v>4.6990740740740743E-3</v>
      </c>
      <c r="F14" s="96">
        <f t="shared" si="0"/>
        <v>9.2694063926940642E-2</v>
      </c>
    </row>
    <row r="15" spans="2:6" x14ac:dyDescent="0.3">
      <c r="B15" s="8" t="s">
        <v>9</v>
      </c>
      <c r="C15" s="86"/>
      <c r="D15" s="138"/>
      <c r="E15" s="86"/>
      <c r="F15" s="96"/>
    </row>
    <row r="16" spans="2:6" x14ac:dyDescent="0.3">
      <c r="B16" s="8" t="s">
        <v>1</v>
      </c>
      <c r="C16" s="86"/>
      <c r="D16" s="138"/>
      <c r="E16" s="86">
        <v>7.407407407407407E-4</v>
      </c>
      <c r="F16" s="96">
        <f t="shared" si="0"/>
        <v>1.4611872146118721E-2</v>
      </c>
    </row>
    <row r="17" spans="2:6" x14ac:dyDescent="0.3">
      <c r="B17" s="8" t="s">
        <v>27</v>
      </c>
      <c r="C17" s="86"/>
      <c r="D17" s="138"/>
      <c r="E17" s="86">
        <v>3.8194444444444439E-3</v>
      </c>
      <c r="F17" s="96">
        <f t="shared" si="0"/>
        <v>7.5342465753424639E-2</v>
      </c>
    </row>
    <row r="18" spans="2:6" x14ac:dyDescent="0.3">
      <c r="B18" s="8" t="s">
        <v>16</v>
      </c>
      <c r="C18" s="86"/>
      <c r="D18" s="138"/>
      <c r="E18" s="86"/>
      <c r="F18" s="96"/>
    </row>
    <row r="19" spans="2:6" x14ac:dyDescent="0.3">
      <c r="B19" s="8" t="s">
        <v>4</v>
      </c>
      <c r="C19" s="86"/>
      <c r="D19" s="138"/>
      <c r="E19" s="86">
        <v>2.615740740740741E-3</v>
      </c>
      <c r="F19" s="96">
        <f t="shared" si="0"/>
        <v>5.1598173515981741E-2</v>
      </c>
    </row>
    <row r="20" spans="2:6" x14ac:dyDescent="0.3">
      <c r="B20" s="8" t="s">
        <v>14</v>
      </c>
      <c r="C20" s="86"/>
      <c r="D20" s="138"/>
      <c r="E20" s="86">
        <v>2.7430555555555554E-3</v>
      </c>
      <c r="F20" s="96">
        <f t="shared" si="0"/>
        <v>5.410958904109589E-2</v>
      </c>
    </row>
    <row r="21" spans="2:6" x14ac:dyDescent="0.3">
      <c r="B21" s="8" t="s">
        <v>11</v>
      </c>
      <c r="C21" s="86"/>
      <c r="D21" s="138"/>
      <c r="E21" s="86">
        <v>5.6712962962962956E-4</v>
      </c>
      <c r="F21" s="96">
        <f>E21/$E$30</f>
        <v>1.1187214611872144E-2</v>
      </c>
    </row>
    <row r="22" spans="2:6" x14ac:dyDescent="0.3">
      <c r="B22" s="8" t="s">
        <v>15</v>
      </c>
      <c r="C22" s="86"/>
      <c r="D22" s="138"/>
      <c r="E22" s="86">
        <v>1.4583333333333332E-3</v>
      </c>
      <c r="F22" s="96">
        <f t="shared" ref="F22:F24" si="1">E22/$E$30</f>
        <v>2.8767123287671229E-2</v>
      </c>
    </row>
    <row r="23" spans="2:6" s="49" customFormat="1" x14ac:dyDescent="0.3">
      <c r="B23" s="8" t="s">
        <v>111</v>
      </c>
      <c r="C23" s="92"/>
      <c r="D23" s="138"/>
      <c r="E23" s="86">
        <v>4.5138888888888885E-3</v>
      </c>
      <c r="F23" s="96">
        <f t="shared" si="1"/>
        <v>8.9041095890410954E-2</v>
      </c>
    </row>
    <row r="24" spans="2:6" x14ac:dyDescent="0.3">
      <c r="B24" s="8" t="s">
        <v>12</v>
      </c>
      <c r="C24" s="86"/>
      <c r="D24" s="138"/>
      <c r="E24" s="86">
        <v>7.407407407407407E-4</v>
      </c>
      <c r="F24" s="96">
        <f t="shared" si="1"/>
        <v>1.4611872146118721E-2</v>
      </c>
    </row>
    <row r="25" spans="2:6" s="50" customFormat="1" x14ac:dyDescent="0.3">
      <c r="B25" s="8" t="s">
        <v>5</v>
      </c>
      <c r="C25" s="43"/>
      <c r="D25" s="138"/>
      <c r="E25" s="86">
        <v>2.3958333333333331E-3</v>
      </c>
      <c r="F25" s="96">
        <f>E25/$E$30</f>
        <v>4.7260273972602733E-2</v>
      </c>
    </row>
    <row r="26" spans="2:6" x14ac:dyDescent="0.3">
      <c r="B26" s="8" t="s">
        <v>6</v>
      </c>
      <c r="C26" s="106"/>
      <c r="D26" s="138"/>
      <c r="E26" s="86">
        <v>6.4814814814814813E-4</v>
      </c>
      <c r="F26" s="96">
        <f t="shared" ref="F26:F28" si="2">E26/$E$30</f>
        <v>1.278538812785388E-2</v>
      </c>
    </row>
    <row r="27" spans="2:6" x14ac:dyDescent="0.3">
      <c r="B27" s="8" t="s">
        <v>141</v>
      </c>
      <c r="C27" s="106"/>
      <c r="D27" s="138"/>
      <c r="E27" s="86"/>
      <c r="F27" s="96"/>
    </row>
    <row r="28" spans="2:6" x14ac:dyDescent="0.3">
      <c r="B28" s="8" t="s">
        <v>17</v>
      </c>
      <c r="C28" s="106"/>
      <c r="D28" s="86"/>
      <c r="E28" s="86">
        <v>1.4120370370370372E-3</v>
      </c>
      <c r="F28" s="96">
        <f t="shared" si="2"/>
        <v>2.7853881278538814E-2</v>
      </c>
    </row>
    <row r="29" spans="2:6" x14ac:dyDescent="0.3">
      <c r="B29" s="8"/>
      <c r="C29" s="107"/>
      <c r="D29" s="90"/>
      <c r="E29" s="90"/>
      <c r="F29" s="96"/>
    </row>
    <row r="30" spans="2:6" x14ac:dyDescent="0.3">
      <c r="B30" s="53" t="s">
        <v>29</v>
      </c>
      <c r="C30" s="92"/>
      <c r="D30" s="129"/>
      <c r="E30" s="94">
        <f>SUM(E7:E28)</f>
        <v>5.0694444444444445E-2</v>
      </c>
      <c r="F30" s="137">
        <f>SUM(F7:F28)</f>
        <v>1</v>
      </c>
    </row>
    <row r="31" spans="2:6" x14ac:dyDescent="0.3">
      <c r="B31" s="53"/>
      <c r="C31" s="27"/>
      <c r="D31" s="52"/>
      <c r="E31" s="52"/>
      <c r="F31" s="48"/>
    </row>
    <row r="32" spans="2:6" ht="66" customHeight="1" thickBot="1" x14ac:dyDescent="0.35">
      <c r="B32" s="191" t="s">
        <v>118</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&amp;R41</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201" t="s">
        <v>119</v>
      </c>
      <c r="C3" s="202"/>
      <c r="D3" s="202"/>
      <c r="E3" s="202"/>
      <c r="F3" s="203"/>
    </row>
    <row r="4" spans="2:6" x14ac:dyDescent="0.3">
      <c r="B4" s="176" t="s">
        <v>95</v>
      </c>
      <c r="C4" s="177"/>
      <c r="D4" s="177"/>
      <c r="E4" s="177"/>
      <c r="F4" s="178"/>
    </row>
    <row r="5" spans="2:6" x14ac:dyDescent="0.3">
      <c r="B5" s="42"/>
      <c r="C5" s="181" t="s">
        <v>74</v>
      </c>
      <c r="D5" s="177"/>
      <c r="E5" s="197" t="s">
        <v>75</v>
      </c>
      <c r="F5" s="198"/>
    </row>
    <row r="6" spans="2:6" x14ac:dyDescent="0.3">
      <c r="B6" s="3" t="s">
        <v>23</v>
      </c>
      <c r="C6" s="63" t="s">
        <v>24</v>
      </c>
      <c r="D6" s="43" t="s">
        <v>25</v>
      </c>
      <c r="E6" s="63" t="s">
        <v>24</v>
      </c>
      <c r="F6" s="64" t="s">
        <v>25</v>
      </c>
    </row>
    <row r="7" spans="2:6" x14ac:dyDescent="0.3">
      <c r="B7" s="8" t="s">
        <v>10</v>
      </c>
      <c r="C7" s="135"/>
      <c r="D7" s="87"/>
      <c r="E7" s="135">
        <v>5.4166666666666669E-3</v>
      </c>
      <c r="F7" s="140">
        <f t="shared" ref="F7:F27" si="0">E7/$E$30</f>
        <v>9.2695293931231194E-3</v>
      </c>
    </row>
    <row r="8" spans="2:6" x14ac:dyDescent="0.3">
      <c r="B8" s="8" t="s">
        <v>13</v>
      </c>
      <c r="C8" s="135"/>
      <c r="D8" s="87"/>
      <c r="E8" s="135">
        <v>2.5000000000000001E-3</v>
      </c>
      <c r="F8" s="140">
        <f t="shared" si="0"/>
        <v>4.2782443352875933E-3</v>
      </c>
    </row>
    <row r="9" spans="2:6" x14ac:dyDescent="0.3">
      <c r="B9" s="8" t="s">
        <v>0</v>
      </c>
      <c r="C9" s="135">
        <v>8.1018518518518516E-4</v>
      </c>
      <c r="D9" s="138">
        <f t="shared" ref="D9:D17" si="1">C9/$C$30</f>
        <v>6.9930069930069935E-2</v>
      </c>
      <c r="E9" s="135">
        <v>4.5462962962962969E-2</v>
      </c>
      <c r="F9" s="140">
        <f t="shared" si="0"/>
        <v>7.7800665504674391E-2</v>
      </c>
    </row>
    <row r="10" spans="2:6" x14ac:dyDescent="0.3">
      <c r="B10" s="8" t="s">
        <v>8</v>
      </c>
      <c r="C10" s="135"/>
      <c r="D10" s="138"/>
      <c r="E10" s="135">
        <v>3.7962962962962963E-3</v>
      </c>
      <c r="F10" s="140">
        <f t="shared" si="0"/>
        <v>6.4965932498811602E-3</v>
      </c>
    </row>
    <row r="11" spans="2:6" x14ac:dyDescent="0.3">
      <c r="B11" s="8" t="s">
        <v>26</v>
      </c>
      <c r="C11" s="135"/>
      <c r="D11" s="138"/>
      <c r="E11" s="135"/>
      <c r="F11" s="140"/>
    </row>
    <row r="12" spans="2:6" x14ac:dyDescent="0.3">
      <c r="B12" s="8" t="s">
        <v>3</v>
      </c>
      <c r="C12" s="135">
        <v>3.3564814814814812E-4</v>
      </c>
      <c r="D12" s="138">
        <f t="shared" si="1"/>
        <v>2.8971028971028972E-2</v>
      </c>
      <c r="E12" s="135">
        <v>0.13879629629629631</v>
      </c>
      <c r="F12" s="140">
        <f t="shared" si="0"/>
        <v>0.23752178735541124</v>
      </c>
    </row>
    <row r="13" spans="2:6" x14ac:dyDescent="0.3">
      <c r="B13" s="8" t="s">
        <v>7</v>
      </c>
      <c r="C13" s="135"/>
      <c r="D13" s="138"/>
      <c r="E13" s="135">
        <v>1.9675925925925927E-2</v>
      </c>
      <c r="F13" s="140">
        <f t="shared" si="0"/>
        <v>3.3671367453652359E-2</v>
      </c>
    </row>
    <row r="14" spans="2:6" x14ac:dyDescent="0.3">
      <c r="B14" s="8" t="s">
        <v>2</v>
      </c>
      <c r="C14" s="135"/>
      <c r="D14" s="138"/>
      <c r="E14" s="135">
        <v>3.3333333333333331E-3</v>
      </c>
      <c r="F14" s="140">
        <f t="shared" si="0"/>
        <v>5.704325780383458E-3</v>
      </c>
    </row>
    <row r="15" spans="2:6" x14ac:dyDescent="0.3">
      <c r="B15" s="8" t="s">
        <v>9</v>
      </c>
      <c r="C15" s="135"/>
      <c r="D15" s="138"/>
      <c r="E15" s="135">
        <v>4.3750000000000004E-3</v>
      </c>
      <c r="F15" s="140">
        <f t="shared" si="0"/>
        <v>7.4869275867532892E-3</v>
      </c>
    </row>
    <row r="16" spans="2:6" x14ac:dyDescent="0.3">
      <c r="B16" s="8" t="s">
        <v>1</v>
      </c>
      <c r="C16" s="135"/>
      <c r="D16" s="138"/>
      <c r="E16" s="135">
        <v>1.5902777777777776E-2</v>
      </c>
      <c r="F16" s="140">
        <f t="shared" si="0"/>
        <v>2.7214387577246077E-2</v>
      </c>
    </row>
    <row r="17" spans="2:6" x14ac:dyDescent="0.3">
      <c r="B17" s="8" t="s">
        <v>27</v>
      </c>
      <c r="C17" s="135">
        <v>2.9861111111111113E-3</v>
      </c>
      <c r="D17" s="138">
        <f t="shared" si="1"/>
        <v>0.25774225774225779</v>
      </c>
      <c r="E17" s="135">
        <v>3.065972222222222E-2</v>
      </c>
      <c r="F17" s="140">
        <f t="shared" si="0"/>
        <v>5.2467913167485343E-2</v>
      </c>
    </row>
    <row r="18" spans="2:6" x14ac:dyDescent="0.3">
      <c r="B18" s="8" t="s">
        <v>16</v>
      </c>
      <c r="C18" s="135"/>
      <c r="D18" s="138"/>
      <c r="E18" s="135"/>
      <c r="F18" s="140"/>
    </row>
    <row r="19" spans="2:6" x14ac:dyDescent="0.3">
      <c r="B19" s="8" t="s">
        <v>4</v>
      </c>
      <c r="C19" s="135"/>
      <c r="D19" s="138"/>
      <c r="E19" s="135">
        <v>2.6620370370370372E-4</v>
      </c>
      <c r="F19" s="140">
        <f t="shared" si="0"/>
        <v>4.5555379496117895E-4</v>
      </c>
    </row>
    <row r="20" spans="2:6" x14ac:dyDescent="0.3">
      <c r="B20" s="8" t="s">
        <v>14</v>
      </c>
      <c r="C20" s="135"/>
      <c r="D20" s="138"/>
      <c r="E20" s="135">
        <v>1.7337962962962965E-2</v>
      </c>
      <c r="F20" s="140">
        <f t="shared" si="0"/>
        <v>2.9670416732688963E-2</v>
      </c>
    </row>
    <row r="21" spans="2:6" x14ac:dyDescent="0.3">
      <c r="B21" s="8" t="s">
        <v>11</v>
      </c>
      <c r="C21" s="135"/>
      <c r="D21" s="138"/>
      <c r="E21" s="135">
        <v>0.14568287037037037</v>
      </c>
      <c r="F21" s="140">
        <f t="shared" si="0"/>
        <v>0.24930676596418952</v>
      </c>
    </row>
    <row r="22" spans="2:6" x14ac:dyDescent="0.3">
      <c r="B22" s="8" t="s">
        <v>15</v>
      </c>
      <c r="C22" s="135"/>
      <c r="D22" s="138"/>
      <c r="E22" s="135">
        <v>1.5648148148148151E-2</v>
      </c>
      <c r="F22" s="140">
        <f t="shared" si="0"/>
        <v>2.6778640469022348E-2</v>
      </c>
    </row>
    <row r="23" spans="2:6" s="49" customFormat="1" x14ac:dyDescent="0.3">
      <c r="B23" s="8" t="s">
        <v>111</v>
      </c>
      <c r="C23" s="86"/>
      <c r="D23" s="138"/>
      <c r="E23" s="86">
        <v>2.1909722222222219E-2</v>
      </c>
      <c r="F23" s="140">
        <f t="shared" si="0"/>
        <v>3.7494057993978765E-2</v>
      </c>
    </row>
    <row r="24" spans="2:6" x14ac:dyDescent="0.3">
      <c r="B24" s="8" t="s">
        <v>12</v>
      </c>
      <c r="C24" s="86">
        <v>7.453703703703702E-3</v>
      </c>
      <c r="D24" s="138">
        <f>C24/$C$30</f>
        <v>0.64335664335664322</v>
      </c>
      <c r="E24" s="86">
        <v>8.8773148148148153E-3</v>
      </c>
      <c r="F24" s="140">
        <f t="shared" si="0"/>
        <v>1.5191728727618446E-2</v>
      </c>
    </row>
    <row r="25" spans="2:6" s="50" customFormat="1" x14ac:dyDescent="0.3">
      <c r="B25" s="8" t="s">
        <v>5</v>
      </c>
      <c r="C25" s="86"/>
      <c r="D25" s="138"/>
      <c r="E25" s="86">
        <v>7.8136574074074067E-2</v>
      </c>
      <c r="F25" s="140">
        <f t="shared" si="0"/>
        <v>0.13371494216447471</v>
      </c>
    </row>
    <row r="26" spans="2:6" x14ac:dyDescent="0.3">
      <c r="B26" s="8" t="s">
        <v>6</v>
      </c>
      <c r="C26" s="106"/>
      <c r="D26" s="138"/>
      <c r="E26" s="86">
        <v>2.3101851851851853E-2</v>
      </c>
      <c r="F26" s="140">
        <f t="shared" si="0"/>
        <v>3.9534146727935357E-2</v>
      </c>
    </row>
    <row r="27" spans="2:6" x14ac:dyDescent="0.3">
      <c r="B27" s="8" t="s">
        <v>141</v>
      </c>
      <c r="C27" s="106"/>
      <c r="D27" s="86"/>
      <c r="E27" s="86">
        <v>3.472222222222222E-3</v>
      </c>
      <c r="F27" s="140">
        <f t="shared" si="0"/>
        <v>5.9420060212327687E-3</v>
      </c>
    </row>
    <row r="28" spans="2:6" x14ac:dyDescent="0.3">
      <c r="B28" s="8" t="s">
        <v>17</v>
      </c>
      <c r="C28" s="106"/>
      <c r="D28" s="86"/>
      <c r="E28" s="86"/>
      <c r="F28" s="140"/>
    </row>
    <row r="29" spans="2:6" x14ac:dyDescent="0.3">
      <c r="B29" s="8"/>
      <c r="C29" s="107"/>
      <c r="D29" s="90"/>
      <c r="E29" s="90"/>
      <c r="F29" s="96"/>
    </row>
    <row r="30" spans="2:6" x14ac:dyDescent="0.3">
      <c r="B30" s="53" t="s">
        <v>29</v>
      </c>
      <c r="C30" s="94">
        <f>SUM(C7:C28)</f>
        <v>1.1585648148148147E-2</v>
      </c>
      <c r="D30" s="136">
        <f>SUM(D7:D28)</f>
        <v>0.99999999999999989</v>
      </c>
      <c r="E30" s="94">
        <f>SUM(E7:E28)</f>
        <v>0.58435185185185179</v>
      </c>
      <c r="F30" s="137">
        <f>SUM(F7:F28)</f>
        <v>1</v>
      </c>
    </row>
    <row r="31" spans="2:6" x14ac:dyDescent="0.3">
      <c r="B31" s="60"/>
      <c r="C31" s="77"/>
      <c r="D31" s="78"/>
      <c r="E31" s="78"/>
      <c r="F31" s="79"/>
    </row>
    <row r="32" spans="2:6" ht="66" customHeight="1" thickBot="1" x14ac:dyDescent="0.35">
      <c r="B32" s="191" t="s">
        <v>120</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&amp;R43</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73" t="s">
        <v>121</v>
      </c>
      <c r="C3" s="174"/>
      <c r="D3" s="174"/>
      <c r="E3" s="174"/>
      <c r="F3" s="175"/>
    </row>
    <row r="4" spans="2:6" x14ac:dyDescent="0.3">
      <c r="B4" s="176" t="s">
        <v>95</v>
      </c>
      <c r="C4" s="177"/>
      <c r="D4" s="177"/>
      <c r="E4" s="177"/>
      <c r="F4" s="178"/>
    </row>
    <row r="5" spans="2:6" x14ac:dyDescent="0.3">
      <c r="B5" s="42"/>
      <c r="C5" s="181" t="s">
        <v>55</v>
      </c>
      <c r="D5" s="177"/>
      <c r="E5" s="181" t="s">
        <v>56</v>
      </c>
      <c r="F5" s="178"/>
    </row>
    <row r="6" spans="2:6" x14ac:dyDescent="0.3">
      <c r="B6" s="3" t="s">
        <v>23</v>
      </c>
      <c r="C6" s="63" t="s">
        <v>24</v>
      </c>
      <c r="D6" s="43" t="s">
        <v>25</v>
      </c>
      <c r="E6" s="63" t="s">
        <v>24</v>
      </c>
      <c r="F6" s="64" t="s">
        <v>25</v>
      </c>
    </row>
    <row r="7" spans="2:6" x14ac:dyDescent="0.3">
      <c r="B7" s="8" t="s">
        <v>10</v>
      </c>
      <c r="C7" s="135"/>
      <c r="D7" s="87"/>
      <c r="E7" s="65"/>
      <c r="F7" s="70"/>
    </row>
    <row r="8" spans="2:6" x14ac:dyDescent="0.3">
      <c r="B8" s="8" t="s">
        <v>13</v>
      </c>
      <c r="C8" s="135"/>
      <c r="D8" s="87"/>
      <c r="E8" s="65"/>
      <c r="F8" s="70"/>
    </row>
    <row r="9" spans="2:6" x14ac:dyDescent="0.3">
      <c r="B9" s="8" t="s">
        <v>0</v>
      </c>
      <c r="C9" s="135"/>
      <c r="D9" s="87"/>
      <c r="E9" s="65"/>
      <c r="F9" s="70"/>
    </row>
    <row r="10" spans="2:6" x14ac:dyDescent="0.3">
      <c r="B10" s="8" t="s">
        <v>8</v>
      </c>
      <c r="C10" s="135"/>
      <c r="D10" s="87"/>
      <c r="E10" s="65"/>
      <c r="F10" s="70"/>
    </row>
    <row r="11" spans="2:6" x14ac:dyDescent="0.3">
      <c r="B11" s="8" t="s">
        <v>26</v>
      </c>
      <c r="C11" s="135"/>
      <c r="D11" s="87"/>
      <c r="E11" s="65"/>
      <c r="F11" s="70"/>
    </row>
    <row r="12" spans="2:6" x14ac:dyDescent="0.3">
      <c r="B12" s="8" t="s">
        <v>3</v>
      </c>
      <c r="C12" s="135"/>
      <c r="D12" s="87"/>
      <c r="E12" s="65"/>
      <c r="F12" s="70"/>
    </row>
    <row r="13" spans="2:6" x14ac:dyDescent="0.3">
      <c r="B13" s="8" t="s">
        <v>7</v>
      </c>
      <c r="C13" s="135"/>
      <c r="D13" s="87"/>
      <c r="E13" s="65"/>
      <c r="F13" s="70"/>
    </row>
    <row r="14" spans="2:6" x14ac:dyDescent="0.3">
      <c r="B14" s="8" t="s">
        <v>2</v>
      </c>
      <c r="C14" s="135"/>
      <c r="D14" s="87"/>
      <c r="E14" s="65"/>
      <c r="F14" s="70"/>
    </row>
    <row r="15" spans="2:6" x14ac:dyDescent="0.3">
      <c r="B15" s="8" t="s">
        <v>9</v>
      </c>
      <c r="C15" s="135"/>
      <c r="D15" s="87"/>
      <c r="E15" s="65"/>
      <c r="F15" s="70"/>
    </row>
    <row r="16" spans="2:6" x14ac:dyDescent="0.3">
      <c r="B16" s="8" t="s">
        <v>1</v>
      </c>
      <c r="C16" s="135"/>
      <c r="D16" s="87"/>
      <c r="E16" s="65"/>
      <c r="F16" s="70"/>
    </row>
    <row r="17" spans="2:6" x14ac:dyDescent="0.3">
      <c r="B17" s="8" t="s">
        <v>27</v>
      </c>
      <c r="C17" s="86"/>
      <c r="D17" s="87"/>
      <c r="E17" s="65"/>
      <c r="F17" s="70"/>
    </row>
    <row r="18" spans="2:6" x14ac:dyDescent="0.3">
      <c r="B18" s="8" t="s">
        <v>16</v>
      </c>
      <c r="C18" s="86"/>
      <c r="D18" s="87"/>
      <c r="E18" s="65"/>
      <c r="F18" s="70"/>
    </row>
    <row r="19" spans="2:6" x14ac:dyDescent="0.3">
      <c r="B19" s="8" t="s">
        <v>4</v>
      </c>
      <c r="C19" s="86"/>
      <c r="D19" s="87"/>
      <c r="E19" s="65"/>
      <c r="F19" s="70"/>
    </row>
    <row r="20" spans="2:6" x14ac:dyDescent="0.3">
      <c r="B20" s="8" t="s">
        <v>14</v>
      </c>
      <c r="C20" s="86"/>
      <c r="D20" s="87"/>
      <c r="E20" s="65"/>
      <c r="F20" s="70"/>
    </row>
    <row r="21" spans="2:6" x14ac:dyDescent="0.3">
      <c r="B21" s="8" t="s">
        <v>11</v>
      </c>
      <c r="C21" s="89"/>
      <c r="D21" s="87"/>
      <c r="E21" s="65"/>
      <c r="F21" s="70"/>
    </row>
    <row r="22" spans="2:6" x14ac:dyDescent="0.3">
      <c r="B22" s="8" t="s">
        <v>15</v>
      </c>
      <c r="C22" s="86"/>
      <c r="D22" s="87"/>
      <c r="E22" s="65"/>
      <c r="F22" s="70"/>
    </row>
    <row r="23" spans="2:6" s="49" customFormat="1" x14ac:dyDescent="0.3">
      <c r="B23" s="8" t="s">
        <v>111</v>
      </c>
      <c r="C23" s="92"/>
      <c r="D23" s="87"/>
      <c r="E23" s="65"/>
      <c r="F23" s="71"/>
    </row>
    <row r="24" spans="2:6" x14ac:dyDescent="0.3">
      <c r="B24" s="8" t="s">
        <v>12</v>
      </c>
      <c r="C24" s="89"/>
      <c r="D24" s="138"/>
      <c r="E24" s="47"/>
      <c r="F24" s="72"/>
    </row>
    <row r="25" spans="2:6" s="50" customFormat="1" x14ac:dyDescent="0.3">
      <c r="B25" s="8" t="s">
        <v>5</v>
      </c>
      <c r="C25" s="86"/>
      <c r="D25" s="138"/>
      <c r="E25" s="47"/>
      <c r="F25" s="44"/>
    </row>
    <row r="26" spans="2:6" x14ac:dyDescent="0.3">
      <c r="B26" s="8" t="s">
        <v>6</v>
      </c>
      <c r="C26" s="106"/>
      <c r="D26" s="86"/>
      <c r="E26" s="65"/>
      <c r="F26" s="70"/>
    </row>
    <row r="27" spans="2:6" x14ac:dyDescent="0.3">
      <c r="B27" s="8" t="s">
        <v>141</v>
      </c>
      <c r="C27" s="106"/>
      <c r="D27" s="86"/>
      <c r="E27" s="65"/>
      <c r="F27" s="70"/>
    </row>
    <row r="28" spans="2:6" x14ac:dyDescent="0.3">
      <c r="B28" s="8" t="s">
        <v>17</v>
      </c>
      <c r="C28" s="106"/>
      <c r="D28" s="86"/>
      <c r="E28" s="65"/>
      <c r="F28" s="70"/>
    </row>
    <row r="29" spans="2:6" x14ac:dyDescent="0.3">
      <c r="B29" s="8"/>
      <c r="C29" s="107"/>
      <c r="D29" s="90"/>
      <c r="E29" s="52"/>
      <c r="F29" s="48"/>
    </row>
    <row r="30" spans="2:6" x14ac:dyDescent="0.3">
      <c r="B30" s="53" t="s">
        <v>29</v>
      </c>
      <c r="C30" s="94"/>
      <c r="D30" s="133"/>
      <c r="E30" s="47"/>
      <c r="F30" s="70"/>
    </row>
    <row r="31" spans="2:6" x14ac:dyDescent="0.3">
      <c r="B31" s="53"/>
      <c r="C31" s="27"/>
      <c r="D31" s="52"/>
      <c r="E31" s="52"/>
      <c r="F31" s="48"/>
    </row>
    <row r="32" spans="2:6" ht="66" customHeight="1" thickBot="1" x14ac:dyDescent="0.35">
      <c r="B32" s="204" t="s">
        <v>92</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&amp;R34</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6" t="s">
        <v>122</v>
      </c>
      <c r="C3" s="187"/>
      <c r="D3" s="187"/>
      <c r="E3" s="187"/>
      <c r="F3" s="188"/>
    </row>
    <row r="4" spans="2:6" x14ac:dyDescent="0.3">
      <c r="B4" s="176" t="s">
        <v>95</v>
      </c>
      <c r="C4" s="177"/>
      <c r="D4" s="177"/>
      <c r="E4" s="177"/>
      <c r="F4" s="178"/>
    </row>
    <row r="5" spans="2:6" x14ac:dyDescent="0.3">
      <c r="B5" s="42"/>
      <c r="C5" s="181" t="s">
        <v>64</v>
      </c>
      <c r="D5" s="177"/>
      <c r="E5" s="197" t="s">
        <v>65</v>
      </c>
      <c r="F5" s="198"/>
    </row>
    <row r="6" spans="2:6" x14ac:dyDescent="0.3">
      <c r="B6" s="3" t="s">
        <v>23</v>
      </c>
      <c r="C6" s="63" t="s">
        <v>24</v>
      </c>
      <c r="D6" s="43" t="s">
        <v>25</v>
      </c>
      <c r="E6" s="63" t="s">
        <v>24</v>
      </c>
      <c r="F6" s="64" t="s">
        <v>25</v>
      </c>
    </row>
    <row r="7" spans="2:6" x14ac:dyDescent="0.3">
      <c r="B7" s="8" t="s">
        <v>10</v>
      </c>
      <c r="C7" s="135"/>
      <c r="D7" s="87"/>
      <c r="E7" s="65"/>
      <c r="F7" s="70"/>
    </row>
    <row r="8" spans="2:6" x14ac:dyDescent="0.3">
      <c r="B8" s="8" t="s">
        <v>13</v>
      </c>
      <c r="C8" s="135"/>
      <c r="D8" s="87"/>
      <c r="E8" s="65"/>
      <c r="F8" s="70"/>
    </row>
    <row r="9" spans="2:6" x14ac:dyDescent="0.3">
      <c r="B9" s="8" t="s">
        <v>0</v>
      </c>
      <c r="C9" s="135">
        <v>1.4699074074074074E-3</v>
      </c>
      <c r="D9" s="87">
        <f>C9/C30</f>
        <v>5.8203483043079735E-2</v>
      </c>
      <c r="E9" s="65"/>
      <c r="F9" s="70"/>
    </row>
    <row r="10" spans="2:6" x14ac:dyDescent="0.3">
      <c r="B10" s="8" t="s">
        <v>8</v>
      </c>
      <c r="C10" s="135">
        <v>1.2500000000000002E-2</v>
      </c>
      <c r="D10" s="87">
        <f>C10/C30</f>
        <v>0.49495875343721357</v>
      </c>
      <c r="E10" s="65"/>
      <c r="F10" s="70"/>
    </row>
    <row r="11" spans="2:6" x14ac:dyDescent="0.3">
      <c r="B11" s="8" t="s">
        <v>26</v>
      </c>
      <c r="C11" s="135"/>
      <c r="D11" s="87"/>
      <c r="E11" s="65"/>
      <c r="F11" s="70"/>
    </row>
    <row r="12" spans="2:6" x14ac:dyDescent="0.3">
      <c r="B12" s="8" t="s">
        <v>3</v>
      </c>
      <c r="C12" s="135">
        <v>6.6435185185185191E-3</v>
      </c>
      <c r="D12" s="87">
        <f>C12/C30</f>
        <v>0.26306141154903756</v>
      </c>
      <c r="E12" s="65"/>
      <c r="F12" s="70"/>
    </row>
    <row r="13" spans="2:6" x14ac:dyDescent="0.3">
      <c r="B13" s="8" t="s">
        <v>7</v>
      </c>
      <c r="C13" s="135"/>
      <c r="D13" s="87"/>
      <c r="E13" s="65"/>
      <c r="F13" s="70"/>
    </row>
    <row r="14" spans="2:6" x14ac:dyDescent="0.3">
      <c r="B14" s="8" t="s">
        <v>2</v>
      </c>
      <c r="C14" s="135"/>
      <c r="D14" s="87"/>
      <c r="E14" s="65"/>
      <c r="F14" s="70"/>
    </row>
    <row r="15" spans="2:6" x14ac:dyDescent="0.3">
      <c r="B15" s="8" t="s">
        <v>9</v>
      </c>
      <c r="C15" s="135"/>
      <c r="D15" s="87"/>
      <c r="E15" s="65"/>
      <c r="F15" s="70"/>
    </row>
    <row r="16" spans="2:6" x14ac:dyDescent="0.3">
      <c r="B16" s="8" t="s">
        <v>1</v>
      </c>
      <c r="C16" s="135"/>
      <c r="D16" s="87"/>
      <c r="E16" s="65"/>
      <c r="F16" s="70"/>
    </row>
    <row r="17" spans="2:6" x14ac:dyDescent="0.3">
      <c r="B17" s="8" t="s">
        <v>27</v>
      </c>
      <c r="C17" s="135"/>
      <c r="D17" s="87"/>
      <c r="E17" s="65"/>
      <c r="F17" s="70"/>
    </row>
    <row r="18" spans="2:6" x14ac:dyDescent="0.3">
      <c r="B18" s="8" t="s">
        <v>16</v>
      </c>
      <c r="C18" s="135"/>
      <c r="D18" s="87"/>
      <c r="E18" s="65"/>
      <c r="F18" s="70"/>
    </row>
    <row r="19" spans="2:6" x14ac:dyDescent="0.3">
      <c r="B19" s="8" t="s">
        <v>4</v>
      </c>
      <c r="C19" s="135"/>
      <c r="D19" s="87"/>
      <c r="E19" s="65"/>
      <c r="F19" s="70"/>
    </row>
    <row r="20" spans="2:6" x14ac:dyDescent="0.3">
      <c r="B20" s="8" t="s">
        <v>14</v>
      </c>
      <c r="C20" s="135"/>
      <c r="D20" s="87"/>
      <c r="E20" s="65"/>
      <c r="F20" s="70"/>
    </row>
    <row r="21" spans="2:6" x14ac:dyDescent="0.3">
      <c r="B21" s="8" t="s">
        <v>11</v>
      </c>
      <c r="C21" s="135">
        <v>3.0439814814814821E-3</v>
      </c>
      <c r="D21" s="87">
        <f>C21/C30</f>
        <v>0.12053162236480294</v>
      </c>
      <c r="E21" s="65"/>
      <c r="F21" s="70"/>
    </row>
    <row r="22" spans="2:6" x14ac:dyDescent="0.3">
      <c r="B22" s="8" t="s">
        <v>15</v>
      </c>
      <c r="C22" s="135"/>
      <c r="D22" s="87"/>
      <c r="E22" s="65"/>
      <c r="F22" s="70"/>
    </row>
    <row r="23" spans="2:6" s="49" customFormat="1" x14ac:dyDescent="0.3">
      <c r="B23" s="8" t="s">
        <v>111</v>
      </c>
      <c r="C23" s="135">
        <v>1.5972222222222221E-3</v>
      </c>
      <c r="D23" s="87">
        <f>C23/C30</f>
        <v>6.3244729605866162E-2</v>
      </c>
      <c r="E23" s="76"/>
      <c r="F23" s="71"/>
    </row>
    <row r="24" spans="2:6" x14ac:dyDescent="0.3">
      <c r="B24" s="8" t="s">
        <v>12</v>
      </c>
      <c r="C24" s="89"/>
      <c r="D24" s="89"/>
      <c r="E24" s="45"/>
      <c r="F24" s="72"/>
    </row>
    <row r="25" spans="2:6" s="50" customFormat="1" x14ac:dyDescent="0.3">
      <c r="B25" s="8" t="s">
        <v>5</v>
      </c>
      <c r="C25" s="43"/>
      <c r="D25" s="43"/>
      <c r="E25" s="43"/>
      <c r="F25" s="44"/>
    </row>
    <row r="26" spans="2:6" x14ac:dyDescent="0.3">
      <c r="B26" s="8" t="s">
        <v>6</v>
      </c>
      <c r="C26" s="106"/>
      <c r="D26" s="86"/>
      <c r="E26" s="47"/>
      <c r="F26" s="70"/>
    </row>
    <row r="27" spans="2:6" x14ac:dyDescent="0.3">
      <c r="B27" s="8" t="s">
        <v>141</v>
      </c>
      <c r="C27" s="106"/>
      <c r="D27" s="86"/>
      <c r="E27" s="47"/>
      <c r="F27" s="70"/>
    </row>
    <row r="28" spans="2:6" x14ac:dyDescent="0.3">
      <c r="B28" s="8" t="s">
        <v>17</v>
      </c>
      <c r="C28" s="106"/>
      <c r="D28" s="139"/>
      <c r="E28" s="47"/>
      <c r="F28" s="70"/>
    </row>
    <row r="29" spans="2:6" x14ac:dyDescent="0.3">
      <c r="B29" s="8"/>
      <c r="C29" s="107"/>
      <c r="D29" s="90"/>
      <c r="E29" s="52"/>
      <c r="F29" s="48"/>
    </row>
    <row r="30" spans="2:6" x14ac:dyDescent="0.3">
      <c r="B30" s="53" t="s">
        <v>29</v>
      </c>
      <c r="C30" s="94">
        <f>C23+C21+C12+C10+C9</f>
        <v>2.5254629629629634E-2</v>
      </c>
      <c r="D30" s="136">
        <f>D23+D21+D12+D10+D9</f>
        <v>1</v>
      </c>
      <c r="E30" s="47"/>
      <c r="F30" s="70"/>
    </row>
    <row r="31" spans="2:6" x14ac:dyDescent="0.3">
      <c r="B31" s="53"/>
      <c r="C31" s="27"/>
      <c r="D31" s="52"/>
      <c r="E31" s="52"/>
      <c r="F31" s="48"/>
    </row>
    <row r="32" spans="2:6" ht="66" customHeight="1" thickBot="1" x14ac:dyDescent="0.35">
      <c r="B32" s="204" t="s">
        <v>93</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&amp;R38</oddHead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4" t="s">
        <v>123</v>
      </c>
      <c r="C3" s="195"/>
      <c r="D3" s="195"/>
      <c r="E3" s="195"/>
      <c r="F3" s="196"/>
    </row>
    <row r="4" spans="2:6" x14ac:dyDescent="0.3">
      <c r="B4" s="176" t="s">
        <v>95</v>
      </c>
      <c r="C4" s="177"/>
      <c r="D4" s="177"/>
      <c r="E4" s="177"/>
      <c r="F4" s="178"/>
    </row>
    <row r="5" spans="2:6" x14ac:dyDescent="0.3">
      <c r="B5" s="42"/>
      <c r="C5" s="181" t="s">
        <v>72</v>
      </c>
      <c r="D5" s="177"/>
      <c r="E5" s="197" t="s">
        <v>73</v>
      </c>
      <c r="F5" s="198"/>
    </row>
    <row r="6" spans="2:6" x14ac:dyDescent="0.3">
      <c r="B6" s="3" t="s">
        <v>23</v>
      </c>
      <c r="C6" s="63" t="s">
        <v>24</v>
      </c>
      <c r="D6" s="43" t="s">
        <v>25</v>
      </c>
      <c r="E6" s="63" t="s">
        <v>24</v>
      </c>
      <c r="F6" s="64" t="s">
        <v>25</v>
      </c>
    </row>
    <row r="7" spans="2:6" x14ac:dyDescent="0.3">
      <c r="B7" s="8" t="s">
        <v>10</v>
      </c>
      <c r="C7" s="86"/>
      <c r="D7" s="138"/>
      <c r="E7" s="86">
        <v>1.2268518518518518E-3</v>
      </c>
      <c r="F7" s="96">
        <f t="shared" ref="F7:F26" si="0">E7/$E$30</f>
        <v>2.0234027525912915E-3</v>
      </c>
    </row>
    <row r="8" spans="2:6" x14ac:dyDescent="0.3">
      <c r="B8" s="8" t="s">
        <v>13</v>
      </c>
      <c r="C8" s="86">
        <v>6.9444444444444444E-5</v>
      </c>
      <c r="D8" s="138">
        <f>C8/$C$30</f>
        <v>1.0768126346015791E-3</v>
      </c>
      <c r="E8" s="86">
        <v>1.8518518518518518E-4</v>
      </c>
      <c r="F8" s="96">
        <f t="shared" si="0"/>
        <v>3.0541928341000626E-4</v>
      </c>
    </row>
    <row r="9" spans="2:6" x14ac:dyDescent="0.3">
      <c r="B9" s="8" t="s">
        <v>0</v>
      </c>
      <c r="C9" s="86">
        <v>2.6504629629629625E-3</v>
      </c>
      <c r="D9" s="138">
        <f>C9/$C$30</f>
        <v>4.10983488872936E-2</v>
      </c>
      <c r="E9" s="86">
        <v>3.3738425925925915E-2</v>
      </c>
      <c r="F9" s="96">
        <f t="shared" si="0"/>
        <v>5.5643575696260501E-2</v>
      </c>
    </row>
    <row r="10" spans="2:6" x14ac:dyDescent="0.3">
      <c r="B10" s="8" t="s">
        <v>8</v>
      </c>
      <c r="C10" s="86">
        <v>3.0092592592592597E-3</v>
      </c>
      <c r="D10" s="138">
        <f>C10/$C$30</f>
        <v>4.6661880832735106E-2</v>
      </c>
      <c r="E10" s="86">
        <v>2.809027777777778E-2</v>
      </c>
      <c r="F10" s="96">
        <f t="shared" si="0"/>
        <v>4.6328287552255328E-2</v>
      </c>
    </row>
    <row r="11" spans="2:6" x14ac:dyDescent="0.3">
      <c r="B11" s="8" t="s">
        <v>26</v>
      </c>
      <c r="C11" s="86"/>
      <c r="D11" s="138"/>
      <c r="E11" s="86"/>
      <c r="F11" s="96"/>
    </row>
    <row r="12" spans="2:6" x14ac:dyDescent="0.3">
      <c r="B12" s="8" t="s">
        <v>3</v>
      </c>
      <c r="C12" s="86">
        <v>5.1157407407407427E-3</v>
      </c>
      <c r="D12" s="138">
        <f t="shared" ref="D12:D28" si="1">C12/$C$30</f>
        <v>7.9325197415649695E-2</v>
      </c>
      <c r="E12" s="86">
        <v>0.13214120370370375</v>
      </c>
      <c r="F12" s="96">
        <f t="shared" si="0"/>
        <v>0.21793574741825267</v>
      </c>
    </row>
    <row r="13" spans="2:6" x14ac:dyDescent="0.3">
      <c r="B13" s="8" t="s">
        <v>7</v>
      </c>
      <c r="C13" s="86">
        <v>2.3148148148148149E-4</v>
      </c>
      <c r="D13" s="138">
        <f t="shared" si="1"/>
        <v>3.5893754486719305E-3</v>
      </c>
      <c r="E13" s="86">
        <v>4.6782407407407418E-2</v>
      </c>
      <c r="F13" s="96">
        <f t="shared" si="0"/>
        <v>7.7156546471452855E-2</v>
      </c>
    </row>
    <row r="14" spans="2:6" x14ac:dyDescent="0.3">
      <c r="B14" s="8" t="s">
        <v>2</v>
      </c>
      <c r="C14" s="86">
        <v>5.2083333333333333E-4</v>
      </c>
      <c r="D14" s="138">
        <f t="shared" si="1"/>
        <v>8.076094759511843E-3</v>
      </c>
      <c r="E14" s="86">
        <v>2.0937499999999998E-2</v>
      </c>
      <c r="F14" s="96">
        <f t="shared" si="0"/>
        <v>3.453146773054383E-2</v>
      </c>
    </row>
    <row r="15" spans="2:6" ht="15.9" customHeight="1" x14ac:dyDescent="0.3">
      <c r="B15" s="8" t="s">
        <v>9</v>
      </c>
      <c r="C15" s="86"/>
      <c r="D15" s="138"/>
      <c r="E15" s="86">
        <v>1.1863425925925925E-2</v>
      </c>
      <c r="F15" s="96">
        <f t="shared" si="0"/>
        <v>1.9565922843453525E-2</v>
      </c>
    </row>
    <row r="16" spans="2:6" x14ac:dyDescent="0.3">
      <c r="B16" s="8" t="s">
        <v>1</v>
      </c>
      <c r="C16" s="86">
        <v>8.1018518518518516E-4</v>
      </c>
      <c r="D16" s="138">
        <f t="shared" si="1"/>
        <v>1.2562814070351756E-2</v>
      </c>
      <c r="E16" s="86">
        <v>1.0543981481481477E-2</v>
      </c>
      <c r="F16" s="96">
        <f t="shared" si="0"/>
        <v>1.7389810449157224E-2</v>
      </c>
    </row>
    <row r="17" spans="2:6" x14ac:dyDescent="0.3">
      <c r="B17" s="8" t="s">
        <v>27</v>
      </c>
      <c r="C17" s="86">
        <v>7.6273148148148142E-3</v>
      </c>
      <c r="D17" s="138">
        <f t="shared" si="1"/>
        <v>0.11826992103374009</v>
      </c>
      <c r="E17" s="86">
        <v>1.7708333333333333E-2</v>
      </c>
      <c r="F17" s="96">
        <f t="shared" si="0"/>
        <v>2.9205718976081849E-2</v>
      </c>
    </row>
    <row r="18" spans="2:6" x14ac:dyDescent="0.3">
      <c r="B18" s="8" t="s">
        <v>16</v>
      </c>
      <c r="C18" s="86"/>
      <c r="D18" s="138"/>
      <c r="E18" s="86"/>
      <c r="F18" s="96"/>
    </row>
    <row r="19" spans="2:6" x14ac:dyDescent="0.3">
      <c r="B19" s="8" t="s">
        <v>4</v>
      </c>
      <c r="C19" s="86">
        <v>8.564814814814815E-3</v>
      </c>
      <c r="D19" s="138">
        <f t="shared" si="1"/>
        <v>0.13280689160086143</v>
      </c>
      <c r="E19" s="86">
        <v>1.7164351851851851E-2</v>
      </c>
      <c r="F19" s="96">
        <f t="shared" si="0"/>
        <v>2.8308549831064955E-2</v>
      </c>
    </row>
    <row r="20" spans="2:6" x14ac:dyDescent="0.3">
      <c r="B20" s="8" t="s">
        <v>14</v>
      </c>
      <c r="C20" s="86">
        <v>2.9629629629629628E-3</v>
      </c>
      <c r="D20" s="138">
        <f t="shared" si="1"/>
        <v>4.5944005743000706E-2</v>
      </c>
      <c r="E20" s="86">
        <v>1.8194444444444444E-2</v>
      </c>
      <c r="F20" s="96">
        <f t="shared" si="0"/>
        <v>3.0007444595033114E-2</v>
      </c>
    </row>
    <row r="21" spans="2:6" x14ac:dyDescent="0.3">
      <c r="B21" s="8" t="s">
        <v>11</v>
      </c>
      <c r="C21" s="86">
        <v>3.7500000000000003E-3</v>
      </c>
      <c r="D21" s="138">
        <f t="shared" si="1"/>
        <v>5.8147882268485281E-2</v>
      </c>
      <c r="E21" s="86">
        <v>0.13093750000000001</v>
      </c>
      <c r="F21" s="96">
        <f t="shared" si="0"/>
        <v>0.21595052207608759</v>
      </c>
    </row>
    <row r="22" spans="2:6" x14ac:dyDescent="0.3">
      <c r="B22" s="8" t="s">
        <v>15</v>
      </c>
      <c r="C22" s="86">
        <v>3.6226851851851854E-3</v>
      </c>
      <c r="D22" s="138">
        <f t="shared" si="1"/>
        <v>5.6173725771715713E-2</v>
      </c>
      <c r="E22" s="86">
        <v>1.7048611111111115E-2</v>
      </c>
      <c r="F22" s="96">
        <f t="shared" si="0"/>
        <v>2.8117662778933711E-2</v>
      </c>
    </row>
    <row r="23" spans="2:6" s="49" customFormat="1" x14ac:dyDescent="0.3">
      <c r="B23" s="8" t="s">
        <v>111</v>
      </c>
      <c r="C23" s="86">
        <v>7.5810185185185182E-3</v>
      </c>
      <c r="D23" s="138">
        <f t="shared" si="1"/>
        <v>0.11755204594400571</v>
      </c>
      <c r="E23" s="86">
        <v>3.7800925925925932E-2</v>
      </c>
      <c r="F23" s="96">
        <f t="shared" si="0"/>
        <v>6.2343711226067543E-2</v>
      </c>
    </row>
    <row r="24" spans="2:6" x14ac:dyDescent="0.3">
      <c r="B24" s="8" t="s">
        <v>12</v>
      </c>
      <c r="C24" s="86">
        <v>7.0370370370370378E-3</v>
      </c>
      <c r="D24" s="138">
        <f t="shared" si="1"/>
        <v>0.1091170136396267</v>
      </c>
      <c r="E24" s="86">
        <v>2.43287037037037E-2</v>
      </c>
      <c r="F24" s="96">
        <f t="shared" si="0"/>
        <v>4.012445835798957E-2</v>
      </c>
    </row>
    <row r="25" spans="2:6" s="50" customFormat="1" x14ac:dyDescent="0.3">
      <c r="B25" s="8" t="s">
        <v>5</v>
      </c>
      <c r="C25" s="86">
        <v>1.0902777777777777E-2</v>
      </c>
      <c r="D25" s="138">
        <f t="shared" si="1"/>
        <v>0.16905958363244791</v>
      </c>
      <c r="E25" s="86">
        <v>3.5567129629629629E-2</v>
      </c>
      <c r="F25" s="96">
        <f t="shared" si="0"/>
        <v>5.865959111993433E-2</v>
      </c>
    </row>
    <row r="26" spans="2:6" x14ac:dyDescent="0.3">
      <c r="B26" s="8" t="s">
        <v>6</v>
      </c>
      <c r="C26" s="106"/>
      <c r="D26" s="138"/>
      <c r="E26" s="86">
        <v>2.207175925925926E-2</v>
      </c>
      <c r="F26" s="96">
        <f t="shared" si="0"/>
        <v>3.6402160841430123E-2</v>
      </c>
    </row>
    <row r="27" spans="2:6" x14ac:dyDescent="0.3">
      <c r="B27" s="8" t="s">
        <v>141</v>
      </c>
      <c r="C27" s="106"/>
      <c r="D27" s="138"/>
      <c r="E27" s="86"/>
      <c r="F27" s="96"/>
    </row>
    <row r="28" spans="2:6" x14ac:dyDescent="0.3">
      <c r="B28" s="8" t="s">
        <v>17</v>
      </c>
      <c r="C28" s="106">
        <v>3.4722222222222222E-5</v>
      </c>
      <c r="D28" s="138">
        <f t="shared" si="1"/>
        <v>5.3840631730078955E-4</v>
      </c>
      <c r="E28" s="86"/>
      <c r="F28" s="96"/>
    </row>
    <row r="29" spans="2:6" x14ac:dyDescent="0.3">
      <c r="B29" s="8"/>
      <c r="C29" s="107"/>
      <c r="D29" s="90"/>
      <c r="E29" s="90"/>
      <c r="F29" s="96"/>
    </row>
    <row r="30" spans="2:6" x14ac:dyDescent="0.3">
      <c r="B30" s="53" t="s">
        <v>29</v>
      </c>
      <c r="C30" s="94">
        <f>SUM(C7:C28)</f>
        <v>6.4490740740740751E-2</v>
      </c>
      <c r="D30" s="136">
        <f>SUM(D7:D28)</f>
        <v>1</v>
      </c>
      <c r="E30" s="94">
        <f>SUM(E7:E28)</f>
        <v>0.60633101851851856</v>
      </c>
      <c r="F30" s="137">
        <f>SUM(F7:F28)</f>
        <v>1</v>
      </c>
    </row>
    <row r="31" spans="2:6" x14ac:dyDescent="0.3">
      <c r="B31" s="53"/>
      <c r="C31" s="27"/>
      <c r="D31" s="52"/>
      <c r="E31" s="52"/>
      <c r="F31" s="48"/>
    </row>
    <row r="32" spans="2:6" ht="66" customHeight="1" thickBot="1" x14ac:dyDescent="0.35">
      <c r="B32" s="191" t="s">
        <v>124</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&amp;R42</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73" t="s">
        <v>125</v>
      </c>
      <c r="C3" s="174"/>
      <c r="D3" s="174"/>
      <c r="E3" s="174"/>
      <c r="F3" s="175"/>
    </row>
    <row r="4" spans="2:6" x14ac:dyDescent="0.3">
      <c r="B4" s="176" t="s">
        <v>95</v>
      </c>
      <c r="C4" s="177"/>
      <c r="D4" s="177"/>
      <c r="E4" s="177"/>
      <c r="F4" s="178"/>
    </row>
    <row r="5" spans="2:6" x14ac:dyDescent="0.3">
      <c r="B5" s="42"/>
      <c r="C5" s="181" t="s">
        <v>58</v>
      </c>
      <c r="D5" s="177"/>
      <c r="E5" s="181" t="s">
        <v>59</v>
      </c>
      <c r="F5" s="178"/>
    </row>
    <row r="6" spans="2:6" x14ac:dyDescent="0.3">
      <c r="B6" s="3" t="s">
        <v>23</v>
      </c>
      <c r="C6" s="63" t="s">
        <v>24</v>
      </c>
      <c r="D6" s="43" t="s">
        <v>25</v>
      </c>
      <c r="E6" s="63" t="s">
        <v>24</v>
      </c>
      <c r="F6" s="64" t="s">
        <v>25</v>
      </c>
    </row>
    <row r="7" spans="2:6" x14ac:dyDescent="0.3">
      <c r="B7" s="8" t="s">
        <v>10</v>
      </c>
      <c r="C7" s="65"/>
      <c r="D7" s="46"/>
      <c r="E7" s="65"/>
      <c r="F7" s="70"/>
    </row>
    <row r="8" spans="2:6" x14ac:dyDescent="0.3">
      <c r="B8" s="8" t="s">
        <v>13</v>
      </c>
      <c r="C8" s="65"/>
      <c r="D8" s="46"/>
      <c r="E8" s="65"/>
      <c r="F8" s="70"/>
    </row>
    <row r="9" spans="2:6" x14ac:dyDescent="0.3">
      <c r="B9" s="8" t="s">
        <v>0</v>
      </c>
      <c r="C9" s="65"/>
      <c r="D9" s="46"/>
      <c r="E9" s="65"/>
      <c r="F9" s="70"/>
    </row>
    <row r="10" spans="2:6" x14ac:dyDescent="0.3">
      <c r="B10" s="8" t="s">
        <v>8</v>
      </c>
      <c r="C10" s="65"/>
      <c r="D10" s="46"/>
      <c r="E10" s="65"/>
      <c r="F10" s="70"/>
    </row>
    <row r="11" spans="2:6" x14ac:dyDescent="0.3">
      <c r="B11" s="8" t="s">
        <v>26</v>
      </c>
      <c r="C11" s="65"/>
      <c r="D11" s="46"/>
      <c r="E11" s="65"/>
      <c r="F11" s="70"/>
    </row>
    <row r="12" spans="2:6" x14ac:dyDescent="0.3">
      <c r="B12" s="8" t="s">
        <v>3</v>
      </c>
      <c r="C12" s="65"/>
      <c r="D12" s="46"/>
      <c r="E12" s="65"/>
      <c r="F12" s="70"/>
    </row>
    <row r="13" spans="2:6" x14ac:dyDescent="0.3">
      <c r="B13" s="8" t="s">
        <v>7</v>
      </c>
      <c r="C13" s="65"/>
      <c r="D13" s="46"/>
      <c r="E13" s="65"/>
      <c r="F13" s="70"/>
    </row>
    <row r="14" spans="2:6" x14ac:dyDescent="0.3">
      <c r="B14" s="8" t="s">
        <v>2</v>
      </c>
      <c r="C14" s="65"/>
      <c r="D14" s="46"/>
      <c r="E14" s="65"/>
      <c r="F14" s="70"/>
    </row>
    <row r="15" spans="2:6" x14ac:dyDescent="0.3">
      <c r="B15" s="8" t="s">
        <v>9</v>
      </c>
      <c r="C15" s="65"/>
      <c r="D15" s="46"/>
      <c r="E15" s="65"/>
      <c r="F15" s="70"/>
    </row>
    <row r="16" spans="2:6" x14ac:dyDescent="0.3">
      <c r="B16" s="8" t="s">
        <v>1</v>
      </c>
      <c r="C16" s="65"/>
      <c r="D16" s="46"/>
      <c r="E16" s="65"/>
      <c r="F16" s="70"/>
    </row>
    <row r="17" spans="2:6" x14ac:dyDescent="0.3">
      <c r="B17" s="8" t="s">
        <v>27</v>
      </c>
      <c r="C17" s="47"/>
      <c r="D17" s="46"/>
      <c r="E17" s="65"/>
      <c r="F17" s="70"/>
    </row>
    <row r="18" spans="2:6" x14ac:dyDescent="0.3">
      <c r="B18" s="8" t="s">
        <v>16</v>
      </c>
      <c r="C18" s="47"/>
      <c r="D18" s="46"/>
      <c r="E18" s="65"/>
      <c r="F18" s="70"/>
    </row>
    <row r="19" spans="2:6" x14ac:dyDescent="0.3">
      <c r="B19" s="8" t="s">
        <v>4</v>
      </c>
      <c r="C19" s="47"/>
      <c r="D19" s="46"/>
      <c r="E19" s="65"/>
      <c r="F19" s="70"/>
    </row>
    <row r="20" spans="2:6" x14ac:dyDescent="0.3">
      <c r="B20" s="8" t="s">
        <v>14</v>
      </c>
      <c r="C20" s="47"/>
      <c r="D20" s="46"/>
      <c r="E20" s="65"/>
      <c r="F20" s="70"/>
    </row>
    <row r="21" spans="2:6" x14ac:dyDescent="0.3">
      <c r="B21" s="8" t="s">
        <v>11</v>
      </c>
      <c r="C21" s="45"/>
      <c r="D21" s="46"/>
      <c r="E21" s="65"/>
      <c r="F21" s="70"/>
    </row>
    <row r="22" spans="2:6" x14ac:dyDescent="0.3">
      <c r="B22" s="8" t="s">
        <v>15</v>
      </c>
      <c r="C22" s="47"/>
      <c r="D22" s="46"/>
      <c r="E22" s="65"/>
      <c r="F22" s="70"/>
    </row>
    <row r="23" spans="2:6" s="49" customFormat="1" x14ac:dyDescent="0.3">
      <c r="B23" s="8" t="s">
        <v>111</v>
      </c>
      <c r="C23" s="54"/>
      <c r="D23" s="46"/>
      <c r="E23" s="65"/>
      <c r="F23" s="71"/>
    </row>
    <row r="24" spans="2:6" x14ac:dyDescent="0.3">
      <c r="B24" s="8" t="s">
        <v>12</v>
      </c>
      <c r="C24" s="45"/>
      <c r="D24" s="59"/>
      <c r="E24" s="47"/>
      <c r="F24" s="72"/>
    </row>
    <row r="25" spans="2:6" s="50" customFormat="1" x14ac:dyDescent="0.3">
      <c r="B25" s="8" t="s">
        <v>5</v>
      </c>
      <c r="C25" s="47"/>
      <c r="D25" s="59"/>
      <c r="E25" s="47"/>
      <c r="F25" s="44"/>
    </row>
    <row r="26" spans="2:6" x14ac:dyDescent="0.3">
      <c r="B26" s="8" t="s">
        <v>6</v>
      </c>
      <c r="C26" s="26"/>
      <c r="D26" s="47"/>
      <c r="E26" s="65"/>
      <c r="F26" s="70"/>
    </row>
    <row r="27" spans="2:6" x14ac:dyDescent="0.3">
      <c r="B27" s="8" t="s">
        <v>141</v>
      </c>
      <c r="C27" s="26"/>
      <c r="D27" s="47"/>
      <c r="E27" s="65"/>
      <c r="F27" s="70"/>
    </row>
    <row r="28" spans="2:6" x14ac:dyDescent="0.3">
      <c r="B28" s="8" t="s">
        <v>17</v>
      </c>
      <c r="C28" s="26"/>
      <c r="D28" s="47"/>
      <c r="E28" s="65"/>
      <c r="F28" s="70"/>
    </row>
    <row r="29" spans="2:6" x14ac:dyDescent="0.3">
      <c r="B29" s="8"/>
      <c r="C29" s="27"/>
      <c r="D29" s="52"/>
      <c r="E29" s="52"/>
      <c r="F29" s="48"/>
    </row>
    <row r="30" spans="2:6" x14ac:dyDescent="0.3">
      <c r="B30" s="53" t="s">
        <v>29</v>
      </c>
      <c r="C30" s="66"/>
      <c r="D30" s="55"/>
      <c r="E30" s="47"/>
      <c r="F30" s="70"/>
    </row>
    <row r="31" spans="2:6" x14ac:dyDescent="0.3">
      <c r="B31" s="53"/>
      <c r="C31" s="27"/>
      <c r="D31" s="52"/>
      <c r="E31" s="52"/>
      <c r="F31" s="48"/>
    </row>
    <row r="32" spans="2:6" ht="66" customHeight="1" thickBot="1" x14ac:dyDescent="0.35">
      <c r="B32" s="205" t="s">
        <v>57</v>
      </c>
      <c r="C32" s="206"/>
      <c r="D32" s="206"/>
      <c r="E32" s="206"/>
      <c r="F32" s="20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&amp;R35</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6" t="s">
        <v>126</v>
      </c>
      <c r="C3" s="187"/>
      <c r="D3" s="187"/>
      <c r="E3" s="187"/>
      <c r="F3" s="188"/>
    </row>
    <row r="4" spans="2:6" x14ac:dyDescent="0.3">
      <c r="B4" s="176" t="s">
        <v>95</v>
      </c>
      <c r="C4" s="177"/>
      <c r="D4" s="177"/>
      <c r="E4" s="177"/>
      <c r="F4" s="178"/>
    </row>
    <row r="5" spans="2:6" x14ac:dyDescent="0.3">
      <c r="B5" s="42"/>
      <c r="C5" s="181" t="s">
        <v>62</v>
      </c>
      <c r="D5" s="177"/>
      <c r="E5" s="197" t="s">
        <v>63</v>
      </c>
      <c r="F5" s="198"/>
    </row>
    <row r="6" spans="2:6" x14ac:dyDescent="0.3">
      <c r="B6" s="3" t="s">
        <v>23</v>
      </c>
      <c r="C6" s="63" t="s">
        <v>24</v>
      </c>
      <c r="D6" s="43" t="s">
        <v>25</v>
      </c>
      <c r="E6" s="63" t="s">
        <v>24</v>
      </c>
      <c r="F6" s="64" t="s">
        <v>25</v>
      </c>
    </row>
    <row r="7" spans="2:6" x14ac:dyDescent="0.3">
      <c r="B7" s="8" t="s">
        <v>10</v>
      </c>
      <c r="C7" s="86"/>
      <c r="D7" s="138"/>
      <c r="E7" s="86"/>
      <c r="F7" s="96"/>
    </row>
    <row r="8" spans="2:6" x14ac:dyDescent="0.3">
      <c r="B8" s="8" t="s">
        <v>13</v>
      </c>
      <c r="C8" s="86"/>
      <c r="D8" s="138"/>
      <c r="E8" s="86"/>
      <c r="F8" s="96"/>
    </row>
    <row r="9" spans="2:6" x14ac:dyDescent="0.3">
      <c r="B9" s="8" t="s">
        <v>0</v>
      </c>
      <c r="C9" s="86">
        <v>4.2824074074074075E-3</v>
      </c>
      <c r="D9" s="138">
        <f t="shared" ref="D9:D25" si="0">C9/$C$30</f>
        <v>0.23067331670822944</v>
      </c>
      <c r="E9" s="86">
        <v>4.9247685185185172E-2</v>
      </c>
      <c r="F9" s="96">
        <f>E9/$E$30</f>
        <v>0.12282069045144901</v>
      </c>
    </row>
    <row r="10" spans="2:6" x14ac:dyDescent="0.3">
      <c r="B10" s="8" t="s">
        <v>8</v>
      </c>
      <c r="C10" s="86"/>
      <c r="D10" s="138"/>
      <c r="E10" s="86">
        <v>3.3217592592592591E-3</v>
      </c>
      <c r="F10" s="96">
        <f t="shared" ref="F10:F26" si="1">E10/$E$30</f>
        <v>8.2842627872070206E-3</v>
      </c>
    </row>
    <row r="11" spans="2:6" x14ac:dyDescent="0.3">
      <c r="B11" s="8" t="s">
        <v>26</v>
      </c>
      <c r="C11" s="86"/>
      <c r="D11" s="138"/>
      <c r="E11" s="86"/>
      <c r="F11" s="96"/>
    </row>
    <row r="12" spans="2:6" x14ac:dyDescent="0.3">
      <c r="B12" s="8" t="s">
        <v>3</v>
      </c>
      <c r="C12" s="86"/>
      <c r="D12" s="138"/>
      <c r="E12" s="86">
        <v>3.0196759259259257E-2</v>
      </c>
      <c r="F12" s="96">
        <f t="shared" si="1"/>
        <v>7.5308855790324439E-2</v>
      </c>
    </row>
    <row r="13" spans="2:6" x14ac:dyDescent="0.3">
      <c r="B13" s="8" t="s">
        <v>7</v>
      </c>
      <c r="C13" s="86">
        <v>2.5000000000000001E-3</v>
      </c>
      <c r="D13" s="138">
        <f t="shared" ref="D13" si="2">C13/$C$30</f>
        <v>0.13466334164588528</v>
      </c>
      <c r="E13" s="86">
        <v>6.3773148148148148E-3</v>
      </c>
      <c r="F13" s="96">
        <f t="shared" si="1"/>
        <v>1.5904629950352155E-2</v>
      </c>
    </row>
    <row r="14" spans="2:6" x14ac:dyDescent="0.3">
      <c r="B14" s="8" t="s">
        <v>2</v>
      </c>
      <c r="C14" s="86"/>
      <c r="D14" s="138"/>
      <c r="E14" s="86"/>
      <c r="F14" s="96"/>
    </row>
    <row r="15" spans="2:6" x14ac:dyDescent="0.3">
      <c r="B15" s="8" t="s">
        <v>9</v>
      </c>
      <c r="C15" s="86"/>
      <c r="D15" s="138"/>
      <c r="E15" s="86">
        <v>7.0370370370370361E-3</v>
      </c>
      <c r="F15" s="96">
        <f t="shared" si="1"/>
        <v>1.7549936496940307E-2</v>
      </c>
    </row>
    <row r="16" spans="2:6" x14ac:dyDescent="0.3">
      <c r="B16" s="8" t="s">
        <v>1</v>
      </c>
      <c r="C16" s="86"/>
      <c r="D16" s="138"/>
      <c r="E16" s="86">
        <v>3.9247685185185191E-2</v>
      </c>
      <c r="F16" s="96">
        <f t="shared" si="1"/>
        <v>9.788130700842862E-2</v>
      </c>
    </row>
    <row r="17" spans="2:6" x14ac:dyDescent="0.3">
      <c r="B17" s="8" t="s">
        <v>27</v>
      </c>
      <c r="C17" s="86"/>
      <c r="D17" s="138"/>
      <c r="E17" s="86">
        <v>1.0891203703703703E-2</v>
      </c>
      <c r="F17" s="96">
        <f t="shared" si="1"/>
        <v>2.7161990532271103E-2</v>
      </c>
    </row>
    <row r="18" spans="2:6" x14ac:dyDescent="0.3">
      <c r="B18" s="8" t="s">
        <v>16</v>
      </c>
      <c r="C18" s="86"/>
      <c r="D18" s="138"/>
      <c r="E18" s="86"/>
      <c r="F18" s="96"/>
    </row>
    <row r="19" spans="2:6" x14ac:dyDescent="0.3">
      <c r="B19" s="8" t="s">
        <v>4</v>
      </c>
      <c r="C19" s="86"/>
      <c r="D19" s="138"/>
      <c r="E19" s="86">
        <v>4.2048611111111092E-2</v>
      </c>
      <c r="F19" s="96">
        <f t="shared" si="1"/>
        <v>0.10486664357464492</v>
      </c>
    </row>
    <row r="20" spans="2:6" x14ac:dyDescent="0.3">
      <c r="B20" s="8" t="s">
        <v>14</v>
      </c>
      <c r="C20" s="86">
        <v>2.476851851851852E-3</v>
      </c>
      <c r="D20" s="138">
        <f t="shared" si="0"/>
        <v>0.13341645885286785</v>
      </c>
      <c r="E20" s="86">
        <v>5.9722222222222225E-3</v>
      </c>
      <c r="F20" s="96">
        <f t="shared" si="1"/>
        <v>1.4894354000692764E-2</v>
      </c>
    </row>
    <row r="21" spans="2:6" x14ac:dyDescent="0.3">
      <c r="B21" s="8" t="s">
        <v>11</v>
      </c>
      <c r="C21" s="86">
        <v>5.1967592592592586E-3</v>
      </c>
      <c r="D21" s="138">
        <f t="shared" si="0"/>
        <v>0.27992518703241892</v>
      </c>
      <c r="E21" s="86">
        <v>0.15214120370370363</v>
      </c>
      <c r="F21" s="96">
        <f t="shared" si="1"/>
        <v>0.3794307816649346</v>
      </c>
    </row>
    <row r="22" spans="2:6" x14ac:dyDescent="0.3">
      <c r="B22" s="8" t="s">
        <v>15</v>
      </c>
      <c r="C22" s="86"/>
      <c r="D22" s="138"/>
      <c r="E22" s="86">
        <v>3.9004629629629632E-3</v>
      </c>
      <c r="F22" s="96">
        <f t="shared" si="1"/>
        <v>9.7275141438632976E-3</v>
      </c>
    </row>
    <row r="23" spans="2:6" s="49" customFormat="1" x14ac:dyDescent="0.3">
      <c r="B23" s="8" t="s">
        <v>111</v>
      </c>
      <c r="C23" s="86">
        <v>2.0717592592592593E-3</v>
      </c>
      <c r="D23" s="138">
        <f t="shared" si="0"/>
        <v>0.11159600997506235</v>
      </c>
      <c r="E23" s="86">
        <v>2.8553240740740737E-2</v>
      </c>
      <c r="F23" s="96">
        <f t="shared" si="1"/>
        <v>7.1210021937420626E-2</v>
      </c>
    </row>
    <row r="24" spans="2:6" x14ac:dyDescent="0.3">
      <c r="B24" s="8" t="s">
        <v>12</v>
      </c>
      <c r="C24" s="86"/>
      <c r="D24" s="138"/>
      <c r="E24" s="86"/>
      <c r="F24" s="96"/>
    </row>
    <row r="25" spans="2:6" s="50" customFormat="1" x14ac:dyDescent="0.3">
      <c r="B25" s="8" t="s">
        <v>5</v>
      </c>
      <c r="C25" s="86">
        <v>2.0370370370370373E-3</v>
      </c>
      <c r="D25" s="138">
        <f t="shared" si="0"/>
        <v>0.10972568578553617</v>
      </c>
      <c r="E25" s="86">
        <v>1.5729166666666669E-2</v>
      </c>
      <c r="F25" s="96">
        <f t="shared" si="1"/>
        <v>3.9227571873917573E-2</v>
      </c>
    </row>
    <row r="26" spans="2:6" x14ac:dyDescent="0.3">
      <c r="B26" s="8" t="s">
        <v>6</v>
      </c>
      <c r="C26" s="106"/>
      <c r="D26" s="138"/>
      <c r="E26" s="86">
        <v>6.3078703703703708E-3</v>
      </c>
      <c r="F26" s="96">
        <f t="shared" si="1"/>
        <v>1.5731439787553404E-2</v>
      </c>
    </row>
    <row r="27" spans="2:6" x14ac:dyDescent="0.3">
      <c r="B27" s="8" t="s">
        <v>141</v>
      </c>
      <c r="C27" s="106"/>
      <c r="D27" s="86"/>
      <c r="E27" s="86"/>
      <c r="F27" s="96"/>
    </row>
    <row r="28" spans="2:6" x14ac:dyDescent="0.3">
      <c r="B28" s="8" t="s">
        <v>17</v>
      </c>
      <c r="C28" s="106"/>
      <c r="D28" s="86"/>
      <c r="E28" s="86"/>
      <c r="F28" s="96"/>
    </row>
    <row r="29" spans="2:6" x14ac:dyDescent="0.3">
      <c r="B29" s="8"/>
      <c r="C29" s="107"/>
      <c r="D29" s="90"/>
      <c r="E29" s="90"/>
      <c r="F29" s="96"/>
    </row>
    <row r="30" spans="2:6" x14ac:dyDescent="0.3">
      <c r="B30" s="53" t="s">
        <v>29</v>
      </c>
      <c r="C30" s="94">
        <f>SUM(C7:C28)</f>
        <v>1.8564814814814815E-2</v>
      </c>
      <c r="D30" s="136">
        <f>SUM(D7:D28)</f>
        <v>1</v>
      </c>
      <c r="E30" s="94">
        <f>SUM(E7:E28)</f>
        <v>0.40097222222222217</v>
      </c>
      <c r="F30" s="137">
        <f>SUM(F7:F28)</f>
        <v>1</v>
      </c>
    </row>
    <row r="31" spans="2:6" x14ac:dyDescent="0.3">
      <c r="B31" s="53"/>
      <c r="C31" s="27"/>
      <c r="D31" s="52"/>
      <c r="E31" s="52"/>
      <c r="F31" s="48"/>
    </row>
    <row r="32" spans="2:6" ht="66" customHeight="1" thickBot="1" x14ac:dyDescent="0.35">
      <c r="B32" s="183" t="s">
        <v>127</v>
      </c>
      <c r="C32" s="184"/>
      <c r="D32" s="184"/>
      <c r="E32" s="184"/>
      <c r="F32" s="18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&amp;R37</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6" t="s">
        <v>128</v>
      </c>
      <c r="C3" s="187"/>
      <c r="D3" s="187"/>
      <c r="E3" s="187"/>
      <c r="F3" s="188"/>
    </row>
    <row r="4" spans="2:6" x14ac:dyDescent="0.3">
      <c r="B4" s="176" t="s">
        <v>95</v>
      </c>
      <c r="C4" s="177"/>
      <c r="D4" s="177"/>
      <c r="E4" s="177"/>
      <c r="F4" s="178"/>
    </row>
    <row r="5" spans="2:6" x14ac:dyDescent="0.3">
      <c r="B5" s="42"/>
      <c r="C5" s="181" t="s">
        <v>66</v>
      </c>
      <c r="D5" s="177"/>
      <c r="E5" s="197" t="s">
        <v>67</v>
      </c>
      <c r="F5" s="198"/>
    </row>
    <row r="6" spans="2:6" x14ac:dyDescent="0.3">
      <c r="B6" s="3" t="s">
        <v>23</v>
      </c>
      <c r="C6" s="63" t="s">
        <v>24</v>
      </c>
      <c r="D6" s="43" t="s">
        <v>25</v>
      </c>
      <c r="E6" s="63" t="s">
        <v>24</v>
      </c>
      <c r="F6" s="64" t="s">
        <v>25</v>
      </c>
    </row>
    <row r="7" spans="2:6" x14ac:dyDescent="0.3">
      <c r="B7" s="8" t="s">
        <v>10</v>
      </c>
      <c r="C7" s="47"/>
      <c r="D7" s="46"/>
      <c r="E7" s="47"/>
      <c r="F7" s="48"/>
    </row>
    <row r="8" spans="2:6" x14ac:dyDescent="0.3">
      <c r="B8" s="8" t="s">
        <v>13</v>
      </c>
      <c r="C8" s="47"/>
      <c r="D8" s="46"/>
      <c r="E8" s="47"/>
      <c r="F8" s="48"/>
    </row>
    <row r="9" spans="2:6" x14ac:dyDescent="0.3">
      <c r="B9" s="8" t="s">
        <v>0</v>
      </c>
      <c r="C9" s="47"/>
      <c r="D9" s="46"/>
      <c r="E9" s="47"/>
      <c r="F9" s="48"/>
    </row>
    <row r="10" spans="2:6" x14ac:dyDescent="0.3">
      <c r="B10" s="8" t="s">
        <v>8</v>
      </c>
      <c r="C10" s="47"/>
      <c r="D10" s="46"/>
      <c r="E10" s="47"/>
      <c r="F10" s="48"/>
    </row>
    <row r="11" spans="2:6" x14ac:dyDescent="0.3">
      <c r="B11" s="8" t="s">
        <v>26</v>
      </c>
      <c r="C11" s="47"/>
      <c r="D11" s="46"/>
      <c r="E11" s="47"/>
      <c r="F11" s="48"/>
    </row>
    <row r="12" spans="2:6" x14ac:dyDescent="0.3">
      <c r="B12" s="8" t="s">
        <v>3</v>
      </c>
      <c r="C12" s="47"/>
      <c r="D12" s="46"/>
      <c r="E12" s="47"/>
      <c r="F12" s="48"/>
    </row>
    <row r="13" spans="2:6" x14ac:dyDescent="0.3">
      <c r="B13" s="8" t="s">
        <v>7</v>
      </c>
      <c r="C13" s="47"/>
      <c r="D13" s="46"/>
      <c r="E13" s="47"/>
      <c r="F13" s="48"/>
    </row>
    <row r="14" spans="2:6" x14ac:dyDescent="0.3">
      <c r="B14" s="8" t="s">
        <v>2</v>
      </c>
      <c r="C14" s="47"/>
      <c r="D14" s="46"/>
      <c r="E14" s="47"/>
      <c r="F14" s="48"/>
    </row>
    <row r="15" spans="2:6" x14ac:dyDescent="0.3">
      <c r="B15" s="8" t="s">
        <v>9</v>
      </c>
      <c r="C15" s="47"/>
      <c r="D15" s="46"/>
      <c r="E15" s="47"/>
      <c r="F15" s="48"/>
    </row>
    <row r="16" spans="2:6" x14ac:dyDescent="0.3">
      <c r="B16" s="8" t="s">
        <v>1</v>
      </c>
      <c r="C16" s="47"/>
      <c r="D16" s="46"/>
      <c r="E16" s="47"/>
      <c r="F16" s="48"/>
    </row>
    <row r="17" spans="2:6" x14ac:dyDescent="0.3">
      <c r="B17" s="8" t="s">
        <v>27</v>
      </c>
      <c r="C17" s="47"/>
      <c r="D17" s="46"/>
      <c r="E17" s="47"/>
      <c r="F17" s="48"/>
    </row>
    <row r="18" spans="2:6" x14ac:dyDescent="0.3">
      <c r="B18" s="8" t="s">
        <v>16</v>
      </c>
      <c r="C18" s="47"/>
      <c r="D18" s="46"/>
      <c r="E18" s="47"/>
      <c r="F18" s="48"/>
    </row>
    <row r="19" spans="2:6" x14ac:dyDescent="0.3">
      <c r="B19" s="8" t="s">
        <v>4</v>
      </c>
      <c r="C19" s="47"/>
      <c r="D19" s="46"/>
      <c r="E19" s="47"/>
      <c r="F19" s="48"/>
    </row>
    <row r="20" spans="2:6" x14ac:dyDescent="0.3">
      <c r="B20" s="8" t="s">
        <v>14</v>
      </c>
      <c r="C20" s="47"/>
      <c r="D20" s="46"/>
      <c r="E20" s="47"/>
      <c r="F20" s="48"/>
    </row>
    <row r="21" spans="2:6" x14ac:dyDescent="0.3">
      <c r="B21" s="8" t="s">
        <v>11</v>
      </c>
      <c r="C21" s="47"/>
      <c r="D21" s="46"/>
      <c r="E21" s="47"/>
      <c r="F21" s="48"/>
    </row>
    <row r="22" spans="2:6" x14ac:dyDescent="0.3">
      <c r="B22" s="8" t="s">
        <v>15</v>
      </c>
      <c r="C22" s="47"/>
      <c r="D22" s="46"/>
      <c r="E22" s="47"/>
      <c r="F22" s="48"/>
    </row>
    <row r="23" spans="2:6" s="49" customFormat="1" x14ac:dyDescent="0.3">
      <c r="B23" s="8" t="s">
        <v>111</v>
      </c>
      <c r="C23" s="54"/>
      <c r="D23" s="46"/>
      <c r="E23" s="54"/>
      <c r="F23" s="48"/>
    </row>
    <row r="24" spans="2:6" x14ac:dyDescent="0.3">
      <c r="B24" s="8" t="s">
        <v>12</v>
      </c>
      <c r="C24" s="45"/>
      <c r="D24" s="59"/>
      <c r="E24" s="45"/>
      <c r="F24" s="48"/>
    </row>
    <row r="25" spans="2:6" s="50" customFormat="1" x14ac:dyDescent="0.3">
      <c r="B25" s="8" t="s">
        <v>5</v>
      </c>
      <c r="C25" s="26"/>
      <c r="D25" s="59"/>
      <c r="E25" s="43"/>
      <c r="F25" s="48"/>
    </row>
    <row r="26" spans="2:6" x14ac:dyDescent="0.3">
      <c r="B26" s="8" t="s">
        <v>6</v>
      </c>
      <c r="C26" s="26"/>
      <c r="D26" s="59"/>
      <c r="E26" s="47"/>
      <c r="F26" s="48"/>
    </row>
    <row r="27" spans="2:6" x14ac:dyDescent="0.3">
      <c r="B27" s="8" t="s">
        <v>141</v>
      </c>
      <c r="C27" s="26"/>
      <c r="D27" s="47"/>
      <c r="E27" s="47"/>
      <c r="F27" s="48"/>
    </row>
    <row r="28" spans="2:6" x14ac:dyDescent="0.3">
      <c r="B28" s="8" t="s">
        <v>17</v>
      </c>
      <c r="C28" s="26"/>
      <c r="D28" s="47"/>
      <c r="E28" s="47"/>
      <c r="F28" s="48"/>
    </row>
    <row r="29" spans="2:6" x14ac:dyDescent="0.3">
      <c r="B29" s="8"/>
      <c r="C29" s="27"/>
      <c r="D29" s="52"/>
      <c r="E29" s="52"/>
      <c r="F29" s="48"/>
    </row>
    <row r="30" spans="2:6" x14ac:dyDescent="0.3">
      <c r="B30" s="53" t="s">
        <v>29</v>
      </c>
      <c r="C30" s="66"/>
      <c r="D30" s="67"/>
      <c r="E30" s="66"/>
      <c r="F30" s="68"/>
    </row>
    <row r="31" spans="2:6" x14ac:dyDescent="0.3">
      <c r="B31" s="53"/>
      <c r="C31" s="27"/>
      <c r="D31" s="52"/>
      <c r="E31" s="52"/>
      <c r="F31" s="48"/>
    </row>
    <row r="32" spans="2:6" ht="66" customHeight="1" thickBot="1" x14ac:dyDescent="0.35">
      <c r="B32" s="205" t="s">
        <v>57</v>
      </c>
      <c r="C32" s="206"/>
      <c r="D32" s="206"/>
      <c r="E32" s="206"/>
      <c r="F32" s="20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&amp;R39</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4" t="s">
        <v>76</v>
      </c>
      <c r="C3" s="195"/>
      <c r="D3" s="195"/>
      <c r="E3" s="195"/>
      <c r="F3" s="196"/>
    </row>
    <row r="4" spans="2:6" x14ac:dyDescent="0.3">
      <c r="B4" s="176" t="s">
        <v>95</v>
      </c>
      <c r="C4" s="177"/>
      <c r="D4" s="177"/>
      <c r="E4" s="177"/>
      <c r="F4" s="178"/>
    </row>
    <row r="5" spans="2:6" x14ac:dyDescent="0.3">
      <c r="B5" s="42"/>
      <c r="C5" s="181" t="s">
        <v>77</v>
      </c>
      <c r="D5" s="177"/>
      <c r="E5" s="197" t="s">
        <v>78</v>
      </c>
      <c r="F5" s="198"/>
    </row>
    <row r="6" spans="2:6" x14ac:dyDescent="0.3">
      <c r="B6" s="3" t="s">
        <v>23</v>
      </c>
      <c r="C6" s="63" t="s">
        <v>24</v>
      </c>
      <c r="D6" s="43" t="s">
        <v>25</v>
      </c>
      <c r="E6" s="63" t="s">
        <v>24</v>
      </c>
      <c r="F6" s="64" t="s">
        <v>25</v>
      </c>
    </row>
    <row r="7" spans="2:6" x14ac:dyDescent="0.3">
      <c r="B7" s="8" t="s">
        <v>10</v>
      </c>
      <c r="C7" s="135"/>
      <c r="D7" s="87"/>
      <c r="E7" s="65"/>
      <c r="F7" s="70"/>
    </row>
    <row r="8" spans="2:6" x14ac:dyDescent="0.3">
      <c r="B8" s="8" t="s">
        <v>13</v>
      </c>
      <c r="C8" s="135"/>
      <c r="D8" s="87"/>
      <c r="E8" s="65"/>
      <c r="F8" s="70"/>
    </row>
    <row r="9" spans="2:6" x14ac:dyDescent="0.3">
      <c r="B9" s="8" t="s">
        <v>0</v>
      </c>
      <c r="C9" s="135"/>
      <c r="D9" s="87"/>
      <c r="E9" s="65"/>
      <c r="F9" s="70"/>
    </row>
    <row r="10" spans="2:6" x14ac:dyDescent="0.3">
      <c r="B10" s="8" t="s">
        <v>8</v>
      </c>
      <c r="C10" s="135"/>
      <c r="D10" s="87"/>
      <c r="E10" s="65"/>
      <c r="F10" s="70"/>
    </row>
    <row r="11" spans="2:6" x14ac:dyDescent="0.3">
      <c r="B11" s="8" t="s">
        <v>26</v>
      </c>
      <c r="C11" s="135"/>
      <c r="D11" s="87"/>
      <c r="E11" s="65"/>
      <c r="F11" s="70"/>
    </row>
    <row r="12" spans="2:6" x14ac:dyDescent="0.3">
      <c r="B12" s="8" t="s">
        <v>3</v>
      </c>
      <c r="C12" s="135"/>
      <c r="D12" s="87"/>
      <c r="E12" s="65"/>
      <c r="F12" s="70"/>
    </row>
    <row r="13" spans="2:6" x14ac:dyDescent="0.3">
      <c r="B13" s="8" t="s">
        <v>7</v>
      </c>
      <c r="C13" s="135"/>
      <c r="D13" s="87"/>
      <c r="E13" s="65"/>
      <c r="F13" s="70"/>
    </row>
    <row r="14" spans="2:6" x14ac:dyDescent="0.3">
      <c r="B14" s="8" t="s">
        <v>2</v>
      </c>
      <c r="C14" s="135"/>
      <c r="D14" s="87"/>
      <c r="E14" s="65"/>
      <c r="F14" s="70"/>
    </row>
    <row r="15" spans="2:6" x14ac:dyDescent="0.3">
      <c r="B15" s="8" t="s">
        <v>9</v>
      </c>
      <c r="C15" s="135"/>
      <c r="D15" s="87"/>
      <c r="E15" s="65"/>
      <c r="F15" s="70"/>
    </row>
    <row r="16" spans="2:6" x14ac:dyDescent="0.3">
      <c r="B16" s="8" t="s">
        <v>1</v>
      </c>
      <c r="C16" s="135"/>
      <c r="D16" s="87"/>
      <c r="E16" s="65"/>
      <c r="F16" s="70"/>
    </row>
    <row r="17" spans="2:6" x14ac:dyDescent="0.3">
      <c r="B17" s="8" t="s">
        <v>27</v>
      </c>
      <c r="C17" s="135">
        <v>2.4652777777777776E-3</v>
      </c>
      <c r="D17" s="87">
        <f t="shared" ref="D17:D19" si="0">C17/$C$30</f>
        <v>1.6774295164592848E-2</v>
      </c>
      <c r="E17" s="65"/>
      <c r="F17" s="70"/>
    </row>
    <row r="18" spans="2:6" x14ac:dyDescent="0.3">
      <c r="B18" s="8" t="s">
        <v>16</v>
      </c>
      <c r="C18" s="135"/>
      <c r="D18" s="87"/>
      <c r="E18" s="65"/>
      <c r="F18" s="70"/>
    </row>
    <row r="19" spans="2:6" x14ac:dyDescent="0.3">
      <c r="B19" s="8" t="s">
        <v>4</v>
      </c>
      <c r="C19" s="135">
        <v>1.0300925925925926E-3</v>
      </c>
      <c r="D19" s="87">
        <f t="shared" si="0"/>
        <v>7.0089777917782328E-3</v>
      </c>
      <c r="E19" s="65"/>
      <c r="F19" s="70"/>
    </row>
    <row r="20" spans="2:6" x14ac:dyDescent="0.3">
      <c r="B20" s="8" t="s">
        <v>14</v>
      </c>
      <c r="C20" s="135"/>
      <c r="D20" s="87"/>
      <c r="E20" s="65"/>
      <c r="F20" s="70"/>
    </row>
    <row r="21" spans="2:6" x14ac:dyDescent="0.3">
      <c r="B21" s="8" t="s">
        <v>11</v>
      </c>
      <c r="C21" s="86">
        <v>3.7500000000000003E-3</v>
      </c>
      <c r="D21" s="87">
        <f t="shared" ref="D21:D22" si="1">C21/$C$30</f>
        <v>2.5515829264451097E-2</v>
      </c>
      <c r="E21" s="65"/>
      <c r="F21" s="70"/>
    </row>
    <row r="22" spans="2:6" x14ac:dyDescent="0.3">
      <c r="B22" s="8" t="s">
        <v>15</v>
      </c>
      <c r="C22" s="135">
        <v>1.8287037037037037E-3</v>
      </c>
      <c r="D22" s="87">
        <f t="shared" si="1"/>
        <v>1.2442904394392818E-2</v>
      </c>
      <c r="E22" s="65"/>
      <c r="F22" s="70"/>
    </row>
    <row r="23" spans="2:6" s="49" customFormat="1" x14ac:dyDescent="0.3">
      <c r="B23" s="8" t="s">
        <v>111</v>
      </c>
      <c r="C23" s="141"/>
      <c r="D23" s="87"/>
      <c r="E23" s="76"/>
      <c r="F23" s="71"/>
    </row>
    <row r="24" spans="2:6" x14ac:dyDescent="0.3">
      <c r="B24" s="80" t="s">
        <v>12</v>
      </c>
      <c r="C24" s="89"/>
      <c r="D24" s="89"/>
      <c r="E24" s="45"/>
      <c r="F24" s="72"/>
    </row>
    <row r="25" spans="2:6" s="50" customFormat="1" x14ac:dyDescent="0.3">
      <c r="B25" s="80" t="s">
        <v>5</v>
      </c>
      <c r="C25" s="86">
        <v>0.12890046296296298</v>
      </c>
      <c r="D25" s="87">
        <f>C25/$C$30</f>
        <v>0.8770672546857774</v>
      </c>
      <c r="E25" s="43"/>
      <c r="F25" s="44"/>
    </row>
    <row r="26" spans="2:6" x14ac:dyDescent="0.3">
      <c r="B26" s="8" t="s">
        <v>6</v>
      </c>
      <c r="C26" s="106">
        <v>8.993055555555558E-3</v>
      </c>
      <c r="D26" s="87">
        <f>C26/$C$30</f>
        <v>6.1190738699007735E-2</v>
      </c>
      <c r="E26" s="47"/>
      <c r="F26" s="70"/>
    </row>
    <row r="27" spans="2:6" x14ac:dyDescent="0.3">
      <c r="B27" s="8" t="s">
        <v>141</v>
      </c>
      <c r="C27" s="106"/>
      <c r="D27" s="87"/>
      <c r="E27" s="47"/>
      <c r="F27" s="70"/>
    </row>
    <row r="28" spans="2:6" x14ac:dyDescent="0.3">
      <c r="B28" s="8" t="s">
        <v>17</v>
      </c>
      <c r="C28" s="106"/>
      <c r="D28" s="87"/>
      <c r="E28" s="47"/>
      <c r="F28" s="70"/>
    </row>
    <row r="29" spans="2:6" x14ac:dyDescent="0.3">
      <c r="B29" s="8"/>
      <c r="C29" s="107"/>
      <c r="D29" s="90"/>
      <c r="E29" s="52"/>
      <c r="F29" s="48"/>
    </row>
    <row r="30" spans="2:6" x14ac:dyDescent="0.3">
      <c r="B30" s="53" t="s">
        <v>29</v>
      </c>
      <c r="C30" s="94">
        <f>SUM(C7:C28)</f>
        <v>0.14696759259259259</v>
      </c>
      <c r="D30" s="129">
        <f>SUM(D7:D28)</f>
        <v>1.0000000000000002</v>
      </c>
      <c r="E30" s="47"/>
      <c r="F30" s="70"/>
    </row>
    <row r="31" spans="2:6" x14ac:dyDescent="0.3">
      <c r="B31" s="53"/>
      <c r="C31" s="27"/>
      <c r="D31" s="52"/>
      <c r="E31" s="52"/>
      <c r="F31" s="48"/>
    </row>
    <row r="32" spans="2:6" ht="66" customHeight="1" thickBot="1" x14ac:dyDescent="0.35">
      <c r="B32" s="191" t="s">
        <v>129</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130</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s="83" customFormat="1" x14ac:dyDescent="0.3">
      <c r="B5" s="81"/>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c r="K6" s="82" t="s">
        <v>24</v>
      </c>
    </row>
    <row r="7" spans="2:11" x14ac:dyDescent="0.3">
      <c r="B7" s="8" t="s">
        <v>10</v>
      </c>
      <c r="C7" s="86">
        <v>8.1481481481481492E-3</v>
      </c>
      <c r="D7" s="86">
        <v>5.2662037037037026E-3</v>
      </c>
      <c r="E7" s="86"/>
      <c r="F7" s="86"/>
      <c r="G7" s="86">
        <v>7.1064814814814819E-3</v>
      </c>
      <c r="H7" s="86"/>
      <c r="I7" s="86">
        <v>3.5763888888888889E-3</v>
      </c>
      <c r="J7" s="86"/>
      <c r="K7" s="88">
        <f>J7+I7+H7+G7+F7+E7+D7+C7</f>
        <v>2.4097222222222221E-2</v>
      </c>
    </row>
    <row r="8" spans="2:11" x14ac:dyDescent="0.3">
      <c r="B8" s="8" t="s">
        <v>13</v>
      </c>
      <c r="C8" s="86">
        <v>2.8101851851851857E-2</v>
      </c>
      <c r="D8" s="86">
        <v>1.0752314814814815E-2</v>
      </c>
      <c r="E8" s="86"/>
      <c r="F8" s="86">
        <v>7.9513888888888898E-3</v>
      </c>
      <c r="G8" s="86">
        <v>8.8773148148148153E-3</v>
      </c>
      <c r="H8" s="86"/>
      <c r="I8" s="86"/>
      <c r="J8" s="86"/>
      <c r="K8" s="88">
        <f t="shared" ref="K8:K28" si="0">J8+I8+H8+G8+F8+E8+D8+C8</f>
        <v>5.5682870370370383E-2</v>
      </c>
    </row>
    <row r="9" spans="2:11" x14ac:dyDescent="0.3">
      <c r="B9" s="8" t="s">
        <v>0</v>
      </c>
      <c r="C9" s="86">
        <v>5.2361111111111136E-2</v>
      </c>
      <c r="D9" s="86">
        <v>6.9351851851851859E-2</v>
      </c>
      <c r="E9" s="86">
        <v>8.3333333333333328E-4</v>
      </c>
      <c r="F9" s="86">
        <v>2.4884259259259262E-2</v>
      </c>
      <c r="G9" s="86">
        <v>6.0613425925925911E-2</v>
      </c>
      <c r="H9" s="86">
        <v>8.7962962962962962E-4</v>
      </c>
      <c r="I9" s="86"/>
      <c r="J9" s="86"/>
      <c r="K9" s="88">
        <f t="shared" si="0"/>
        <v>0.20892361111111113</v>
      </c>
    </row>
    <row r="10" spans="2:11" x14ac:dyDescent="0.3">
      <c r="B10" s="8" t="s">
        <v>8</v>
      </c>
      <c r="C10" s="86">
        <v>9.7337962962962959E-3</v>
      </c>
      <c r="D10" s="86">
        <v>2.9803240740740745E-2</v>
      </c>
      <c r="E10" s="86">
        <v>9.4560185185185198E-3</v>
      </c>
      <c r="F10" s="86">
        <v>2.5578703703703705E-3</v>
      </c>
      <c r="G10" s="86">
        <v>1.275462962962963E-2</v>
      </c>
      <c r="H10" s="86"/>
      <c r="I10" s="86">
        <v>6.9097222222222216E-3</v>
      </c>
      <c r="J10" s="86"/>
      <c r="K10" s="88">
        <f t="shared" si="0"/>
        <v>7.121527777777778E-2</v>
      </c>
    </row>
    <row r="11" spans="2:11" x14ac:dyDescent="0.3">
      <c r="B11" s="8" t="s">
        <v>26</v>
      </c>
      <c r="C11" s="86">
        <v>7.4421296296296293E-3</v>
      </c>
      <c r="D11" s="86">
        <v>1.412037037037037E-2</v>
      </c>
      <c r="E11" s="86"/>
      <c r="F11" s="86"/>
      <c r="G11" s="86"/>
      <c r="H11" s="86"/>
      <c r="I11" s="86"/>
      <c r="J11" s="86"/>
      <c r="K11" s="88">
        <f t="shared" si="0"/>
        <v>2.1562499999999998E-2</v>
      </c>
    </row>
    <row r="12" spans="2:11" x14ac:dyDescent="0.3">
      <c r="B12" s="8" t="s">
        <v>3</v>
      </c>
      <c r="C12" s="86">
        <v>6.1516203703703719E-2</v>
      </c>
      <c r="D12" s="86">
        <v>5.5219907407407426E-2</v>
      </c>
      <c r="E12" s="86"/>
      <c r="F12" s="86">
        <v>4.8009259259259265E-2</v>
      </c>
      <c r="G12" s="86">
        <v>0.13104166666666661</v>
      </c>
      <c r="H12" s="86"/>
      <c r="I12" s="86">
        <v>2.0497685185185181E-2</v>
      </c>
      <c r="J12" s="86"/>
      <c r="K12" s="88">
        <f t="shared" si="0"/>
        <v>0.31628472222222215</v>
      </c>
    </row>
    <row r="13" spans="2:11" x14ac:dyDescent="0.3">
      <c r="B13" s="8" t="s">
        <v>7</v>
      </c>
      <c r="C13" s="86">
        <v>1.0995370370370371E-3</v>
      </c>
      <c r="D13" s="86">
        <v>4.5682870370370374E-2</v>
      </c>
      <c r="E13" s="86"/>
      <c r="F13" s="86">
        <v>2.9641203703703701E-2</v>
      </c>
      <c r="G13" s="86">
        <v>3.1574074074074074E-2</v>
      </c>
      <c r="H13" s="86"/>
      <c r="I13" s="86">
        <v>2.4861111111111112E-2</v>
      </c>
      <c r="J13" s="86"/>
      <c r="K13" s="88">
        <f t="shared" si="0"/>
        <v>0.13285879629629627</v>
      </c>
    </row>
    <row r="14" spans="2:11" x14ac:dyDescent="0.3">
      <c r="B14" s="8" t="s">
        <v>2</v>
      </c>
      <c r="C14" s="86">
        <v>3.6307870370370372E-2</v>
      </c>
      <c r="D14" s="86">
        <v>3.1423611111111117E-2</v>
      </c>
      <c r="E14" s="86"/>
      <c r="F14" s="86">
        <v>4.6354166666666669E-2</v>
      </c>
      <c r="G14" s="86">
        <v>4.0324074074074075E-2</v>
      </c>
      <c r="H14" s="86"/>
      <c r="I14" s="86">
        <v>7.905092592592592E-3</v>
      </c>
      <c r="J14" s="86"/>
      <c r="K14" s="88">
        <f t="shared" si="0"/>
        <v>0.16231481481481483</v>
      </c>
    </row>
    <row r="15" spans="2:11" x14ac:dyDescent="0.3">
      <c r="B15" s="8" t="s">
        <v>9</v>
      </c>
      <c r="C15" s="86">
        <v>2.1122685185185185E-2</v>
      </c>
      <c r="D15" s="86">
        <v>2.4664351851851854E-2</v>
      </c>
      <c r="E15" s="86">
        <v>2.199074074074074E-4</v>
      </c>
      <c r="F15" s="86">
        <v>6.3773148148148148E-3</v>
      </c>
      <c r="G15" s="86">
        <v>4.340277777777778E-3</v>
      </c>
      <c r="H15" s="86">
        <v>8.6805555555555551E-4</v>
      </c>
      <c r="I15" s="86"/>
      <c r="J15" s="86"/>
      <c r="K15" s="88">
        <f t="shared" si="0"/>
        <v>5.7592592592592598E-2</v>
      </c>
    </row>
    <row r="16" spans="2:11" x14ac:dyDescent="0.3">
      <c r="B16" s="8" t="s">
        <v>1</v>
      </c>
      <c r="C16" s="86">
        <v>1.3854166666666667E-2</v>
      </c>
      <c r="D16" s="86">
        <v>9.4328703703703692E-3</v>
      </c>
      <c r="E16" s="86"/>
      <c r="F16" s="86">
        <v>1.59375E-2</v>
      </c>
      <c r="G16" s="86">
        <v>9.1435185185185178E-3</v>
      </c>
      <c r="H16" s="86"/>
      <c r="I16" s="86">
        <v>2.5810185185185185E-3</v>
      </c>
      <c r="J16" s="86"/>
      <c r="K16" s="88">
        <f t="shared" si="0"/>
        <v>5.0949074074074077E-2</v>
      </c>
    </row>
    <row r="17" spans="2:11" x14ac:dyDescent="0.3">
      <c r="B17" s="8" t="s">
        <v>27</v>
      </c>
      <c r="C17" s="86">
        <v>5.962962962962963E-2</v>
      </c>
      <c r="D17" s="86">
        <v>5.3969907407407418E-2</v>
      </c>
      <c r="E17" s="86"/>
      <c r="F17" s="86">
        <v>4.9270833333333333E-2</v>
      </c>
      <c r="G17" s="86">
        <v>2.6759259259259253E-2</v>
      </c>
      <c r="H17" s="86">
        <v>9.2592592592592585E-4</v>
      </c>
      <c r="I17" s="86">
        <v>2.1111111111111108E-2</v>
      </c>
      <c r="J17" s="86"/>
      <c r="K17" s="88">
        <f t="shared" si="0"/>
        <v>0.21166666666666667</v>
      </c>
    </row>
    <row r="18" spans="2:11" x14ac:dyDescent="0.3">
      <c r="B18" s="8" t="s">
        <v>16</v>
      </c>
      <c r="C18" s="86"/>
      <c r="D18" s="86"/>
      <c r="E18" s="86"/>
      <c r="F18" s="86"/>
      <c r="G18" s="86"/>
      <c r="H18" s="86"/>
      <c r="I18" s="86"/>
      <c r="J18" s="86"/>
      <c r="K18" s="88"/>
    </row>
    <row r="19" spans="2:11" x14ac:dyDescent="0.3">
      <c r="B19" s="8" t="s">
        <v>4</v>
      </c>
      <c r="C19" s="86">
        <v>1.0937500000000001E-2</v>
      </c>
      <c r="D19" s="86">
        <v>5.8946759259259289E-2</v>
      </c>
      <c r="E19" s="86">
        <v>1.423611111111111E-3</v>
      </c>
      <c r="F19" s="86">
        <v>1.5972222222222221E-2</v>
      </c>
      <c r="G19" s="86">
        <v>4.339120370370371E-2</v>
      </c>
      <c r="H19" s="86"/>
      <c r="I19" s="86">
        <v>8.7037037037037031E-3</v>
      </c>
      <c r="J19" s="86"/>
      <c r="K19" s="88">
        <f t="shared" si="0"/>
        <v>0.13937500000000003</v>
      </c>
    </row>
    <row r="20" spans="2:11" x14ac:dyDescent="0.3">
      <c r="B20" s="8" t="s">
        <v>14</v>
      </c>
      <c r="C20" s="86">
        <v>7.719907407407408E-3</v>
      </c>
      <c r="D20" s="86">
        <v>6.9120370370370374E-2</v>
      </c>
      <c r="E20" s="86">
        <v>1.5775462962962967E-2</v>
      </c>
      <c r="F20" s="86">
        <v>2.660879629629629E-2</v>
      </c>
      <c r="G20" s="86">
        <v>1.3993055555555557E-2</v>
      </c>
      <c r="H20" s="86"/>
      <c r="I20" s="86">
        <v>1.7523148148148149E-2</v>
      </c>
      <c r="J20" s="86"/>
      <c r="K20" s="88">
        <f t="shared" si="0"/>
        <v>0.15074074074074073</v>
      </c>
    </row>
    <row r="21" spans="2:11" x14ac:dyDescent="0.3">
      <c r="B21" s="8" t="s">
        <v>11</v>
      </c>
      <c r="C21" s="86">
        <v>6.5949074074074077E-2</v>
      </c>
      <c r="D21" s="86">
        <v>0.11396990740740746</v>
      </c>
      <c r="E21" s="86"/>
      <c r="F21" s="86">
        <v>3.9212962962962963E-2</v>
      </c>
      <c r="G21" s="86">
        <v>4.6215277777777779E-2</v>
      </c>
      <c r="H21" s="86"/>
      <c r="I21" s="86">
        <v>8.4780092592592601E-2</v>
      </c>
      <c r="J21" s="86"/>
      <c r="K21" s="88">
        <f t="shared" si="0"/>
        <v>0.35012731481481491</v>
      </c>
    </row>
    <row r="22" spans="2:11" x14ac:dyDescent="0.3">
      <c r="B22" s="8" t="s">
        <v>15</v>
      </c>
      <c r="C22" s="86">
        <v>3.2777777777777774E-2</v>
      </c>
      <c r="D22" s="86">
        <v>6.9490740740740742E-2</v>
      </c>
      <c r="E22" s="86">
        <v>4.7106481481481478E-3</v>
      </c>
      <c r="F22" s="86">
        <v>1.2754629629629628E-2</v>
      </c>
      <c r="G22" s="86">
        <v>1.7175925925925928E-2</v>
      </c>
      <c r="H22" s="86"/>
      <c r="I22" s="86">
        <v>1.6701388888888891E-2</v>
      </c>
      <c r="J22" s="86"/>
      <c r="K22" s="88">
        <f t="shared" si="0"/>
        <v>0.15361111111111111</v>
      </c>
    </row>
    <row r="23" spans="2:11" x14ac:dyDescent="0.3">
      <c r="B23" s="8" t="s">
        <v>111</v>
      </c>
      <c r="C23" s="86">
        <v>0.12493055555555554</v>
      </c>
      <c r="D23" s="86">
        <v>0.12513888888888888</v>
      </c>
      <c r="E23" s="86">
        <v>1.2604166666666666E-2</v>
      </c>
      <c r="F23" s="86">
        <v>2.7638888888888886E-2</v>
      </c>
      <c r="G23" s="86">
        <v>0.14777777777777779</v>
      </c>
      <c r="H23" s="86"/>
      <c r="I23" s="86">
        <v>9.2939814814814795E-2</v>
      </c>
      <c r="J23" s="86"/>
      <c r="K23" s="88">
        <f t="shared" si="0"/>
        <v>0.5310300925925926</v>
      </c>
    </row>
    <row r="24" spans="2:11" x14ac:dyDescent="0.3">
      <c r="B24" s="8" t="s">
        <v>12</v>
      </c>
      <c r="C24" s="86">
        <v>8.9699074074074073E-3</v>
      </c>
      <c r="D24" s="86">
        <v>1.7581018518518517E-2</v>
      </c>
      <c r="E24" s="86"/>
      <c r="F24" s="86">
        <v>1.3483796296296298E-2</v>
      </c>
      <c r="G24" s="86">
        <v>2.5208333333333333E-2</v>
      </c>
      <c r="H24" s="86"/>
      <c r="I24" s="86">
        <v>1.5046296296296294E-3</v>
      </c>
      <c r="J24" s="86"/>
      <c r="K24" s="88">
        <f t="shared" si="0"/>
        <v>6.6747685185185188E-2</v>
      </c>
    </row>
    <row r="25" spans="2:11" x14ac:dyDescent="0.3">
      <c r="B25" s="8" t="s">
        <v>5</v>
      </c>
      <c r="C25" s="86"/>
      <c r="D25" s="86">
        <v>5.0810185185185186E-3</v>
      </c>
      <c r="E25" s="86"/>
      <c r="F25" s="86">
        <v>1.6087962962962965E-3</v>
      </c>
      <c r="G25" s="86">
        <v>1.6192129629629629E-2</v>
      </c>
      <c r="H25" s="86"/>
      <c r="I25" s="86"/>
      <c r="J25" s="86"/>
      <c r="K25" s="88">
        <f t="shared" si="0"/>
        <v>2.2881944444444444E-2</v>
      </c>
    </row>
    <row r="26" spans="2:11" x14ac:dyDescent="0.3">
      <c r="B26" s="8" t="s">
        <v>6</v>
      </c>
      <c r="C26" s="86"/>
      <c r="D26" s="86">
        <v>6.898148148148148E-3</v>
      </c>
      <c r="E26" s="86"/>
      <c r="F26" s="86">
        <v>9.1203703703703707E-3</v>
      </c>
      <c r="G26" s="86"/>
      <c r="H26" s="86"/>
      <c r="I26" s="86"/>
      <c r="J26" s="86"/>
      <c r="K26" s="88">
        <f t="shared" si="0"/>
        <v>1.6018518518518519E-2</v>
      </c>
    </row>
    <row r="27" spans="2:11" x14ac:dyDescent="0.3">
      <c r="B27" s="8" t="s">
        <v>141</v>
      </c>
      <c r="C27" s="86">
        <v>3.7615740740740739E-3</v>
      </c>
      <c r="D27" s="86">
        <v>4.4097222222222229E-3</v>
      </c>
      <c r="E27" s="86"/>
      <c r="F27" s="86">
        <v>3.0439814814814817E-3</v>
      </c>
      <c r="G27" s="86"/>
      <c r="H27" s="86"/>
      <c r="I27" s="86"/>
      <c r="J27" s="86"/>
      <c r="K27" s="88">
        <f t="shared" si="0"/>
        <v>1.1215277777777779E-2</v>
      </c>
    </row>
    <row r="28" spans="2:11" x14ac:dyDescent="0.3">
      <c r="B28" s="8" t="s">
        <v>17</v>
      </c>
      <c r="C28" s="86">
        <v>2.5347222222222221E-3</v>
      </c>
      <c r="D28" s="86">
        <v>9.3981481481481485E-3</v>
      </c>
      <c r="E28" s="86"/>
      <c r="F28" s="86">
        <v>4.8495370370370368E-3</v>
      </c>
      <c r="G28" s="86"/>
      <c r="H28" s="86"/>
      <c r="I28" s="86"/>
      <c r="J28" s="86"/>
      <c r="K28" s="88">
        <f t="shared" si="0"/>
        <v>1.6782407407407409E-2</v>
      </c>
    </row>
    <row r="29" spans="2:11" x14ac:dyDescent="0.3">
      <c r="B29" s="53"/>
      <c r="C29" s="90"/>
      <c r="D29" s="90"/>
      <c r="E29" s="91"/>
      <c r="F29" s="91"/>
      <c r="G29" s="90"/>
      <c r="H29" s="90"/>
      <c r="I29" s="90"/>
      <c r="J29" s="90"/>
      <c r="K29" s="88"/>
    </row>
    <row r="30" spans="2:11" x14ac:dyDescent="0.3">
      <c r="B30" s="53" t="s">
        <v>29</v>
      </c>
      <c r="C30" s="92">
        <f>SUM(C7:C28)</f>
        <v>0.55689814814814809</v>
      </c>
      <c r="D30" s="92">
        <f t="shared" ref="D30:I30" si="1">SUM(D7:D28)</f>
        <v>0.82972222222222247</v>
      </c>
      <c r="E30" s="92">
        <f t="shared" si="1"/>
        <v>4.5023148148148159E-2</v>
      </c>
      <c r="F30" s="92">
        <f t="shared" si="1"/>
        <v>0.38527777777777789</v>
      </c>
      <c r="G30" s="92">
        <f t="shared" si="1"/>
        <v>0.64248842592592603</v>
      </c>
      <c r="H30" s="92">
        <f t="shared" si="1"/>
        <v>2.673611111111111E-3</v>
      </c>
      <c r="I30" s="92">
        <f t="shared" si="1"/>
        <v>0.30959490740740736</v>
      </c>
      <c r="J30" s="92"/>
      <c r="K30" s="93">
        <f>SUM(K7:K28)</f>
        <v>2.7716782407407408</v>
      </c>
    </row>
    <row r="31" spans="2:11" x14ac:dyDescent="0.3">
      <c r="B31" s="53"/>
      <c r="C31" s="56"/>
      <c r="D31" s="56"/>
      <c r="E31" s="56"/>
      <c r="F31" s="56"/>
      <c r="G31" s="56"/>
      <c r="H31" s="56"/>
      <c r="I31" s="56"/>
      <c r="J31" s="52"/>
      <c r="K31" s="84"/>
    </row>
    <row r="32" spans="2:11" ht="66" customHeight="1" thickBot="1" x14ac:dyDescent="0.35">
      <c r="B32" s="208" t="s">
        <v>87</v>
      </c>
      <c r="C32" s="209"/>
      <c r="D32" s="209"/>
      <c r="E32" s="209"/>
      <c r="F32" s="209"/>
      <c r="G32" s="209"/>
      <c r="H32" s="209"/>
      <c r="I32" s="209"/>
      <c r="J32" s="209"/>
      <c r="K32" s="210"/>
    </row>
    <row r="65" spans="10:16" s="49" customFormat="1" x14ac:dyDescent="0.3">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5" t="s">
        <v>35</v>
      </c>
      <c r="C3" s="146"/>
      <c r="D3" s="146"/>
      <c r="E3" s="146"/>
      <c r="F3" s="146"/>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49"/>
      <c r="G5" s="149" t="s">
        <v>38</v>
      </c>
      <c r="H5" s="150"/>
    </row>
    <row r="6" spans="2:8" s="1" customFormat="1" x14ac:dyDescent="0.3">
      <c r="B6" s="3" t="s">
        <v>23</v>
      </c>
      <c r="C6" s="5" t="s">
        <v>24</v>
      </c>
      <c r="D6" s="5" t="s">
        <v>25</v>
      </c>
      <c r="E6" s="5" t="s">
        <v>24</v>
      </c>
      <c r="F6" s="5" t="s">
        <v>25</v>
      </c>
      <c r="G6" s="5" t="s">
        <v>24</v>
      </c>
      <c r="H6" s="7" t="s">
        <v>25</v>
      </c>
    </row>
    <row r="7" spans="2:8" s="1" customFormat="1" x14ac:dyDescent="0.3">
      <c r="B7" s="8" t="s">
        <v>10</v>
      </c>
      <c r="C7" s="100">
        <v>5.5266203703703685E-2</v>
      </c>
      <c r="D7" s="98">
        <f>C7/$C$30</f>
        <v>2.4158866683531486E-2</v>
      </c>
      <c r="E7" s="100">
        <v>1.4467592592592592E-3</v>
      </c>
      <c r="F7" s="98">
        <f t="shared" ref="F7:F28" si="0">E7/$E$30</f>
        <v>3.8389484352446177E-3</v>
      </c>
      <c r="G7" s="100">
        <v>5.6712962962962944E-2</v>
      </c>
      <c r="H7" s="99">
        <f>G7/$G$30</f>
        <v>2.1284821316096953E-2</v>
      </c>
    </row>
    <row r="8" spans="2:8" s="1" customFormat="1" x14ac:dyDescent="0.3">
      <c r="B8" s="8" t="s">
        <v>13</v>
      </c>
      <c r="C8" s="100">
        <v>9.2986111111111075E-2</v>
      </c>
      <c r="D8" s="98">
        <f t="shared" ref="D8:D28" si="1">C8/$C$30</f>
        <v>4.0647609410574229E-2</v>
      </c>
      <c r="E8" s="100">
        <v>5.2083333333333313E-3</v>
      </c>
      <c r="F8" s="98">
        <f t="shared" si="0"/>
        <v>1.3820214366880619E-2</v>
      </c>
      <c r="G8" s="100">
        <v>9.8194444444444431E-2</v>
      </c>
      <c r="H8" s="99">
        <f t="shared" ref="H8:H28" si="2">G8/$G$30</f>
        <v>3.6853147764442158E-2</v>
      </c>
    </row>
    <row r="9" spans="2:8" s="1" customFormat="1" x14ac:dyDescent="0.3">
      <c r="B9" s="8" t="s">
        <v>0</v>
      </c>
      <c r="C9" s="100">
        <v>0.29646990740740714</v>
      </c>
      <c r="D9" s="98">
        <f t="shared" si="1"/>
        <v>0.12959777384265103</v>
      </c>
      <c r="E9" s="100">
        <v>0.13562499999999997</v>
      </c>
      <c r="F9" s="98">
        <f t="shared" si="0"/>
        <v>0.35987838211357137</v>
      </c>
      <c r="G9" s="100">
        <v>0.43209490740740841</v>
      </c>
      <c r="H9" s="99">
        <f t="shared" si="2"/>
        <v>0.16216861922323464</v>
      </c>
    </row>
    <row r="10" spans="2:8" s="1" customFormat="1" x14ac:dyDescent="0.3">
      <c r="B10" s="8" t="s">
        <v>8</v>
      </c>
      <c r="C10" s="100">
        <v>5.5891203703703693E-2</v>
      </c>
      <c r="D10" s="98">
        <f t="shared" si="1"/>
        <v>2.4432076903617501E-2</v>
      </c>
      <c r="E10" s="100">
        <v>7.4189814814814813E-3</v>
      </c>
      <c r="F10" s="98">
        <f t="shared" si="0"/>
        <v>1.9686127575934399E-2</v>
      </c>
      <c r="G10" s="100">
        <v>6.3310185185185192E-2</v>
      </c>
      <c r="H10" s="99">
        <f t="shared" si="2"/>
        <v>2.3760810734500079E-2</v>
      </c>
    </row>
    <row r="11" spans="2:8" s="1" customFormat="1" x14ac:dyDescent="0.3">
      <c r="B11" s="8" t="s">
        <v>26</v>
      </c>
      <c r="C11" s="100">
        <v>4.1898148148148146E-3</v>
      </c>
      <c r="D11" s="98">
        <f t="shared" si="1"/>
        <v>1.8315203642802933E-3</v>
      </c>
      <c r="E11" s="100">
        <v>3.4722222222222222E-5</v>
      </c>
      <c r="F11" s="98">
        <f t="shared" si="0"/>
        <v>9.2134762445870825E-5</v>
      </c>
      <c r="G11" s="100">
        <v>4.2245370370370362E-3</v>
      </c>
      <c r="H11" s="99">
        <f t="shared" si="2"/>
        <v>1.5855019959949775E-3</v>
      </c>
    </row>
    <row r="12" spans="2:8" s="1" customFormat="1" x14ac:dyDescent="0.3">
      <c r="B12" s="8" t="s">
        <v>3</v>
      </c>
      <c r="C12" s="100">
        <v>0.1810416666666666</v>
      </c>
      <c r="D12" s="98">
        <f t="shared" si="1"/>
        <v>7.9139893751581036E-2</v>
      </c>
      <c r="E12" s="100">
        <v>5.9571759259259317E-2</v>
      </c>
      <c r="F12" s="98">
        <f t="shared" si="0"/>
        <v>0.15807254076963254</v>
      </c>
      <c r="G12" s="100">
        <v>0.24061342592592583</v>
      </c>
      <c r="H12" s="99">
        <f t="shared" si="2"/>
        <v>9.0304112314355006E-2</v>
      </c>
    </row>
    <row r="13" spans="2:8" s="1" customFormat="1" x14ac:dyDescent="0.3">
      <c r="B13" s="8" t="s">
        <v>7</v>
      </c>
      <c r="C13" s="100">
        <v>0.14434027777777778</v>
      </c>
      <c r="D13" s="98">
        <f t="shared" si="1"/>
        <v>6.3096382494308115E-2</v>
      </c>
      <c r="E13" s="100">
        <v>3.0509259259259236E-2</v>
      </c>
      <c r="F13" s="98">
        <f t="shared" si="0"/>
        <v>8.0955744602438443E-2</v>
      </c>
      <c r="G13" s="100">
        <v>0.17484953703703687</v>
      </c>
      <c r="H13" s="99">
        <f t="shared" si="2"/>
        <v>6.5622407269852343E-2</v>
      </c>
    </row>
    <row r="14" spans="2:8" s="1" customFormat="1" x14ac:dyDescent="0.3">
      <c r="B14" s="8" t="s">
        <v>2</v>
      </c>
      <c r="C14" s="100">
        <v>9.3449074074074059E-2</v>
      </c>
      <c r="D14" s="98">
        <f t="shared" si="1"/>
        <v>4.0849987351378687E-2</v>
      </c>
      <c r="E14" s="100">
        <v>2.1655092592592601E-2</v>
      </c>
      <c r="F14" s="98">
        <f t="shared" si="0"/>
        <v>5.7461380178741459E-2</v>
      </c>
      <c r="G14" s="100">
        <v>0.11510416666666663</v>
      </c>
      <c r="H14" s="99">
        <f t="shared" si="2"/>
        <v>4.319949958950698E-2</v>
      </c>
    </row>
    <row r="15" spans="2:8" s="1" customFormat="1" x14ac:dyDescent="0.3">
      <c r="B15" s="8" t="s">
        <v>9</v>
      </c>
      <c r="C15" s="100">
        <v>9.0671296296296375E-2</v>
      </c>
      <c r="D15" s="98">
        <f t="shared" si="1"/>
        <v>3.9635719706552018E-2</v>
      </c>
      <c r="E15" s="100">
        <v>1.4907407407407409E-2</v>
      </c>
      <c r="F15" s="98">
        <f t="shared" si="0"/>
        <v>3.9556524676760546E-2</v>
      </c>
      <c r="G15" s="100">
        <v>0.10557870370370383</v>
      </c>
      <c r="H15" s="99">
        <f t="shared" si="2"/>
        <v>3.9624518376619733E-2</v>
      </c>
    </row>
    <row r="16" spans="2:8" s="1" customFormat="1" x14ac:dyDescent="0.3">
      <c r="B16" s="8" t="s">
        <v>1</v>
      </c>
      <c r="C16" s="100">
        <v>4.3483796296296305E-2</v>
      </c>
      <c r="D16" s="98">
        <f t="shared" si="1"/>
        <v>1.9008348090058184E-2</v>
      </c>
      <c r="E16" s="100">
        <v>1.7465277777777788E-2</v>
      </c>
      <c r="F16" s="98">
        <f t="shared" si="0"/>
        <v>4.6343785510273051E-2</v>
      </c>
      <c r="G16" s="100">
        <v>6.0949074074074149E-2</v>
      </c>
      <c r="H16" s="99">
        <f t="shared" si="2"/>
        <v>2.2874667153176886E-2</v>
      </c>
    </row>
    <row r="17" spans="2:8" s="1" customFormat="1" x14ac:dyDescent="0.3">
      <c r="B17" s="8" t="s">
        <v>27</v>
      </c>
      <c r="C17" s="100">
        <v>6.4467592592592588E-3</v>
      </c>
      <c r="D17" s="98">
        <f t="shared" si="1"/>
        <v>2.8181128257019979E-3</v>
      </c>
      <c r="E17" s="100">
        <v>1.8784722222222223E-2</v>
      </c>
      <c r="F17" s="98">
        <f t="shared" si="0"/>
        <v>4.9844906483216121E-2</v>
      </c>
      <c r="G17" s="100">
        <v>2.5231481481481494E-2</v>
      </c>
      <c r="H17" s="99">
        <f t="shared" si="2"/>
        <v>9.4695735651206935E-3</v>
      </c>
    </row>
    <row r="18" spans="2:8" s="1" customFormat="1" x14ac:dyDescent="0.3">
      <c r="B18" s="8" t="s">
        <v>16</v>
      </c>
      <c r="C18" s="100">
        <v>8.2418981481481385E-2</v>
      </c>
      <c r="D18" s="98">
        <f t="shared" si="1"/>
        <v>3.6028332911712577E-2</v>
      </c>
      <c r="E18" s="100"/>
      <c r="F18" s="98"/>
      <c r="G18" s="100">
        <v>8.2418981481481385E-2</v>
      </c>
      <c r="H18" s="99">
        <f t="shared" si="2"/>
        <v>3.0932492365699241E-2</v>
      </c>
    </row>
    <row r="19" spans="2:8" s="1" customFormat="1" x14ac:dyDescent="0.3">
      <c r="B19" s="8" t="s">
        <v>4</v>
      </c>
      <c r="C19" s="100">
        <v>0.21114583333333348</v>
      </c>
      <c r="D19" s="98">
        <f t="shared" si="1"/>
        <v>9.2299519352390641E-2</v>
      </c>
      <c r="E19" s="100">
        <v>1.1030092592592591E-2</v>
      </c>
      <c r="F19" s="98">
        <f t="shared" si="0"/>
        <v>2.9268142870304964E-2</v>
      </c>
      <c r="G19" s="100">
        <v>0.22217592592592605</v>
      </c>
      <c r="H19" s="99">
        <f t="shared" si="2"/>
        <v>8.3384373466081116E-2</v>
      </c>
    </row>
    <row r="20" spans="2:8" s="1" customFormat="1" x14ac:dyDescent="0.3">
      <c r="B20" s="8" t="s">
        <v>14</v>
      </c>
      <c r="C20" s="100">
        <v>4.6226851851851866E-2</v>
      </c>
      <c r="D20" s="98">
        <f t="shared" si="1"/>
        <v>2.0207437389324567E-2</v>
      </c>
      <c r="E20" s="100">
        <v>1.3715277777777785E-2</v>
      </c>
      <c r="F20" s="98">
        <f t="shared" si="0"/>
        <v>3.6393231166118999E-2</v>
      </c>
      <c r="G20" s="100">
        <v>5.9942129629629644E-2</v>
      </c>
      <c r="H20" s="99">
        <f t="shared" si="2"/>
        <v>2.2496752978789017E-2</v>
      </c>
    </row>
    <row r="21" spans="2:8" s="1" customFormat="1" x14ac:dyDescent="0.3">
      <c r="B21" s="8" t="s">
        <v>11</v>
      </c>
      <c r="C21" s="100">
        <v>1.7662037037037035E-2</v>
      </c>
      <c r="D21" s="98">
        <f t="shared" si="1"/>
        <v>7.7207184416898545E-3</v>
      </c>
      <c r="E21" s="100">
        <v>1.1400462962962963E-2</v>
      </c>
      <c r="F21" s="98">
        <f t="shared" si="0"/>
        <v>3.025091366972759E-2</v>
      </c>
      <c r="G21" s="100">
        <v>2.9062500000000002E-2</v>
      </c>
      <c r="H21" s="99">
        <f t="shared" si="2"/>
        <v>1.0907384964228464E-2</v>
      </c>
    </row>
    <row r="22" spans="2:8" s="1" customFormat="1" x14ac:dyDescent="0.3">
      <c r="B22" s="8" t="s">
        <v>15</v>
      </c>
      <c r="C22" s="100">
        <v>1.7175925925925914E-2</v>
      </c>
      <c r="D22" s="98">
        <f t="shared" si="1"/>
        <v>7.5082216038451751E-3</v>
      </c>
      <c r="E22" s="100">
        <v>1.0000000000000004E-2</v>
      </c>
      <c r="F22" s="98">
        <f t="shared" si="0"/>
        <v>2.653481158441081E-2</v>
      </c>
      <c r="G22" s="100">
        <v>2.7175925925925888E-2</v>
      </c>
      <c r="H22" s="99">
        <f t="shared" si="2"/>
        <v>1.0199338867386856E-2</v>
      </c>
    </row>
    <row r="23" spans="2:8" s="1" customFormat="1" x14ac:dyDescent="0.3">
      <c r="B23" s="8" t="s">
        <v>111</v>
      </c>
      <c r="C23" s="100">
        <v>9.039351851851854E-3</v>
      </c>
      <c r="D23" s="98">
        <f t="shared" si="1"/>
        <v>3.9514292942069325E-3</v>
      </c>
      <c r="E23" s="100">
        <v>4.9884259259259257E-3</v>
      </c>
      <c r="F23" s="98">
        <f t="shared" si="0"/>
        <v>1.3236694204723442E-2</v>
      </c>
      <c r="G23" s="100">
        <v>1.402777777777778E-2</v>
      </c>
      <c r="H23" s="99">
        <f t="shared" si="2"/>
        <v>5.2647353949203104E-3</v>
      </c>
    </row>
    <row r="24" spans="2:8" s="1" customFormat="1" x14ac:dyDescent="0.3">
      <c r="B24" s="8" t="s">
        <v>12</v>
      </c>
      <c r="C24" s="100">
        <v>4.2789351851851835E-2</v>
      </c>
      <c r="D24" s="98">
        <f t="shared" si="1"/>
        <v>1.8704781178851496E-2</v>
      </c>
      <c r="E24" s="100">
        <v>3.4953703703703705E-3</v>
      </c>
      <c r="F24" s="98">
        <f t="shared" si="0"/>
        <v>9.2748994195509978E-3</v>
      </c>
      <c r="G24" s="100">
        <v>4.6284722222222206E-2</v>
      </c>
      <c r="H24" s="99">
        <f t="shared" si="2"/>
        <v>1.7371020498586066E-2</v>
      </c>
    </row>
    <row r="25" spans="2:8" s="1" customFormat="1" x14ac:dyDescent="0.3">
      <c r="B25" s="8" t="s">
        <v>5</v>
      </c>
      <c r="C25" s="100">
        <v>2.6666666666666668E-2</v>
      </c>
      <c r="D25" s="98">
        <f t="shared" si="1"/>
        <v>1.1656969390336454E-2</v>
      </c>
      <c r="E25" s="100">
        <v>3.1597222222222222E-3</v>
      </c>
      <c r="F25" s="98">
        <f t="shared" si="0"/>
        <v>8.384263382574246E-3</v>
      </c>
      <c r="G25" s="100">
        <v>2.9826388888888892E-2</v>
      </c>
      <c r="H25" s="99">
        <f t="shared" si="2"/>
        <v>1.1194078475833036E-2</v>
      </c>
    </row>
    <row r="26" spans="2:8" s="1" customFormat="1" x14ac:dyDescent="0.3">
      <c r="B26" s="8" t="s">
        <v>6</v>
      </c>
      <c r="C26" s="100">
        <v>0.51159722222222248</v>
      </c>
      <c r="D26" s="98">
        <f t="shared" si="1"/>
        <v>0.22363774348596013</v>
      </c>
      <c r="E26" s="100">
        <v>2.6620370370370372E-4</v>
      </c>
      <c r="F26" s="98">
        <f t="shared" si="0"/>
        <v>7.0636651208500975E-4</v>
      </c>
      <c r="G26" s="100">
        <v>0.51186342592592615</v>
      </c>
      <c r="H26" s="99">
        <f t="shared" si="2"/>
        <v>0.19210637198048744</v>
      </c>
    </row>
    <row r="27" spans="2:8" s="1" customFormat="1" x14ac:dyDescent="0.3">
      <c r="B27" s="8" t="s">
        <v>141</v>
      </c>
      <c r="C27" s="100">
        <v>0.24936342592592592</v>
      </c>
      <c r="D27" s="98">
        <f t="shared" si="1"/>
        <v>0.10900581836579812</v>
      </c>
      <c r="E27" s="100">
        <v>3.7731481481481479E-3</v>
      </c>
      <c r="F27" s="98">
        <f t="shared" si="0"/>
        <v>1.0011977519117962E-2</v>
      </c>
      <c r="G27" s="100">
        <v>0.25313657407407397</v>
      </c>
      <c r="H27" s="99">
        <f t="shared" si="2"/>
        <v>9.5004148368236008E-2</v>
      </c>
    </row>
    <row r="28" spans="2:8" s="1" customFormat="1" x14ac:dyDescent="0.3">
      <c r="B28" s="36" t="s">
        <v>17</v>
      </c>
      <c r="C28" s="110">
        <v>9.2939814814814847E-3</v>
      </c>
      <c r="D28" s="98">
        <f t="shared" si="1"/>
        <v>4.0627371616493817E-3</v>
      </c>
      <c r="E28" s="110">
        <v>2.4074074074074072E-3</v>
      </c>
      <c r="F28" s="98">
        <f t="shared" si="0"/>
        <v>6.3880101962470433E-3</v>
      </c>
      <c r="G28" s="100">
        <v>1.1701388888888891E-2</v>
      </c>
      <c r="H28" s="111">
        <f t="shared" si="2"/>
        <v>4.3916233368518432E-3</v>
      </c>
    </row>
    <row r="29" spans="2:8" s="1" customFormat="1" x14ac:dyDescent="0.3">
      <c r="B29" s="8"/>
      <c r="C29" s="101"/>
      <c r="D29" s="112"/>
      <c r="E29" s="101"/>
      <c r="F29" s="101"/>
      <c r="G29" s="101"/>
      <c r="H29" s="102"/>
    </row>
    <row r="30" spans="2:8" s="1" customFormat="1" x14ac:dyDescent="0.3">
      <c r="B30" s="37" t="s">
        <v>29</v>
      </c>
      <c r="C30" s="113">
        <f t="shared" ref="C30:H30" si="3">SUM(C7:C28)</f>
        <v>2.2876157407407409</v>
      </c>
      <c r="D30" s="114">
        <f t="shared" si="3"/>
        <v>0.99999999999999989</v>
      </c>
      <c r="E30" s="113">
        <f t="shared" si="3"/>
        <v>0.37686342592592592</v>
      </c>
      <c r="F30" s="114">
        <f t="shared" si="3"/>
        <v>1.0000000000000002</v>
      </c>
      <c r="G30" s="113">
        <f t="shared" si="3"/>
        <v>2.6644791666666681</v>
      </c>
      <c r="H30" s="115">
        <f t="shared" si="3"/>
        <v>0.99999999999999989</v>
      </c>
    </row>
    <row r="31" spans="2:8" s="1" customFormat="1" ht="66" customHeight="1" thickBot="1" x14ac:dyDescent="0.35">
      <c r="B31" s="142" t="s">
        <v>39</v>
      </c>
      <c r="C31" s="143"/>
      <c r="D31" s="143"/>
      <c r="E31" s="143"/>
      <c r="F31" s="143"/>
      <c r="G31" s="143"/>
      <c r="H31" s="144"/>
    </row>
    <row r="32" spans="2:8" s="1" customFormat="1" x14ac:dyDescent="0.3">
      <c r="C32" s="35"/>
      <c r="D32" s="35"/>
      <c r="E32" s="35"/>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88</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c r="I6" s="43" t="s">
        <v>24</v>
      </c>
      <c r="J6" s="43" t="s">
        <v>24</v>
      </c>
      <c r="K6" s="82" t="s">
        <v>24</v>
      </c>
    </row>
    <row r="7" spans="2:11" x14ac:dyDescent="0.3">
      <c r="B7" s="8" t="s">
        <v>10</v>
      </c>
      <c r="C7" s="86"/>
      <c r="D7" s="86"/>
      <c r="E7" s="86"/>
      <c r="F7" s="86"/>
      <c r="G7" s="86"/>
      <c r="H7" s="86"/>
      <c r="I7" s="86"/>
      <c r="J7" s="86"/>
      <c r="K7" s="88"/>
    </row>
    <row r="8" spans="2:11" x14ac:dyDescent="0.3">
      <c r="B8" s="8" t="s">
        <v>13</v>
      </c>
      <c r="C8" s="86"/>
      <c r="D8" s="86"/>
      <c r="E8" s="86"/>
      <c r="F8" s="86"/>
      <c r="G8" s="86"/>
      <c r="H8" s="86"/>
      <c r="I8" s="86"/>
      <c r="J8" s="86"/>
      <c r="K8" s="88"/>
    </row>
    <row r="9" spans="2:11" x14ac:dyDescent="0.3">
      <c r="B9" s="8" t="s">
        <v>0</v>
      </c>
      <c r="C9" s="86">
        <v>2.8703703703703708E-3</v>
      </c>
      <c r="D9" s="86">
        <v>9.2592592592592588E-5</v>
      </c>
      <c r="E9" s="86">
        <v>1.5625000000000001E-3</v>
      </c>
      <c r="F9" s="86">
        <v>1.9212962962962962E-3</v>
      </c>
      <c r="G9" s="86"/>
      <c r="H9" s="86"/>
      <c r="I9" s="86"/>
      <c r="J9" s="86"/>
      <c r="K9" s="88">
        <f>J9+I9+H9+G9+F9+E9+D9+C9</f>
        <v>6.4467592592592597E-3</v>
      </c>
    </row>
    <row r="10" spans="2:11" x14ac:dyDescent="0.3">
      <c r="B10" s="8" t="s">
        <v>8</v>
      </c>
      <c r="C10" s="86">
        <v>2.8124999999999995E-3</v>
      </c>
      <c r="D10" s="86"/>
      <c r="E10" s="86"/>
      <c r="F10" s="86"/>
      <c r="G10" s="86">
        <v>3.1597222222222226E-3</v>
      </c>
      <c r="H10" s="86"/>
      <c r="I10" s="86"/>
      <c r="J10" s="86"/>
      <c r="K10" s="88">
        <f t="shared" ref="K10:K28" si="0">J10+I10+H10+G10+F10+E10+D10+C10</f>
        <v>5.9722222222222225E-3</v>
      </c>
    </row>
    <row r="11" spans="2:11" x14ac:dyDescent="0.3">
      <c r="B11" s="8" t="s">
        <v>26</v>
      </c>
      <c r="C11" s="86"/>
      <c r="D11" s="86"/>
      <c r="E11" s="86"/>
      <c r="F11" s="86">
        <v>3.2754629629629631E-3</v>
      </c>
      <c r="G11" s="86"/>
      <c r="H11" s="86"/>
      <c r="I11" s="86"/>
      <c r="J11" s="86"/>
      <c r="K11" s="88">
        <f t="shared" si="0"/>
        <v>3.2754629629629631E-3</v>
      </c>
    </row>
    <row r="12" spans="2:11" x14ac:dyDescent="0.3">
      <c r="B12" s="8" t="s">
        <v>3</v>
      </c>
      <c r="C12" s="86"/>
      <c r="D12" s="86"/>
      <c r="E12" s="86">
        <v>0.1514930555555557</v>
      </c>
      <c r="F12" s="86"/>
      <c r="G12" s="86"/>
      <c r="H12" s="86"/>
      <c r="I12" s="86"/>
      <c r="J12" s="86"/>
      <c r="K12" s="88">
        <f t="shared" si="0"/>
        <v>0.1514930555555557</v>
      </c>
    </row>
    <row r="13" spans="2:11" x14ac:dyDescent="0.3">
      <c r="B13" s="8" t="s">
        <v>7</v>
      </c>
      <c r="C13" s="86"/>
      <c r="D13" s="86"/>
      <c r="E13" s="86"/>
      <c r="F13" s="86">
        <v>1.7013888888888892E-3</v>
      </c>
      <c r="G13" s="86">
        <v>1.2384259259259258E-3</v>
      </c>
      <c r="H13" s="86"/>
      <c r="I13" s="86"/>
      <c r="J13" s="86"/>
      <c r="K13" s="88">
        <f t="shared" si="0"/>
        <v>2.9398148148148152E-3</v>
      </c>
    </row>
    <row r="14" spans="2:11" x14ac:dyDescent="0.3">
      <c r="B14" s="8" t="s">
        <v>2</v>
      </c>
      <c r="C14" s="86"/>
      <c r="D14" s="86">
        <v>2.1064814814814813E-3</v>
      </c>
      <c r="E14" s="86"/>
      <c r="F14" s="86"/>
      <c r="G14" s="86"/>
      <c r="H14" s="86"/>
      <c r="I14" s="86"/>
      <c r="J14" s="86"/>
      <c r="K14" s="88">
        <f t="shared" si="0"/>
        <v>2.1064814814814813E-3</v>
      </c>
    </row>
    <row r="15" spans="2:11" x14ac:dyDescent="0.3">
      <c r="B15" s="8" t="s">
        <v>9</v>
      </c>
      <c r="C15" s="86"/>
      <c r="D15" s="86">
        <v>1.6203703703703703E-4</v>
      </c>
      <c r="E15" s="86"/>
      <c r="F15" s="86"/>
      <c r="G15" s="86"/>
      <c r="H15" s="86"/>
      <c r="I15" s="86"/>
      <c r="J15" s="86"/>
      <c r="K15" s="88">
        <f t="shared" si="0"/>
        <v>1.6203703703703703E-4</v>
      </c>
    </row>
    <row r="16" spans="2:11" x14ac:dyDescent="0.3">
      <c r="B16" s="8" t="s">
        <v>1</v>
      </c>
      <c r="C16" s="86">
        <v>3.5532407407407405E-3</v>
      </c>
      <c r="D16" s="86"/>
      <c r="E16" s="86"/>
      <c r="F16" s="86">
        <v>2.4652777777777776E-3</v>
      </c>
      <c r="G16" s="86"/>
      <c r="H16" s="86"/>
      <c r="I16" s="86"/>
      <c r="J16" s="86"/>
      <c r="K16" s="88">
        <f t="shared" si="0"/>
        <v>6.0185185185185185E-3</v>
      </c>
    </row>
    <row r="17" spans="2:11" x14ac:dyDescent="0.3">
      <c r="B17" s="8" t="s">
        <v>27</v>
      </c>
      <c r="C17" s="86">
        <v>4.6990740740740743E-3</v>
      </c>
      <c r="D17" s="86">
        <v>5.115740740740741E-3</v>
      </c>
      <c r="E17" s="86"/>
      <c r="F17" s="86"/>
      <c r="G17" s="86">
        <v>4.5254629629629629E-3</v>
      </c>
      <c r="H17" s="86"/>
      <c r="I17" s="86"/>
      <c r="J17" s="86"/>
      <c r="K17" s="88">
        <f t="shared" si="0"/>
        <v>1.4340277777777778E-2</v>
      </c>
    </row>
    <row r="18" spans="2:11" x14ac:dyDescent="0.3">
      <c r="B18" s="8" t="s">
        <v>16</v>
      </c>
      <c r="C18" s="86"/>
      <c r="D18" s="86"/>
      <c r="E18" s="86"/>
      <c r="F18" s="86"/>
      <c r="G18" s="86"/>
      <c r="H18" s="86"/>
      <c r="I18" s="86"/>
      <c r="J18" s="86"/>
      <c r="K18" s="88"/>
    </row>
    <row r="19" spans="2:11" x14ac:dyDescent="0.3">
      <c r="B19" s="8" t="s">
        <v>4</v>
      </c>
      <c r="C19" s="86">
        <v>6.8402777777777776E-3</v>
      </c>
      <c r="D19" s="86"/>
      <c r="E19" s="86">
        <v>6.3078703703703708E-3</v>
      </c>
      <c r="F19" s="86"/>
      <c r="G19" s="86">
        <v>1.0706018518518519E-2</v>
      </c>
      <c r="H19" s="86"/>
      <c r="I19" s="86"/>
      <c r="J19" s="86"/>
      <c r="K19" s="88">
        <f t="shared" si="0"/>
        <v>2.3854166666666669E-2</v>
      </c>
    </row>
    <row r="20" spans="2:11" x14ac:dyDescent="0.3">
      <c r="B20" s="8" t="s">
        <v>14</v>
      </c>
      <c r="C20" s="86"/>
      <c r="D20" s="86">
        <v>2.3379629629629631E-3</v>
      </c>
      <c r="E20" s="86">
        <v>9.5833333333333326E-3</v>
      </c>
      <c r="F20" s="86"/>
      <c r="G20" s="86">
        <v>1.8865740740740742E-2</v>
      </c>
      <c r="H20" s="86"/>
      <c r="I20" s="86"/>
      <c r="J20" s="86"/>
      <c r="K20" s="88">
        <f t="shared" si="0"/>
        <v>3.0787037037037036E-2</v>
      </c>
    </row>
    <row r="21" spans="2:11" x14ac:dyDescent="0.3">
      <c r="B21" s="8" t="s">
        <v>11</v>
      </c>
      <c r="C21" s="86">
        <v>4.2893518518518525E-2</v>
      </c>
      <c r="D21" s="86">
        <v>1.2604166666666666E-2</v>
      </c>
      <c r="E21" s="86">
        <v>6.696759259259262E-2</v>
      </c>
      <c r="F21" s="86">
        <v>2.7569444444444448E-2</v>
      </c>
      <c r="G21" s="86">
        <v>1.9317129629629629E-2</v>
      </c>
      <c r="H21" s="86"/>
      <c r="I21" s="86"/>
      <c r="J21" s="86"/>
      <c r="K21" s="88">
        <f t="shared" si="0"/>
        <v>0.16935185185185189</v>
      </c>
    </row>
    <row r="22" spans="2:11" x14ac:dyDescent="0.3">
      <c r="B22" s="8" t="s">
        <v>15</v>
      </c>
      <c r="C22" s="86">
        <v>6.099537037037037E-3</v>
      </c>
      <c r="D22" s="86">
        <v>8.4953703703703701E-3</v>
      </c>
      <c r="E22" s="86">
        <v>2.7314814814814814E-3</v>
      </c>
      <c r="F22" s="86">
        <v>1.8414351851851852E-2</v>
      </c>
      <c r="G22" s="86">
        <v>1.064814814814815E-2</v>
      </c>
      <c r="H22" s="86"/>
      <c r="I22" s="86"/>
      <c r="J22" s="86"/>
      <c r="K22" s="88">
        <f t="shared" si="0"/>
        <v>4.6388888888888889E-2</v>
      </c>
    </row>
    <row r="23" spans="2:11" x14ac:dyDescent="0.3">
      <c r="B23" s="8" t="s">
        <v>111</v>
      </c>
      <c r="C23" s="86">
        <v>7.8009259259259256E-3</v>
      </c>
      <c r="D23" s="86">
        <v>2.0625000000000001E-2</v>
      </c>
      <c r="E23" s="86">
        <v>8.3564814814814786E-3</v>
      </c>
      <c r="F23" s="86">
        <v>9.8958333333333346E-3</v>
      </c>
      <c r="G23" s="86">
        <v>1.3472222222222222E-2</v>
      </c>
      <c r="H23" s="86"/>
      <c r="I23" s="86"/>
      <c r="J23" s="86"/>
      <c r="K23" s="88">
        <f t="shared" si="0"/>
        <v>6.0150462962962968E-2</v>
      </c>
    </row>
    <row r="24" spans="2:11" x14ac:dyDescent="0.3">
      <c r="B24" s="8" t="s">
        <v>12</v>
      </c>
      <c r="C24" s="86">
        <v>1.744212962962963E-2</v>
      </c>
      <c r="D24" s="86">
        <v>2.7222222222222224E-2</v>
      </c>
      <c r="E24" s="86">
        <v>2.6909722222222227E-2</v>
      </c>
      <c r="F24" s="86">
        <v>2.267361111111111E-2</v>
      </c>
      <c r="G24" s="86">
        <v>2.2812500000000003E-2</v>
      </c>
      <c r="H24" s="86"/>
      <c r="I24" s="86"/>
      <c r="J24" s="86"/>
      <c r="K24" s="88">
        <f t="shared" si="0"/>
        <v>0.11706018518518518</v>
      </c>
    </row>
    <row r="25" spans="2:11" x14ac:dyDescent="0.3">
      <c r="B25" s="8" t="s">
        <v>5</v>
      </c>
      <c r="C25" s="86">
        <v>2.5578703703703705E-3</v>
      </c>
      <c r="D25" s="86">
        <v>6.5300925925925929E-2</v>
      </c>
      <c r="E25" s="86">
        <v>9.4189814814814893E-2</v>
      </c>
      <c r="F25" s="86">
        <v>1.6400462962962964E-2</v>
      </c>
      <c r="G25" s="86">
        <v>6.1574074074074083E-3</v>
      </c>
      <c r="H25" s="86"/>
      <c r="I25" s="86"/>
      <c r="J25" s="86"/>
      <c r="K25" s="88">
        <f t="shared" si="0"/>
        <v>0.18460648148148157</v>
      </c>
    </row>
    <row r="26" spans="2:11" x14ac:dyDescent="0.3">
      <c r="B26" s="8" t="s">
        <v>6</v>
      </c>
      <c r="C26" s="86"/>
      <c r="D26" s="86">
        <v>1.8518518518518519E-3</v>
      </c>
      <c r="E26" s="86">
        <v>8.2986111111111108E-3</v>
      </c>
      <c r="F26" s="86"/>
      <c r="G26" s="86">
        <v>3.2060185185185191E-3</v>
      </c>
      <c r="H26" s="86"/>
      <c r="I26" s="86"/>
      <c r="J26" s="86">
        <v>2.5000000000000001E-3</v>
      </c>
      <c r="K26" s="88">
        <f t="shared" si="0"/>
        <v>1.5856481481481482E-2</v>
      </c>
    </row>
    <row r="27" spans="2:11" x14ac:dyDescent="0.3">
      <c r="B27" s="8" t="s">
        <v>141</v>
      </c>
      <c r="C27" s="86"/>
      <c r="D27" s="86">
        <v>1.4467592592592594E-3</v>
      </c>
      <c r="E27" s="86"/>
      <c r="F27" s="86"/>
      <c r="G27" s="86"/>
      <c r="H27" s="86"/>
      <c r="I27" s="86"/>
      <c r="J27" s="86"/>
      <c r="K27" s="88">
        <f t="shared" si="0"/>
        <v>1.4467592592592594E-3</v>
      </c>
    </row>
    <row r="28" spans="2:11" x14ac:dyDescent="0.3">
      <c r="B28" s="8" t="s">
        <v>17</v>
      </c>
      <c r="C28" s="86"/>
      <c r="D28" s="86"/>
      <c r="E28" s="86">
        <v>4.2708333333333331E-3</v>
      </c>
      <c r="F28" s="86"/>
      <c r="G28" s="86">
        <v>6.3657407407407402E-4</v>
      </c>
      <c r="H28" s="86"/>
      <c r="I28" s="86"/>
      <c r="J28" s="86"/>
      <c r="K28" s="88">
        <f t="shared" si="0"/>
        <v>4.9074074074074072E-3</v>
      </c>
    </row>
    <row r="29" spans="2:11" x14ac:dyDescent="0.3">
      <c r="B29" s="53"/>
      <c r="C29" s="90"/>
      <c r="D29" s="90"/>
      <c r="E29" s="91"/>
      <c r="F29" s="91"/>
      <c r="G29" s="90"/>
      <c r="H29" s="90"/>
      <c r="I29" s="90"/>
      <c r="J29" s="90"/>
      <c r="K29" s="88"/>
    </row>
    <row r="30" spans="2:11" x14ac:dyDescent="0.3">
      <c r="B30" s="53" t="s">
        <v>29</v>
      </c>
      <c r="C30" s="92">
        <f>SUM(C7:C28)</f>
        <v>9.7569444444444459E-2</v>
      </c>
      <c r="D30" s="92">
        <f t="shared" ref="D30:J30" si="1">SUM(D7:D28)</f>
        <v>0.14736111111111114</v>
      </c>
      <c r="E30" s="92">
        <f t="shared" si="1"/>
        <v>0.38067129629629654</v>
      </c>
      <c r="F30" s="92">
        <f t="shared" si="1"/>
        <v>0.10431712962962963</v>
      </c>
      <c r="G30" s="92">
        <f t="shared" si="1"/>
        <v>0.11474537037037036</v>
      </c>
      <c r="H30" s="92"/>
      <c r="I30" s="92"/>
      <c r="J30" s="92">
        <f t="shared" si="1"/>
        <v>2.5000000000000001E-3</v>
      </c>
      <c r="K30" s="93">
        <f>SUM(K7:K28)</f>
        <v>0.84716435185185213</v>
      </c>
    </row>
    <row r="31" spans="2:11" x14ac:dyDescent="0.3">
      <c r="B31" s="60"/>
      <c r="C31" s="65"/>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89</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v>1.861111111111111E-2</v>
      </c>
      <c r="E7" s="86"/>
      <c r="F7" s="86">
        <v>6.6898148148148142E-3</v>
      </c>
      <c r="G7" s="86"/>
      <c r="H7" s="86"/>
      <c r="I7" s="86"/>
      <c r="J7" s="86"/>
      <c r="K7" s="88">
        <f>C7+D7+E7+F7+G7+H7+I7+J7</f>
        <v>2.5300925925925925E-2</v>
      </c>
    </row>
    <row r="8" spans="2:11" x14ac:dyDescent="0.3">
      <c r="B8" s="8" t="s">
        <v>13</v>
      </c>
      <c r="C8" s="86"/>
      <c r="D8" s="86">
        <v>6.9212962962962969E-3</v>
      </c>
      <c r="E8" s="86"/>
      <c r="F8" s="86"/>
      <c r="G8" s="86"/>
      <c r="H8" s="86"/>
      <c r="I8" s="86"/>
      <c r="J8" s="86"/>
      <c r="K8" s="88">
        <f t="shared" ref="K8:K25" si="0">C8+D8+E8+F8+G8+H8+I8+J8</f>
        <v>6.9212962962962969E-3</v>
      </c>
    </row>
    <row r="9" spans="2:11" x14ac:dyDescent="0.3">
      <c r="B9" s="8" t="s">
        <v>0</v>
      </c>
      <c r="C9" s="86"/>
      <c r="D9" s="86">
        <v>2.0104166666666666E-2</v>
      </c>
      <c r="E9" s="86"/>
      <c r="F9" s="86">
        <v>2.238425925925926E-2</v>
      </c>
      <c r="G9" s="86"/>
      <c r="H9" s="86">
        <v>2.3263888888888887E-3</v>
      </c>
      <c r="I9" s="86"/>
      <c r="J9" s="86"/>
      <c r="K9" s="88">
        <f t="shared" si="0"/>
        <v>4.4814814814814821E-2</v>
      </c>
    </row>
    <row r="10" spans="2:11" x14ac:dyDescent="0.3">
      <c r="B10" s="8" t="s">
        <v>8</v>
      </c>
      <c r="C10" s="86"/>
      <c r="D10" s="86">
        <v>3.1724537037037037E-2</v>
      </c>
      <c r="E10" s="86"/>
      <c r="F10" s="86">
        <v>1.1516203703703704E-2</v>
      </c>
      <c r="G10" s="86"/>
      <c r="H10" s="86"/>
      <c r="I10" s="86"/>
      <c r="J10" s="86"/>
      <c r="K10" s="88">
        <f t="shared" si="0"/>
        <v>4.3240740740740739E-2</v>
      </c>
    </row>
    <row r="11" spans="2:11" x14ac:dyDescent="0.3">
      <c r="B11" s="8" t="s">
        <v>26</v>
      </c>
      <c r="C11" s="86"/>
      <c r="D11" s="86"/>
      <c r="E11" s="86"/>
      <c r="F11" s="86"/>
      <c r="G11" s="86"/>
      <c r="H11" s="86"/>
      <c r="I11" s="86"/>
      <c r="J11" s="86"/>
      <c r="K11" s="88"/>
    </row>
    <row r="12" spans="2:11" x14ac:dyDescent="0.3">
      <c r="B12" s="8" t="s">
        <v>3</v>
      </c>
      <c r="C12" s="86"/>
      <c r="D12" s="86">
        <v>1.7199074074074071E-2</v>
      </c>
      <c r="E12" s="86"/>
      <c r="F12" s="86"/>
      <c r="G12" s="86"/>
      <c r="H12" s="86"/>
      <c r="I12" s="86"/>
      <c r="J12" s="86"/>
      <c r="K12" s="88">
        <f t="shared" si="0"/>
        <v>1.7199074074074071E-2</v>
      </c>
    </row>
    <row r="13" spans="2:11" x14ac:dyDescent="0.3">
      <c r="B13" s="8" t="s">
        <v>7</v>
      </c>
      <c r="C13" s="86"/>
      <c r="D13" s="86">
        <v>3.1365740740740737E-3</v>
      </c>
      <c r="E13" s="86"/>
      <c r="F13" s="86">
        <v>5.9953703703703705E-3</v>
      </c>
      <c r="G13" s="86"/>
      <c r="H13" s="86"/>
      <c r="I13" s="86"/>
      <c r="J13" s="86"/>
      <c r="K13" s="88">
        <f t="shared" si="0"/>
        <v>9.1319444444444443E-3</v>
      </c>
    </row>
    <row r="14" spans="2:11" x14ac:dyDescent="0.3">
      <c r="B14" s="8" t="s">
        <v>2</v>
      </c>
      <c r="C14" s="86"/>
      <c r="D14" s="86">
        <v>6.030092592592593E-3</v>
      </c>
      <c r="E14" s="86"/>
      <c r="F14" s="86"/>
      <c r="G14" s="86"/>
      <c r="H14" s="86"/>
      <c r="I14" s="86"/>
      <c r="J14" s="86"/>
      <c r="K14" s="88">
        <f t="shared" si="0"/>
        <v>6.030092592592593E-3</v>
      </c>
    </row>
    <row r="15" spans="2:11" x14ac:dyDescent="0.3">
      <c r="B15" s="8" t="s">
        <v>9</v>
      </c>
      <c r="C15" s="86"/>
      <c r="D15" s="86">
        <v>6.4467592592592597E-3</v>
      </c>
      <c r="E15" s="86"/>
      <c r="F15" s="86"/>
      <c r="G15" s="86"/>
      <c r="H15" s="86"/>
      <c r="I15" s="86"/>
      <c r="J15" s="86"/>
      <c r="K15" s="88">
        <f t="shared" si="0"/>
        <v>6.4467592592592597E-3</v>
      </c>
    </row>
    <row r="16" spans="2:11" x14ac:dyDescent="0.3">
      <c r="B16" s="8" t="s">
        <v>1</v>
      </c>
      <c r="C16" s="86"/>
      <c r="D16" s="86">
        <v>1.5219907407407408E-2</v>
      </c>
      <c r="E16" s="86"/>
      <c r="F16" s="86">
        <v>4.2361111111111106E-3</v>
      </c>
      <c r="G16" s="86"/>
      <c r="H16" s="86"/>
      <c r="I16" s="86"/>
      <c r="J16" s="86"/>
      <c r="K16" s="88">
        <f t="shared" si="0"/>
        <v>1.9456018518518518E-2</v>
      </c>
    </row>
    <row r="17" spans="2:11" x14ac:dyDescent="0.3">
      <c r="B17" s="8" t="s">
        <v>27</v>
      </c>
      <c r="C17" s="86"/>
      <c r="D17" s="86">
        <v>5.619212962962964E-2</v>
      </c>
      <c r="E17" s="86"/>
      <c r="F17" s="86">
        <v>2.4988425925925924E-2</v>
      </c>
      <c r="G17" s="86">
        <v>3.5787037037037034E-2</v>
      </c>
      <c r="H17" s="86"/>
      <c r="I17" s="86"/>
      <c r="J17" s="86"/>
      <c r="K17" s="88">
        <f t="shared" si="0"/>
        <v>0.1169675925925926</v>
      </c>
    </row>
    <row r="18" spans="2:11" x14ac:dyDescent="0.3">
      <c r="B18" s="8" t="s">
        <v>16</v>
      </c>
      <c r="C18" s="86"/>
      <c r="D18" s="86"/>
      <c r="E18" s="86"/>
      <c r="F18" s="86"/>
      <c r="G18" s="86"/>
      <c r="H18" s="86"/>
      <c r="I18" s="86"/>
      <c r="J18" s="86"/>
      <c r="K18" s="88"/>
    </row>
    <row r="19" spans="2:11" x14ac:dyDescent="0.3">
      <c r="B19" s="8" t="s">
        <v>4</v>
      </c>
      <c r="C19" s="86"/>
      <c r="D19" s="86"/>
      <c r="E19" s="86"/>
      <c r="F19" s="86">
        <v>1.7523148148148145E-2</v>
      </c>
      <c r="G19" s="86"/>
      <c r="H19" s="86"/>
      <c r="I19" s="86"/>
      <c r="J19" s="86"/>
      <c r="K19" s="88">
        <f t="shared" si="0"/>
        <v>1.7523148148148145E-2</v>
      </c>
    </row>
    <row r="20" spans="2:11" x14ac:dyDescent="0.3">
      <c r="B20" s="8" t="s">
        <v>14</v>
      </c>
      <c r="C20" s="86"/>
      <c r="D20" s="86">
        <v>1.6180555555555556E-2</v>
      </c>
      <c r="E20" s="86"/>
      <c r="F20" s="86"/>
      <c r="G20" s="86"/>
      <c r="H20" s="86"/>
      <c r="I20" s="86"/>
      <c r="J20" s="86"/>
      <c r="K20" s="88">
        <f t="shared" si="0"/>
        <v>1.6180555555555556E-2</v>
      </c>
    </row>
    <row r="21" spans="2:11" x14ac:dyDescent="0.3">
      <c r="B21" s="8" t="s">
        <v>11</v>
      </c>
      <c r="C21" s="86"/>
      <c r="D21" s="86">
        <v>0.11328703703703702</v>
      </c>
      <c r="E21" s="86"/>
      <c r="F21" s="86">
        <v>4.0451388888888891E-2</v>
      </c>
      <c r="G21" s="86"/>
      <c r="H21" s="86"/>
      <c r="I21" s="86"/>
      <c r="J21" s="86"/>
      <c r="K21" s="88">
        <f t="shared" si="0"/>
        <v>0.1537384259259259</v>
      </c>
    </row>
    <row r="22" spans="2:11" x14ac:dyDescent="0.3">
      <c r="B22" s="8" t="s">
        <v>15</v>
      </c>
      <c r="C22" s="86"/>
      <c r="D22" s="86">
        <v>3.7962962962962962E-2</v>
      </c>
      <c r="E22" s="86"/>
      <c r="F22" s="86">
        <v>1.5543981481481482E-2</v>
      </c>
      <c r="G22" s="86"/>
      <c r="H22" s="86"/>
      <c r="I22" s="86"/>
      <c r="J22" s="86"/>
      <c r="K22" s="88">
        <f t="shared" si="0"/>
        <v>5.350694444444444E-2</v>
      </c>
    </row>
    <row r="23" spans="2:11" x14ac:dyDescent="0.3">
      <c r="B23" s="8" t="s">
        <v>111</v>
      </c>
      <c r="C23" s="86"/>
      <c r="D23" s="86">
        <v>0.13962962962962958</v>
      </c>
      <c r="E23" s="86"/>
      <c r="F23" s="86">
        <v>9.9571759259259249E-2</v>
      </c>
      <c r="G23" s="86">
        <v>1.0613425925925925E-2</v>
      </c>
      <c r="H23" s="86">
        <v>6.828703703703704E-3</v>
      </c>
      <c r="I23" s="86"/>
      <c r="J23" s="86"/>
      <c r="K23" s="88">
        <f t="shared" si="0"/>
        <v>0.25664351851851847</v>
      </c>
    </row>
    <row r="24" spans="2:11" x14ac:dyDescent="0.3">
      <c r="B24" s="8" t="s">
        <v>12</v>
      </c>
      <c r="C24" s="89"/>
      <c r="D24" s="86">
        <v>5.1273148148148154E-3</v>
      </c>
      <c r="E24" s="86"/>
      <c r="F24" s="86">
        <v>0.31884259259259273</v>
      </c>
      <c r="G24" s="86">
        <v>1.9583333333333335E-2</v>
      </c>
      <c r="H24" s="86">
        <v>5.5497685185185185E-2</v>
      </c>
      <c r="I24" s="86"/>
      <c r="J24" s="86"/>
      <c r="K24" s="88">
        <f t="shared" si="0"/>
        <v>0.39905092592592606</v>
      </c>
    </row>
    <row r="25" spans="2:11" x14ac:dyDescent="0.3">
      <c r="B25" s="8" t="s">
        <v>5</v>
      </c>
      <c r="C25" s="43"/>
      <c r="D25" s="86">
        <v>1.0844907407407407E-2</v>
      </c>
      <c r="E25" s="86"/>
      <c r="F25" s="86">
        <v>1.9861111111111111E-2</v>
      </c>
      <c r="G25" s="86">
        <v>4.2870370370370378E-2</v>
      </c>
      <c r="H25" s="86">
        <v>6.3657407407407404E-3</v>
      </c>
      <c r="I25" s="86"/>
      <c r="J25" s="86"/>
      <c r="K25" s="88">
        <f t="shared" si="0"/>
        <v>7.9942129629629641E-2</v>
      </c>
    </row>
    <row r="26" spans="2:11" x14ac:dyDescent="0.3">
      <c r="B26" s="8" t="s">
        <v>6</v>
      </c>
      <c r="C26" s="86"/>
      <c r="D26" s="86"/>
      <c r="E26" s="86"/>
      <c r="F26" s="86"/>
      <c r="G26" s="86"/>
      <c r="H26" s="86"/>
      <c r="I26" s="86"/>
      <c r="J26" s="86"/>
      <c r="K26" s="88"/>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0"/>
      <c r="G29" s="91"/>
      <c r="H29" s="91"/>
      <c r="I29" s="90"/>
      <c r="J29" s="90"/>
      <c r="K29" s="88"/>
    </row>
    <row r="30" spans="2:11" x14ac:dyDescent="0.3">
      <c r="B30" s="53" t="s">
        <v>29</v>
      </c>
      <c r="C30" s="92"/>
      <c r="D30" s="92">
        <f t="shared" ref="D30:H30" si="1">SUM(D7:D28)</f>
        <v>0.5046180555555555</v>
      </c>
      <c r="E30" s="92"/>
      <c r="F30" s="92">
        <f t="shared" si="1"/>
        <v>0.58760416666666682</v>
      </c>
      <c r="G30" s="92">
        <f t="shared" si="1"/>
        <v>0.10885416666666668</v>
      </c>
      <c r="H30" s="92">
        <f t="shared" si="1"/>
        <v>7.1018518518518522E-2</v>
      </c>
      <c r="I30" s="92"/>
      <c r="J30" s="86"/>
      <c r="K30" s="93">
        <f>SUM(K7:K28)</f>
        <v>1.2720949074074075</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90</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v>4.2129629629629626E-3</v>
      </c>
      <c r="E7" s="86">
        <v>1.9907407407407404E-3</v>
      </c>
      <c r="F7" s="86"/>
      <c r="G7" s="86"/>
      <c r="H7" s="86"/>
      <c r="I7" s="86"/>
      <c r="J7" s="86"/>
      <c r="K7" s="88">
        <f t="shared" ref="K7:K28" si="0">SUM(C7:J7)</f>
        <v>6.2037037037037026E-3</v>
      </c>
    </row>
    <row r="8" spans="2:11" x14ac:dyDescent="0.3">
      <c r="B8" s="8" t="s">
        <v>13</v>
      </c>
      <c r="C8" s="86">
        <v>2.3495370370370368E-2</v>
      </c>
      <c r="D8" s="86"/>
      <c r="E8" s="86">
        <v>1.0532407407407407E-2</v>
      </c>
      <c r="F8" s="86"/>
      <c r="G8" s="86">
        <v>7.673611111111112E-3</v>
      </c>
      <c r="H8" s="86">
        <v>2.3101851851851856E-2</v>
      </c>
      <c r="I8" s="86"/>
      <c r="J8" s="86"/>
      <c r="K8" s="88">
        <f t="shared" si="0"/>
        <v>6.4803240740740745E-2</v>
      </c>
    </row>
    <row r="9" spans="2:11" x14ac:dyDescent="0.3">
      <c r="B9" s="8" t="s">
        <v>0</v>
      </c>
      <c r="C9" s="86">
        <v>1.027777777777778E-2</v>
      </c>
      <c r="D9" s="86">
        <v>1.2337962962962962E-2</v>
      </c>
      <c r="E9" s="86">
        <v>1.1319444444444444E-2</v>
      </c>
      <c r="F9" s="86">
        <v>1.3958333333333333E-2</v>
      </c>
      <c r="G9" s="86">
        <v>1.7476851851851855E-3</v>
      </c>
      <c r="H9" s="86">
        <v>1.4108796296296296E-2</v>
      </c>
      <c r="I9" s="86"/>
      <c r="J9" s="86"/>
      <c r="K9" s="88">
        <f t="shared" si="0"/>
        <v>6.3750000000000001E-2</v>
      </c>
    </row>
    <row r="10" spans="2:11" x14ac:dyDescent="0.3">
      <c r="B10" s="8" t="s">
        <v>8</v>
      </c>
      <c r="C10" s="86">
        <v>5.1504629629629635E-3</v>
      </c>
      <c r="D10" s="86">
        <v>5.6597222222222222E-3</v>
      </c>
      <c r="E10" s="86">
        <v>3.8078703703703707E-3</v>
      </c>
      <c r="F10" s="86">
        <v>1.4699074074074074E-3</v>
      </c>
      <c r="G10" s="86"/>
      <c r="H10" s="86">
        <v>4.43287037037037E-3</v>
      </c>
      <c r="I10" s="86"/>
      <c r="J10" s="86"/>
      <c r="K10" s="88">
        <f t="shared" si="0"/>
        <v>2.0520833333333335E-2</v>
      </c>
    </row>
    <row r="11" spans="2:11" x14ac:dyDescent="0.3">
      <c r="B11" s="8" t="s">
        <v>26</v>
      </c>
      <c r="C11" s="86"/>
      <c r="D11" s="86">
        <v>1.7361111111111112E-4</v>
      </c>
      <c r="E11" s="86">
        <v>8.1018518518518516E-5</v>
      </c>
      <c r="F11" s="86"/>
      <c r="G11" s="86"/>
      <c r="H11" s="86"/>
      <c r="I11" s="86"/>
      <c r="J11" s="86"/>
      <c r="K11" s="88">
        <f t="shared" si="0"/>
        <v>2.5462962962962961E-4</v>
      </c>
    </row>
    <row r="12" spans="2:11" x14ac:dyDescent="0.3">
      <c r="B12" s="8" t="s">
        <v>3</v>
      </c>
      <c r="C12" s="86">
        <v>7.5671296296296292E-2</v>
      </c>
      <c r="D12" s="86">
        <v>6.7430555555555563E-2</v>
      </c>
      <c r="E12" s="86">
        <v>3.6458333333333338E-3</v>
      </c>
      <c r="F12" s="86">
        <v>1.9189814814814819E-2</v>
      </c>
      <c r="G12" s="86">
        <v>9.6469907407407379E-2</v>
      </c>
      <c r="H12" s="86">
        <v>2.1423611111111109E-2</v>
      </c>
      <c r="I12" s="86"/>
      <c r="J12" s="86"/>
      <c r="K12" s="88">
        <f t="shared" si="0"/>
        <v>0.28383101851851855</v>
      </c>
    </row>
    <row r="13" spans="2:11" x14ac:dyDescent="0.3">
      <c r="B13" s="8" t="s">
        <v>7</v>
      </c>
      <c r="C13" s="86">
        <v>3.7731481481481477E-2</v>
      </c>
      <c r="D13" s="86">
        <v>1.9490740740740743E-2</v>
      </c>
      <c r="E13" s="86">
        <v>7.2291666666666698E-2</v>
      </c>
      <c r="F13" s="86">
        <v>7.3148148148148148E-3</v>
      </c>
      <c r="G13" s="86">
        <v>1.1805555555555556E-3</v>
      </c>
      <c r="H13" s="86">
        <v>3.9351851851851848E-3</v>
      </c>
      <c r="I13" s="86"/>
      <c r="J13" s="86"/>
      <c r="K13" s="88">
        <f t="shared" si="0"/>
        <v>0.14194444444444446</v>
      </c>
    </row>
    <row r="14" spans="2:11" x14ac:dyDescent="0.3">
      <c r="B14" s="8" t="s">
        <v>2</v>
      </c>
      <c r="C14" s="86">
        <v>5.5787037037037038E-3</v>
      </c>
      <c r="D14" s="86">
        <v>1.5231481481481481E-2</v>
      </c>
      <c r="E14" s="86">
        <v>1.9907407407407405E-2</v>
      </c>
      <c r="F14" s="86">
        <v>7.1990740740740739E-3</v>
      </c>
      <c r="G14" s="86">
        <v>1.4965277777777779E-2</v>
      </c>
      <c r="H14" s="86">
        <v>9.8148148148148127E-3</v>
      </c>
      <c r="I14" s="86"/>
      <c r="J14" s="86"/>
      <c r="K14" s="88">
        <f t="shared" si="0"/>
        <v>7.2696759259259267E-2</v>
      </c>
    </row>
    <row r="15" spans="2:11" x14ac:dyDescent="0.3">
      <c r="B15" s="8" t="s">
        <v>9</v>
      </c>
      <c r="C15" s="86"/>
      <c r="D15" s="86">
        <v>6.3194444444444444E-3</v>
      </c>
      <c r="E15" s="86">
        <v>5.2893518518518515E-3</v>
      </c>
      <c r="F15" s="86">
        <v>3.8194444444444448E-3</v>
      </c>
      <c r="G15" s="86">
        <v>5.3240740740740744E-4</v>
      </c>
      <c r="H15" s="86"/>
      <c r="I15" s="86"/>
      <c r="J15" s="86"/>
      <c r="K15" s="88">
        <f t="shared" si="0"/>
        <v>1.5960648148148147E-2</v>
      </c>
    </row>
    <row r="16" spans="2:11" x14ac:dyDescent="0.3">
      <c r="B16" s="8" t="s">
        <v>1</v>
      </c>
      <c r="C16" s="86">
        <v>6.3773148148148148E-3</v>
      </c>
      <c r="D16" s="86"/>
      <c r="E16" s="86">
        <v>7.2916666666666668E-3</v>
      </c>
      <c r="F16" s="86"/>
      <c r="G16" s="86">
        <v>8.3333333333333339E-4</v>
      </c>
      <c r="H16" s="86">
        <v>1.8865740740740742E-3</v>
      </c>
      <c r="I16" s="86"/>
      <c r="J16" s="86"/>
      <c r="K16" s="88">
        <f t="shared" si="0"/>
        <v>1.638888888888889E-2</v>
      </c>
    </row>
    <row r="17" spans="2:11" x14ac:dyDescent="0.3">
      <c r="B17" s="8" t="s">
        <v>27</v>
      </c>
      <c r="C17" s="86">
        <v>2.0983796296296292E-2</v>
      </c>
      <c r="D17" s="86">
        <v>3.4340277777777775E-2</v>
      </c>
      <c r="E17" s="86">
        <v>7.8125E-3</v>
      </c>
      <c r="F17" s="86"/>
      <c r="G17" s="86">
        <v>2.0023148148148148E-3</v>
      </c>
      <c r="H17" s="86">
        <v>3.0092592592592595E-4</v>
      </c>
      <c r="I17" s="86"/>
      <c r="J17" s="86"/>
      <c r="K17" s="88">
        <f t="shared" si="0"/>
        <v>6.5439814814814812E-2</v>
      </c>
    </row>
    <row r="18" spans="2:11" x14ac:dyDescent="0.3">
      <c r="B18" s="8" t="s">
        <v>16</v>
      </c>
      <c r="C18" s="86"/>
      <c r="D18" s="86"/>
      <c r="E18" s="86"/>
      <c r="F18" s="86"/>
      <c r="G18" s="86"/>
      <c r="H18" s="86"/>
      <c r="I18" s="86"/>
      <c r="J18" s="86"/>
      <c r="K18" s="88"/>
    </row>
    <row r="19" spans="2:11" x14ac:dyDescent="0.3">
      <c r="B19" s="8" t="s">
        <v>4</v>
      </c>
      <c r="C19" s="86">
        <v>4.108796296296297E-3</v>
      </c>
      <c r="D19" s="86">
        <v>3.7453703703703704E-2</v>
      </c>
      <c r="E19" s="86">
        <v>1.3333333333333332E-2</v>
      </c>
      <c r="F19" s="86">
        <v>6.006944444444445E-3</v>
      </c>
      <c r="G19" s="86">
        <v>3.3217592592592591E-3</v>
      </c>
      <c r="H19" s="86">
        <v>9.2592592592592596E-4</v>
      </c>
      <c r="I19" s="86"/>
      <c r="J19" s="86"/>
      <c r="K19" s="88">
        <f t="shared" si="0"/>
        <v>6.5150462962962966E-2</v>
      </c>
    </row>
    <row r="20" spans="2:11" x14ac:dyDescent="0.3">
      <c r="B20" s="8" t="s">
        <v>14</v>
      </c>
      <c r="C20" s="86">
        <v>2.8703703703703703E-3</v>
      </c>
      <c r="D20" s="86">
        <v>1.1215277777777777E-2</v>
      </c>
      <c r="E20" s="86">
        <v>1.9074074074074077E-2</v>
      </c>
      <c r="F20" s="86">
        <v>8.113425925925925E-3</v>
      </c>
      <c r="G20" s="86">
        <v>3.2175925925925931E-3</v>
      </c>
      <c r="H20" s="86">
        <v>2.3842592592592591E-3</v>
      </c>
      <c r="I20" s="86"/>
      <c r="J20" s="86"/>
      <c r="K20" s="88">
        <f t="shared" si="0"/>
        <v>4.6875E-2</v>
      </c>
    </row>
    <row r="21" spans="2:11" x14ac:dyDescent="0.3">
      <c r="B21" s="8" t="s">
        <v>11</v>
      </c>
      <c r="C21" s="86">
        <v>5.075231481481482E-2</v>
      </c>
      <c r="D21" s="86">
        <v>4.1516203703703701E-2</v>
      </c>
      <c r="E21" s="86">
        <v>2.2175925925925925E-2</v>
      </c>
      <c r="F21" s="86">
        <v>4.1944444444444451E-2</v>
      </c>
      <c r="G21" s="86">
        <v>3.5000000000000003E-2</v>
      </c>
      <c r="H21" s="86">
        <v>3.888888888888889E-2</v>
      </c>
      <c r="I21" s="86"/>
      <c r="J21" s="86"/>
      <c r="K21" s="88">
        <f t="shared" si="0"/>
        <v>0.2302777777777778</v>
      </c>
    </row>
    <row r="22" spans="2:11" x14ac:dyDescent="0.3">
      <c r="B22" s="8" t="s">
        <v>15</v>
      </c>
      <c r="C22" s="86">
        <v>2.4918981481481483E-2</v>
      </c>
      <c r="D22" s="86">
        <v>1.0254629629629631E-2</v>
      </c>
      <c r="E22" s="86">
        <v>1.6909722222222222E-2</v>
      </c>
      <c r="F22" s="86">
        <v>1.0127314814814815E-2</v>
      </c>
      <c r="G22" s="86">
        <v>9.3518518518518508E-3</v>
      </c>
      <c r="H22" s="86">
        <v>1.9675925925925926E-4</v>
      </c>
      <c r="I22" s="86"/>
      <c r="J22" s="86"/>
      <c r="K22" s="88">
        <f t="shared" si="0"/>
        <v>7.1759259259259259E-2</v>
      </c>
    </row>
    <row r="23" spans="2:11" x14ac:dyDescent="0.3">
      <c r="B23" s="8" t="s">
        <v>111</v>
      </c>
      <c r="C23" s="86">
        <v>2.5173611111111108E-2</v>
      </c>
      <c r="D23" s="86">
        <v>2.9398148148148149E-2</v>
      </c>
      <c r="E23" s="86">
        <v>9.8032407407407408E-3</v>
      </c>
      <c r="F23" s="86">
        <v>1.2905092592592593E-2</v>
      </c>
      <c r="G23" s="86">
        <v>8.1134259259259267E-3</v>
      </c>
      <c r="H23" s="86">
        <v>2.6192129629629621E-2</v>
      </c>
      <c r="I23" s="86"/>
      <c r="J23" s="86"/>
      <c r="K23" s="88">
        <f t="shared" si="0"/>
        <v>0.11158564814814814</v>
      </c>
    </row>
    <row r="24" spans="2:11" x14ac:dyDescent="0.3">
      <c r="B24" s="8" t="s">
        <v>12</v>
      </c>
      <c r="C24" s="86">
        <v>1.6666666666666668E-3</v>
      </c>
      <c r="D24" s="86">
        <v>1.125E-2</v>
      </c>
      <c r="E24" s="86">
        <v>1.3900462962962963E-2</v>
      </c>
      <c r="F24" s="86"/>
      <c r="G24" s="86">
        <v>1.2268518518518517E-2</v>
      </c>
      <c r="H24" s="86"/>
      <c r="I24" s="86"/>
      <c r="J24" s="86"/>
      <c r="K24" s="88">
        <f t="shared" si="0"/>
        <v>3.9085648148148147E-2</v>
      </c>
    </row>
    <row r="25" spans="2:11" x14ac:dyDescent="0.3">
      <c r="B25" s="8" t="s">
        <v>5</v>
      </c>
      <c r="C25" s="86">
        <v>8.9699074074074091E-3</v>
      </c>
      <c r="D25" s="86">
        <v>3.3564814814814816E-3</v>
      </c>
      <c r="E25" s="86">
        <v>1.736111111111111E-3</v>
      </c>
      <c r="F25" s="86"/>
      <c r="G25" s="86">
        <v>5.755787037037037E-2</v>
      </c>
      <c r="H25" s="86"/>
      <c r="I25" s="86"/>
      <c r="J25" s="86"/>
      <c r="K25" s="88">
        <f t="shared" si="0"/>
        <v>7.1620370370370376E-2</v>
      </c>
    </row>
    <row r="26" spans="2:11" x14ac:dyDescent="0.3">
      <c r="B26" s="8" t="s">
        <v>6</v>
      </c>
      <c r="C26" s="86"/>
      <c r="D26" s="86"/>
      <c r="E26" s="86">
        <v>8.7962962962962962E-4</v>
      </c>
      <c r="F26" s="86"/>
      <c r="G26" s="86"/>
      <c r="H26" s="86">
        <v>4.0509259259259258E-4</v>
      </c>
      <c r="I26" s="86"/>
      <c r="J26" s="86"/>
      <c r="K26" s="88">
        <f t="shared" si="0"/>
        <v>1.2847222222222223E-3</v>
      </c>
    </row>
    <row r="27" spans="2:11" x14ac:dyDescent="0.3">
      <c r="B27" s="8" t="s">
        <v>141</v>
      </c>
      <c r="C27" s="86"/>
      <c r="D27" s="86">
        <v>4.4560185185185189E-3</v>
      </c>
      <c r="E27" s="86">
        <v>1.0416666666666667E-4</v>
      </c>
      <c r="F27" s="86"/>
      <c r="G27" s="86">
        <v>1.4143518518518519E-2</v>
      </c>
      <c r="H27" s="86"/>
      <c r="I27" s="86"/>
      <c r="J27" s="86"/>
      <c r="K27" s="88">
        <f t="shared" si="0"/>
        <v>1.8703703703703705E-2</v>
      </c>
    </row>
    <row r="28" spans="2:11" x14ac:dyDescent="0.3">
      <c r="B28" s="8" t="s">
        <v>17</v>
      </c>
      <c r="C28" s="86">
        <v>4.0393518518518513E-3</v>
      </c>
      <c r="D28" s="86">
        <v>8.3449074074074068E-3</v>
      </c>
      <c r="E28" s="86">
        <v>8.2175925925925927E-4</v>
      </c>
      <c r="F28" s="86">
        <v>3.4606481481481485E-3</v>
      </c>
      <c r="G28" s="86">
        <v>1.4560185185185185E-2</v>
      </c>
      <c r="H28" s="86">
        <v>1.261574074074074E-3</v>
      </c>
      <c r="I28" s="86"/>
      <c r="J28" s="86"/>
      <c r="K28" s="88">
        <f t="shared" si="0"/>
        <v>3.2488425925925928E-2</v>
      </c>
    </row>
    <row r="29" spans="2:11" x14ac:dyDescent="0.3">
      <c r="B29" s="8"/>
      <c r="C29" s="90"/>
      <c r="D29" s="90"/>
      <c r="E29" s="91"/>
      <c r="F29" s="91"/>
      <c r="G29" s="91"/>
      <c r="H29" s="91"/>
      <c r="I29" s="90"/>
      <c r="J29" s="90"/>
      <c r="K29" s="96"/>
    </row>
    <row r="30" spans="2:11" x14ac:dyDescent="0.3">
      <c r="B30" s="53" t="s">
        <v>29</v>
      </c>
      <c r="C30" s="92">
        <f>SUM(C7:C28)</f>
        <v>0.30776620370370367</v>
      </c>
      <c r="D30" s="92">
        <f t="shared" ref="D30:H30" si="1">SUM(D7:D28)</f>
        <v>0.32244212962962965</v>
      </c>
      <c r="E30" s="92">
        <f t="shared" si="1"/>
        <v>0.24270833333333336</v>
      </c>
      <c r="F30" s="92">
        <f t="shared" si="1"/>
        <v>0.13550925925925925</v>
      </c>
      <c r="G30" s="92">
        <f t="shared" si="1"/>
        <v>0.28293981481481484</v>
      </c>
      <c r="H30" s="92">
        <f t="shared" si="1"/>
        <v>0.1492592592592592</v>
      </c>
      <c r="I30" s="92"/>
      <c r="J30" s="86"/>
      <c r="K30" s="93">
        <f>SUM(K7:K28)</f>
        <v>1.4406250000000003</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131</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v>9.9537037037037042E-4</v>
      </c>
      <c r="E19" s="86"/>
      <c r="F19" s="86"/>
      <c r="G19" s="86"/>
      <c r="H19" s="86"/>
      <c r="I19" s="86"/>
      <c r="J19" s="86"/>
      <c r="K19" s="88">
        <f t="shared" ref="K19:K28" si="0">C19+D19+E19+F19+G19+H19+I19+J19</f>
        <v>9.9537037037037042E-4</v>
      </c>
    </row>
    <row r="20" spans="2:11" x14ac:dyDescent="0.3">
      <c r="B20" s="8" t="s">
        <v>14</v>
      </c>
      <c r="C20" s="86"/>
      <c r="D20" s="86"/>
      <c r="E20" s="86"/>
      <c r="F20" s="86"/>
      <c r="G20" s="86"/>
      <c r="H20" s="86"/>
      <c r="I20" s="86"/>
      <c r="J20" s="86"/>
      <c r="K20" s="88"/>
    </row>
    <row r="21" spans="2:11" x14ac:dyDescent="0.3">
      <c r="B21" s="8" t="s">
        <v>11</v>
      </c>
      <c r="C21" s="86"/>
      <c r="D21" s="86">
        <v>5.2083333333333333E-4</v>
      </c>
      <c r="E21" s="86"/>
      <c r="F21" s="86"/>
      <c r="G21" s="86"/>
      <c r="H21" s="86"/>
      <c r="I21" s="86"/>
      <c r="J21" s="86"/>
      <c r="K21" s="88">
        <f t="shared" si="0"/>
        <v>5.2083333333333333E-4</v>
      </c>
    </row>
    <row r="22" spans="2:11" x14ac:dyDescent="0.3">
      <c r="B22" s="8" t="s">
        <v>15</v>
      </c>
      <c r="C22" s="86"/>
      <c r="D22" s="86">
        <v>4.6296296296296293E-4</v>
      </c>
      <c r="E22" s="86"/>
      <c r="F22" s="86"/>
      <c r="G22" s="86"/>
      <c r="H22" s="86"/>
      <c r="I22" s="86"/>
      <c r="J22" s="86"/>
      <c r="K22" s="88">
        <f t="shared" si="0"/>
        <v>4.6296296296296293E-4</v>
      </c>
    </row>
    <row r="23" spans="2:11" x14ac:dyDescent="0.3">
      <c r="B23" s="8" t="s">
        <v>111</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v>4.43287037037037E-3</v>
      </c>
      <c r="D25" s="86">
        <v>3.6342592592592594E-3</v>
      </c>
      <c r="E25" s="86">
        <v>5.9490740740740745E-3</v>
      </c>
      <c r="F25" s="86">
        <v>2.8935185185185189E-4</v>
      </c>
      <c r="G25" s="86">
        <v>3.9814814814814817E-3</v>
      </c>
      <c r="H25" s="86">
        <v>2.2800925925925927E-3</v>
      </c>
      <c r="I25" s="86"/>
      <c r="J25" s="86"/>
      <c r="K25" s="88">
        <f t="shared" si="0"/>
        <v>2.0567129629629633E-2</v>
      </c>
    </row>
    <row r="26" spans="2:11" x14ac:dyDescent="0.3">
      <c r="B26" s="8" t="s">
        <v>6</v>
      </c>
      <c r="C26" s="86">
        <v>6.6898148148148151E-3</v>
      </c>
      <c r="D26" s="86"/>
      <c r="E26" s="86"/>
      <c r="F26" s="86"/>
      <c r="G26" s="86">
        <v>9.6064814814814819E-4</v>
      </c>
      <c r="H26" s="86"/>
      <c r="I26" s="86"/>
      <c r="J26" s="86"/>
      <c r="K26" s="88">
        <f t="shared" si="0"/>
        <v>7.6504629629629631E-3</v>
      </c>
    </row>
    <row r="27" spans="2:11" x14ac:dyDescent="0.3">
      <c r="B27" s="8" t="s">
        <v>141</v>
      </c>
      <c r="C27" s="86"/>
      <c r="D27" s="86"/>
      <c r="E27" s="86"/>
      <c r="F27" s="86"/>
      <c r="G27" s="86"/>
      <c r="H27" s="86"/>
      <c r="I27" s="86"/>
      <c r="J27" s="86"/>
      <c r="K27" s="88"/>
    </row>
    <row r="28" spans="2:11" x14ac:dyDescent="0.3">
      <c r="B28" s="8" t="s">
        <v>17</v>
      </c>
      <c r="C28" s="86"/>
      <c r="D28" s="86">
        <v>6.9444444444444436E-4</v>
      </c>
      <c r="E28" s="86"/>
      <c r="F28" s="86"/>
      <c r="G28" s="86">
        <v>4.1666666666666669E-4</v>
      </c>
      <c r="H28" s="86"/>
      <c r="I28" s="86"/>
      <c r="J28" s="86"/>
      <c r="K28" s="88">
        <f t="shared" si="0"/>
        <v>1.1111111111111111E-3</v>
      </c>
    </row>
    <row r="29" spans="2:11" x14ac:dyDescent="0.3">
      <c r="B29" s="8"/>
      <c r="C29" s="90"/>
      <c r="D29" s="90"/>
      <c r="E29" s="91"/>
      <c r="F29" s="91"/>
      <c r="G29" s="91"/>
      <c r="H29" s="91"/>
      <c r="I29" s="90"/>
      <c r="J29" s="90"/>
      <c r="K29" s="96"/>
    </row>
    <row r="30" spans="2:11" x14ac:dyDescent="0.3">
      <c r="B30" s="53" t="s">
        <v>29</v>
      </c>
      <c r="C30" s="92">
        <f>SUM(C7:C28)</f>
        <v>1.1122685185185185E-2</v>
      </c>
      <c r="D30" s="92">
        <f t="shared" ref="D30:H30" si="1">SUM(D7:D28)</f>
        <v>6.3078703703703708E-3</v>
      </c>
      <c r="E30" s="92">
        <f t="shared" si="1"/>
        <v>5.9490740740740745E-3</v>
      </c>
      <c r="F30" s="92">
        <f t="shared" si="1"/>
        <v>2.8935185185185189E-4</v>
      </c>
      <c r="G30" s="92">
        <f t="shared" si="1"/>
        <v>5.3587962962962964E-3</v>
      </c>
      <c r="H30" s="92">
        <f t="shared" si="1"/>
        <v>2.2800925925925927E-3</v>
      </c>
      <c r="I30" s="92"/>
      <c r="J30" s="86"/>
      <c r="K30" s="93">
        <f>SUM(K7:K28)</f>
        <v>3.1307870370370375E-2</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132</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v>2.0833333333333335E-4</v>
      </c>
      <c r="D9" s="86"/>
      <c r="E9" s="86"/>
      <c r="F9" s="86"/>
      <c r="G9" s="86"/>
      <c r="H9" s="86"/>
      <c r="I9" s="86"/>
      <c r="J9" s="86"/>
      <c r="K9" s="88">
        <f>C9</f>
        <v>2.0833333333333335E-4</v>
      </c>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v>4.5138888888888887E-4</v>
      </c>
      <c r="D12" s="86"/>
      <c r="E12" s="86"/>
      <c r="F12" s="86"/>
      <c r="G12" s="86"/>
      <c r="H12" s="86"/>
      <c r="I12" s="86"/>
      <c r="J12" s="86"/>
      <c r="K12" s="88">
        <f>C12</f>
        <v>4.5138888888888887E-4</v>
      </c>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111</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f>SUM(C7:C28)</f>
        <v>6.5972222222222224E-4</v>
      </c>
      <c r="D30" s="92"/>
      <c r="E30" s="92"/>
      <c r="F30" s="92"/>
      <c r="G30" s="92"/>
      <c r="H30" s="92"/>
      <c r="I30" s="92"/>
      <c r="J30" s="86"/>
      <c r="K30" s="93">
        <f>SUM(K7:K28)</f>
        <v>6.5972222222222224E-4</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133</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v>5.4398148148148144E-4</v>
      </c>
      <c r="D7" s="86"/>
      <c r="E7" s="87"/>
      <c r="F7" s="86"/>
      <c r="G7" s="86"/>
      <c r="H7" s="86"/>
      <c r="I7" s="86"/>
      <c r="J7" s="86"/>
      <c r="K7" s="95">
        <f>C7</f>
        <v>5.4398148148148144E-4</v>
      </c>
    </row>
    <row r="8" spans="2:11" x14ac:dyDescent="0.3">
      <c r="B8" s="8" t="s">
        <v>13</v>
      </c>
      <c r="C8" s="86"/>
      <c r="D8" s="86"/>
      <c r="E8" s="86"/>
      <c r="F8" s="86"/>
      <c r="G8" s="86"/>
      <c r="H8" s="86"/>
      <c r="I8" s="86"/>
      <c r="J8" s="86"/>
      <c r="K8" s="95"/>
    </row>
    <row r="9" spans="2:11" x14ac:dyDescent="0.3">
      <c r="B9" s="8" t="s">
        <v>0</v>
      </c>
      <c r="C9" s="86">
        <v>1.2893518518518519E-2</v>
      </c>
      <c r="D9" s="86"/>
      <c r="E9" s="86"/>
      <c r="F9" s="86"/>
      <c r="G9" s="86"/>
      <c r="H9" s="86"/>
      <c r="I9" s="86"/>
      <c r="J9" s="86"/>
      <c r="K9" s="95">
        <f t="shared" ref="K9:K10" si="0">C9</f>
        <v>1.2893518518518519E-2</v>
      </c>
    </row>
    <row r="10" spans="2:11" x14ac:dyDescent="0.3">
      <c r="B10" s="8" t="s">
        <v>8</v>
      </c>
      <c r="C10" s="86">
        <v>6.2500000000000001E-4</v>
      </c>
      <c r="D10" s="86"/>
      <c r="E10" s="86"/>
      <c r="F10" s="86"/>
      <c r="G10" s="86"/>
      <c r="H10" s="86"/>
      <c r="I10" s="86"/>
      <c r="J10" s="86"/>
      <c r="K10" s="95">
        <f t="shared" si="0"/>
        <v>6.2500000000000001E-4</v>
      </c>
    </row>
    <row r="11" spans="2:11" x14ac:dyDescent="0.3">
      <c r="B11" s="8" t="s">
        <v>26</v>
      </c>
      <c r="C11" s="86"/>
      <c r="D11" s="86"/>
      <c r="E11" s="86"/>
      <c r="F11" s="86"/>
      <c r="G11" s="86"/>
      <c r="H11" s="86"/>
      <c r="I11" s="86"/>
      <c r="J11" s="86"/>
      <c r="K11" s="95"/>
    </row>
    <row r="12" spans="2:11" x14ac:dyDescent="0.3">
      <c r="B12" s="8" t="s">
        <v>3</v>
      </c>
      <c r="C12" s="86">
        <v>8.8541666666666682E-3</v>
      </c>
      <c r="D12" s="86"/>
      <c r="E12" s="86"/>
      <c r="F12" s="86"/>
      <c r="G12" s="86"/>
      <c r="H12" s="86"/>
      <c r="I12" s="86"/>
      <c r="J12" s="86"/>
      <c r="K12" s="95">
        <f>G12+C12</f>
        <v>8.8541666666666682E-3</v>
      </c>
    </row>
    <row r="13" spans="2:11" x14ac:dyDescent="0.3">
      <c r="B13" s="8" t="s">
        <v>7</v>
      </c>
      <c r="C13" s="86">
        <v>1.4236111111111112E-3</v>
      </c>
      <c r="D13" s="86"/>
      <c r="E13" s="86"/>
      <c r="F13" s="86"/>
      <c r="G13" s="86"/>
      <c r="H13" s="86"/>
      <c r="I13" s="86"/>
      <c r="J13" s="86"/>
      <c r="K13" s="95">
        <f t="shared" ref="K13:K28" si="1">G13+C13</f>
        <v>1.4236111111111112E-3</v>
      </c>
    </row>
    <row r="14" spans="2:11" x14ac:dyDescent="0.3">
      <c r="B14" s="8" t="s">
        <v>2</v>
      </c>
      <c r="C14" s="86">
        <v>4.6990740740740743E-3</v>
      </c>
      <c r="D14" s="86"/>
      <c r="E14" s="86"/>
      <c r="F14" s="86"/>
      <c r="G14" s="86"/>
      <c r="H14" s="86"/>
      <c r="I14" s="86"/>
      <c r="J14" s="86"/>
      <c r="K14" s="95">
        <f t="shared" si="1"/>
        <v>4.6990740740740743E-3</v>
      </c>
    </row>
    <row r="15" spans="2:11" x14ac:dyDescent="0.3">
      <c r="B15" s="8" t="s">
        <v>9</v>
      </c>
      <c r="C15" s="86"/>
      <c r="D15" s="86"/>
      <c r="E15" s="86"/>
      <c r="F15" s="86"/>
      <c r="G15" s="86"/>
      <c r="H15" s="86"/>
      <c r="I15" s="86"/>
      <c r="J15" s="86"/>
      <c r="K15" s="95"/>
    </row>
    <row r="16" spans="2:11" x14ac:dyDescent="0.3">
      <c r="B16" s="8" t="s">
        <v>1</v>
      </c>
      <c r="C16" s="86">
        <v>7.407407407407407E-4</v>
      </c>
      <c r="D16" s="86"/>
      <c r="E16" s="86"/>
      <c r="F16" s="86"/>
      <c r="G16" s="86"/>
      <c r="H16" s="86"/>
      <c r="I16" s="86"/>
      <c r="J16" s="86"/>
      <c r="K16" s="95">
        <f t="shared" si="1"/>
        <v>7.407407407407407E-4</v>
      </c>
    </row>
    <row r="17" spans="2:11" x14ac:dyDescent="0.3">
      <c r="B17" s="8" t="s">
        <v>27</v>
      </c>
      <c r="C17" s="86">
        <v>3.8194444444444439E-3</v>
      </c>
      <c r="D17" s="86"/>
      <c r="E17" s="86"/>
      <c r="F17" s="86"/>
      <c r="G17" s="86"/>
      <c r="H17" s="86"/>
      <c r="I17" s="86"/>
      <c r="J17" s="86"/>
      <c r="K17" s="95">
        <f t="shared" si="1"/>
        <v>3.8194444444444439E-3</v>
      </c>
    </row>
    <row r="18" spans="2:11" x14ac:dyDescent="0.3">
      <c r="B18" s="8" t="s">
        <v>16</v>
      </c>
      <c r="C18" s="86"/>
      <c r="D18" s="86"/>
      <c r="E18" s="86"/>
      <c r="F18" s="86"/>
      <c r="G18" s="86"/>
      <c r="H18" s="86"/>
      <c r="I18" s="86"/>
      <c r="J18" s="86"/>
      <c r="K18" s="95"/>
    </row>
    <row r="19" spans="2:11" x14ac:dyDescent="0.3">
      <c r="B19" s="8" t="s">
        <v>4</v>
      </c>
      <c r="C19" s="86">
        <v>2.615740740740741E-3</v>
      </c>
      <c r="D19" s="86"/>
      <c r="E19" s="86"/>
      <c r="F19" s="86"/>
      <c r="G19" s="86"/>
      <c r="H19" s="86"/>
      <c r="I19" s="86"/>
      <c r="J19" s="86"/>
      <c r="K19" s="95">
        <f t="shared" si="1"/>
        <v>2.615740740740741E-3</v>
      </c>
    </row>
    <row r="20" spans="2:11" x14ac:dyDescent="0.3">
      <c r="B20" s="8" t="s">
        <v>14</v>
      </c>
      <c r="C20" s="86">
        <v>2.7430555555555554E-3</v>
      </c>
      <c r="D20" s="86"/>
      <c r="E20" s="86"/>
      <c r="F20" s="86"/>
      <c r="G20" s="86"/>
      <c r="H20" s="86"/>
      <c r="I20" s="86"/>
      <c r="J20" s="86"/>
      <c r="K20" s="95">
        <f t="shared" si="1"/>
        <v>2.7430555555555554E-3</v>
      </c>
    </row>
    <row r="21" spans="2:11" x14ac:dyDescent="0.3">
      <c r="B21" s="8" t="s">
        <v>11</v>
      </c>
      <c r="C21" s="86">
        <v>5.6712962962962956E-4</v>
      </c>
      <c r="D21" s="86"/>
      <c r="E21" s="86"/>
      <c r="F21" s="86"/>
      <c r="G21" s="86"/>
      <c r="H21" s="86"/>
      <c r="I21" s="86"/>
      <c r="J21" s="86"/>
      <c r="K21" s="95">
        <f t="shared" si="1"/>
        <v>5.6712962962962956E-4</v>
      </c>
    </row>
    <row r="22" spans="2:11" x14ac:dyDescent="0.3">
      <c r="B22" s="8" t="s">
        <v>15</v>
      </c>
      <c r="C22" s="86">
        <v>1.4583333333333332E-3</v>
      </c>
      <c r="D22" s="86"/>
      <c r="E22" s="86"/>
      <c r="F22" s="86"/>
      <c r="G22" s="86"/>
      <c r="H22" s="86"/>
      <c r="I22" s="86"/>
      <c r="J22" s="86"/>
      <c r="K22" s="95">
        <f t="shared" si="1"/>
        <v>1.4583333333333332E-3</v>
      </c>
    </row>
    <row r="23" spans="2:11" x14ac:dyDescent="0.3">
      <c r="B23" s="8" t="s">
        <v>111</v>
      </c>
      <c r="C23" s="86">
        <v>4.5138888888888885E-3</v>
      </c>
      <c r="D23" s="86"/>
      <c r="E23" s="86"/>
      <c r="F23" s="86"/>
      <c r="G23" s="86"/>
      <c r="H23" s="86"/>
      <c r="I23" s="86"/>
      <c r="J23" s="86"/>
      <c r="K23" s="95">
        <f t="shared" si="1"/>
        <v>4.5138888888888885E-3</v>
      </c>
    </row>
    <row r="24" spans="2:11" x14ac:dyDescent="0.3">
      <c r="B24" s="8" t="s">
        <v>12</v>
      </c>
      <c r="C24" s="86">
        <v>7.407407407407407E-4</v>
      </c>
      <c r="D24" s="86"/>
      <c r="E24" s="86"/>
      <c r="F24" s="86"/>
      <c r="G24" s="86"/>
      <c r="H24" s="86"/>
      <c r="I24" s="86"/>
      <c r="J24" s="86"/>
      <c r="K24" s="95">
        <f t="shared" si="1"/>
        <v>7.407407407407407E-4</v>
      </c>
    </row>
    <row r="25" spans="2:11" x14ac:dyDescent="0.3">
      <c r="B25" s="8" t="s">
        <v>5</v>
      </c>
      <c r="C25" s="86">
        <v>2.3958333333333331E-3</v>
      </c>
      <c r="D25" s="86"/>
      <c r="E25" s="86"/>
      <c r="F25" s="86"/>
      <c r="G25" s="86"/>
      <c r="H25" s="86"/>
      <c r="I25" s="86"/>
      <c r="J25" s="86"/>
      <c r="K25" s="95">
        <f t="shared" si="1"/>
        <v>2.3958333333333331E-3</v>
      </c>
    </row>
    <row r="26" spans="2:11" x14ac:dyDescent="0.3">
      <c r="B26" s="8" t="s">
        <v>6</v>
      </c>
      <c r="C26" s="86">
        <v>6.4814814814814813E-4</v>
      </c>
      <c r="D26" s="86"/>
      <c r="E26" s="86"/>
      <c r="F26" s="86"/>
      <c r="G26" s="86"/>
      <c r="H26" s="86"/>
      <c r="I26" s="86"/>
      <c r="J26" s="86"/>
      <c r="K26" s="95">
        <f t="shared" si="1"/>
        <v>6.4814814814814813E-4</v>
      </c>
    </row>
    <row r="27" spans="2:11" x14ac:dyDescent="0.3">
      <c r="B27" s="8" t="s">
        <v>141</v>
      </c>
      <c r="C27" s="86"/>
      <c r="D27" s="86"/>
      <c r="E27" s="86"/>
      <c r="F27" s="86"/>
      <c r="G27" s="86"/>
      <c r="H27" s="86"/>
      <c r="I27" s="86"/>
      <c r="J27" s="86"/>
      <c r="K27" s="95"/>
    </row>
    <row r="28" spans="2:11" x14ac:dyDescent="0.3">
      <c r="B28" s="8" t="s">
        <v>17</v>
      </c>
      <c r="C28" s="86">
        <v>1.4120370370370372E-3</v>
      </c>
      <c r="D28" s="86"/>
      <c r="E28" s="86"/>
      <c r="F28" s="86"/>
      <c r="G28" s="86"/>
      <c r="H28" s="86"/>
      <c r="I28" s="86"/>
      <c r="J28" s="86"/>
      <c r="K28" s="95">
        <f t="shared" si="1"/>
        <v>1.4120370370370372E-3</v>
      </c>
    </row>
    <row r="29" spans="2:11" x14ac:dyDescent="0.3">
      <c r="B29" s="8"/>
      <c r="C29" s="90"/>
      <c r="D29" s="90"/>
      <c r="E29" s="91"/>
      <c r="F29" s="91"/>
      <c r="G29" s="91"/>
      <c r="H29" s="91"/>
      <c r="I29" s="90"/>
      <c r="J29" s="90"/>
      <c r="K29" s="96"/>
    </row>
    <row r="30" spans="2:11" x14ac:dyDescent="0.3">
      <c r="B30" s="53" t="s">
        <v>29</v>
      </c>
      <c r="C30" s="92">
        <f>SUM(C7:C28)</f>
        <v>5.0694444444444445E-2</v>
      </c>
      <c r="D30" s="92"/>
      <c r="E30" s="92"/>
      <c r="F30" s="92"/>
      <c r="G30" s="92"/>
      <c r="H30" s="92"/>
      <c r="I30" s="92"/>
      <c r="J30" s="86"/>
      <c r="K30" s="93">
        <f>SUM(K7:K28)</f>
        <v>5.0694444444444445E-2</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134</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v>5.4166666666666669E-3</v>
      </c>
      <c r="H7" s="86"/>
      <c r="I7" s="86"/>
      <c r="J7" s="86"/>
      <c r="K7" s="88">
        <f t="shared" ref="K7:K27" si="0">J7+I7+H7+G7+F7+E7+D7+C7</f>
        <v>5.4166666666666669E-3</v>
      </c>
    </row>
    <row r="8" spans="2:11" x14ac:dyDescent="0.3">
      <c r="B8" s="8" t="s">
        <v>13</v>
      </c>
      <c r="C8" s="86"/>
      <c r="D8" s="86"/>
      <c r="E8" s="86"/>
      <c r="F8" s="86"/>
      <c r="G8" s="86">
        <v>2.5000000000000001E-3</v>
      </c>
      <c r="H8" s="86"/>
      <c r="I8" s="86"/>
      <c r="J8" s="86"/>
      <c r="K8" s="88">
        <f t="shared" si="0"/>
        <v>2.5000000000000001E-3</v>
      </c>
    </row>
    <row r="9" spans="2:11" x14ac:dyDescent="0.3">
      <c r="B9" s="8" t="s">
        <v>0</v>
      </c>
      <c r="C9" s="86"/>
      <c r="D9" s="86">
        <v>3.1203703703703709E-2</v>
      </c>
      <c r="E9" s="86">
        <v>4.0509259259259258E-4</v>
      </c>
      <c r="F9" s="86"/>
      <c r="G9" s="86">
        <v>1.425925925925926E-2</v>
      </c>
      <c r="H9" s="86">
        <v>4.0509259259259258E-4</v>
      </c>
      <c r="I9" s="86"/>
      <c r="J9" s="86"/>
      <c r="K9" s="88">
        <f t="shared" si="0"/>
        <v>4.6273148148148154E-2</v>
      </c>
    </row>
    <row r="10" spans="2:11" x14ac:dyDescent="0.3">
      <c r="B10" s="8" t="s">
        <v>8</v>
      </c>
      <c r="C10" s="86"/>
      <c r="D10" s="86"/>
      <c r="E10" s="86"/>
      <c r="F10" s="86"/>
      <c r="G10" s="86">
        <v>3.7962962962962963E-3</v>
      </c>
      <c r="H10" s="86"/>
      <c r="I10" s="86"/>
      <c r="J10" s="86"/>
      <c r="K10" s="88">
        <f t="shared" si="0"/>
        <v>3.7962962962962963E-3</v>
      </c>
    </row>
    <row r="11" spans="2:11" x14ac:dyDescent="0.3">
      <c r="B11" s="8" t="s">
        <v>26</v>
      </c>
      <c r="C11" s="86"/>
      <c r="D11" s="86"/>
      <c r="E11" s="86"/>
      <c r="F11" s="86"/>
      <c r="G11" s="86"/>
      <c r="H11" s="86"/>
      <c r="I11" s="86"/>
      <c r="J11" s="86"/>
      <c r="K11" s="88"/>
    </row>
    <row r="12" spans="2:11" x14ac:dyDescent="0.3">
      <c r="B12" s="8" t="s">
        <v>3</v>
      </c>
      <c r="C12" s="86"/>
      <c r="D12" s="86">
        <v>6.7129629629629622E-3</v>
      </c>
      <c r="E12" s="86"/>
      <c r="F12" s="86"/>
      <c r="G12" s="86">
        <v>0.13231481481481483</v>
      </c>
      <c r="H12" s="86">
        <v>1.0416666666666667E-4</v>
      </c>
      <c r="I12" s="86"/>
      <c r="J12" s="86"/>
      <c r="K12" s="88">
        <f t="shared" si="0"/>
        <v>0.13913194444444443</v>
      </c>
    </row>
    <row r="13" spans="2:11" x14ac:dyDescent="0.3">
      <c r="B13" s="8" t="s">
        <v>7</v>
      </c>
      <c r="C13" s="86"/>
      <c r="D13" s="86"/>
      <c r="E13" s="86"/>
      <c r="F13" s="86"/>
      <c r="G13" s="86">
        <v>1.9675925925925927E-2</v>
      </c>
      <c r="H13" s="86"/>
      <c r="I13" s="86"/>
      <c r="J13" s="86"/>
      <c r="K13" s="88">
        <f t="shared" si="0"/>
        <v>1.9675925925925927E-2</v>
      </c>
    </row>
    <row r="14" spans="2:11" x14ac:dyDescent="0.3">
      <c r="B14" s="8" t="s">
        <v>2</v>
      </c>
      <c r="C14" s="86"/>
      <c r="D14" s="86"/>
      <c r="E14" s="86"/>
      <c r="F14" s="86"/>
      <c r="G14" s="86">
        <v>3.3333333333333331E-3</v>
      </c>
      <c r="H14" s="86"/>
      <c r="I14" s="86"/>
      <c r="J14" s="86"/>
      <c r="K14" s="88">
        <f t="shared" si="0"/>
        <v>3.3333333333333331E-3</v>
      </c>
    </row>
    <row r="15" spans="2:11" x14ac:dyDescent="0.3">
      <c r="B15" s="8" t="s">
        <v>9</v>
      </c>
      <c r="C15" s="86"/>
      <c r="D15" s="86"/>
      <c r="E15" s="86"/>
      <c r="F15" s="86"/>
      <c r="G15" s="86">
        <v>4.3750000000000004E-3</v>
      </c>
      <c r="H15" s="86"/>
      <c r="I15" s="86"/>
      <c r="J15" s="86"/>
      <c r="K15" s="88">
        <f t="shared" si="0"/>
        <v>4.3750000000000004E-3</v>
      </c>
    </row>
    <row r="16" spans="2:11" x14ac:dyDescent="0.3">
      <c r="B16" s="8" t="s">
        <v>1</v>
      </c>
      <c r="C16" s="86"/>
      <c r="D16" s="86"/>
      <c r="E16" s="86"/>
      <c r="F16" s="86"/>
      <c r="G16" s="86">
        <v>1.5902777777777776E-2</v>
      </c>
      <c r="H16" s="86"/>
      <c r="I16" s="86"/>
      <c r="J16" s="86"/>
      <c r="K16" s="88">
        <f t="shared" si="0"/>
        <v>1.5902777777777776E-2</v>
      </c>
    </row>
    <row r="17" spans="2:11" x14ac:dyDescent="0.3">
      <c r="B17" s="8" t="s">
        <v>27</v>
      </c>
      <c r="C17" s="86"/>
      <c r="D17" s="86">
        <v>2.9861111111111113E-3</v>
      </c>
      <c r="E17" s="86"/>
      <c r="F17" s="86"/>
      <c r="G17" s="86">
        <v>2.732638888888889E-2</v>
      </c>
      <c r="H17" s="86"/>
      <c r="I17" s="86">
        <v>3.3333333333333335E-3</v>
      </c>
      <c r="J17" s="86"/>
      <c r="K17" s="88">
        <f t="shared" si="0"/>
        <v>3.3645833333333333E-2</v>
      </c>
    </row>
    <row r="18" spans="2:11" x14ac:dyDescent="0.3">
      <c r="B18" s="8" t="s">
        <v>16</v>
      </c>
      <c r="C18" s="86"/>
      <c r="D18" s="86"/>
      <c r="E18" s="86"/>
      <c r="F18" s="86"/>
      <c r="G18" s="86"/>
      <c r="H18" s="86"/>
      <c r="I18" s="86"/>
      <c r="J18" s="86"/>
      <c r="K18" s="88"/>
    </row>
    <row r="19" spans="2:11" x14ac:dyDescent="0.3">
      <c r="B19" s="8" t="s">
        <v>4</v>
      </c>
      <c r="C19" s="86"/>
      <c r="D19" s="86"/>
      <c r="E19" s="86"/>
      <c r="F19" s="86"/>
      <c r="G19" s="86">
        <v>2.6620370370370372E-4</v>
      </c>
      <c r="H19" s="86"/>
      <c r="I19" s="86"/>
      <c r="J19" s="86"/>
      <c r="K19" s="88">
        <f t="shared" si="0"/>
        <v>2.6620370370370372E-4</v>
      </c>
    </row>
    <row r="20" spans="2:11" x14ac:dyDescent="0.3">
      <c r="B20" s="8" t="s">
        <v>14</v>
      </c>
      <c r="C20" s="86"/>
      <c r="D20" s="86"/>
      <c r="E20" s="86"/>
      <c r="F20" s="86"/>
      <c r="G20" s="86">
        <v>1.7337962962962965E-2</v>
      </c>
      <c r="H20" s="86"/>
      <c r="I20" s="86"/>
      <c r="J20" s="86"/>
      <c r="K20" s="88">
        <f t="shared" si="0"/>
        <v>1.7337962962962965E-2</v>
      </c>
    </row>
    <row r="21" spans="2:11" x14ac:dyDescent="0.3">
      <c r="B21" s="8" t="s">
        <v>11</v>
      </c>
      <c r="C21" s="86"/>
      <c r="D21" s="86"/>
      <c r="E21" s="86"/>
      <c r="F21" s="86"/>
      <c r="G21" s="86">
        <v>0.14568287037037037</v>
      </c>
      <c r="H21" s="86"/>
      <c r="I21" s="86"/>
      <c r="J21" s="86"/>
      <c r="K21" s="88">
        <f t="shared" si="0"/>
        <v>0.14568287037037037</v>
      </c>
    </row>
    <row r="22" spans="2:11" x14ac:dyDescent="0.3">
      <c r="B22" s="8" t="s">
        <v>15</v>
      </c>
      <c r="C22" s="86"/>
      <c r="D22" s="86"/>
      <c r="E22" s="86"/>
      <c r="F22" s="86"/>
      <c r="G22" s="86">
        <v>1.5648148148148151E-2</v>
      </c>
      <c r="H22" s="86"/>
      <c r="I22" s="86"/>
      <c r="J22" s="86"/>
      <c r="K22" s="88">
        <f t="shared" si="0"/>
        <v>1.5648148148148151E-2</v>
      </c>
    </row>
    <row r="23" spans="2:11" x14ac:dyDescent="0.3">
      <c r="B23" s="8" t="s">
        <v>111</v>
      </c>
      <c r="C23" s="86"/>
      <c r="D23" s="86"/>
      <c r="E23" s="86"/>
      <c r="F23" s="86"/>
      <c r="G23" s="86">
        <v>2.1909722222222219E-2</v>
      </c>
      <c r="H23" s="86"/>
      <c r="I23" s="86"/>
      <c r="J23" s="86"/>
      <c r="K23" s="88">
        <f t="shared" si="0"/>
        <v>2.1909722222222219E-2</v>
      </c>
    </row>
    <row r="24" spans="2:11" x14ac:dyDescent="0.3">
      <c r="B24" s="8" t="s">
        <v>12</v>
      </c>
      <c r="C24" s="86"/>
      <c r="D24" s="86"/>
      <c r="E24" s="86"/>
      <c r="F24" s="86">
        <v>3.530092592592592E-3</v>
      </c>
      <c r="G24" s="86">
        <v>8.8773148148148153E-3</v>
      </c>
      <c r="H24" s="86"/>
      <c r="I24" s="86"/>
      <c r="J24" s="86">
        <v>3.9236111111111104E-3</v>
      </c>
      <c r="K24" s="88">
        <f t="shared" si="0"/>
        <v>1.6331018518518519E-2</v>
      </c>
    </row>
    <row r="25" spans="2:11" x14ac:dyDescent="0.3">
      <c r="B25" s="8" t="s">
        <v>5</v>
      </c>
      <c r="C25" s="86"/>
      <c r="D25" s="86"/>
      <c r="E25" s="86"/>
      <c r="F25" s="86"/>
      <c r="G25" s="86">
        <v>7.8136574074074067E-2</v>
      </c>
      <c r="H25" s="86"/>
      <c r="I25" s="86"/>
      <c r="J25" s="86"/>
      <c r="K25" s="88">
        <f t="shared" si="0"/>
        <v>7.8136574074074067E-2</v>
      </c>
    </row>
    <row r="26" spans="2:11" x14ac:dyDescent="0.3">
      <c r="B26" s="8" t="s">
        <v>6</v>
      </c>
      <c r="C26" s="86"/>
      <c r="D26" s="86">
        <v>5.1504629629629635E-3</v>
      </c>
      <c r="E26" s="86"/>
      <c r="F26" s="86"/>
      <c r="G26" s="86">
        <v>1.7951388888888892E-2</v>
      </c>
      <c r="H26" s="86"/>
      <c r="I26" s="86"/>
      <c r="J26" s="86"/>
      <c r="K26" s="88">
        <f t="shared" si="0"/>
        <v>2.3101851851851856E-2</v>
      </c>
    </row>
    <row r="27" spans="2:11" x14ac:dyDescent="0.3">
      <c r="B27" s="8" t="s">
        <v>141</v>
      </c>
      <c r="C27" s="86"/>
      <c r="D27" s="86"/>
      <c r="E27" s="86"/>
      <c r="F27" s="86"/>
      <c r="G27" s="86">
        <v>3.472222222222222E-3</v>
      </c>
      <c r="H27" s="86"/>
      <c r="I27" s="86"/>
      <c r="J27" s="86"/>
      <c r="K27" s="88">
        <f t="shared" si="0"/>
        <v>3.472222222222222E-3</v>
      </c>
    </row>
    <row r="28" spans="2:11" x14ac:dyDescent="0.3">
      <c r="B28" s="8" t="s">
        <v>17</v>
      </c>
      <c r="C28" s="86"/>
      <c r="D28" s="86"/>
      <c r="E28" s="86"/>
      <c r="F28" s="86"/>
      <c r="G28" s="86"/>
      <c r="H28" s="86"/>
      <c r="I28" s="86"/>
      <c r="J28" s="86"/>
      <c r="K28" s="88">
        <f t="shared" ref="K28" si="1">J28+I28+H28+G28+F28+E28+D28+C28</f>
        <v>0</v>
      </c>
    </row>
    <row r="29" spans="2:11" x14ac:dyDescent="0.3">
      <c r="B29" s="53"/>
      <c r="C29" s="90"/>
      <c r="D29" s="90"/>
      <c r="E29" s="91"/>
      <c r="F29" s="91"/>
      <c r="G29" s="90"/>
      <c r="H29" s="90"/>
      <c r="I29" s="90"/>
      <c r="J29" s="90"/>
      <c r="K29" s="88"/>
    </row>
    <row r="30" spans="2:11" x14ac:dyDescent="0.3">
      <c r="B30" s="53" t="s">
        <v>29</v>
      </c>
      <c r="C30" s="92"/>
      <c r="D30" s="94">
        <f t="shared" ref="D30:J30" si="2">SUM(D7:D28)</f>
        <v>4.6053240740740742E-2</v>
      </c>
      <c r="E30" s="92">
        <f t="shared" si="2"/>
        <v>4.0509259259259258E-4</v>
      </c>
      <c r="F30" s="92">
        <f t="shared" si="2"/>
        <v>3.530092592592592E-3</v>
      </c>
      <c r="G30" s="92">
        <f t="shared" si="2"/>
        <v>0.53818287037037038</v>
      </c>
      <c r="H30" s="92">
        <f t="shared" si="2"/>
        <v>5.0925925925925921E-4</v>
      </c>
      <c r="I30" s="92">
        <f t="shared" si="2"/>
        <v>3.3333333333333335E-3</v>
      </c>
      <c r="J30" s="92">
        <f t="shared" si="2"/>
        <v>3.9236111111111104E-3</v>
      </c>
      <c r="K30" s="93">
        <f>SUM(K7:K28)</f>
        <v>0.59593750000000001</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135</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111</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86"/>
      <c r="K30" s="93"/>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&amp;R49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136</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111</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92"/>
      <c r="K30" s="93"/>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&amp;R53</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137</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c r="K6" s="82" t="s">
        <v>24</v>
      </c>
    </row>
    <row r="7" spans="2:11" x14ac:dyDescent="0.3">
      <c r="B7" s="8" t="s">
        <v>10</v>
      </c>
      <c r="C7" s="86">
        <v>1.2268518518518518E-3</v>
      </c>
      <c r="D7" s="86"/>
      <c r="E7" s="86"/>
      <c r="F7" s="86"/>
      <c r="G7" s="86"/>
      <c r="H7" s="86"/>
      <c r="I7" s="86"/>
      <c r="J7" s="86"/>
      <c r="K7" s="88">
        <f t="shared" ref="K7:K28" si="0">J7+I7+H7+G7+F7+E7+D7+C7</f>
        <v>1.2268518518518518E-3</v>
      </c>
    </row>
    <row r="8" spans="2:11" x14ac:dyDescent="0.3">
      <c r="B8" s="8" t="s">
        <v>13</v>
      </c>
      <c r="C8" s="86">
        <v>2.5462962962962961E-4</v>
      </c>
      <c r="D8" s="86"/>
      <c r="E8" s="86"/>
      <c r="F8" s="86"/>
      <c r="G8" s="86"/>
      <c r="H8" s="86"/>
      <c r="I8" s="86"/>
      <c r="J8" s="86"/>
      <c r="K8" s="88">
        <f t="shared" si="0"/>
        <v>2.5462962962962961E-4</v>
      </c>
    </row>
    <row r="9" spans="2:11" x14ac:dyDescent="0.3">
      <c r="B9" s="8" t="s">
        <v>0</v>
      </c>
      <c r="C9" s="86">
        <v>9.0162037037037016E-3</v>
      </c>
      <c r="D9" s="86">
        <v>2.1180555555555553E-3</v>
      </c>
      <c r="E9" s="86"/>
      <c r="F9" s="86"/>
      <c r="G9" s="86">
        <v>2.5254629629629623E-2</v>
      </c>
      <c r="H9" s="86"/>
      <c r="I9" s="86"/>
      <c r="J9" s="86"/>
      <c r="K9" s="88">
        <f t="shared" si="0"/>
        <v>3.638888888888888E-2</v>
      </c>
    </row>
    <row r="10" spans="2:11" x14ac:dyDescent="0.3">
      <c r="B10" s="8" t="s">
        <v>8</v>
      </c>
      <c r="C10" s="86">
        <v>3.8310185185185179E-3</v>
      </c>
      <c r="D10" s="86"/>
      <c r="E10" s="86">
        <v>6.018518518518519E-4</v>
      </c>
      <c r="F10" s="86">
        <v>9.8379629629629642E-4</v>
      </c>
      <c r="G10" s="86">
        <v>2.568287037037037E-2</v>
      </c>
      <c r="H10" s="86"/>
      <c r="I10" s="86"/>
      <c r="J10" s="86"/>
      <c r="K10" s="88">
        <f t="shared" si="0"/>
        <v>3.1099537037037037E-2</v>
      </c>
    </row>
    <row r="11" spans="2:11" x14ac:dyDescent="0.3">
      <c r="B11" s="8" t="s">
        <v>26</v>
      </c>
      <c r="C11" s="86"/>
      <c r="D11" s="86"/>
      <c r="E11" s="86"/>
      <c r="F11" s="86"/>
      <c r="G11" s="86"/>
      <c r="H11" s="86"/>
      <c r="I11" s="86"/>
      <c r="J11" s="86"/>
      <c r="K11" s="88"/>
    </row>
    <row r="12" spans="2:11" x14ac:dyDescent="0.3">
      <c r="B12" s="8" t="s">
        <v>3</v>
      </c>
      <c r="C12" s="86">
        <v>6.6296296296296298E-2</v>
      </c>
      <c r="D12" s="86">
        <v>2.3495370370370371E-3</v>
      </c>
      <c r="E12" s="86"/>
      <c r="F12" s="86"/>
      <c r="G12" s="86">
        <v>6.8611111111111137E-2</v>
      </c>
      <c r="H12" s="86"/>
      <c r="I12" s="86"/>
      <c r="J12" s="86"/>
      <c r="K12" s="88">
        <f t="shared" si="0"/>
        <v>0.13725694444444447</v>
      </c>
    </row>
    <row r="13" spans="2:11" x14ac:dyDescent="0.3">
      <c r="B13" s="8" t="s">
        <v>7</v>
      </c>
      <c r="C13" s="86">
        <v>1.6041666666666666E-2</v>
      </c>
      <c r="D13" s="86">
        <v>2.3148148148148149E-4</v>
      </c>
      <c r="E13" s="86"/>
      <c r="F13" s="86"/>
      <c r="G13" s="86">
        <v>3.0740740740740742E-2</v>
      </c>
      <c r="H13" s="86"/>
      <c r="I13" s="86"/>
      <c r="J13" s="86"/>
      <c r="K13" s="88">
        <f t="shared" si="0"/>
        <v>4.701388888888889E-2</v>
      </c>
    </row>
    <row r="14" spans="2:11" x14ac:dyDescent="0.3">
      <c r="B14" s="8" t="s">
        <v>2</v>
      </c>
      <c r="C14" s="86">
        <v>1.2962962962962963E-3</v>
      </c>
      <c r="D14" s="86">
        <v>5.2083333333333333E-4</v>
      </c>
      <c r="E14" s="86"/>
      <c r="F14" s="86"/>
      <c r="G14" s="86">
        <v>1.9641203703703702E-2</v>
      </c>
      <c r="H14" s="86"/>
      <c r="I14" s="86"/>
      <c r="J14" s="86"/>
      <c r="K14" s="88">
        <f t="shared" si="0"/>
        <v>2.1458333333333333E-2</v>
      </c>
    </row>
    <row r="15" spans="2:11" x14ac:dyDescent="0.3">
      <c r="B15" s="8" t="s">
        <v>9</v>
      </c>
      <c r="C15" s="86">
        <v>2.1527777777777778E-3</v>
      </c>
      <c r="D15" s="86"/>
      <c r="E15" s="86"/>
      <c r="F15" s="86"/>
      <c r="G15" s="86">
        <v>9.7106481481481471E-3</v>
      </c>
      <c r="H15" s="86"/>
      <c r="I15" s="86"/>
      <c r="J15" s="86"/>
      <c r="K15" s="88">
        <f t="shared" si="0"/>
        <v>1.1863425925925925E-2</v>
      </c>
    </row>
    <row r="16" spans="2:11" x14ac:dyDescent="0.3">
      <c r="B16" s="8" t="s">
        <v>1</v>
      </c>
      <c r="C16" s="86">
        <v>1.8865740740740739E-3</v>
      </c>
      <c r="D16" s="86">
        <v>3.3564814814814812E-4</v>
      </c>
      <c r="E16" s="86"/>
      <c r="F16" s="86"/>
      <c r="G16" s="86">
        <v>9.1319444444444425E-3</v>
      </c>
      <c r="H16" s="86"/>
      <c r="I16" s="86"/>
      <c r="J16" s="86"/>
      <c r="K16" s="88">
        <f t="shared" si="0"/>
        <v>1.1354166666666663E-2</v>
      </c>
    </row>
    <row r="17" spans="2:11" x14ac:dyDescent="0.3">
      <c r="B17" s="8" t="s">
        <v>27</v>
      </c>
      <c r="C17" s="86">
        <v>9.8379629629629633E-3</v>
      </c>
      <c r="D17" s="86"/>
      <c r="E17" s="86">
        <v>5.6712962962962958E-3</v>
      </c>
      <c r="F17" s="86"/>
      <c r="G17" s="86">
        <v>7.8703703703703713E-3</v>
      </c>
      <c r="H17" s="86">
        <v>1.9560185185185184E-3</v>
      </c>
      <c r="I17" s="86"/>
      <c r="J17" s="86"/>
      <c r="K17" s="88">
        <f t="shared" si="0"/>
        <v>2.5335648148148149E-2</v>
      </c>
    </row>
    <row r="18" spans="2:11" x14ac:dyDescent="0.3">
      <c r="B18" s="8" t="s">
        <v>16</v>
      </c>
      <c r="C18" s="86"/>
      <c r="D18" s="86"/>
      <c r="E18" s="86"/>
      <c r="F18" s="86"/>
      <c r="G18" s="86"/>
      <c r="H18" s="86"/>
      <c r="I18" s="86"/>
      <c r="J18" s="86"/>
      <c r="K18" s="88"/>
    </row>
    <row r="19" spans="2:11" x14ac:dyDescent="0.3">
      <c r="B19" s="8" t="s">
        <v>4</v>
      </c>
      <c r="C19" s="86">
        <v>1.0891203703703703E-2</v>
      </c>
      <c r="D19" s="86"/>
      <c r="E19" s="86">
        <v>7.0370370370370361E-3</v>
      </c>
      <c r="F19" s="86"/>
      <c r="G19" s="86">
        <v>7.8009259259259264E-3</v>
      </c>
      <c r="H19" s="86"/>
      <c r="I19" s="86"/>
      <c r="J19" s="86"/>
      <c r="K19" s="88">
        <f t="shared" si="0"/>
        <v>2.5729166666666664E-2</v>
      </c>
    </row>
    <row r="20" spans="2:11" x14ac:dyDescent="0.3">
      <c r="B20" s="8" t="s">
        <v>14</v>
      </c>
      <c r="C20" s="86">
        <v>1.0648148148148149E-3</v>
      </c>
      <c r="D20" s="86">
        <v>2.9629629629629628E-3</v>
      </c>
      <c r="E20" s="86"/>
      <c r="F20" s="86"/>
      <c r="G20" s="86">
        <v>1.7129629629629627E-2</v>
      </c>
      <c r="H20" s="86"/>
      <c r="I20" s="86"/>
      <c r="J20" s="86"/>
      <c r="K20" s="88">
        <f t="shared" si="0"/>
        <v>2.1157407407407403E-2</v>
      </c>
    </row>
    <row r="21" spans="2:11" x14ac:dyDescent="0.3">
      <c r="B21" s="8" t="s">
        <v>11</v>
      </c>
      <c r="C21" s="86">
        <v>6.7962962962962947E-2</v>
      </c>
      <c r="D21" s="86">
        <v>3.7500000000000003E-3</v>
      </c>
      <c r="E21" s="86"/>
      <c r="F21" s="86"/>
      <c r="G21" s="86">
        <v>6.2974537037037037E-2</v>
      </c>
      <c r="H21" s="86"/>
      <c r="I21" s="86"/>
      <c r="J21" s="86"/>
      <c r="K21" s="88">
        <f t="shared" si="0"/>
        <v>0.13468749999999999</v>
      </c>
    </row>
    <row r="22" spans="2:11" x14ac:dyDescent="0.3">
      <c r="B22" s="8" t="s">
        <v>15</v>
      </c>
      <c r="C22" s="86">
        <v>9.178240740740742E-3</v>
      </c>
      <c r="D22" s="86">
        <v>3.6226851851851854E-3</v>
      </c>
      <c r="E22" s="86"/>
      <c r="F22" s="86"/>
      <c r="G22" s="86">
        <v>7.8703703703703713E-3</v>
      </c>
      <c r="H22" s="86"/>
      <c r="I22" s="86"/>
      <c r="J22" s="86"/>
      <c r="K22" s="88">
        <f t="shared" si="0"/>
        <v>2.0671296296296299E-2</v>
      </c>
    </row>
    <row r="23" spans="2:11" x14ac:dyDescent="0.3">
      <c r="B23" s="8" t="s">
        <v>111</v>
      </c>
      <c r="C23" s="86">
        <v>1.4027777777777776E-2</v>
      </c>
      <c r="D23" s="86">
        <v>3.6805555555555554E-3</v>
      </c>
      <c r="E23" s="86"/>
      <c r="F23" s="86"/>
      <c r="G23" s="86">
        <v>2.7673611111111111E-2</v>
      </c>
      <c r="H23" s="86"/>
      <c r="I23" s="86"/>
      <c r="J23" s="86"/>
      <c r="K23" s="88">
        <f t="shared" si="0"/>
        <v>4.5381944444444447E-2</v>
      </c>
    </row>
    <row r="24" spans="2:11" x14ac:dyDescent="0.3">
      <c r="B24" s="8" t="s">
        <v>12</v>
      </c>
      <c r="C24" s="86">
        <v>1.5023148148148147E-2</v>
      </c>
      <c r="D24" s="86"/>
      <c r="E24" s="86"/>
      <c r="F24" s="86">
        <v>5.9143518518518529E-3</v>
      </c>
      <c r="G24" s="86">
        <v>9.3055555555555548E-3</v>
      </c>
      <c r="H24" s="86"/>
      <c r="I24" s="86">
        <v>1.1226851851851851E-3</v>
      </c>
      <c r="J24" s="86"/>
      <c r="K24" s="88">
        <f t="shared" si="0"/>
        <v>3.1365740740740736E-2</v>
      </c>
    </row>
    <row r="25" spans="2:11" x14ac:dyDescent="0.3">
      <c r="B25" s="8" t="s">
        <v>5</v>
      </c>
      <c r="C25" s="86">
        <v>1.2997685185185183E-2</v>
      </c>
      <c r="D25" s="86">
        <v>2.8935185185185189E-4</v>
      </c>
      <c r="E25" s="86">
        <v>7.6273148148148142E-3</v>
      </c>
      <c r="F25" s="86"/>
      <c r="G25" s="86">
        <v>2.5555555555555557E-2</v>
      </c>
      <c r="H25" s="86"/>
      <c r="I25" s="86"/>
      <c r="J25" s="86"/>
      <c r="K25" s="88">
        <f t="shared" si="0"/>
        <v>4.6469907407407404E-2</v>
      </c>
    </row>
    <row r="26" spans="2:11" x14ac:dyDescent="0.3">
      <c r="B26" s="8" t="s">
        <v>6</v>
      </c>
      <c r="C26" s="86">
        <v>5.6365740740740751E-3</v>
      </c>
      <c r="D26" s="86"/>
      <c r="E26" s="86"/>
      <c r="F26" s="86"/>
      <c r="G26" s="86">
        <v>1.6435185185185185E-2</v>
      </c>
      <c r="H26" s="86"/>
      <c r="I26" s="86"/>
      <c r="J26" s="86"/>
      <c r="K26" s="88">
        <f t="shared" si="0"/>
        <v>2.207175925925926E-2</v>
      </c>
    </row>
    <row r="27" spans="2:11" x14ac:dyDescent="0.3">
      <c r="B27" s="8" t="s">
        <v>141</v>
      </c>
      <c r="C27" s="86"/>
      <c r="D27" s="86"/>
      <c r="E27" s="86"/>
      <c r="F27" s="86"/>
      <c r="G27" s="86"/>
      <c r="H27" s="86"/>
      <c r="I27" s="86"/>
      <c r="J27" s="86"/>
      <c r="K27" s="88"/>
    </row>
    <row r="28" spans="2:11" x14ac:dyDescent="0.3">
      <c r="B28" s="8" t="s">
        <v>17</v>
      </c>
      <c r="C28" s="86"/>
      <c r="D28" s="86">
        <v>3.4722222222222222E-5</v>
      </c>
      <c r="E28" s="86"/>
      <c r="F28" s="86"/>
      <c r="G28" s="86"/>
      <c r="H28" s="86"/>
      <c r="I28" s="86"/>
      <c r="J28" s="86"/>
      <c r="K28" s="88">
        <f t="shared" si="0"/>
        <v>3.4722222222222222E-5</v>
      </c>
    </row>
    <row r="29" spans="2:11" x14ac:dyDescent="0.3">
      <c r="B29" s="53"/>
      <c r="C29" s="90"/>
      <c r="D29" s="90"/>
      <c r="E29" s="91"/>
      <c r="F29" s="91"/>
      <c r="G29" s="90"/>
      <c r="H29" s="90"/>
      <c r="I29" s="90"/>
      <c r="J29" s="90"/>
      <c r="K29" s="88"/>
    </row>
    <row r="30" spans="2:11" x14ac:dyDescent="0.3">
      <c r="B30" s="53" t="s">
        <v>29</v>
      </c>
      <c r="C30" s="92">
        <f>SUM(C7:C28)</f>
        <v>0.24862268518518518</v>
      </c>
      <c r="D30" s="92">
        <f t="shared" ref="D30:I30" si="1">SUM(D7:D28)</f>
        <v>1.9895833333333335E-2</v>
      </c>
      <c r="E30" s="92">
        <f t="shared" si="1"/>
        <v>2.0937499999999998E-2</v>
      </c>
      <c r="F30" s="92">
        <f t="shared" si="1"/>
        <v>6.8981481481481498E-3</v>
      </c>
      <c r="G30" s="92">
        <f t="shared" si="1"/>
        <v>0.37138888888888888</v>
      </c>
      <c r="H30" s="92">
        <f t="shared" si="1"/>
        <v>1.9560185185185184E-3</v>
      </c>
      <c r="I30" s="92">
        <f t="shared" si="1"/>
        <v>1.1226851851851851E-3</v>
      </c>
      <c r="J30" s="92"/>
      <c r="K30" s="93">
        <f>SUM(K7:K28)</f>
        <v>0.67082175925925935</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96</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6.817129629629627E-3</v>
      </c>
      <c r="D7" s="98">
        <f>C7/$C$30</f>
        <v>1.9512356721659029E-2</v>
      </c>
      <c r="E7" s="100"/>
      <c r="F7" s="98"/>
      <c r="G7" s="100">
        <f t="shared" ref="G7:G28" si="0">C7+E7</f>
        <v>6.817129629629627E-3</v>
      </c>
      <c r="H7" s="99">
        <f t="shared" ref="H7:H28" si="1">G7/$G$30</f>
        <v>1.4700009983028844E-2</v>
      </c>
    </row>
    <row r="8" spans="2:8" s="1" customFormat="1" x14ac:dyDescent="0.3">
      <c r="B8" s="8" t="s">
        <v>13</v>
      </c>
      <c r="C8" s="100">
        <v>7.1643518518518497E-3</v>
      </c>
      <c r="D8" s="98">
        <f t="shared" ref="D8:D28" si="2">C8/$C$30</f>
        <v>2.0506194924799562E-2</v>
      </c>
      <c r="E8" s="100">
        <v>4.5138888888888887E-4</v>
      </c>
      <c r="F8" s="98">
        <f>E8/$E$30</f>
        <v>3.946569520340012E-3</v>
      </c>
      <c r="G8" s="100">
        <f t="shared" si="0"/>
        <v>7.6157407407407389E-3</v>
      </c>
      <c r="H8" s="99">
        <f t="shared" si="1"/>
        <v>1.6422082459818303E-2</v>
      </c>
    </row>
    <row r="9" spans="2:8" s="1" customFormat="1" x14ac:dyDescent="0.3">
      <c r="B9" s="8" t="s">
        <v>0</v>
      </c>
      <c r="C9" s="100">
        <v>4.7731481481481416E-2</v>
      </c>
      <c r="D9" s="98">
        <f t="shared" si="2"/>
        <v>0.13661962499171776</v>
      </c>
      <c r="E9" s="100">
        <v>1.6064814814814813E-2</v>
      </c>
      <c r="F9" s="98">
        <f t="shared" ref="F9:F28" si="3">E9/$E$30</f>
        <v>0.14045739728799839</v>
      </c>
      <c r="G9" s="100">
        <f t="shared" si="0"/>
        <v>6.3796296296296226E-2</v>
      </c>
      <c r="H9" s="99">
        <f t="shared" si="1"/>
        <v>0.13756613756613739</v>
      </c>
    </row>
    <row r="10" spans="2:8" s="1" customFormat="1" x14ac:dyDescent="0.3">
      <c r="B10" s="8" t="s">
        <v>8</v>
      </c>
      <c r="C10" s="100">
        <v>7.9282407407407409E-3</v>
      </c>
      <c r="D10" s="98">
        <f t="shared" si="2"/>
        <v>2.2692638971708728E-2</v>
      </c>
      <c r="E10" s="100">
        <v>7.2916666666666659E-4</v>
      </c>
      <c r="F10" s="98">
        <f t="shared" si="3"/>
        <v>6.3752276867030961E-3</v>
      </c>
      <c r="G10" s="100">
        <f t="shared" si="0"/>
        <v>8.6574074074074071E-3</v>
      </c>
      <c r="H10" s="99">
        <f t="shared" si="1"/>
        <v>1.8668263951282817E-2</v>
      </c>
    </row>
    <row r="11" spans="2:8" s="1" customFormat="1" x14ac:dyDescent="0.3">
      <c r="B11" s="8" t="s">
        <v>26</v>
      </c>
      <c r="C11" s="100">
        <v>6.0069444444444424E-3</v>
      </c>
      <c r="D11" s="98">
        <f t="shared" si="2"/>
        <v>1.7193400914331133E-2</v>
      </c>
      <c r="E11" s="100"/>
      <c r="F11" s="98"/>
      <c r="G11" s="100">
        <f t="shared" si="0"/>
        <v>6.0069444444444424E-3</v>
      </c>
      <c r="H11" s="99">
        <f t="shared" si="1"/>
        <v>1.2952979934112003E-2</v>
      </c>
    </row>
    <row r="12" spans="2:8" s="1" customFormat="1" x14ac:dyDescent="0.3">
      <c r="B12" s="8" t="s">
        <v>3</v>
      </c>
      <c r="C12" s="100">
        <v>2.3391203703703668E-2</v>
      </c>
      <c r="D12" s="98">
        <f t="shared" si="2"/>
        <v>6.6951566951566815E-2</v>
      </c>
      <c r="E12" s="100">
        <v>1.3680555555555553E-2</v>
      </c>
      <c r="F12" s="98">
        <f t="shared" si="3"/>
        <v>0.11961141469338189</v>
      </c>
      <c r="G12" s="100">
        <f t="shared" si="0"/>
        <v>3.7071759259259221E-2</v>
      </c>
      <c r="H12" s="99">
        <f t="shared" si="1"/>
        <v>7.9939103524009097E-2</v>
      </c>
    </row>
    <row r="13" spans="2:8" s="1" customFormat="1" x14ac:dyDescent="0.3">
      <c r="B13" s="8" t="s">
        <v>7</v>
      </c>
      <c r="C13" s="100">
        <v>1.5185185185185177E-2</v>
      </c>
      <c r="D13" s="98">
        <f t="shared" si="2"/>
        <v>4.3463857417345743E-2</v>
      </c>
      <c r="E13" s="100">
        <v>5.8564814814814799E-3</v>
      </c>
      <c r="F13" s="98">
        <f t="shared" si="3"/>
        <v>5.1204209674155017E-2</v>
      </c>
      <c r="G13" s="100">
        <f t="shared" si="0"/>
        <v>2.1041666666666656E-2</v>
      </c>
      <c r="H13" s="99">
        <f t="shared" si="1"/>
        <v>4.5372866127583081E-2</v>
      </c>
    </row>
    <row r="14" spans="2:8" s="1" customFormat="1" x14ac:dyDescent="0.3">
      <c r="B14" s="8" t="s">
        <v>2</v>
      </c>
      <c r="C14" s="100">
        <v>2.8541666666666635E-2</v>
      </c>
      <c r="D14" s="98">
        <f t="shared" si="2"/>
        <v>8.1693500298151339E-2</v>
      </c>
      <c r="E14" s="100">
        <v>5.82175925925926E-3</v>
      </c>
      <c r="F14" s="98">
        <f t="shared" si="3"/>
        <v>5.0900627403359655E-2</v>
      </c>
      <c r="G14" s="100">
        <f t="shared" si="0"/>
        <v>3.4363425925925895E-2</v>
      </c>
      <c r="H14" s="99">
        <f t="shared" si="1"/>
        <v>7.409903164620138E-2</v>
      </c>
    </row>
    <row r="15" spans="2:8" s="1" customFormat="1" x14ac:dyDescent="0.3">
      <c r="B15" s="8" t="s">
        <v>9</v>
      </c>
      <c r="C15" s="100">
        <v>1.7060185185185178E-2</v>
      </c>
      <c r="D15" s="98">
        <f t="shared" si="2"/>
        <v>4.8830583714304605E-2</v>
      </c>
      <c r="E15" s="100">
        <v>5.0115740740740754E-3</v>
      </c>
      <c r="F15" s="98">
        <f t="shared" si="3"/>
        <v>4.3817041084800661E-2</v>
      </c>
      <c r="G15" s="100">
        <f t="shared" si="0"/>
        <v>2.2071759259259253E-2</v>
      </c>
      <c r="H15" s="99">
        <f t="shared" si="1"/>
        <v>4.7594090046920216E-2</v>
      </c>
    </row>
    <row r="16" spans="2:8" s="1" customFormat="1" x14ac:dyDescent="0.3">
      <c r="B16" s="8" t="s">
        <v>1</v>
      </c>
      <c r="C16" s="100">
        <v>1.0393518518518522E-2</v>
      </c>
      <c r="D16" s="98">
        <f t="shared" si="2"/>
        <v>2.974889021400649E-2</v>
      </c>
      <c r="E16" s="100">
        <v>5.0000000000000001E-3</v>
      </c>
      <c r="F16" s="98">
        <f t="shared" si="3"/>
        <v>4.3715846994535526E-2</v>
      </c>
      <c r="G16" s="100">
        <f t="shared" si="0"/>
        <v>1.5393518518518522E-2</v>
      </c>
      <c r="H16" s="99">
        <f t="shared" si="1"/>
        <v>3.3193570929419991E-2</v>
      </c>
    </row>
    <row r="17" spans="2:8" s="1" customFormat="1" x14ac:dyDescent="0.3">
      <c r="B17" s="8" t="s">
        <v>27</v>
      </c>
      <c r="C17" s="100">
        <v>4.0162037037037007E-3</v>
      </c>
      <c r="D17" s="98">
        <f t="shared" si="2"/>
        <v>1.1495395216325435E-2</v>
      </c>
      <c r="E17" s="100">
        <v>2.5578703703703701E-3</v>
      </c>
      <c r="F17" s="98">
        <f t="shared" si="3"/>
        <v>2.2363893948593401E-2</v>
      </c>
      <c r="G17" s="100">
        <f t="shared" si="0"/>
        <v>6.5740740740740707E-3</v>
      </c>
      <c r="H17" s="99">
        <f t="shared" si="1"/>
        <v>1.4175900968353789E-2</v>
      </c>
    </row>
    <row r="18" spans="2:8" s="1" customFormat="1" x14ac:dyDescent="0.3">
      <c r="B18" s="8" t="s">
        <v>16</v>
      </c>
      <c r="C18" s="100">
        <v>6.2962962962962938E-3</v>
      </c>
      <c r="D18" s="98">
        <f t="shared" si="2"/>
        <v>1.8021599416948239E-2</v>
      </c>
      <c r="E18" s="100">
        <v>2.0833333333333335E-4</v>
      </c>
      <c r="F18" s="98">
        <f t="shared" si="3"/>
        <v>1.8214936247723135E-3</v>
      </c>
      <c r="G18" s="100">
        <f t="shared" si="0"/>
        <v>6.5046296296296267E-3</v>
      </c>
      <c r="H18" s="99">
        <f t="shared" si="1"/>
        <v>1.402615553558949E-2</v>
      </c>
    </row>
    <row r="19" spans="2:8" s="1" customFormat="1" x14ac:dyDescent="0.3">
      <c r="B19" s="8" t="s">
        <v>4</v>
      </c>
      <c r="C19" s="100">
        <v>5.3240740740740722E-3</v>
      </c>
      <c r="D19" s="98">
        <f t="shared" si="2"/>
        <v>1.5238852448154762E-2</v>
      </c>
      <c r="E19" s="100">
        <v>7.8703703703703705E-4</v>
      </c>
      <c r="F19" s="98">
        <f t="shared" si="3"/>
        <v>6.8811981380287402E-3</v>
      </c>
      <c r="G19" s="100">
        <f t="shared" si="0"/>
        <v>6.1111111111111088E-3</v>
      </c>
      <c r="H19" s="99">
        <f t="shared" si="1"/>
        <v>1.3177598083258454E-2</v>
      </c>
    </row>
    <row r="20" spans="2:8" s="1" customFormat="1" x14ac:dyDescent="0.3">
      <c r="B20" s="8" t="s">
        <v>14</v>
      </c>
      <c r="C20" s="100">
        <v>5.6828703703703711E-3</v>
      </c>
      <c r="D20" s="98">
        <f t="shared" si="2"/>
        <v>1.6265818591399982E-2</v>
      </c>
      <c r="E20" s="100">
        <v>2.2453703703703702E-3</v>
      </c>
      <c r="F20" s="98">
        <f t="shared" si="3"/>
        <v>1.9631653511434932E-2</v>
      </c>
      <c r="G20" s="100">
        <f t="shared" si="0"/>
        <v>7.9282407407407409E-3</v>
      </c>
      <c r="H20" s="99">
        <f t="shared" si="1"/>
        <v>1.709593690725766E-2</v>
      </c>
    </row>
    <row r="21" spans="2:8" s="1" customFormat="1" x14ac:dyDescent="0.3">
      <c r="B21" s="8" t="s">
        <v>11</v>
      </c>
      <c r="C21" s="100">
        <v>1.2500000000000002E-3</v>
      </c>
      <c r="D21" s="98">
        <f t="shared" si="2"/>
        <v>3.5778175313059025E-3</v>
      </c>
      <c r="E21" s="100">
        <v>1.7222222222222222E-2</v>
      </c>
      <c r="F21" s="98">
        <f t="shared" si="3"/>
        <v>0.15057680631451123</v>
      </c>
      <c r="G21" s="100">
        <f t="shared" si="0"/>
        <v>1.8472222222222223E-2</v>
      </c>
      <c r="H21" s="99">
        <f t="shared" si="1"/>
        <v>3.9832285115303984E-2</v>
      </c>
    </row>
    <row r="22" spans="2:8" s="1" customFormat="1" x14ac:dyDescent="0.3">
      <c r="B22" s="8" t="s">
        <v>15</v>
      </c>
      <c r="C22" s="100">
        <v>2.2916666666666667E-3</v>
      </c>
      <c r="D22" s="98">
        <f t="shared" si="2"/>
        <v>6.5593321407274863E-3</v>
      </c>
      <c r="E22" s="100">
        <v>5.0925925925925921E-4</v>
      </c>
      <c r="F22" s="98">
        <f t="shared" si="3"/>
        <v>4.4525399716656543E-3</v>
      </c>
      <c r="G22" s="100">
        <f t="shared" si="0"/>
        <v>2.8009259259259259E-3</v>
      </c>
      <c r="H22" s="99">
        <f t="shared" si="1"/>
        <v>6.0397324548267933E-3</v>
      </c>
    </row>
    <row r="23" spans="2:8" s="1" customFormat="1" x14ac:dyDescent="0.3">
      <c r="B23" s="8" t="s">
        <v>111</v>
      </c>
      <c r="C23" s="100">
        <v>2.2569444444444447E-3</v>
      </c>
      <c r="D23" s="98">
        <f t="shared" si="2"/>
        <v>6.4599483204134346E-3</v>
      </c>
      <c r="E23" s="100">
        <v>2.3148148148148143E-3</v>
      </c>
      <c r="F23" s="98">
        <f t="shared" si="3"/>
        <v>2.0238818053025701E-2</v>
      </c>
      <c r="G23" s="100">
        <f t="shared" si="0"/>
        <v>4.5717592592592589E-3</v>
      </c>
      <c r="H23" s="99">
        <f t="shared" si="1"/>
        <v>9.8582409903164598E-3</v>
      </c>
    </row>
    <row r="24" spans="2:8" s="1" customFormat="1" x14ac:dyDescent="0.3">
      <c r="B24" s="8" t="s">
        <v>12</v>
      </c>
      <c r="C24" s="100">
        <v>4.9768518518518521E-4</v>
      </c>
      <c r="D24" s="98">
        <f t="shared" si="2"/>
        <v>1.4245014245014239E-3</v>
      </c>
      <c r="E24" s="100">
        <v>1.273148148148148E-4</v>
      </c>
      <c r="F24" s="98">
        <f t="shared" si="3"/>
        <v>1.1131349929164136E-3</v>
      </c>
      <c r="G24" s="100">
        <f t="shared" si="0"/>
        <v>6.2500000000000001E-4</v>
      </c>
      <c r="H24" s="99">
        <f t="shared" si="1"/>
        <v>1.3477088948787061E-3</v>
      </c>
    </row>
    <row r="25" spans="2:8" s="1" customFormat="1" x14ac:dyDescent="0.3">
      <c r="B25" s="8" t="s">
        <v>5</v>
      </c>
      <c r="C25" s="100">
        <v>2.6041666666666661E-3</v>
      </c>
      <c r="D25" s="98">
        <f t="shared" si="2"/>
        <v>7.4537865235539602E-3</v>
      </c>
      <c r="E25" s="100">
        <v>7.1759259259259259E-4</v>
      </c>
      <c r="F25" s="98">
        <f t="shared" si="3"/>
        <v>6.2740335964379685E-3</v>
      </c>
      <c r="G25" s="100">
        <f t="shared" si="0"/>
        <v>3.3217592592592587E-3</v>
      </c>
      <c r="H25" s="99">
        <f t="shared" si="1"/>
        <v>7.1628232005590473E-3</v>
      </c>
    </row>
    <row r="26" spans="2:8" s="1" customFormat="1" x14ac:dyDescent="0.3">
      <c r="B26" s="8" t="s">
        <v>6</v>
      </c>
      <c r="C26" s="100">
        <v>8.062500000000021E-2</v>
      </c>
      <c r="D26" s="98">
        <f t="shared" si="2"/>
        <v>0.23076923076923125</v>
      </c>
      <c r="E26" s="100">
        <v>1.9722222222222217E-2</v>
      </c>
      <c r="F26" s="98">
        <f t="shared" si="3"/>
        <v>0.17243472981177896</v>
      </c>
      <c r="G26" s="100">
        <f t="shared" si="0"/>
        <v>0.10034722222222242</v>
      </c>
      <c r="H26" s="99">
        <f t="shared" si="1"/>
        <v>0.21638215034441491</v>
      </c>
    </row>
    <row r="27" spans="2:8" s="1" customFormat="1" x14ac:dyDescent="0.3">
      <c r="B27" s="8" t="s">
        <v>141</v>
      </c>
      <c r="C27" s="100">
        <v>6.1817129629629694E-2</v>
      </c>
      <c r="D27" s="98">
        <f t="shared" si="2"/>
        <v>0.17693632809911891</v>
      </c>
      <c r="E27" s="100">
        <v>7.407407407407406E-3</v>
      </c>
      <c r="F27" s="98">
        <f t="shared" si="3"/>
        <v>6.4764217769682247E-2</v>
      </c>
      <c r="G27" s="100">
        <f t="shared" si="0"/>
        <v>6.9224537037037098E-2</v>
      </c>
      <c r="H27" s="99">
        <f t="shared" si="1"/>
        <v>0.14927123889388053</v>
      </c>
    </row>
    <row r="28" spans="2:8" s="1" customFormat="1" x14ac:dyDescent="0.3">
      <c r="B28" s="36" t="s">
        <v>17</v>
      </c>
      <c r="C28" s="110">
        <v>6.4930555555555549E-3</v>
      </c>
      <c r="D28" s="116">
        <f t="shared" si="2"/>
        <v>1.8584774398727875E-2</v>
      </c>
      <c r="E28" s="110">
        <v>7.9398148148148145E-3</v>
      </c>
      <c r="F28" s="116">
        <f t="shared" si="3"/>
        <v>6.9419145921878159E-2</v>
      </c>
      <c r="G28" s="110">
        <f t="shared" si="0"/>
        <v>1.443287037037037E-2</v>
      </c>
      <c r="H28" s="111">
        <f t="shared" si="1"/>
        <v>3.1122092442847155E-2</v>
      </c>
    </row>
    <row r="29" spans="2:8" s="1" customFormat="1" x14ac:dyDescent="0.3">
      <c r="B29" s="8"/>
      <c r="C29" s="101"/>
      <c r="D29" s="112"/>
      <c r="E29" s="101"/>
      <c r="F29" s="101"/>
      <c r="G29" s="101"/>
      <c r="H29" s="102"/>
    </row>
    <row r="30" spans="2:8" s="1" customFormat="1" x14ac:dyDescent="0.3">
      <c r="B30" s="37" t="s">
        <v>29</v>
      </c>
      <c r="C30" s="113">
        <f t="shared" ref="C30:H30" si="4">SUM(C7:C28)</f>
        <v>0.34937500000000016</v>
      </c>
      <c r="D30" s="114">
        <f t="shared" si="4"/>
        <v>0.99999999999999989</v>
      </c>
      <c r="E30" s="113">
        <f t="shared" si="4"/>
        <v>0.11437499999999999</v>
      </c>
      <c r="F30" s="114">
        <f t="shared" si="4"/>
        <v>0.99999999999999989</v>
      </c>
      <c r="G30" s="113">
        <f t="shared" si="4"/>
        <v>0.46375000000000005</v>
      </c>
      <c r="H30" s="117">
        <f t="shared" si="4"/>
        <v>1.0000000000000002</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138</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111</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86"/>
      <c r="K30" s="93"/>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140</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c r="H7" s="86"/>
      <c r="I7" s="86"/>
      <c r="J7" s="86"/>
      <c r="K7" s="88"/>
    </row>
    <row r="8" spans="2:11" x14ac:dyDescent="0.3">
      <c r="B8" s="8" t="s">
        <v>13</v>
      </c>
      <c r="C8" s="86"/>
      <c r="D8" s="86"/>
      <c r="E8" s="86"/>
      <c r="F8" s="86"/>
      <c r="G8" s="86"/>
      <c r="H8" s="86"/>
      <c r="I8" s="86"/>
      <c r="J8" s="86"/>
      <c r="K8" s="88"/>
    </row>
    <row r="9" spans="2:11" x14ac:dyDescent="0.3">
      <c r="B9" s="8" t="s">
        <v>0</v>
      </c>
      <c r="C9" s="86">
        <v>4.9247685185185172E-2</v>
      </c>
      <c r="D9" s="86">
        <v>4.2824074074074075E-3</v>
      </c>
      <c r="E9" s="86"/>
      <c r="F9" s="86"/>
      <c r="G9" s="86"/>
      <c r="H9" s="86"/>
      <c r="I9" s="86"/>
      <c r="J9" s="86"/>
      <c r="K9" s="88">
        <f t="shared" ref="K9:K26" si="0">SUM(C9:J9)</f>
        <v>5.3530092592592581E-2</v>
      </c>
    </row>
    <row r="10" spans="2:11" x14ac:dyDescent="0.3">
      <c r="B10" s="8" t="s">
        <v>8</v>
      </c>
      <c r="C10" s="86">
        <v>3.3217592592592591E-3</v>
      </c>
      <c r="D10" s="86"/>
      <c r="E10" s="86"/>
      <c r="F10" s="86"/>
      <c r="G10" s="86"/>
      <c r="H10" s="86"/>
      <c r="I10" s="86"/>
      <c r="J10" s="86"/>
      <c r="K10" s="88">
        <f t="shared" si="0"/>
        <v>3.3217592592592591E-3</v>
      </c>
    </row>
    <row r="11" spans="2:11" x14ac:dyDescent="0.3">
      <c r="B11" s="8" t="s">
        <v>26</v>
      </c>
      <c r="C11" s="86"/>
      <c r="D11" s="86"/>
      <c r="E11" s="86"/>
      <c r="F11" s="86"/>
      <c r="G11" s="86"/>
      <c r="H11" s="86"/>
      <c r="I11" s="86"/>
      <c r="J11" s="86"/>
      <c r="K11" s="88"/>
    </row>
    <row r="12" spans="2:11" x14ac:dyDescent="0.3">
      <c r="B12" s="8" t="s">
        <v>3</v>
      </c>
      <c r="C12" s="86">
        <v>3.0196759259259257E-2</v>
      </c>
      <c r="D12" s="86"/>
      <c r="E12" s="86"/>
      <c r="F12" s="86"/>
      <c r="G12" s="86"/>
      <c r="H12" s="86"/>
      <c r="I12" s="86"/>
      <c r="J12" s="86"/>
      <c r="K12" s="88">
        <f t="shared" si="0"/>
        <v>3.0196759259259257E-2</v>
      </c>
    </row>
    <row r="13" spans="2:11" x14ac:dyDescent="0.3">
      <c r="B13" s="8" t="s">
        <v>7</v>
      </c>
      <c r="C13" s="86">
        <v>6.3773148148148148E-3</v>
      </c>
      <c r="D13" s="86"/>
      <c r="E13" s="86"/>
      <c r="F13" s="86"/>
      <c r="G13" s="86">
        <v>2.5000000000000001E-3</v>
      </c>
      <c r="H13" s="86"/>
      <c r="I13" s="86"/>
      <c r="J13" s="86"/>
      <c r="K13" s="88">
        <f t="shared" si="0"/>
        <v>8.8773148148148153E-3</v>
      </c>
    </row>
    <row r="14" spans="2:11" x14ac:dyDescent="0.3">
      <c r="B14" s="8" t="s">
        <v>2</v>
      </c>
      <c r="C14" s="86"/>
      <c r="D14" s="86"/>
      <c r="E14" s="86"/>
      <c r="F14" s="86"/>
      <c r="G14" s="86"/>
      <c r="H14" s="86"/>
      <c r="I14" s="86"/>
      <c r="J14" s="86"/>
      <c r="K14" s="88"/>
    </row>
    <row r="15" spans="2:11" x14ac:dyDescent="0.3">
      <c r="B15" s="8" t="s">
        <v>9</v>
      </c>
      <c r="C15" s="86">
        <v>7.0370370370370361E-3</v>
      </c>
      <c r="D15" s="86"/>
      <c r="E15" s="86"/>
      <c r="F15" s="86"/>
      <c r="G15" s="86"/>
      <c r="H15" s="86"/>
      <c r="I15" s="86"/>
      <c r="J15" s="86"/>
      <c r="K15" s="88">
        <f t="shared" si="0"/>
        <v>7.0370370370370361E-3</v>
      </c>
    </row>
    <row r="16" spans="2:11" x14ac:dyDescent="0.3">
      <c r="B16" s="8" t="s">
        <v>1</v>
      </c>
      <c r="C16" s="86">
        <v>3.9247685185185191E-2</v>
      </c>
      <c r="D16" s="86"/>
      <c r="E16" s="86"/>
      <c r="F16" s="86"/>
      <c r="G16" s="86"/>
      <c r="H16" s="86"/>
      <c r="I16" s="86"/>
      <c r="J16" s="86"/>
      <c r="K16" s="88">
        <f t="shared" si="0"/>
        <v>3.9247685185185191E-2</v>
      </c>
    </row>
    <row r="17" spans="2:11" x14ac:dyDescent="0.3">
      <c r="B17" s="8" t="s">
        <v>27</v>
      </c>
      <c r="C17" s="86">
        <v>1.0891203703703703E-2</v>
      </c>
      <c r="D17" s="86"/>
      <c r="E17" s="86"/>
      <c r="F17" s="86"/>
      <c r="G17" s="86"/>
      <c r="H17" s="86"/>
      <c r="I17" s="86"/>
      <c r="J17" s="86"/>
      <c r="K17" s="88">
        <f t="shared" si="0"/>
        <v>1.0891203703703703E-2</v>
      </c>
    </row>
    <row r="18" spans="2:11" x14ac:dyDescent="0.3">
      <c r="B18" s="8" t="s">
        <v>16</v>
      </c>
      <c r="C18" s="86"/>
      <c r="D18" s="86"/>
      <c r="E18" s="86"/>
      <c r="F18" s="86"/>
      <c r="G18" s="86"/>
      <c r="H18" s="86"/>
      <c r="I18" s="86"/>
      <c r="J18" s="86"/>
      <c r="K18" s="88"/>
    </row>
    <row r="19" spans="2:11" x14ac:dyDescent="0.3">
      <c r="B19" s="8" t="s">
        <v>4</v>
      </c>
      <c r="C19" s="86">
        <v>4.2048611111111092E-2</v>
      </c>
      <c r="D19" s="86"/>
      <c r="E19" s="86"/>
      <c r="F19" s="86"/>
      <c r="G19" s="86"/>
      <c r="H19" s="86"/>
      <c r="I19" s="86"/>
      <c r="J19" s="86"/>
      <c r="K19" s="88">
        <f t="shared" si="0"/>
        <v>4.2048611111111092E-2</v>
      </c>
    </row>
    <row r="20" spans="2:11" x14ac:dyDescent="0.3">
      <c r="B20" s="8" t="s">
        <v>14</v>
      </c>
      <c r="C20" s="86">
        <v>5.9722222222222225E-3</v>
      </c>
      <c r="D20" s="86"/>
      <c r="E20" s="86"/>
      <c r="F20" s="86">
        <v>2.476851851851852E-3</v>
      </c>
      <c r="G20" s="86"/>
      <c r="H20" s="86"/>
      <c r="I20" s="86"/>
      <c r="J20" s="86"/>
      <c r="K20" s="88">
        <f t="shared" si="0"/>
        <v>8.4490740740740741E-3</v>
      </c>
    </row>
    <row r="21" spans="2:11" x14ac:dyDescent="0.3">
      <c r="B21" s="8" t="s">
        <v>11</v>
      </c>
      <c r="C21" s="86">
        <v>0.15214120370370363</v>
      </c>
      <c r="D21" s="86"/>
      <c r="E21" s="86"/>
      <c r="F21" s="86">
        <v>5.1967592592592586E-3</v>
      </c>
      <c r="G21" s="86"/>
      <c r="H21" s="86"/>
      <c r="I21" s="86"/>
      <c r="J21" s="86"/>
      <c r="K21" s="88">
        <f t="shared" si="0"/>
        <v>0.15733796296296287</v>
      </c>
    </row>
    <row r="22" spans="2:11" x14ac:dyDescent="0.3">
      <c r="B22" s="8" t="s">
        <v>15</v>
      </c>
      <c r="C22" s="86">
        <v>3.9004629629629632E-3</v>
      </c>
      <c r="D22" s="86"/>
      <c r="E22" s="86"/>
      <c r="F22" s="86"/>
      <c r="G22" s="86"/>
      <c r="H22" s="86"/>
      <c r="I22" s="86"/>
      <c r="J22" s="86"/>
      <c r="K22" s="88">
        <f t="shared" si="0"/>
        <v>3.9004629629629632E-3</v>
      </c>
    </row>
    <row r="23" spans="2:11" x14ac:dyDescent="0.3">
      <c r="B23" s="8" t="s">
        <v>111</v>
      </c>
      <c r="C23" s="86">
        <v>2.8553240740740737E-2</v>
      </c>
      <c r="D23" s="86"/>
      <c r="E23" s="86"/>
      <c r="F23" s="86"/>
      <c r="G23" s="86">
        <v>2.0717592592592593E-3</v>
      </c>
      <c r="H23" s="86"/>
      <c r="I23" s="86"/>
      <c r="J23" s="86"/>
      <c r="K23" s="88">
        <f t="shared" si="0"/>
        <v>3.0624999999999996E-2</v>
      </c>
    </row>
    <row r="24" spans="2:11" x14ac:dyDescent="0.3">
      <c r="B24" s="8" t="s">
        <v>12</v>
      </c>
      <c r="C24" s="86"/>
      <c r="D24" s="86"/>
      <c r="E24" s="86"/>
      <c r="F24" s="86"/>
      <c r="G24" s="86"/>
      <c r="H24" s="86"/>
      <c r="I24" s="86"/>
      <c r="J24" s="86"/>
      <c r="K24" s="88"/>
    </row>
    <row r="25" spans="2:11" x14ac:dyDescent="0.3">
      <c r="B25" s="8" t="s">
        <v>5</v>
      </c>
      <c r="C25" s="86">
        <v>1.5729166666666669E-2</v>
      </c>
      <c r="D25" s="86"/>
      <c r="E25" s="86">
        <v>2.0370370370370373E-3</v>
      </c>
      <c r="F25" s="86"/>
      <c r="G25" s="86"/>
      <c r="H25" s="86"/>
      <c r="I25" s="86"/>
      <c r="J25" s="86"/>
      <c r="K25" s="88">
        <f t="shared" si="0"/>
        <v>1.7766203703703708E-2</v>
      </c>
    </row>
    <row r="26" spans="2:11" x14ac:dyDescent="0.3">
      <c r="B26" s="8" t="s">
        <v>6</v>
      </c>
      <c r="C26" s="86">
        <v>6.3078703703703708E-3</v>
      </c>
      <c r="D26" s="86"/>
      <c r="E26" s="86"/>
      <c r="F26" s="86"/>
      <c r="G26" s="86"/>
      <c r="H26" s="86"/>
      <c r="I26" s="86"/>
      <c r="J26" s="86"/>
      <c r="K26" s="88">
        <f t="shared" si="0"/>
        <v>6.3078703703703708E-3</v>
      </c>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f>SUM(C7:C28)</f>
        <v>0.40097222222222217</v>
      </c>
      <c r="D30" s="92">
        <f>SUM(D7:D28)</f>
        <v>4.2824074074074075E-3</v>
      </c>
      <c r="E30" s="92">
        <f t="shared" ref="E30:G30" si="1">SUM(E7:E28)</f>
        <v>2.0370370370370373E-3</v>
      </c>
      <c r="F30" s="92">
        <f t="shared" si="1"/>
        <v>7.6736111111111102E-3</v>
      </c>
      <c r="G30" s="92">
        <f t="shared" si="1"/>
        <v>4.5717592592592598E-3</v>
      </c>
      <c r="H30" s="92"/>
      <c r="I30" s="92"/>
      <c r="J30" s="92"/>
      <c r="K30" s="93">
        <f t="shared" ref="K30" si="2">SUM(K7:K28)</f>
        <v>0.41953703703703693</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139</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111</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86"/>
      <c r="K30" s="93"/>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3" t="s">
        <v>91</v>
      </c>
      <c r="C3" s="174"/>
      <c r="D3" s="174"/>
      <c r="E3" s="174"/>
      <c r="F3" s="174"/>
      <c r="G3" s="174"/>
      <c r="H3" s="174"/>
      <c r="I3" s="174"/>
      <c r="J3" s="174"/>
      <c r="K3" s="175"/>
    </row>
    <row r="4" spans="2:11" x14ac:dyDescent="0.3">
      <c r="B4" s="176" t="s">
        <v>95</v>
      </c>
      <c r="C4" s="177"/>
      <c r="D4" s="177"/>
      <c r="E4" s="177"/>
      <c r="F4" s="177"/>
      <c r="G4" s="177"/>
      <c r="H4" s="177"/>
      <c r="I4" s="177"/>
      <c r="J4" s="177"/>
      <c r="K4" s="178"/>
    </row>
    <row r="5" spans="2:11" x14ac:dyDescent="0.3">
      <c r="B5" s="42"/>
      <c r="C5" s="43" t="s">
        <v>79</v>
      </c>
      <c r="D5" s="43" t="s">
        <v>80</v>
      </c>
      <c r="E5" s="43" t="s">
        <v>81</v>
      </c>
      <c r="F5" s="43" t="s">
        <v>82</v>
      </c>
      <c r="G5" s="43" t="s">
        <v>83</v>
      </c>
      <c r="H5" s="43" t="s">
        <v>84</v>
      </c>
      <c r="I5" s="43" t="s">
        <v>85</v>
      </c>
      <c r="J5" s="43" t="s">
        <v>86</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v>2.4652777777777776E-3</v>
      </c>
      <c r="I17" s="86"/>
      <c r="J17" s="86"/>
      <c r="K17" s="88">
        <f t="shared" ref="K17:K19" si="0">J17+I17+H17+G17+F17+E17+D17+C17</f>
        <v>2.4652777777777776E-3</v>
      </c>
    </row>
    <row r="18" spans="2:11" x14ac:dyDescent="0.3">
      <c r="B18" s="8" t="s">
        <v>16</v>
      </c>
      <c r="C18" s="86"/>
      <c r="D18" s="86"/>
      <c r="E18" s="86"/>
      <c r="F18" s="86"/>
      <c r="G18" s="86"/>
      <c r="H18" s="86"/>
      <c r="I18" s="86"/>
      <c r="J18" s="86"/>
      <c r="K18" s="88"/>
    </row>
    <row r="19" spans="2:11" x14ac:dyDescent="0.3">
      <c r="B19" s="8" t="s">
        <v>4</v>
      </c>
      <c r="C19" s="86"/>
      <c r="D19" s="86">
        <v>1.0300925925925926E-3</v>
      </c>
      <c r="E19" s="86"/>
      <c r="F19" s="86"/>
      <c r="G19" s="86"/>
      <c r="H19" s="86"/>
      <c r="I19" s="86"/>
      <c r="J19" s="86"/>
      <c r="K19" s="88">
        <f t="shared" si="0"/>
        <v>1.0300925925925926E-3</v>
      </c>
    </row>
    <row r="20" spans="2:11" x14ac:dyDescent="0.3">
      <c r="B20" s="8" t="s">
        <v>14</v>
      </c>
      <c r="C20" s="86"/>
      <c r="D20" s="86"/>
      <c r="E20" s="86"/>
      <c r="F20" s="86"/>
      <c r="G20" s="86"/>
      <c r="H20" s="86"/>
      <c r="I20" s="86"/>
      <c r="J20" s="86"/>
      <c r="K20" s="88"/>
    </row>
    <row r="21" spans="2:11" x14ac:dyDescent="0.3">
      <c r="B21" s="8" t="s">
        <v>11</v>
      </c>
      <c r="C21" s="86"/>
      <c r="D21" s="86">
        <v>3.7500000000000003E-3</v>
      </c>
      <c r="E21" s="86"/>
      <c r="F21" s="86"/>
      <c r="G21" s="86"/>
      <c r="H21" s="86"/>
      <c r="I21" s="86"/>
      <c r="J21" s="86"/>
      <c r="K21" s="88">
        <f>J21+I21+H21+G21+F21+E21+D21+C21</f>
        <v>3.7500000000000003E-3</v>
      </c>
    </row>
    <row r="22" spans="2:11" x14ac:dyDescent="0.3">
      <c r="B22" s="8" t="s">
        <v>15</v>
      </c>
      <c r="C22" s="86"/>
      <c r="D22" s="86">
        <v>1.8287037037037037E-3</v>
      </c>
      <c r="E22" s="86"/>
      <c r="F22" s="86"/>
      <c r="G22" s="86"/>
      <c r="H22" s="86"/>
      <c r="I22" s="86"/>
      <c r="J22" s="86"/>
      <c r="K22" s="88">
        <f t="shared" ref="K22:K26" si="1">J22+I22+H22+G22+F22+E22+D22+C22</f>
        <v>1.8287037037037037E-3</v>
      </c>
    </row>
    <row r="23" spans="2:11" x14ac:dyDescent="0.3">
      <c r="B23" s="8" t="s">
        <v>111</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v>4.3946759259259255E-2</v>
      </c>
      <c r="E25" s="86">
        <v>7.0949074074074074E-3</v>
      </c>
      <c r="F25" s="86">
        <v>4.8900462962962979E-2</v>
      </c>
      <c r="G25" s="86">
        <v>6.4583333333333316E-3</v>
      </c>
      <c r="H25" s="86">
        <v>2.2499999999999999E-2</v>
      </c>
      <c r="I25" s="86"/>
      <c r="J25" s="86"/>
      <c r="K25" s="88">
        <f t="shared" si="1"/>
        <v>0.12890046296296298</v>
      </c>
    </row>
    <row r="26" spans="2:11" x14ac:dyDescent="0.3">
      <c r="B26" s="8" t="s">
        <v>6</v>
      </c>
      <c r="C26" s="86">
        <v>1.759259259259259E-3</v>
      </c>
      <c r="D26" s="86"/>
      <c r="E26" s="86"/>
      <c r="F26" s="86">
        <v>5.6481481481481487E-3</v>
      </c>
      <c r="G26" s="86">
        <v>1.5856481481481481E-3</v>
      </c>
      <c r="H26" s="86"/>
      <c r="I26" s="86"/>
      <c r="J26" s="86"/>
      <c r="K26" s="88">
        <f t="shared" si="1"/>
        <v>8.9930555555555562E-3</v>
      </c>
    </row>
    <row r="27" spans="2:11" x14ac:dyDescent="0.3">
      <c r="B27" s="8" t="s">
        <v>141</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53"/>
      <c r="C29" s="90"/>
      <c r="D29" s="90"/>
      <c r="E29" s="91"/>
      <c r="F29" s="91"/>
      <c r="G29" s="90"/>
      <c r="H29" s="90"/>
      <c r="I29" s="90"/>
      <c r="J29" s="90"/>
      <c r="K29" s="88"/>
    </row>
    <row r="30" spans="2:11" x14ac:dyDescent="0.3">
      <c r="B30" s="53" t="s">
        <v>29</v>
      </c>
      <c r="C30" s="92">
        <f t="shared" ref="C30:H30" si="2">SUM(C7:C28)</f>
        <v>1.759259259259259E-3</v>
      </c>
      <c r="D30" s="92">
        <f t="shared" si="2"/>
        <v>5.0555555555555548E-2</v>
      </c>
      <c r="E30" s="92">
        <f t="shared" si="2"/>
        <v>7.0949074074074074E-3</v>
      </c>
      <c r="F30" s="92">
        <f t="shared" si="2"/>
        <v>5.4548611111111131E-2</v>
      </c>
      <c r="G30" s="92">
        <f t="shared" si="2"/>
        <v>8.0439814814814801E-3</v>
      </c>
      <c r="H30" s="92">
        <f t="shared" si="2"/>
        <v>2.4965277777777777E-2</v>
      </c>
      <c r="I30" s="92"/>
      <c r="J30" s="86"/>
      <c r="K30" s="93">
        <f>SUM(K7:K28)</f>
        <v>0.14696759259259259</v>
      </c>
    </row>
    <row r="31" spans="2:11" x14ac:dyDescent="0.3">
      <c r="B31" s="53"/>
      <c r="C31" s="52"/>
      <c r="D31" s="52"/>
      <c r="E31" s="51"/>
      <c r="F31" s="51"/>
      <c r="G31" s="51"/>
      <c r="H31" s="51"/>
      <c r="I31" s="52"/>
      <c r="J31" s="52"/>
      <c r="K31" s="48"/>
    </row>
    <row r="32" spans="2:11" ht="66" customHeight="1" thickBot="1" x14ac:dyDescent="0.35">
      <c r="B32" s="208" t="s">
        <v>87</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97</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6.7939814814814824E-3</v>
      </c>
      <c r="D7" s="98">
        <f>C7/$C$30</f>
        <v>2.0914240923504475E-2</v>
      </c>
      <c r="E7" s="100"/>
      <c r="F7" s="98"/>
      <c r="G7" s="100">
        <f>E7+C7</f>
        <v>6.7939814814814824E-3</v>
      </c>
      <c r="H7" s="99">
        <f>G7/$G$30</f>
        <v>2.0890423146731205E-2</v>
      </c>
    </row>
    <row r="8" spans="2:8" s="1" customFormat="1" x14ac:dyDescent="0.3">
      <c r="B8" s="8" t="s">
        <v>13</v>
      </c>
      <c r="C8" s="100">
        <v>3.2638888888888891E-3</v>
      </c>
      <c r="D8" s="98">
        <f t="shared" ref="D8:D28" si="0">C8/$C$30</f>
        <v>1.0047386610610326E-2</v>
      </c>
      <c r="E8" s="100"/>
      <c r="F8" s="98"/>
      <c r="G8" s="100">
        <f t="shared" ref="G8:G28" si="1">E8+C8</f>
        <v>3.2638888888888891E-3</v>
      </c>
      <c r="H8" s="99">
        <f t="shared" ref="H8:H9" si="2">G8/$G$30</f>
        <v>1.0035944339656218E-2</v>
      </c>
    </row>
    <row r="9" spans="2:8" s="1" customFormat="1" x14ac:dyDescent="0.3">
      <c r="B9" s="8" t="s">
        <v>0</v>
      </c>
      <c r="C9" s="100">
        <v>3.1909722222222221E-2</v>
      </c>
      <c r="D9" s="98">
        <f t="shared" si="0"/>
        <v>9.8229237182456269E-2</v>
      </c>
      <c r="E9" s="100">
        <v>3.7037037037037035E-4</v>
      </c>
      <c r="F9" s="98">
        <f t="shared" ref="F9" si="3">E9/$E$30</f>
        <v>1</v>
      </c>
      <c r="G9" s="100">
        <f t="shared" si="1"/>
        <v>3.2280092592592589E-2</v>
      </c>
      <c r="H9" s="99">
        <f t="shared" si="2"/>
        <v>9.9256201288302079E-2</v>
      </c>
    </row>
    <row r="10" spans="2:8" s="1" customFormat="1" x14ac:dyDescent="0.3">
      <c r="B10" s="8" t="s">
        <v>8</v>
      </c>
      <c r="C10" s="100">
        <v>4.5601851851851845E-3</v>
      </c>
      <c r="D10" s="98">
        <f t="shared" si="0"/>
        <v>1.4037838030427191E-2</v>
      </c>
      <c r="E10" s="100"/>
      <c r="F10" s="98"/>
      <c r="G10" s="100">
        <f t="shared" si="1"/>
        <v>4.5601851851851845E-3</v>
      </c>
      <c r="H10" s="99">
        <f>G10/$G$30</f>
        <v>1.4021851311434571E-2</v>
      </c>
    </row>
    <row r="11" spans="2:8" s="1" customFormat="1" x14ac:dyDescent="0.3">
      <c r="B11" s="8" t="s">
        <v>26</v>
      </c>
      <c r="C11" s="100">
        <v>2.2106481481481482E-3</v>
      </c>
      <c r="D11" s="98">
        <f t="shared" si="0"/>
        <v>6.8051448320091221E-3</v>
      </c>
      <c r="E11" s="100"/>
      <c r="F11" s="98"/>
      <c r="G11" s="100">
        <f t="shared" si="1"/>
        <v>2.2106481481481482E-3</v>
      </c>
      <c r="H11" s="99">
        <f>G11/$G$30</f>
        <v>6.7973949250863036E-3</v>
      </c>
    </row>
    <row r="12" spans="2:8" s="1" customFormat="1" x14ac:dyDescent="0.3">
      <c r="B12" s="8" t="s">
        <v>3</v>
      </c>
      <c r="C12" s="100">
        <v>1.8240740740740745E-2</v>
      </c>
      <c r="D12" s="98">
        <f t="shared" si="0"/>
        <v>5.6151352121708784E-2</v>
      </c>
      <c r="E12" s="100"/>
      <c r="F12" s="98"/>
      <c r="G12" s="100">
        <f t="shared" si="1"/>
        <v>1.8240740740740745E-2</v>
      </c>
      <c r="H12" s="99">
        <f t="shared" ref="H12:H28" si="4">G12/$G$30</f>
        <v>5.6087405245738305E-2</v>
      </c>
    </row>
    <row r="13" spans="2:8" s="1" customFormat="1" x14ac:dyDescent="0.3">
      <c r="B13" s="8" t="s">
        <v>7</v>
      </c>
      <c r="C13" s="100">
        <v>1.1296296296296296E-2</v>
      </c>
      <c r="D13" s="98">
        <f t="shared" si="0"/>
        <v>3.4773933801261266E-2</v>
      </c>
      <c r="E13" s="100"/>
      <c r="F13" s="98"/>
      <c r="G13" s="100">
        <f t="shared" si="1"/>
        <v>1.1296296296296296E-2</v>
      </c>
      <c r="H13" s="99">
        <f t="shared" si="4"/>
        <v>3.4734332182639951E-2</v>
      </c>
    </row>
    <row r="14" spans="2:8" s="1" customFormat="1" x14ac:dyDescent="0.3">
      <c r="B14" s="8" t="s">
        <v>2</v>
      </c>
      <c r="C14" s="100">
        <v>2.0312499999999994E-2</v>
      </c>
      <c r="D14" s="98">
        <f t="shared" si="0"/>
        <v>6.2528948587308925E-2</v>
      </c>
      <c r="E14" s="100"/>
      <c r="F14" s="98"/>
      <c r="G14" s="100">
        <f t="shared" si="1"/>
        <v>2.0312499999999994E-2</v>
      </c>
      <c r="H14" s="99">
        <f t="shared" si="4"/>
        <v>6.2457738709562609E-2</v>
      </c>
    </row>
    <row r="15" spans="2:8" s="1" customFormat="1" x14ac:dyDescent="0.3">
      <c r="B15" s="8" t="s">
        <v>9</v>
      </c>
      <c r="C15" s="100">
        <v>1.8009259259259253E-2</v>
      </c>
      <c r="D15" s="98">
        <f t="shared" si="0"/>
        <v>5.543877151102717E-2</v>
      </c>
      <c r="E15" s="100"/>
      <c r="F15" s="98"/>
      <c r="G15" s="100">
        <f t="shared" si="1"/>
        <v>1.8009259259259253E-2</v>
      </c>
      <c r="H15" s="99">
        <f t="shared" si="4"/>
        <v>5.5375636143634992E-2</v>
      </c>
    </row>
    <row r="16" spans="2:8" s="1" customFormat="1" x14ac:dyDescent="0.3">
      <c r="B16" s="8" t="s">
        <v>1</v>
      </c>
      <c r="C16" s="100">
        <v>5.4629629629629629E-3</v>
      </c>
      <c r="D16" s="98">
        <f t="shared" si="0"/>
        <v>1.6816902412085367E-2</v>
      </c>
      <c r="E16" s="100"/>
      <c r="F16" s="98"/>
      <c r="G16" s="100">
        <f t="shared" si="1"/>
        <v>5.4629629629629629E-3</v>
      </c>
      <c r="H16" s="99">
        <f t="shared" si="4"/>
        <v>1.6797750809637357E-2</v>
      </c>
    </row>
    <row r="17" spans="2:8" s="1" customFormat="1" x14ac:dyDescent="0.3">
      <c r="B17" s="8" t="s">
        <v>27</v>
      </c>
      <c r="C17" s="100">
        <v>2.7199074074074074E-3</v>
      </c>
      <c r="D17" s="98">
        <f t="shared" si="0"/>
        <v>8.3728221755086044E-3</v>
      </c>
      <c r="E17" s="100"/>
      <c r="F17" s="98"/>
      <c r="G17" s="100">
        <f t="shared" si="1"/>
        <v>2.7199074074074074E-3</v>
      </c>
      <c r="H17" s="99">
        <f t="shared" si="4"/>
        <v>8.3632869497135137E-3</v>
      </c>
    </row>
    <row r="18" spans="2:8" s="1" customFormat="1" x14ac:dyDescent="0.3">
      <c r="B18" s="8" t="s">
        <v>16</v>
      </c>
      <c r="C18" s="100">
        <v>3.0787037037037042E-3</v>
      </c>
      <c r="D18" s="98">
        <f t="shared" si="0"/>
        <v>9.477322122065061E-3</v>
      </c>
      <c r="E18" s="100"/>
      <c r="F18" s="98"/>
      <c r="G18" s="100">
        <f t="shared" si="1"/>
        <v>3.0787037037037042E-3</v>
      </c>
      <c r="H18" s="99">
        <f t="shared" si="4"/>
        <v>9.466529057973596E-3</v>
      </c>
    </row>
    <row r="19" spans="2:8" s="1" customFormat="1" x14ac:dyDescent="0.3">
      <c r="B19" s="8" t="s">
        <v>4</v>
      </c>
      <c r="C19" s="100">
        <v>2.7546296296296294E-3</v>
      </c>
      <c r="D19" s="98">
        <f t="shared" si="0"/>
        <v>8.4797092671108423E-3</v>
      </c>
      <c r="E19" s="100"/>
      <c r="F19" s="98"/>
      <c r="G19" s="100">
        <f t="shared" si="1"/>
        <v>2.7546296296296294E-3</v>
      </c>
      <c r="H19" s="99">
        <f t="shared" si="4"/>
        <v>8.4700523150290051E-3</v>
      </c>
    </row>
    <row r="20" spans="2:8" s="1" customFormat="1" x14ac:dyDescent="0.3">
      <c r="B20" s="8" t="s">
        <v>14</v>
      </c>
      <c r="C20" s="100">
        <v>2.3958333333333331E-3</v>
      </c>
      <c r="D20" s="98">
        <f t="shared" si="0"/>
        <v>7.3752093205543875E-3</v>
      </c>
      <c r="E20" s="100"/>
      <c r="F20" s="98"/>
      <c r="G20" s="100">
        <f t="shared" si="1"/>
        <v>2.3958333333333331E-3</v>
      </c>
      <c r="H20" s="99">
        <f t="shared" si="4"/>
        <v>7.3668102067689246E-3</v>
      </c>
    </row>
    <row r="21" spans="2:8" s="1" customFormat="1" x14ac:dyDescent="0.3">
      <c r="B21" s="8" t="s">
        <v>11</v>
      </c>
      <c r="C21" s="100">
        <v>1.2962962962962963E-3</v>
      </c>
      <c r="D21" s="98">
        <f t="shared" si="0"/>
        <v>3.9904514198168669E-3</v>
      </c>
      <c r="E21" s="100"/>
      <c r="F21" s="98"/>
      <c r="G21" s="100">
        <f t="shared" si="1"/>
        <v>1.2962962962962963E-3</v>
      </c>
      <c r="H21" s="99">
        <f t="shared" si="4"/>
        <v>3.9859069717783557E-3</v>
      </c>
    </row>
    <row r="22" spans="2:8" s="1" customFormat="1" x14ac:dyDescent="0.3">
      <c r="B22" s="8" t="s">
        <v>15</v>
      </c>
      <c r="C22" s="100">
        <v>2.0370370370370373E-3</v>
      </c>
      <c r="D22" s="98">
        <f t="shared" si="0"/>
        <v>6.2707093739979352E-3</v>
      </c>
      <c r="E22" s="100"/>
      <c r="F22" s="98"/>
      <c r="G22" s="100">
        <f t="shared" si="1"/>
        <v>2.0370370370370373E-3</v>
      </c>
      <c r="H22" s="99">
        <f t="shared" si="4"/>
        <v>6.2635680985088458E-3</v>
      </c>
    </row>
    <row r="23" spans="2:8" s="1" customFormat="1" x14ac:dyDescent="0.3">
      <c r="B23" s="8" t="s">
        <v>111</v>
      </c>
      <c r="C23" s="100">
        <v>1.3310185185185185E-3</v>
      </c>
      <c r="D23" s="98">
        <f t="shared" si="0"/>
        <v>4.0973385114191048E-3</v>
      </c>
      <c r="E23" s="100"/>
      <c r="F23" s="98"/>
      <c r="G23" s="100">
        <f t="shared" si="1"/>
        <v>1.3310185185185185E-3</v>
      </c>
      <c r="H23" s="99">
        <f t="shared" si="4"/>
        <v>4.0926723370938471E-3</v>
      </c>
    </row>
    <row r="24" spans="2:8" s="1" customFormat="1" x14ac:dyDescent="0.3">
      <c r="B24" s="8" t="s">
        <v>12</v>
      </c>
      <c r="C24" s="100">
        <v>6.2500000000000001E-4</v>
      </c>
      <c r="D24" s="98">
        <f t="shared" si="0"/>
        <v>1.9239676488402753E-3</v>
      </c>
      <c r="E24" s="100"/>
      <c r="F24" s="98"/>
      <c r="G24" s="100">
        <f t="shared" si="1"/>
        <v>6.2500000000000001E-4</v>
      </c>
      <c r="H24" s="99">
        <f t="shared" si="4"/>
        <v>1.9217765756788501E-3</v>
      </c>
    </row>
    <row r="25" spans="2:8" s="1" customFormat="1" x14ac:dyDescent="0.3">
      <c r="B25" s="8" t="s">
        <v>5</v>
      </c>
      <c r="C25" s="100">
        <v>3.0671296296296297E-3</v>
      </c>
      <c r="D25" s="98">
        <f t="shared" si="0"/>
        <v>9.44169309153098E-3</v>
      </c>
      <c r="E25" s="100"/>
      <c r="F25" s="98"/>
      <c r="G25" s="100">
        <f t="shared" si="1"/>
        <v>3.0671296296296297E-3</v>
      </c>
      <c r="H25" s="99">
        <f t="shared" si="4"/>
        <v>9.430940602868431E-3</v>
      </c>
    </row>
    <row r="26" spans="2:8" s="1" customFormat="1" x14ac:dyDescent="0.3">
      <c r="B26" s="8" t="s">
        <v>6</v>
      </c>
      <c r="C26" s="100">
        <v>0.15431712962962965</v>
      </c>
      <c r="D26" s="98">
        <f t="shared" si="0"/>
        <v>0.47504186411087768</v>
      </c>
      <c r="E26" s="100"/>
      <c r="F26" s="98"/>
      <c r="G26" s="100">
        <f t="shared" si="1"/>
        <v>0.15431712962962965</v>
      </c>
      <c r="H26" s="99">
        <f t="shared" si="4"/>
        <v>0.47450087191715024</v>
      </c>
    </row>
    <row r="27" spans="2:8" s="1" customFormat="1" x14ac:dyDescent="0.3">
      <c r="B27" s="8" t="s">
        <v>141</v>
      </c>
      <c r="C27" s="100">
        <v>2.8229166666666663E-2</v>
      </c>
      <c r="D27" s="98">
        <f t="shared" si="0"/>
        <v>8.689920547261909E-2</v>
      </c>
      <c r="E27" s="100"/>
      <c r="F27" s="98"/>
      <c r="G27" s="100">
        <f t="shared" si="1"/>
        <v>2.8229166666666663E-2</v>
      </c>
      <c r="H27" s="99">
        <f t="shared" si="4"/>
        <v>8.6800242001494721E-2</v>
      </c>
    </row>
    <row r="28" spans="2:8" s="1" customFormat="1" x14ac:dyDescent="0.3">
      <c r="B28" s="36" t="s">
        <v>17</v>
      </c>
      <c r="C28" s="110">
        <v>9.3749999999999997E-4</v>
      </c>
      <c r="D28" s="98">
        <f t="shared" si="0"/>
        <v>2.8859514732604129E-3</v>
      </c>
      <c r="E28" s="110"/>
      <c r="F28" s="98"/>
      <c r="G28" s="100">
        <f t="shared" si="1"/>
        <v>9.3749999999999997E-4</v>
      </c>
      <c r="H28" s="99">
        <f t="shared" si="4"/>
        <v>2.8826648635182752E-3</v>
      </c>
    </row>
    <row r="29" spans="2:8" s="1" customFormat="1" x14ac:dyDescent="0.3">
      <c r="B29" s="8"/>
      <c r="C29" s="101"/>
      <c r="D29" s="112"/>
      <c r="E29" s="101"/>
      <c r="F29" s="101"/>
      <c r="G29" s="101"/>
      <c r="H29" s="102"/>
    </row>
    <row r="30" spans="2:8" s="1" customFormat="1" x14ac:dyDescent="0.3">
      <c r="B30" s="37" t="s">
        <v>29</v>
      </c>
      <c r="C30" s="113">
        <f t="shared" ref="C30:H30" si="5">SUM(C7:C28)</f>
        <v>0.32484953703703701</v>
      </c>
      <c r="D30" s="114">
        <f t="shared" si="5"/>
        <v>1</v>
      </c>
      <c r="E30" s="113">
        <f t="shared" si="5"/>
        <v>3.7037037037037035E-4</v>
      </c>
      <c r="F30" s="114">
        <f t="shared" si="5"/>
        <v>1</v>
      </c>
      <c r="G30" s="113">
        <f t="shared" si="5"/>
        <v>0.32521990740740736</v>
      </c>
      <c r="H30" s="117">
        <f t="shared" si="5"/>
        <v>1.0000000000000002</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2" sqref="B22"/>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98</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1.1493055555555555E-2</v>
      </c>
      <c r="D7" s="98">
        <f>C7/$C$30</f>
        <v>1.5417339460936529E-2</v>
      </c>
      <c r="E7" s="100">
        <v>9.2592592592592596E-4</v>
      </c>
      <c r="F7" s="98">
        <f>E7/$E$30</f>
        <v>2.5276461295418644E-2</v>
      </c>
      <c r="G7" s="100">
        <f>C7+E7</f>
        <v>1.241898148148148E-2</v>
      </c>
      <c r="H7" s="99">
        <f>G7/$G$30</f>
        <v>1.5879123318485188E-2</v>
      </c>
    </row>
    <row r="8" spans="2:8" s="1" customFormat="1" x14ac:dyDescent="0.3">
      <c r="B8" s="8" t="s">
        <v>13</v>
      </c>
      <c r="C8" s="100">
        <v>2.4247685185185174E-2</v>
      </c>
      <c r="D8" s="98">
        <f t="shared" ref="D8:D28" si="0">C8/$C$30</f>
        <v>3.2527015277605251E-2</v>
      </c>
      <c r="E8" s="100">
        <v>3.9351851851851852E-4</v>
      </c>
      <c r="F8" s="98">
        <f>E8/$E$30</f>
        <v>1.0742496050552924E-2</v>
      </c>
      <c r="G8" s="100">
        <f t="shared" ref="G8:G28" si="1">C8+E8</f>
        <v>2.4641203703703693E-2</v>
      </c>
      <c r="H8" s="99">
        <f t="shared" ref="H8:H28" si="2">G8/$G$30</f>
        <v>3.1506666863984116E-2</v>
      </c>
    </row>
    <row r="9" spans="2:8" s="1" customFormat="1" x14ac:dyDescent="0.3">
      <c r="B9" s="8" t="s">
        <v>0</v>
      </c>
      <c r="C9" s="100">
        <v>0.10504629629629642</v>
      </c>
      <c r="D9" s="98">
        <f t="shared" si="0"/>
        <v>0.1409141721525278</v>
      </c>
      <c r="E9" s="100">
        <v>9.3518518518518525E-3</v>
      </c>
      <c r="F9" s="98">
        <f>E9/$E$30</f>
        <v>0.25529225908372832</v>
      </c>
      <c r="G9" s="100">
        <f t="shared" si="1"/>
        <v>0.11439814814814826</v>
      </c>
      <c r="H9" s="99">
        <f t="shared" si="2"/>
        <v>0.1462714397762421</v>
      </c>
    </row>
    <row r="10" spans="2:8" s="1" customFormat="1" x14ac:dyDescent="0.3">
      <c r="B10" s="8" t="s">
        <v>8</v>
      </c>
      <c r="C10" s="100">
        <v>2.267361111111111E-2</v>
      </c>
      <c r="D10" s="98">
        <f t="shared" si="0"/>
        <v>3.0415476338343059E-2</v>
      </c>
      <c r="E10" s="100"/>
      <c r="F10" s="98"/>
      <c r="G10" s="100">
        <f t="shared" si="1"/>
        <v>2.267361111111111E-2</v>
      </c>
      <c r="H10" s="99">
        <f t="shared" si="2"/>
        <v>2.8990869134121609E-2</v>
      </c>
    </row>
    <row r="11" spans="2:8" s="1" customFormat="1" x14ac:dyDescent="0.3">
      <c r="B11" s="8" t="s">
        <v>26</v>
      </c>
      <c r="C11" s="100">
        <v>5.8796296296296305E-3</v>
      </c>
      <c r="D11" s="98">
        <f t="shared" si="0"/>
        <v>7.8872189790088199E-3</v>
      </c>
      <c r="E11" s="100"/>
      <c r="F11" s="98"/>
      <c r="G11" s="100">
        <f t="shared" si="1"/>
        <v>5.8796296296296305E-3</v>
      </c>
      <c r="H11" s="99">
        <f t="shared" si="2"/>
        <v>7.5177955692362327E-3</v>
      </c>
    </row>
    <row r="12" spans="2:8" s="1" customFormat="1" x14ac:dyDescent="0.3">
      <c r="B12" s="8" t="s">
        <v>3</v>
      </c>
      <c r="C12" s="100">
        <v>4.7314814814814761E-2</v>
      </c>
      <c r="D12" s="98">
        <f t="shared" si="0"/>
        <v>6.3470376350763802E-2</v>
      </c>
      <c r="E12" s="100">
        <v>6.0763888888888899E-3</v>
      </c>
      <c r="F12" s="98">
        <f t="shared" ref="F12:F23" si="3">E12/$E$30</f>
        <v>0.16587677725118488</v>
      </c>
      <c r="G12" s="100">
        <f t="shared" si="1"/>
        <v>5.3391203703703649E-2</v>
      </c>
      <c r="H12" s="99">
        <f t="shared" si="2"/>
        <v>6.8266911340328154E-2</v>
      </c>
    </row>
    <row r="13" spans="2:8" s="1" customFormat="1" x14ac:dyDescent="0.3">
      <c r="B13" s="8" t="s">
        <v>7</v>
      </c>
      <c r="C13" s="100">
        <v>3.229166666666667E-2</v>
      </c>
      <c r="D13" s="98">
        <f t="shared" si="0"/>
        <v>4.3317600298099619E-2</v>
      </c>
      <c r="E13" s="100">
        <v>2.7314814814814814E-3</v>
      </c>
      <c r="F13" s="98">
        <f t="shared" si="3"/>
        <v>7.4565560821485008E-2</v>
      </c>
      <c r="G13" s="100">
        <f t="shared" si="1"/>
        <v>3.502314814814815E-2</v>
      </c>
      <c r="H13" s="99">
        <f t="shared" si="2"/>
        <v>4.4781199591552828E-2</v>
      </c>
    </row>
    <row r="14" spans="2:8" s="1" customFormat="1" x14ac:dyDescent="0.3">
      <c r="B14" s="8" t="s">
        <v>2</v>
      </c>
      <c r="C14" s="100">
        <v>3.832175925925925E-2</v>
      </c>
      <c r="D14" s="98">
        <f t="shared" si="0"/>
        <v>5.1406657558067309E-2</v>
      </c>
      <c r="E14" s="100">
        <v>2.4421296296296296E-3</v>
      </c>
      <c r="F14" s="98">
        <f t="shared" si="3"/>
        <v>6.666666666666668E-2</v>
      </c>
      <c r="G14" s="100">
        <f t="shared" si="1"/>
        <v>4.0763888888888877E-2</v>
      </c>
      <c r="H14" s="99">
        <f t="shared" si="2"/>
        <v>5.2121409438681099E-2</v>
      </c>
    </row>
    <row r="15" spans="2:8" s="1" customFormat="1" x14ac:dyDescent="0.3">
      <c r="B15" s="8" t="s">
        <v>9</v>
      </c>
      <c r="C15" s="100">
        <v>4.9930555555555589E-2</v>
      </c>
      <c r="D15" s="98">
        <f t="shared" si="0"/>
        <v>6.6979257235126113E-2</v>
      </c>
      <c r="E15" s="100">
        <v>1.1805555555555556E-3</v>
      </c>
      <c r="F15" s="98">
        <f>E15/$E$30</f>
        <v>3.2227488151658774E-2</v>
      </c>
      <c r="G15" s="100">
        <f t="shared" si="1"/>
        <v>5.1111111111111142E-2</v>
      </c>
      <c r="H15" s="99">
        <f t="shared" si="2"/>
        <v>6.5351545735722869E-2</v>
      </c>
    </row>
    <row r="16" spans="2:8" s="1" customFormat="1" x14ac:dyDescent="0.3">
      <c r="B16" s="8" t="s">
        <v>1</v>
      </c>
      <c r="C16" s="100">
        <v>1.7962962962962955E-2</v>
      </c>
      <c r="D16" s="98">
        <f t="shared" si="0"/>
        <v>2.4096385542168662E-2</v>
      </c>
      <c r="E16" s="100">
        <v>2.8935185185185179E-3</v>
      </c>
      <c r="F16" s="98">
        <f t="shared" si="3"/>
        <v>7.8988941548183256E-2</v>
      </c>
      <c r="G16" s="100">
        <f t="shared" si="1"/>
        <v>2.0856481481481472E-2</v>
      </c>
      <c r="H16" s="99">
        <f t="shared" si="2"/>
        <v>2.6667455936542683E-2</v>
      </c>
    </row>
    <row r="17" spans="2:8" s="1" customFormat="1" x14ac:dyDescent="0.3">
      <c r="B17" s="8" t="s">
        <v>27</v>
      </c>
      <c r="C17" s="100">
        <v>8.8425925925925963E-3</v>
      </c>
      <c r="D17" s="98">
        <f t="shared" si="0"/>
        <v>1.1861880511737677E-2</v>
      </c>
      <c r="E17" s="100">
        <v>2.4305555555555552E-3</v>
      </c>
      <c r="F17" s="98">
        <f>E17/$E$30</f>
        <v>6.6350710900473939E-2</v>
      </c>
      <c r="G17" s="100">
        <f t="shared" si="1"/>
        <v>1.1273148148148152E-2</v>
      </c>
      <c r="H17" s="99">
        <f t="shared" si="2"/>
        <v>1.4414041111094669E-2</v>
      </c>
    </row>
    <row r="18" spans="2:8" s="1" customFormat="1" x14ac:dyDescent="0.3">
      <c r="B18" s="8" t="s">
        <v>16</v>
      </c>
      <c r="C18" s="100">
        <v>1.1249999999999998E-2</v>
      </c>
      <c r="D18" s="98">
        <f t="shared" si="0"/>
        <v>1.5091293007079863E-2</v>
      </c>
      <c r="E18" s="100"/>
      <c r="F18" s="98"/>
      <c r="G18" s="100">
        <f t="shared" si="1"/>
        <v>1.1249999999999998E-2</v>
      </c>
      <c r="H18" s="99">
        <f t="shared" si="2"/>
        <v>1.4384443490743339E-2</v>
      </c>
    </row>
    <row r="19" spans="2:8" s="1" customFormat="1" x14ac:dyDescent="0.3">
      <c r="B19" s="8" t="s">
        <v>4</v>
      </c>
      <c r="C19" s="100">
        <v>2.27199074074074E-2</v>
      </c>
      <c r="D19" s="98">
        <f t="shared" si="0"/>
        <v>3.0477580424791942E-2</v>
      </c>
      <c r="E19" s="100">
        <v>6.018518518518519E-4</v>
      </c>
      <c r="F19" s="98">
        <f>E19/$E$30</f>
        <v>1.6429699842022121E-2</v>
      </c>
      <c r="G19" s="100">
        <f t="shared" si="1"/>
        <v>2.3321759259259254E-2</v>
      </c>
      <c r="H19" s="99">
        <f t="shared" si="2"/>
        <v>2.9819602503958667E-2</v>
      </c>
    </row>
    <row r="20" spans="2:8" s="1" customFormat="1" x14ac:dyDescent="0.3">
      <c r="B20" s="8" t="s">
        <v>14</v>
      </c>
      <c r="C20" s="100">
        <v>1.4675925925925924E-2</v>
      </c>
      <c r="D20" s="98">
        <f t="shared" si="0"/>
        <v>1.9686995404297598E-2</v>
      </c>
      <c r="E20" s="100">
        <v>3.8194444444444446E-4</v>
      </c>
      <c r="F20" s="98">
        <f t="shared" si="3"/>
        <v>1.0426540284360191E-2</v>
      </c>
      <c r="G20" s="100">
        <f t="shared" si="1"/>
        <v>1.5057870370370369E-2</v>
      </c>
      <c r="H20" s="99">
        <f t="shared" si="2"/>
        <v>1.9253252038536096E-2</v>
      </c>
    </row>
    <row r="21" spans="2:8" s="1" customFormat="1" x14ac:dyDescent="0.3">
      <c r="B21" s="8" t="s">
        <v>11</v>
      </c>
      <c r="C21" s="100">
        <v>3.8888888888888888E-3</v>
      </c>
      <c r="D21" s="98">
        <f t="shared" si="0"/>
        <v>5.2167432617066202E-3</v>
      </c>
      <c r="E21" s="100">
        <v>1.1921296296296296E-3</v>
      </c>
      <c r="F21" s="98">
        <f t="shared" si="3"/>
        <v>3.2543443917851501E-2</v>
      </c>
      <c r="G21" s="100">
        <f t="shared" si="1"/>
        <v>5.0810185185185186E-3</v>
      </c>
      <c r="H21" s="99">
        <f t="shared" si="2"/>
        <v>6.4966776671155626E-3</v>
      </c>
    </row>
    <row r="22" spans="2:8" s="1" customFormat="1" x14ac:dyDescent="0.3">
      <c r="B22" s="8" t="s">
        <v>15</v>
      </c>
      <c r="C22" s="100">
        <v>7.9745370370370369E-3</v>
      </c>
      <c r="D22" s="98">
        <f t="shared" si="0"/>
        <v>1.0697428890821016E-2</v>
      </c>
      <c r="E22" s="100"/>
      <c r="F22" s="98"/>
      <c r="G22" s="100">
        <f t="shared" ref="G22" si="4">C22+E22</f>
        <v>7.9745370370370369E-3</v>
      </c>
      <c r="H22" s="99">
        <f t="shared" ref="H22" si="5">G22/$G$30</f>
        <v>1.0196380211031031E-2</v>
      </c>
    </row>
    <row r="23" spans="2:8" s="1" customFormat="1" x14ac:dyDescent="0.3">
      <c r="B23" s="8" t="s">
        <v>111</v>
      </c>
      <c r="C23" s="100">
        <v>5.5555555555555549E-3</v>
      </c>
      <c r="D23" s="98">
        <f t="shared" si="0"/>
        <v>7.4524903738665991E-3</v>
      </c>
      <c r="E23" s="100">
        <v>7.4074074074074081E-4</v>
      </c>
      <c r="F23" s="98">
        <f t="shared" si="3"/>
        <v>2.0221169036334918E-2</v>
      </c>
      <c r="G23" s="100">
        <f t="shared" si="1"/>
        <v>6.2962962962962955E-3</v>
      </c>
      <c r="H23" s="99">
        <f t="shared" si="2"/>
        <v>8.0505527355600581E-3</v>
      </c>
    </row>
    <row r="24" spans="2:8" s="1" customFormat="1" x14ac:dyDescent="0.3">
      <c r="B24" s="8" t="s">
        <v>12</v>
      </c>
      <c r="C24" s="100">
        <v>8.2175925925925917E-4</v>
      </c>
      <c r="D24" s="98">
        <f t="shared" si="0"/>
        <v>1.1023475344677678E-3</v>
      </c>
      <c r="E24" s="100"/>
      <c r="F24" s="98"/>
      <c r="G24" s="100">
        <f t="shared" si="1"/>
        <v>8.2175925925925917E-4</v>
      </c>
      <c r="H24" s="99">
        <f t="shared" si="2"/>
        <v>1.0507155224719928E-3</v>
      </c>
    </row>
    <row r="25" spans="2:8" s="1" customFormat="1" x14ac:dyDescent="0.3">
      <c r="B25" s="8" t="s">
        <v>5</v>
      </c>
      <c r="C25" s="100">
        <v>1.0752314814814815E-2</v>
      </c>
      <c r="D25" s="98">
        <f t="shared" si="0"/>
        <v>1.4423674077754316E-2</v>
      </c>
      <c r="E25" s="100"/>
      <c r="F25" s="98"/>
      <c r="G25" s="100">
        <f t="shared" si="1"/>
        <v>1.0752314814814815E-2</v>
      </c>
      <c r="H25" s="99">
        <f t="shared" si="2"/>
        <v>1.3748094653189881E-2</v>
      </c>
    </row>
    <row r="26" spans="2:8" s="1" customFormat="1" x14ac:dyDescent="0.3">
      <c r="B26" s="8" t="s">
        <v>6</v>
      </c>
      <c r="C26" s="100">
        <v>0.20343750000000016</v>
      </c>
      <c r="D26" s="98">
        <f t="shared" si="0"/>
        <v>0.2729008818780278</v>
      </c>
      <c r="E26" s="100">
        <v>2.3032407407407407E-3</v>
      </c>
      <c r="F26" s="98">
        <f>E26/$E$30</f>
        <v>6.2875197472353872E-2</v>
      </c>
      <c r="G26" s="100">
        <f t="shared" si="1"/>
        <v>0.20574074074074089</v>
      </c>
      <c r="H26" s="99">
        <f t="shared" si="2"/>
        <v>0.26306364968256563</v>
      </c>
    </row>
    <row r="27" spans="2:8" s="1" customFormat="1" x14ac:dyDescent="0.3">
      <c r="B27" s="8" t="s">
        <v>141</v>
      </c>
      <c r="C27" s="100">
        <v>9.8506944444444342E-2</v>
      </c>
      <c r="D27" s="98">
        <f t="shared" si="0"/>
        <v>0.13214196994162203</v>
      </c>
      <c r="E27" s="100">
        <v>9.9537037037037042E-4</v>
      </c>
      <c r="F27" s="98">
        <f>E27/$E$30</f>
        <v>2.7172195892575045E-2</v>
      </c>
      <c r="G27" s="100">
        <f t="shared" si="1"/>
        <v>9.950231481481471E-2</v>
      </c>
      <c r="H27" s="99">
        <f t="shared" si="2"/>
        <v>0.12722537108016499</v>
      </c>
    </row>
    <row r="28" spans="2:8" s="1" customFormat="1" x14ac:dyDescent="0.3">
      <c r="B28" s="36" t="s">
        <v>17</v>
      </c>
      <c r="C28" s="110">
        <v>1.8749999999999999E-3</v>
      </c>
      <c r="D28" s="98">
        <f t="shared" si="0"/>
        <v>2.5152155011799776E-3</v>
      </c>
      <c r="E28" s="110">
        <v>1.9907407407407408E-3</v>
      </c>
      <c r="F28" s="98">
        <f>E28/$E$30</f>
        <v>5.434439178515009E-2</v>
      </c>
      <c r="G28" s="100">
        <f t="shared" si="1"/>
        <v>3.8657407407407408E-3</v>
      </c>
      <c r="H28" s="99">
        <f t="shared" si="2"/>
        <v>4.9428025986710655E-3</v>
      </c>
    </row>
    <row r="29" spans="2:8" s="1" customFormat="1" x14ac:dyDescent="0.3">
      <c r="B29" s="8"/>
      <c r="C29" s="101"/>
      <c r="D29" s="112"/>
      <c r="E29" s="101"/>
      <c r="F29" s="101"/>
      <c r="G29" s="101"/>
      <c r="H29" s="102"/>
    </row>
    <row r="30" spans="2:8" s="1" customFormat="1" x14ac:dyDescent="0.3">
      <c r="B30" s="37" t="s">
        <v>29</v>
      </c>
      <c r="C30" s="113">
        <f t="shared" ref="C30:H30" si="6">SUM(C7:C28)</f>
        <v>0.74546296296296299</v>
      </c>
      <c r="D30" s="114">
        <f t="shared" si="6"/>
        <v>1.0000000000000004</v>
      </c>
      <c r="E30" s="113">
        <f t="shared" si="6"/>
        <v>3.6631944444444439E-2</v>
      </c>
      <c r="F30" s="114">
        <f t="shared" si="6"/>
        <v>1</v>
      </c>
      <c r="G30" s="113">
        <f t="shared" si="6"/>
        <v>0.78209490740740761</v>
      </c>
      <c r="H30" s="117">
        <f t="shared" si="6"/>
        <v>1</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99</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49"/>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3.1365740740740742E-3</v>
      </c>
      <c r="D7" s="98">
        <f>C7/$C$30</f>
        <v>1.2033213445228903E-2</v>
      </c>
      <c r="E7" s="100"/>
      <c r="F7" s="98"/>
      <c r="G7" s="100">
        <f>C7+E7</f>
        <v>3.1365740740740742E-3</v>
      </c>
      <c r="H7" s="99">
        <f>G7/$G$30</f>
        <v>1.1936222692036652E-2</v>
      </c>
    </row>
    <row r="8" spans="2:8" s="1" customFormat="1" x14ac:dyDescent="0.3">
      <c r="B8" s="8" t="s">
        <v>13</v>
      </c>
      <c r="C8" s="100">
        <v>4.4097222222222229E-3</v>
      </c>
      <c r="D8" s="98">
        <f t="shared" ref="D8:D27" si="0">C8/$C$30</f>
        <v>1.6917543625949123E-2</v>
      </c>
      <c r="E8" s="100"/>
      <c r="F8" s="98"/>
      <c r="G8" s="100">
        <f t="shared" ref="G8:G27" si="1">C8+E8</f>
        <v>4.4097222222222229E-3</v>
      </c>
      <c r="H8" s="99">
        <f t="shared" ref="H8:H27" si="2">G8/$G$30</f>
        <v>1.6781183932346733E-2</v>
      </c>
    </row>
    <row r="9" spans="2:8" s="1" customFormat="1" x14ac:dyDescent="0.3">
      <c r="B9" s="8" t="s">
        <v>0</v>
      </c>
      <c r="C9" s="100">
        <v>2.0949074074074054E-2</v>
      </c>
      <c r="D9" s="98">
        <f t="shared" si="0"/>
        <v>8.0369432973668983E-2</v>
      </c>
      <c r="E9" s="100"/>
      <c r="F9" s="98"/>
      <c r="G9" s="100">
        <f t="shared" si="1"/>
        <v>2.0949074074074054E-2</v>
      </c>
      <c r="H9" s="99">
        <f t="shared" si="2"/>
        <v>7.9721634954193057E-2</v>
      </c>
    </row>
    <row r="10" spans="2:8" s="1" customFormat="1" x14ac:dyDescent="0.3">
      <c r="B10" s="8" t="s">
        <v>8</v>
      </c>
      <c r="C10" s="100">
        <v>4.2476851851851851E-3</v>
      </c>
      <c r="D10" s="98">
        <f t="shared" si="0"/>
        <v>1.6295901602948366E-2</v>
      </c>
      <c r="E10" s="100"/>
      <c r="F10" s="98"/>
      <c r="G10" s="100">
        <f t="shared" si="1"/>
        <v>4.2476851851851851E-3</v>
      </c>
      <c r="H10" s="99">
        <f t="shared" si="2"/>
        <v>1.6164552501761811E-2</v>
      </c>
    </row>
    <row r="11" spans="2:8" s="1" customFormat="1" x14ac:dyDescent="0.3">
      <c r="B11" s="8" t="s">
        <v>26</v>
      </c>
      <c r="C11" s="100">
        <v>2.9861111111111108E-3</v>
      </c>
      <c r="D11" s="98">
        <f t="shared" si="0"/>
        <v>1.1455974423871057E-2</v>
      </c>
      <c r="E11" s="100"/>
      <c r="F11" s="98"/>
      <c r="G11" s="100">
        <f t="shared" si="1"/>
        <v>2.9861111111111108E-3</v>
      </c>
      <c r="H11" s="99">
        <f t="shared" si="2"/>
        <v>1.1363636363636367E-2</v>
      </c>
    </row>
    <row r="12" spans="2:8" s="1" customFormat="1" x14ac:dyDescent="0.3">
      <c r="B12" s="8" t="s">
        <v>3</v>
      </c>
      <c r="C12" s="100">
        <v>1.2349537037037037E-2</v>
      </c>
      <c r="D12" s="98">
        <f t="shared" si="0"/>
        <v>4.737800275298612E-2</v>
      </c>
      <c r="E12" s="100"/>
      <c r="F12" s="98"/>
      <c r="G12" s="100">
        <f t="shared" si="1"/>
        <v>1.2349537037037037E-2</v>
      </c>
      <c r="H12" s="99">
        <f t="shared" si="2"/>
        <v>4.6996124031007773E-2</v>
      </c>
    </row>
    <row r="13" spans="2:8" s="1" customFormat="1" x14ac:dyDescent="0.3">
      <c r="B13" s="8" t="s">
        <v>7</v>
      </c>
      <c r="C13" s="100">
        <v>6.6319444444444438E-3</v>
      </c>
      <c r="D13" s="98">
        <f t="shared" si="0"/>
        <v>2.5442919941388045E-2</v>
      </c>
      <c r="E13" s="100"/>
      <c r="F13" s="98"/>
      <c r="G13" s="100">
        <f t="shared" si="1"/>
        <v>6.6319444444444438E-3</v>
      </c>
      <c r="H13" s="99">
        <f t="shared" si="2"/>
        <v>2.5237843551797048E-2</v>
      </c>
    </row>
    <row r="14" spans="2:8" s="1" customFormat="1" x14ac:dyDescent="0.3">
      <c r="B14" s="8" t="s">
        <v>2</v>
      </c>
      <c r="C14" s="100">
        <v>1.3587962962962963E-2</v>
      </c>
      <c r="D14" s="98">
        <f t="shared" si="0"/>
        <v>5.212912392877761E-2</v>
      </c>
      <c r="E14" s="100"/>
      <c r="F14" s="98"/>
      <c r="G14" s="100">
        <f t="shared" si="1"/>
        <v>1.3587962962962963E-2</v>
      </c>
      <c r="H14" s="99">
        <f t="shared" si="2"/>
        <v>5.1708949964763939E-2</v>
      </c>
    </row>
    <row r="15" spans="2:8" s="1" customFormat="1" x14ac:dyDescent="0.3">
      <c r="B15" s="8" t="s">
        <v>9</v>
      </c>
      <c r="C15" s="100">
        <v>1.4606481481481482E-2</v>
      </c>
      <c r="D15" s="98">
        <f t="shared" si="0"/>
        <v>5.6036588073353787E-2</v>
      </c>
      <c r="E15" s="100"/>
      <c r="F15" s="98"/>
      <c r="G15" s="100">
        <f t="shared" si="1"/>
        <v>1.4606481481481482E-2</v>
      </c>
      <c r="H15" s="99">
        <f t="shared" si="2"/>
        <v>5.5584918957012008E-2</v>
      </c>
    </row>
    <row r="16" spans="2:8" s="1" customFormat="1" x14ac:dyDescent="0.3">
      <c r="B16" s="8" t="s">
        <v>1</v>
      </c>
      <c r="C16" s="100">
        <v>3.6458333333333334E-3</v>
      </c>
      <c r="D16" s="98">
        <f t="shared" si="0"/>
        <v>1.398694551751699E-2</v>
      </c>
      <c r="E16" s="100"/>
      <c r="F16" s="98"/>
      <c r="G16" s="100">
        <f t="shared" si="1"/>
        <v>3.6458333333333334E-3</v>
      </c>
      <c r="H16" s="99">
        <f t="shared" si="2"/>
        <v>1.3874207188160683E-2</v>
      </c>
    </row>
    <row r="17" spans="2:8" s="1" customFormat="1" x14ac:dyDescent="0.3">
      <c r="B17" s="8" t="s">
        <v>27</v>
      </c>
      <c r="C17" s="100">
        <v>3.1481481481481477E-3</v>
      </c>
      <c r="D17" s="98">
        <f t="shared" si="0"/>
        <v>1.2077616446871811E-2</v>
      </c>
      <c r="E17" s="100"/>
      <c r="F17" s="98"/>
      <c r="G17" s="100">
        <f t="shared" si="1"/>
        <v>3.1481481481481477E-3</v>
      </c>
      <c r="H17" s="99">
        <f t="shared" si="2"/>
        <v>1.1980267794221287E-2</v>
      </c>
    </row>
    <row r="18" spans="2:8" s="1" customFormat="1" x14ac:dyDescent="0.3">
      <c r="B18" s="8" t="s">
        <v>16</v>
      </c>
      <c r="C18" s="100">
        <v>1.4699074074074074E-3</v>
      </c>
      <c r="D18" s="98">
        <f t="shared" si="0"/>
        <v>5.6391812086497069E-3</v>
      </c>
      <c r="E18" s="100"/>
      <c r="F18" s="98"/>
      <c r="G18" s="100">
        <f t="shared" si="1"/>
        <v>1.4699074074074074E-3</v>
      </c>
      <c r="H18" s="99">
        <f t="shared" si="2"/>
        <v>5.5937279774489097E-3</v>
      </c>
    </row>
    <row r="19" spans="2:8" s="1" customFormat="1" x14ac:dyDescent="0.3">
      <c r="B19" s="8" t="s">
        <v>4</v>
      </c>
      <c r="C19" s="100">
        <v>2.5578703703703701E-3</v>
      </c>
      <c r="D19" s="98">
        <f t="shared" si="0"/>
        <v>9.8130633630833467E-3</v>
      </c>
      <c r="E19" s="100"/>
      <c r="F19" s="98"/>
      <c r="G19" s="100">
        <f t="shared" si="1"/>
        <v>2.5578703703703701E-3</v>
      </c>
      <c r="H19" s="99">
        <f t="shared" si="2"/>
        <v>9.7339675828047954E-3</v>
      </c>
    </row>
    <row r="20" spans="2:8" s="1" customFormat="1" x14ac:dyDescent="0.3">
      <c r="B20" s="8" t="s">
        <v>14</v>
      </c>
      <c r="C20" s="100">
        <v>2.9513888888888884E-3</v>
      </c>
      <c r="D20" s="98">
        <f t="shared" si="0"/>
        <v>1.1322765418942324E-2</v>
      </c>
      <c r="E20" s="100"/>
      <c r="F20" s="98"/>
      <c r="G20" s="100">
        <f t="shared" si="1"/>
        <v>2.9513888888888884E-3</v>
      </c>
      <c r="H20" s="99">
        <f t="shared" si="2"/>
        <v>1.1231501057082455E-2</v>
      </c>
    </row>
    <row r="21" spans="2:8" s="1" customFormat="1" x14ac:dyDescent="0.3">
      <c r="B21" s="8" t="s">
        <v>11</v>
      </c>
      <c r="C21" s="100">
        <v>1.0185185185185186E-3</v>
      </c>
      <c r="D21" s="98">
        <f t="shared" si="0"/>
        <v>3.9074641445761751E-3</v>
      </c>
      <c r="E21" s="100"/>
      <c r="F21" s="98"/>
      <c r="G21" s="100">
        <f t="shared" si="1"/>
        <v>1.0185185185185186E-3</v>
      </c>
      <c r="H21" s="99">
        <f t="shared" si="2"/>
        <v>3.8759689922480641E-3</v>
      </c>
    </row>
    <row r="22" spans="2:8" s="1" customFormat="1" x14ac:dyDescent="0.3">
      <c r="B22" s="8" t="s">
        <v>15</v>
      </c>
      <c r="C22" s="100">
        <v>2.2800925925925927E-3</v>
      </c>
      <c r="D22" s="98">
        <f t="shared" si="0"/>
        <v>8.7473913236534827E-3</v>
      </c>
      <c r="E22" s="100"/>
      <c r="F22" s="98"/>
      <c r="G22" s="100">
        <f t="shared" si="1"/>
        <v>2.2800925925925927E-3</v>
      </c>
      <c r="H22" s="99">
        <f t="shared" si="2"/>
        <v>8.6768851303735059E-3</v>
      </c>
    </row>
    <row r="23" spans="2:8" s="1" customFormat="1" x14ac:dyDescent="0.3">
      <c r="B23" s="8" t="s">
        <v>111</v>
      </c>
      <c r="C23" s="100">
        <v>1.2037037037037038E-3</v>
      </c>
      <c r="D23" s="98">
        <f t="shared" si="0"/>
        <v>4.6179121708627528E-3</v>
      </c>
      <c r="E23" s="100"/>
      <c r="F23" s="98"/>
      <c r="G23" s="100">
        <f t="shared" si="1"/>
        <v>1.2037037037037038E-3</v>
      </c>
      <c r="H23" s="99">
        <f t="shared" si="2"/>
        <v>4.5806906272022573E-3</v>
      </c>
    </row>
    <row r="24" spans="2:8" s="1" customFormat="1" x14ac:dyDescent="0.3">
      <c r="B24" s="8" t="s">
        <v>12</v>
      </c>
      <c r="C24" s="100">
        <v>8.1018518518518516E-5</v>
      </c>
      <c r="D24" s="98">
        <f t="shared" si="0"/>
        <v>3.1082101150037755E-4</v>
      </c>
      <c r="E24" s="100"/>
      <c r="F24" s="98"/>
      <c r="G24" s="100">
        <f t="shared" si="1"/>
        <v>8.1018518518518516E-5</v>
      </c>
      <c r="H24" s="99">
        <f t="shared" si="2"/>
        <v>3.0831571529245963E-4</v>
      </c>
    </row>
    <row r="25" spans="2:8" s="1" customFormat="1" x14ac:dyDescent="0.3">
      <c r="B25" s="8" t="s">
        <v>5</v>
      </c>
      <c r="C25" s="100">
        <v>1.5277777777777776E-3</v>
      </c>
      <c r="D25" s="98">
        <f t="shared" si="0"/>
        <v>5.8611962168642617E-3</v>
      </c>
      <c r="E25" s="100"/>
      <c r="F25" s="98"/>
      <c r="G25" s="100">
        <f t="shared" si="1"/>
        <v>1.5277777777777776E-3</v>
      </c>
      <c r="H25" s="99">
        <f t="shared" si="2"/>
        <v>5.8139534883720947E-3</v>
      </c>
    </row>
    <row r="26" spans="2:8" s="1" customFormat="1" x14ac:dyDescent="0.3">
      <c r="B26" s="8" t="s">
        <v>6</v>
      </c>
      <c r="C26" s="100">
        <v>0.14649305555555545</v>
      </c>
      <c r="D26" s="98">
        <f t="shared" si="0"/>
        <v>0.56200879179432506</v>
      </c>
      <c r="E26" s="100">
        <v>2.1180555555555553E-3</v>
      </c>
      <c r="F26" s="98">
        <f t="shared" ref="F26" si="3">E26/$E$30</f>
        <v>1</v>
      </c>
      <c r="G26" s="100">
        <f t="shared" si="1"/>
        <v>0.148611111111111</v>
      </c>
      <c r="H26" s="99">
        <f t="shared" si="2"/>
        <v>0.56553911205073981</v>
      </c>
    </row>
    <row r="27" spans="2:8" s="1" customFormat="1" x14ac:dyDescent="0.3">
      <c r="B27" s="8" t="s">
        <v>141</v>
      </c>
      <c r="C27" s="100">
        <v>1.1377314814814816E-2</v>
      </c>
      <c r="D27" s="98">
        <f t="shared" si="0"/>
        <v>4.3648150614981597E-2</v>
      </c>
      <c r="E27" s="100"/>
      <c r="F27" s="98"/>
      <c r="G27" s="100">
        <f t="shared" si="1"/>
        <v>1.1377314814814816E-2</v>
      </c>
      <c r="H27" s="99">
        <f t="shared" si="2"/>
        <v>4.3296335447498259E-2</v>
      </c>
    </row>
    <row r="28" spans="2:8" s="1" customFormat="1" x14ac:dyDescent="0.3">
      <c r="B28" s="36" t="s">
        <v>17</v>
      </c>
      <c r="C28" s="110"/>
      <c r="D28" s="116"/>
      <c r="E28" s="110"/>
      <c r="F28" s="116"/>
      <c r="G28" s="110"/>
      <c r="H28" s="111"/>
    </row>
    <row r="29" spans="2:8" s="1" customFormat="1" x14ac:dyDescent="0.3">
      <c r="B29" s="8"/>
      <c r="C29" s="101"/>
      <c r="D29" s="112"/>
      <c r="E29" s="101"/>
      <c r="F29" s="101"/>
      <c r="G29" s="101"/>
      <c r="H29" s="102"/>
    </row>
    <row r="30" spans="2:8" s="1" customFormat="1" x14ac:dyDescent="0.3">
      <c r="B30" s="37" t="s">
        <v>29</v>
      </c>
      <c r="C30" s="113">
        <f t="shared" ref="C30:H30" si="4">SUM(C7:C28)</f>
        <v>0.26065972222222211</v>
      </c>
      <c r="D30" s="114">
        <f t="shared" si="4"/>
        <v>0.99999999999999989</v>
      </c>
      <c r="E30" s="113">
        <f t="shared" si="4"/>
        <v>2.1180555555555553E-3</v>
      </c>
      <c r="F30" s="114">
        <f t="shared" si="4"/>
        <v>1</v>
      </c>
      <c r="G30" s="113">
        <f t="shared" si="4"/>
        <v>0.26277777777777767</v>
      </c>
      <c r="H30" s="117">
        <f t="shared" si="4"/>
        <v>1</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5" t="s">
        <v>100</v>
      </c>
      <c r="C3" s="146"/>
      <c r="D3" s="146"/>
      <c r="E3" s="146"/>
      <c r="F3" s="147"/>
      <c r="G3" s="146"/>
      <c r="H3" s="147"/>
    </row>
    <row r="4" spans="2:8" s="1" customFormat="1" x14ac:dyDescent="0.3">
      <c r="B4" s="148" t="s">
        <v>95</v>
      </c>
      <c r="C4" s="149"/>
      <c r="D4" s="149"/>
      <c r="E4" s="149"/>
      <c r="F4" s="149"/>
      <c r="G4" s="149"/>
      <c r="H4" s="150"/>
    </row>
    <row r="5" spans="2:8" s="1" customFormat="1" x14ac:dyDescent="0.3">
      <c r="B5" s="2"/>
      <c r="C5" s="151" t="s">
        <v>36</v>
      </c>
      <c r="D5" s="166"/>
      <c r="E5" s="151" t="s">
        <v>37</v>
      </c>
      <c r="F5" s="166"/>
      <c r="G5" s="149" t="s">
        <v>38</v>
      </c>
      <c r="H5" s="150"/>
    </row>
    <row r="6" spans="2:8" s="1" customFormat="1" x14ac:dyDescent="0.3">
      <c r="B6" s="3" t="s">
        <v>23</v>
      </c>
      <c r="C6" s="5" t="s">
        <v>24</v>
      </c>
      <c r="D6" s="5" t="s">
        <v>25</v>
      </c>
      <c r="E6" s="5" t="s">
        <v>24</v>
      </c>
      <c r="F6" s="5" t="s">
        <v>25</v>
      </c>
      <c r="G6" s="5" t="s">
        <v>24</v>
      </c>
      <c r="H6" s="39" t="s">
        <v>25</v>
      </c>
    </row>
    <row r="7" spans="2:8" s="1" customFormat="1" x14ac:dyDescent="0.3">
      <c r="B7" s="8" t="s">
        <v>10</v>
      </c>
      <c r="C7" s="100">
        <v>4.9768518518518521E-4</v>
      </c>
      <c r="D7" s="98">
        <f t="shared" ref="D7:D27" si="0">C7/$C$30</f>
        <v>1.6201959306706856E-2</v>
      </c>
      <c r="E7" s="100"/>
      <c r="F7" s="98"/>
      <c r="G7" s="100">
        <f t="shared" ref="G7:G27" si="1">C7+E7</f>
        <v>4.9768518518518521E-4</v>
      </c>
      <c r="H7" s="99">
        <f t="shared" ref="H7:H27" si="2">G7/$G$30</f>
        <v>1.6038791495710556E-2</v>
      </c>
    </row>
    <row r="8" spans="2:8" s="1" customFormat="1" x14ac:dyDescent="0.3">
      <c r="B8" s="8" t="s">
        <v>13</v>
      </c>
      <c r="C8" s="100">
        <v>2.5462962962962961E-4</v>
      </c>
      <c r="D8" s="98">
        <f t="shared" si="0"/>
        <v>8.2893745290128096E-3</v>
      </c>
      <c r="E8" s="100"/>
      <c r="F8" s="98"/>
      <c r="G8" s="100">
        <f t="shared" si="1"/>
        <v>2.5462962962962961E-4</v>
      </c>
      <c r="H8" s="99">
        <f t="shared" si="2"/>
        <v>8.2058933233867953E-3</v>
      </c>
    </row>
    <row r="9" spans="2:8" s="1" customFormat="1" x14ac:dyDescent="0.3">
      <c r="B9" s="8" t="s">
        <v>0</v>
      </c>
      <c r="C9" s="100">
        <v>7.4189814814814821E-3</v>
      </c>
      <c r="D9" s="98">
        <f t="shared" si="0"/>
        <v>0.24152223059532782</v>
      </c>
      <c r="E9" s="100"/>
      <c r="F9" s="98"/>
      <c r="G9" s="100">
        <f t="shared" si="1"/>
        <v>7.4189814814814821E-3</v>
      </c>
      <c r="H9" s="99">
        <f t="shared" si="2"/>
        <v>0.23908989183140619</v>
      </c>
    </row>
    <row r="10" spans="2:8" s="1" customFormat="1" x14ac:dyDescent="0.3">
      <c r="B10" s="8" t="s">
        <v>8</v>
      </c>
      <c r="C10" s="100">
        <v>7.1759259259259259E-4</v>
      </c>
      <c r="D10" s="98">
        <f t="shared" si="0"/>
        <v>2.3360964581763375E-2</v>
      </c>
      <c r="E10" s="100"/>
      <c r="F10" s="98"/>
      <c r="G10" s="100">
        <f t="shared" si="1"/>
        <v>7.1759259259259259E-4</v>
      </c>
      <c r="H10" s="99">
        <f t="shared" si="2"/>
        <v>2.3125699365908241E-2</v>
      </c>
    </row>
    <row r="11" spans="2:8" s="1" customFormat="1" x14ac:dyDescent="0.3">
      <c r="B11" s="8" t="s">
        <v>26</v>
      </c>
      <c r="C11" s="100">
        <v>2.6620370370370372E-4</v>
      </c>
      <c r="D11" s="98">
        <f t="shared" si="0"/>
        <v>8.6661642803315744E-3</v>
      </c>
      <c r="E11" s="100"/>
      <c r="F11" s="98"/>
      <c r="G11" s="100">
        <f t="shared" si="1"/>
        <v>2.6620370370370372E-4</v>
      </c>
      <c r="H11" s="99">
        <f t="shared" si="2"/>
        <v>8.5788884744498316E-3</v>
      </c>
    </row>
    <row r="12" spans="2:8" s="1" customFormat="1" x14ac:dyDescent="0.3">
      <c r="B12" s="8" t="s">
        <v>3</v>
      </c>
      <c r="C12" s="100">
        <v>4.1782407407407393E-3</v>
      </c>
      <c r="D12" s="98">
        <f t="shared" si="0"/>
        <v>0.1360211002260738</v>
      </c>
      <c r="E12" s="100"/>
      <c r="F12" s="98"/>
      <c r="G12" s="100">
        <f t="shared" si="1"/>
        <v>4.1782407407407393E-3</v>
      </c>
      <c r="H12" s="99">
        <f t="shared" si="2"/>
        <v>0.13465124953375601</v>
      </c>
    </row>
    <row r="13" spans="2:8" s="1" customFormat="1" x14ac:dyDescent="0.3">
      <c r="B13" s="8" t="s">
        <v>7</v>
      </c>
      <c r="C13" s="100">
        <v>1.3078703703703705E-3</v>
      </c>
      <c r="D13" s="98">
        <f t="shared" si="0"/>
        <v>4.2577241899020346E-2</v>
      </c>
      <c r="E13" s="100">
        <v>3.1250000000000001E-4</v>
      </c>
      <c r="F13" s="98">
        <f t="shared" ref="F13" si="3">E13/$C$30</f>
        <v>1.017332328560663E-2</v>
      </c>
      <c r="G13" s="100">
        <f t="shared" si="1"/>
        <v>1.6203703703703705E-3</v>
      </c>
      <c r="H13" s="99">
        <f t="shared" si="2"/>
        <v>5.2219321148825069E-2</v>
      </c>
    </row>
    <row r="14" spans="2:8" s="1" customFormat="1" x14ac:dyDescent="0.3">
      <c r="B14" s="8" t="s">
        <v>2</v>
      </c>
      <c r="C14" s="100">
        <v>1.9444444444444442E-3</v>
      </c>
      <c r="D14" s="98">
        <f t="shared" si="0"/>
        <v>6.3300678221552359E-2</v>
      </c>
      <c r="E14" s="100"/>
      <c r="F14" s="98"/>
      <c r="G14" s="100">
        <f t="shared" si="1"/>
        <v>1.9444444444444442E-3</v>
      </c>
      <c r="H14" s="99">
        <f t="shared" si="2"/>
        <v>6.2663185378590058E-2</v>
      </c>
    </row>
    <row r="15" spans="2:8" s="1" customFormat="1" x14ac:dyDescent="0.3">
      <c r="B15" s="8" t="s">
        <v>9</v>
      </c>
      <c r="C15" s="100">
        <v>2.2453703703703707E-3</v>
      </c>
      <c r="D15" s="98">
        <f t="shared" si="0"/>
        <v>7.3097211755840247E-2</v>
      </c>
      <c r="E15" s="100"/>
      <c r="F15" s="98"/>
      <c r="G15" s="100">
        <f t="shared" si="1"/>
        <v>2.2453703703703707E-3</v>
      </c>
      <c r="H15" s="99">
        <f t="shared" si="2"/>
        <v>7.236105930622902E-2</v>
      </c>
    </row>
    <row r="16" spans="2:8" s="1" customFormat="1" x14ac:dyDescent="0.3">
      <c r="B16" s="8" t="s">
        <v>1</v>
      </c>
      <c r="C16" s="100">
        <v>4.1666666666666664E-4</v>
      </c>
      <c r="D16" s="98">
        <f t="shared" si="0"/>
        <v>1.3564431047475506E-2</v>
      </c>
      <c r="E16" s="100"/>
      <c r="F16" s="98"/>
      <c r="G16" s="100">
        <f t="shared" si="1"/>
        <v>4.1666666666666664E-4</v>
      </c>
      <c r="H16" s="99">
        <f t="shared" si="2"/>
        <v>1.34278254382693E-2</v>
      </c>
    </row>
    <row r="17" spans="2:8" s="1" customFormat="1" x14ac:dyDescent="0.3">
      <c r="B17" s="8" t="s">
        <v>27</v>
      </c>
      <c r="C17" s="100"/>
      <c r="D17" s="98"/>
      <c r="E17" s="100"/>
      <c r="F17" s="98"/>
      <c r="G17" s="100"/>
      <c r="H17" s="99"/>
    </row>
    <row r="18" spans="2:8" s="1" customFormat="1" x14ac:dyDescent="0.3">
      <c r="B18" s="8" t="s">
        <v>16</v>
      </c>
      <c r="C18" s="100">
        <v>2.5925925925925925E-3</v>
      </c>
      <c r="D18" s="98">
        <f t="shared" si="0"/>
        <v>8.4400904295403159E-2</v>
      </c>
      <c r="E18" s="100"/>
      <c r="F18" s="98"/>
      <c r="G18" s="100">
        <f t="shared" ref="G18" si="4">C18+E18</f>
        <v>2.5925925925925925E-3</v>
      </c>
      <c r="H18" s="99">
        <f t="shared" ref="H18" si="5">G18/$G$30</f>
        <v>8.3550913838120092E-2</v>
      </c>
    </row>
    <row r="19" spans="2:8" s="1" customFormat="1" x14ac:dyDescent="0.3">
      <c r="B19" s="8" t="s">
        <v>4</v>
      </c>
      <c r="C19" s="100">
        <v>1.6203703703703703E-4</v>
      </c>
      <c r="D19" s="98">
        <f t="shared" si="0"/>
        <v>5.2750565184626974E-3</v>
      </c>
      <c r="E19" s="100"/>
      <c r="F19" s="98"/>
      <c r="G19" s="100">
        <f t="shared" si="1"/>
        <v>1.6203703703703703E-4</v>
      </c>
      <c r="H19" s="99">
        <f t="shared" si="2"/>
        <v>5.2219321148825057E-3</v>
      </c>
    </row>
    <row r="20" spans="2:8" s="1" customFormat="1" x14ac:dyDescent="0.3">
      <c r="B20" s="8" t="s">
        <v>14</v>
      </c>
      <c r="C20" s="100">
        <v>1.273148148148148E-4</v>
      </c>
      <c r="D20" s="98">
        <f t="shared" si="0"/>
        <v>4.1446872645064048E-3</v>
      </c>
      <c r="E20" s="100"/>
      <c r="F20" s="98"/>
      <c r="G20" s="100">
        <f t="shared" si="1"/>
        <v>1.273148148148148E-4</v>
      </c>
      <c r="H20" s="99">
        <f t="shared" si="2"/>
        <v>4.1029466616933977E-3</v>
      </c>
    </row>
    <row r="21" spans="2:8" s="1" customFormat="1" x14ac:dyDescent="0.3">
      <c r="B21" s="8" t="s">
        <v>11</v>
      </c>
      <c r="C21" s="100">
        <v>5.7870370370370366E-5</v>
      </c>
      <c r="D21" s="98">
        <f t="shared" si="0"/>
        <v>1.8839487565938205E-3</v>
      </c>
      <c r="E21" s="100"/>
      <c r="F21" s="98"/>
      <c r="G21" s="100">
        <f t="shared" ref="G21:G23" si="6">C21+E21</f>
        <v>5.7870370370370366E-5</v>
      </c>
      <c r="H21" s="99">
        <f t="shared" ref="H21:H23" si="7">G21/$G$30</f>
        <v>1.8649757553151807E-3</v>
      </c>
    </row>
    <row r="22" spans="2:8" s="1" customFormat="1" x14ac:dyDescent="0.3">
      <c r="B22" s="8" t="s">
        <v>15</v>
      </c>
      <c r="C22" s="100">
        <v>7.1759259259259259E-4</v>
      </c>
      <c r="D22" s="98">
        <f t="shared" si="0"/>
        <v>2.3360964581763375E-2</v>
      </c>
      <c r="E22" s="100"/>
      <c r="F22" s="98"/>
      <c r="G22" s="100">
        <f t="shared" si="6"/>
        <v>7.1759259259259259E-4</v>
      </c>
      <c r="H22" s="99">
        <f t="shared" si="7"/>
        <v>2.3125699365908241E-2</v>
      </c>
    </row>
    <row r="23" spans="2:8" s="1" customFormat="1" x14ac:dyDescent="0.3">
      <c r="B23" s="8" t="s">
        <v>111</v>
      </c>
      <c r="C23" s="100">
        <v>6.5972222222222213E-4</v>
      </c>
      <c r="D23" s="98">
        <f t="shared" si="0"/>
        <v>2.1477015825169549E-2</v>
      </c>
      <c r="E23" s="103"/>
      <c r="F23" s="120"/>
      <c r="G23" s="100">
        <f t="shared" si="6"/>
        <v>6.5972222222222213E-4</v>
      </c>
      <c r="H23" s="99">
        <f t="shared" si="7"/>
        <v>2.1260723610593057E-2</v>
      </c>
    </row>
    <row r="24" spans="2:8" s="1" customFormat="1" x14ac:dyDescent="0.3">
      <c r="B24" s="8" t="s">
        <v>12</v>
      </c>
      <c r="C24" s="100"/>
      <c r="D24" s="98"/>
      <c r="E24" s="118"/>
      <c r="F24" s="118"/>
      <c r="G24" s="100"/>
      <c r="H24" s="99"/>
    </row>
    <row r="25" spans="2:8" s="1" customFormat="1" x14ac:dyDescent="0.3">
      <c r="B25" s="8" t="s">
        <v>5</v>
      </c>
      <c r="C25" s="100">
        <v>4.861111111111111E-4</v>
      </c>
      <c r="D25" s="98">
        <f t="shared" si="0"/>
        <v>1.5825169555388093E-2</v>
      </c>
      <c r="E25" s="85"/>
      <c r="F25" s="85"/>
      <c r="G25" s="100">
        <f t="shared" si="1"/>
        <v>4.861111111111111E-4</v>
      </c>
      <c r="H25" s="99">
        <f t="shared" si="2"/>
        <v>1.5665796344647518E-2</v>
      </c>
    </row>
    <row r="26" spans="2:8" s="1" customFormat="1" x14ac:dyDescent="0.3">
      <c r="B26" s="8" t="s">
        <v>6</v>
      </c>
      <c r="C26" s="100">
        <v>2.3611111111111107E-3</v>
      </c>
      <c r="D26" s="98">
        <f t="shared" si="0"/>
        <v>7.6865109269027856E-2</v>
      </c>
      <c r="E26" s="100"/>
      <c r="F26" s="98"/>
      <c r="G26" s="100">
        <f t="shared" si="1"/>
        <v>2.3611111111111107E-3</v>
      </c>
      <c r="H26" s="99">
        <f t="shared" si="2"/>
        <v>7.6091010816859359E-2</v>
      </c>
    </row>
    <row r="27" spans="2:8" s="1" customFormat="1" x14ac:dyDescent="0.3">
      <c r="B27" s="8" t="s">
        <v>141</v>
      </c>
      <c r="C27" s="100">
        <v>4.3055555555555564E-3</v>
      </c>
      <c r="D27" s="98">
        <f t="shared" si="0"/>
        <v>0.14016578749058028</v>
      </c>
      <c r="E27" s="100"/>
      <c r="F27" s="98"/>
      <c r="G27" s="100">
        <f t="shared" si="1"/>
        <v>4.3055555555555564E-3</v>
      </c>
      <c r="H27" s="99">
        <f t="shared" si="2"/>
        <v>0.13875419619544949</v>
      </c>
    </row>
    <row r="28" spans="2:8" s="1" customFormat="1" x14ac:dyDescent="0.3">
      <c r="B28" s="36" t="s">
        <v>17</v>
      </c>
      <c r="C28" s="110"/>
      <c r="D28" s="98"/>
      <c r="E28" s="110"/>
      <c r="F28" s="116"/>
      <c r="G28" s="100"/>
      <c r="H28" s="99"/>
    </row>
    <row r="29" spans="2:8" s="1" customFormat="1" x14ac:dyDescent="0.3">
      <c r="B29" s="8"/>
      <c r="C29" s="101"/>
      <c r="D29" s="112"/>
      <c r="E29" s="101"/>
      <c r="F29" s="101"/>
      <c r="G29" s="100"/>
      <c r="H29" s="99"/>
    </row>
    <row r="30" spans="2:8" s="1" customFormat="1" x14ac:dyDescent="0.3">
      <c r="B30" s="37" t="s">
        <v>29</v>
      </c>
      <c r="C30" s="113">
        <f>SUM(C7:C28)</f>
        <v>3.0717592592592595E-2</v>
      </c>
      <c r="D30" s="114">
        <f>SUM(D7:D28)</f>
        <v>1</v>
      </c>
      <c r="E30" s="113">
        <f>SUM(E7:E28)</f>
        <v>3.1250000000000001E-4</v>
      </c>
      <c r="F30" s="114">
        <f>SUM(F7:F28)</f>
        <v>1.017332328560663E-2</v>
      </c>
      <c r="G30" s="113">
        <f>SUM(G7:G28)</f>
        <v>3.1030092592592595E-2</v>
      </c>
      <c r="H30" s="115">
        <f t="shared" ref="H30" si="8">SUM(H7:H28)</f>
        <v>0.99999999999999978</v>
      </c>
    </row>
    <row r="31" spans="2:8" s="1" customFormat="1" ht="66" customHeight="1" thickBot="1" x14ac:dyDescent="0.35">
      <c r="B31" s="142" t="s">
        <v>39</v>
      </c>
      <c r="C31" s="143"/>
      <c r="D31" s="143"/>
      <c r="E31" s="143"/>
      <c r="F31" s="144"/>
      <c r="G31" s="143"/>
      <c r="H31" s="144"/>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cavallaro_r</cp:lastModifiedBy>
  <cp:lastPrinted>2016-03-10T14:21:35Z</cp:lastPrinted>
  <dcterms:created xsi:type="dcterms:W3CDTF">2016-01-08T16:06:43Z</dcterms:created>
  <dcterms:modified xsi:type="dcterms:W3CDTF">2016-07-20T12:57:11Z</dcterms:modified>
</cp:coreProperties>
</file>