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autoCompressPictures="0"/>
  <bookViews>
    <workbookView xWindow="4680" yWindow="4632" windowWidth="19440" windowHeight="11760" tabRatio="770" activeTab="10"/>
  </bookViews>
  <sheets>
    <sheet name="E1" sheetId="3" r:id="rId1"/>
    <sheet name="E2" sheetId="4" r:id="rId2"/>
    <sheet name="E3" sheetId="5" r:id="rId3"/>
    <sheet name="E4" sheetId="6" r:id="rId4"/>
    <sheet name="E5" sheetId="7" r:id="rId5"/>
    <sheet name="E6" sheetId="8" r:id="rId6"/>
    <sheet name="E7" sheetId="9" r:id="rId7"/>
    <sheet name="E8" sheetId="10" r:id="rId8"/>
    <sheet name="E9" sheetId="11" r:id="rId9"/>
    <sheet name="E10" sheetId="12" r:id="rId10"/>
    <sheet name="E11" sheetId="13" r:id="rId11"/>
    <sheet name="E12" sheetId="14" r:id="rId12"/>
    <sheet name="E13" sheetId="15" r:id="rId13"/>
    <sheet name="E14" sheetId="16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5" r:id="rId23"/>
    <sheet name="E24" sheetId="26" r:id="rId24"/>
    <sheet name="F1" sheetId="27" r:id="rId25"/>
    <sheet name="F2" sheetId="28" r:id="rId26"/>
    <sheet name="F3" sheetId="29" r:id="rId27"/>
    <sheet name="F4" sheetId="30" r:id="rId28"/>
    <sheet name="F5" sheetId="31" r:id="rId29"/>
    <sheet name="F6" sheetId="32" r:id="rId30"/>
    <sheet name="F7" sheetId="33" r:id="rId31"/>
    <sheet name="F8" sheetId="34" r:id="rId32"/>
    <sheet name="F9" sheetId="35" r:id="rId33"/>
    <sheet name="F10" sheetId="36" r:id="rId34"/>
    <sheet name="F11" sheetId="37" r:id="rId35"/>
    <sheet name="F12" sheetId="38" r:id="rId36"/>
    <sheet name="F13" sheetId="39" r:id="rId37"/>
    <sheet name="F14" sheetId="40" r:id="rId38"/>
    <sheet name="G1" sheetId="41" r:id="rId39"/>
    <sheet name="G2" sheetId="42" r:id="rId40"/>
    <sheet name="G3" sheetId="43" r:id="rId41"/>
    <sheet name="G4" sheetId="44" r:id="rId42"/>
    <sheet name="G5" sheetId="45" r:id="rId43"/>
    <sheet name="G6" sheetId="46" r:id="rId44"/>
    <sheet name="G7" sheetId="47" r:id="rId45"/>
    <sheet name="G8" sheetId="48" r:id="rId46"/>
    <sheet name="G9" sheetId="49" r:id="rId47"/>
    <sheet name="G10" sheetId="50" r:id="rId48"/>
    <sheet name="G11" sheetId="51" r:id="rId49"/>
    <sheet name="G12" sheetId="52" r:id="rId50"/>
    <sheet name="G13" sheetId="53" r:id="rId51"/>
    <sheet name="G14" sheetId="54" r:id="rId52"/>
    <sheet name="G15" sheetId="55" r:id="rId5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28" l="1"/>
  <c r="H25" i="28"/>
  <c r="H18" i="28"/>
  <c r="H19" i="28"/>
  <c r="K22" i="55"/>
  <c r="K25" i="55"/>
  <c r="K9" i="54"/>
  <c r="K10" i="54"/>
  <c r="K11" i="54"/>
  <c r="K12" i="54"/>
  <c r="K13" i="54"/>
  <c r="K14" i="54"/>
  <c r="K16" i="54"/>
  <c r="K17" i="54"/>
  <c r="K19" i="54"/>
  <c r="K20" i="54"/>
  <c r="K21" i="54"/>
  <c r="K22" i="54"/>
  <c r="K23" i="54"/>
  <c r="K24" i="54"/>
  <c r="K25" i="54"/>
  <c r="K26" i="54"/>
  <c r="K27" i="54"/>
  <c r="K8" i="53"/>
  <c r="K9" i="53"/>
  <c r="K10" i="53"/>
  <c r="K12" i="53"/>
  <c r="K13" i="53"/>
  <c r="K14" i="53"/>
  <c r="K15" i="53"/>
  <c r="K16" i="53"/>
  <c r="K17" i="53"/>
  <c r="K19" i="53"/>
  <c r="K20" i="53"/>
  <c r="K21" i="53"/>
  <c r="K22" i="53"/>
  <c r="K23" i="53"/>
  <c r="K24" i="53"/>
  <c r="K25" i="53"/>
  <c r="K26" i="53"/>
  <c r="K28" i="53"/>
  <c r="K13" i="52"/>
  <c r="K14" i="52"/>
  <c r="K15" i="52"/>
  <c r="K16" i="52"/>
  <c r="K17" i="52"/>
  <c r="K19" i="52"/>
  <c r="K20" i="52"/>
  <c r="K21" i="52"/>
  <c r="K22" i="52"/>
  <c r="K23" i="52"/>
  <c r="K25" i="52"/>
  <c r="K27" i="52"/>
  <c r="K12" i="52"/>
  <c r="K8" i="52"/>
  <c r="G30" i="52"/>
  <c r="K8" i="51"/>
  <c r="K12" i="51"/>
  <c r="K30" i="51"/>
  <c r="C30" i="51"/>
  <c r="K9" i="49"/>
  <c r="K10" i="49"/>
  <c r="K12" i="49"/>
  <c r="K21" i="49"/>
  <c r="K23" i="49"/>
  <c r="K30" i="49"/>
  <c r="D30" i="49"/>
  <c r="I30" i="49"/>
  <c r="J30" i="49"/>
  <c r="C30" i="49"/>
  <c r="K12" i="48"/>
  <c r="K13" i="48"/>
  <c r="K14" i="48"/>
  <c r="K15" i="48"/>
  <c r="K16" i="48"/>
  <c r="K17" i="48"/>
  <c r="K19" i="48"/>
  <c r="K21" i="48"/>
  <c r="K22" i="48"/>
  <c r="K23" i="48"/>
  <c r="K24" i="48"/>
  <c r="K26" i="48"/>
  <c r="K28" i="48"/>
  <c r="K21" i="47"/>
  <c r="K22" i="47"/>
  <c r="K28" i="47"/>
  <c r="K13" i="47"/>
  <c r="K8" i="43"/>
  <c r="K9" i="43"/>
  <c r="K10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5" i="43"/>
  <c r="K12" i="42"/>
  <c r="K13" i="42"/>
  <c r="K14" i="42"/>
  <c r="K15" i="42"/>
  <c r="K17" i="42"/>
  <c r="K18" i="42"/>
  <c r="K19" i="42"/>
  <c r="K20" i="42"/>
  <c r="K21" i="42"/>
  <c r="K22" i="42"/>
  <c r="K23" i="42"/>
  <c r="K24" i="42"/>
  <c r="K25" i="42"/>
  <c r="K26" i="42"/>
  <c r="K27" i="42"/>
  <c r="K28" i="42"/>
  <c r="K9" i="42"/>
  <c r="K8" i="41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E30" i="39"/>
  <c r="F10" i="39"/>
  <c r="F11" i="39"/>
  <c r="F12" i="39"/>
  <c r="F13" i="39"/>
  <c r="F14" i="39"/>
  <c r="F16" i="39"/>
  <c r="F17" i="39"/>
  <c r="F20" i="39"/>
  <c r="F21" i="39"/>
  <c r="F22" i="39"/>
  <c r="F23" i="39"/>
  <c r="F24" i="39"/>
  <c r="F25" i="39"/>
  <c r="F26" i="39"/>
  <c r="F27" i="39"/>
  <c r="F28" i="39"/>
  <c r="C30" i="39"/>
  <c r="D19" i="39"/>
  <c r="D21" i="39"/>
  <c r="C30" i="38"/>
  <c r="D26" i="38"/>
  <c r="D22" i="38"/>
  <c r="D19" i="38"/>
  <c r="D14" i="38"/>
  <c r="E30" i="37"/>
  <c r="F19" i="37"/>
  <c r="F14" i="37"/>
  <c r="F8" i="37"/>
  <c r="C30" i="37"/>
  <c r="D12" i="37"/>
  <c r="D30" i="37"/>
  <c r="C30" i="36"/>
  <c r="D12" i="36"/>
  <c r="D8" i="36"/>
  <c r="D30" i="36"/>
  <c r="C30" i="34"/>
  <c r="D23" i="34"/>
  <c r="D21" i="34"/>
  <c r="D12" i="34"/>
  <c r="D10" i="34"/>
  <c r="D9" i="34"/>
  <c r="D30" i="34"/>
  <c r="E30" i="33"/>
  <c r="F13" i="33"/>
  <c r="F14" i="33"/>
  <c r="F15" i="33"/>
  <c r="F16" i="33"/>
  <c r="F17" i="33"/>
  <c r="F19" i="33"/>
  <c r="F21" i="33"/>
  <c r="F22" i="33"/>
  <c r="F23" i="33"/>
  <c r="F24" i="33"/>
  <c r="F26" i="33"/>
  <c r="F28" i="33"/>
  <c r="C30" i="33"/>
  <c r="D14" i="33"/>
  <c r="D13" i="33"/>
  <c r="C30" i="32"/>
  <c r="D13" i="32"/>
  <c r="C30" i="29"/>
  <c r="D23" i="29"/>
  <c r="I8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7" i="28"/>
  <c r="E30" i="28"/>
  <c r="F20" i="28"/>
  <c r="F14" i="28"/>
  <c r="C30" i="28"/>
  <c r="D26" i="28"/>
  <c r="I27" i="27"/>
  <c r="I7" i="27"/>
  <c r="I8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30" i="27"/>
  <c r="J2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G30" i="27"/>
  <c r="H8" i="27"/>
  <c r="H9" i="27"/>
  <c r="H10" i="27"/>
  <c r="H12" i="27"/>
  <c r="H13" i="27"/>
  <c r="H14" i="27"/>
  <c r="H15" i="27"/>
  <c r="H16" i="27"/>
  <c r="H18" i="27"/>
  <c r="H19" i="27"/>
  <c r="H20" i="27"/>
  <c r="H21" i="27"/>
  <c r="H22" i="27"/>
  <c r="H23" i="27"/>
  <c r="H24" i="27"/>
  <c r="E30" i="27"/>
  <c r="F27" i="27"/>
  <c r="F9" i="27"/>
  <c r="F12" i="27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7" i="25"/>
  <c r="G8" i="24"/>
  <c r="G7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30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C30" i="24"/>
  <c r="D24" i="24"/>
  <c r="E30" i="24"/>
  <c r="F25" i="24"/>
  <c r="F13" i="24"/>
  <c r="F10" i="24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5" i="23"/>
  <c r="G26" i="23"/>
  <c r="G27" i="23"/>
  <c r="G30" i="23"/>
  <c r="H18" i="23"/>
  <c r="H11" i="23"/>
  <c r="H7" i="23"/>
  <c r="C30" i="23"/>
  <c r="D23" i="23"/>
  <c r="D21" i="23"/>
  <c r="D18" i="23"/>
  <c r="D13" i="23"/>
  <c r="D11" i="23"/>
  <c r="D7" i="23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7" i="21"/>
  <c r="E30" i="21"/>
  <c r="F8" i="21"/>
  <c r="F9" i="21"/>
  <c r="F10" i="21"/>
  <c r="F11" i="21"/>
  <c r="F12" i="21"/>
  <c r="F13" i="21"/>
  <c r="F14" i="21"/>
  <c r="F15" i="21"/>
  <c r="F16" i="21"/>
  <c r="F17" i="21"/>
  <c r="F19" i="21"/>
  <c r="F20" i="21"/>
  <c r="F21" i="21"/>
  <c r="F22" i="21"/>
  <c r="F23" i="21"/>
  <c r="F24" i="21"/>
  <c r="F25" i="21"/>
  <c r="F27" i="21"/>
  <c r="F28" i="21"/>
  <c r="C30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E30" i="19"/>
  <c r="F11" i="19"/>
  <c r="I18" i="18"/>
  <c r="I7" i="18"/>
  <c r="I8" i="18"/>
  <c r="I9" i="18"/>
  <c r="I10" i="18"/>
  <c r="I11" i="18"/>
  <c r="I12" i="18"/>
  <c r="I13" i="18"/>
  <c r="I14" i="18"/>
  <c r="I15" i="18"/>
  <c r="I16" i="18"/>
  <c r="I17" i="18"/>
  <c r="I19" i="18"/>
  <c r="I20" i="18"/>
  <c r="I21" i="18"/>
  <c r="I22" i="18"/>
  <c r="I23" i="18"/>
  <c r="I24" i="18"/>
  <c r="I25" i="18"/>
  <c r="I26" i="18"/>
  <c r="I27" i="18"/>
  <c r="I28" i="18"/>
  <c r="I30" i="18"/>
  <c r="J18" i="18"/>
  <c r="E30" i="18"/>
  <c r="F28" i="18"/>
  <c r="F7" i="18"/>
  <c r="F26" i="18"/>
  <c r="C30" i="18"/>
  <c r="D18" i="18"/>
  <c r="E30" i="16"/>
  <c r="F9" i="16"/>
  <c r="F13" i="16"/>
  <c r="E30" i="14"/>
  <c r="F10" i="14"/>
  <c r="F25" i="14"/>
  <c r="E30" i="13"/>
  <c r="F17" i="13"/>
  <c r="F13" i="13"/>
  <c r="F21" i="13"/>
  <c r="F22" i="13"/>
  <c r="E30" i="12"/>
  <c r="F7" i="12"/>
  <c r="F24" i="12"/>
  <c r="G23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4" i="11"/>
  <c r="G25" i="11"/>
  <c r="G26" i="11"/>
  <c r="G27" i="11"/>
  <c r="G30" i="11"/>
  <c r="H23" i="11"/>
  <c r="C30" i="11"/>
  <c r="D23" i="11"/>
  <c r="D24" i="11"/>
  <c r="E30" i="11"/>
  <c r="F13" i="11"/>
  <c r="F14" i="11"/>
  <c r="C30" i="10"/>
  <c r="D22" i="10"/>
  <c r="E30" i="9"/>
  <c r="F7" i="9"/>
  <c r="F25" i="9"/>
  <c r="G7" i="7"/>
  <c r="G8" i="7"/>
  <c r="G9" i="7"/>
  <c r="G10" i="7"/>
  <c r="G11" i="7"/>
  <c r="G12" i="7"/>
  <c r="G13" i="7"/>
  <c r="G14" i="7"/>
  <c r="G15" i="7"/>
  <c r="G16" i="7"/>
  <c r="G19" i="7"/>
  <c r="G20" i="7"/>
  <c r="G21" i="7"/>
  <c r="G24" i="7"/>
  <c r="G25" i="7"/>
  <c r="G26" i="7"/>
  <c r="G27" i="7"/>
  <c r="G30" i="7"/>
  <c r="H8" i="7"/>
  <c r="H9" i="7"/>
  <c r="H10" i="7"/>
  <c r="H11" i="7"/>
  <c r="H12" i="7"/>
  <c r="H13" i="7"/>
  <c r="H14" i="7"/>
  <c r="H15" i="7"/>
  <c r="H16" i="7"/>
  <c r="H19" i="7"/>
  <c r="H20" i="7"/>
  <c r="H21" i="7"/>
  <c r="H24" i="7"/>
  <c r="H25" i="7"/>
  <c r="H26" i="7"/>
  <c r="H27" i="7"/>
  <c r="C30" i="7"/>
  <c r="D24" i="7"/>
  <c r="D10" i="7"/>
  <c r="I7" i="4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30" i="3"/>
  <c r="E30" i="3"/>
  <c r="F7" i="3"/>
  <c r="C30" i="3"/>
  <c r="D18" i="3"/>
  <c r="J18" i="3"/>
  <c r="F7" i="21"/>
  <c r="K28" i="54"/>
  <c r="F30" i="53"/>
  <c r="K9" i="45"/>
  <c r="K30" i="45"/>
  <c r="D30" i="45"/>
  <c r="K28" i="43"/>
  <c r="C30" i="43"/>
  <c r="E30" i="38"/>
  <c r="F28" i="38"/>
  <c r="F27" i="37"/>
  <c r="C30" i="30"/>
  <c r="D9" i="30"/>
  <c r="D30" i="30"/>
  <c r="D14" i="29"/>
  <c r="D8" i="29"/>
  <c r="G30" i="28"/>
  <c r="H28" i="28"/>
  <c r="H24" i="28"/>
  <c r="H20" i="28"/>
  <c r="H14" i="28"/>
  <c r="H7" i="28"/>
  <c r="F26" i="28"/>
  <c r="F24" i="28"/>
  <c r="F22" i="28"/>
  <c r="F21" i="28"/>
  <c r="F13" i="28"/>
  <c r="F18" i="27"/>
  <c r="F14" i="27"/>
  <c r="E30" i="25"/>
  <c r="F19" i="25"/>
  <c r="F26" i="24"/>
  <c r="F15" i="24"/>
  <c r="F14" i="24"/>
  <c r="D22" i="24"/>
  <c r="E30" i="23"/>
  <c r="F8" i="23"/>
  <c r="F15" i="23"/>
  <c r="F21" i="23"/>
  <c r="F22" i="23"/>
  <c r="I11" i="19"/>
  <c r="I7" i="19"/>
  <c r="I8" i="19"/>
  <c r="I9" i="19"/>
  <c r="I10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30" i="19"/>
  <c r="F22" i="19"/>
  <c r="C30" i="19"/>
  <c r="G30" i="18"/>
  <c r="H8" i="18"/>
  <c r="H9" i="18"/>
  <c r="H10" i="18"/>
  <c r="H12" i="18"/>
  <c r="H13" i="18"/>
  <c r="H14" i="18"/>
  <c r="H15" i="18"/>
  <c r="H16" i="18"/>
  <c r="H17" i="18"/>
  <c r="H19" i="18"/>
  <c r="H20" i="18"/>
  <c r="H21" i="18"/>
  <c r="H22" i="18"/>
  <c r="H23" i="18"/>
  <c r="H24" i="18"/>
  <c r="H25" i="18"/>
  <c r="H26" i="18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30" i="15"/>
  <c r="E30" i="15"/>
  <c r="F24" i="15"/>
  <c r="F19" i="15"/>
  <c r="G22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3" i="14"/>
  <c r="G24" i="14"/>
  <c r="G25" i="14"/>
  <c r="G26" i="14"/>
  <c r="G27" i="14"/>
  <c r="G28" i="14"/>
  <c r="G30" i="14"/>
  <c r="H22" i="14"/>
  <c r="F26" i="14"/>
  <c r="F22" i="14"/>
  <c r="F15" i="14"/>
  <c r="F8" i="14"/>
  <c r="C30" i="14"/>
  <c r="D28" i="14"/>
  <c r="D22" i="14"/>
  <c r="F23" i="13"/>
  <c r="H17" i="11"/>
  <c r="H18" i="11"/>
  <c r="H19" i="11"/>
  <c r="H20" i="11"/>
  <c r="D18" i="11"/>
  <c r="D19" i="11"/>
  <c r="D20" i="11"/>
  <c r="D21" i="11"/>
  <c r="G11" i="10"/>
  <c r="G22" i="10"/>
  <c r="G7" i="10"/>
  <c r="G8" i="10"/>
  <c r="G9" i="10"/>
  <c r="G10" i="10"/>
  <c r="G12" i="10"/>
  <c r="G13" i="10"/>
  <c r="G14" i="10"/>
  <c r="G15" i="10"/>
  <c r="G16" i="10"/>
  <c r="G17" i="10"/>
  <c r="G18" i="10"/>
  <c r="G19" i="10"/>
  <c r="G20" i="10"/>
  <c r="G21" i="10"/>
  <c r="G23" i="10"/>
  <c r="G25" i="10"/>
  <c r="G26" i="10"/>
  <c r="G27" i="10"/>
  <c r="G30" i="10"/>
  <c r="E30" i="10"/>
  <c r="F22" i="10"/>
  <c r="F23" i="10"/>
  <c r="F25" i="10"/>
  <c r="F26" i="10"/>
  <c r="F24" i="9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7" i="8"/>
  <c r="D20" i="7"/>
  <c r="D21" i="7"/>
  <c r="E30" i="6"/>
  <c r="F7" i="6"/>
  <c r="C30" i="6"/>
  <c r="I28" i="5"/>
  <c r="E30" i="4"/>
  <c r="F22" i="4"/>
  <c r="C30" i="4"/>
  <c r="G30" i="3"/>
  <c r="H26" i="3"/>
  <c r="E30" i="55"/>
  <c r="K7" i="44"/>
  <c r="H21" i="28"/>
  <c r="H23" i="28"/>
  <c r="H17" i="28"/>
  <c r="H13" i="28"/>
  <c r="H9" i="28"/>
  <c r="F9" i="28"/>
  <c r="F25" i="28"/>
  <c r="F23" i="28"/>
  <c r="G22" i="13"/>
  <c r="F19" i="28"/>
  <c r="H10" i="28"/>
  <c r="H22" i="28"/>
  <c r="H30" i="28"/>
  <c r="F12" i="28"/>
  <c r="F30" i="28"/>
  <c r="K21" i="55"/>
  <c r="H30" i="54"/>
  <c r="K9" i="52"/>
  <c r="K10" i="52"/>
  <c r="K30" i="52"/>
  <c r="F30" i="48"/>
  <c r="D30" i="48"/>
  <c r="C30" i="48"/>
  <c r="K9" i="48"/>
  <c r="D30" i="47"/>
  <c r="K7" i="43"/>
  <c r="K7" i="41"/>
  <c r="D14" i="24"/>
  <c r="D18" i="24"/>
  <c r="D20" i="23"/>
  <c r="D25" i="23"/>
  <c r="D26" i="23"/>
  <c r="G28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C30" i="22"/>
  <c r="D17" i="22"/>
  <c r="F21" i="19"/>
  <c r="H9" i="15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F14" i="9"/>
  <c r="G30" i="8"/>
  <c r="H15" i="8"/>
  <c r="C30" i="8"/>
  <c r="D8" i="8"/>
  <c r="D18" i="8"/>
  <c r="D11" i="7"/>
  <c r="F21" i="4"/>
  <c r="D23" i="24"/>
  <c r="C30" i="40"/>
  <c r="F8" i="38"/>
  <c r="D22" i="32"/>
  <c r="H7" i="27"/>
  <c r="D23" i="22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7" i="16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3" i="13"/>
  <c r="G24" i="13"/>
  <c r="G25" i="13"/>
  <c r="G26" i="13"/>
  <c r="G27" i="13"/>
  <c r="G28" i="13"/>
  <c r="C30" i="13"/>
  <c r="G7" i="12"/>
  <c r="D8" i="7"/>
  <c r="H30" i="55"/>
  <c r="G30" i="55"/>
  <c r="F30" i="55"/>
  <c r="D30" i="55"/>
  <c r="G30" i="54"/>
  <c r="E30" i="54"/>
  <c r="D30" i="54"/>
  <c r="H30" i="53"/>
  <c r="G30" i="53"/>
  <c r="E30" i="53"/>
  <c r="D30" i="53"/>
  <c r="C30" i="53"/>
  <c r="C30" i="52"/>
  <c r="K30" i="47"/>
  <c r="G30" i="47"/>
  <c r="C30" i="47"/>
  <c r="K8" i="44"/>
  <c r="K9" i="44"/>
  <c r="K10" i="44"/>
  <c r="K11" i="44"/>
  <c r="K12" i="44"/>
  <c r="K13" i="44"/>
  <c r="K14" i="44"/>
  <c r="K15" i="44"/>
  <c r="K16" i="44"/>
  <c r="K17" i="44"/>
  <c r="K19" i="44"/>
  <c r="K20" i="44"/>
  <c r="K21" i="44"/>
  <c r="K22" i="44"/>
  <c r="K23" i="44"/>
  <c r="K24" i="44"/>
  <c r="K25" i="44"/>
  <c r="K26" i="44"/>
  <c r="K27" i="44"/>
  <c r="K28" i="44"/>
  <c r="K30" i="44"/>
  <c r="H30" i="44"/>
  <c r="G30" i="44"/>
  <c r="F30" i="44"/>
  <c r="E30" i="44"/>
  <c r="D30" i="44"/>
  <c r="C30" i="44"/>
  <c r="H30" i="43"/>
  <c r="G30" i="43"/>
  <c r="F30" i="43"/>
  <c r="E30" i="43"/>
  <c r="D30" i="43"/>
  <c r="G30" i="42"/>
  <c r="F30" i="42"/>
  <c r="E30" i="42"/>
  <c r="D30" i="42"/>
  <c r="C30" i="42"/>
  <c r="I30" i="41"/>
  <c r="H30" i="41"/>
  <c r="G30" i="41"/>
  <c r="F30" i="41"/>
  <c r="E30" i="41"/>
  <c r="D30" i="41"/>
  <c r="C30" i="41"/>
  <c r="D25" i="40"/>
  <c r="F9" i="39"/>
  <c r="F9" i="38"/>
  <c r="F10" i="38"/>
  <c r="F12" i="38"/>
  <c r="F13" i="38"/>
  <c r="F14" i="38"/>
  <c r="F15" i="38"/>
  <c r="F16" i="38"/>
  <c r="F17" i="38"/>
  <c r="F19" i="38"/>
  <c r="F20" i="38"/>
  <c r="F21" i="38"/>
  <c r="F22" i="38"/>
  <c r="F23" i="38"/>
  <c r="F24" i="38"/>
  <c r="F25" i="38"/>
  <c r="F26" i="38"/>
  <c r="D13" i="38"/>
  <c r="D23" i="38"/>
  <c r="F13" i="37"/>
  <c r="F20" i="37"/>
  <c r="D28" i="32"/>
  <c r="E30" i="29"/>
  <c r="F10" i="29"/>
  <c r="F11" i="29"/>
  <c r="F14" i="29"/>
  <c r="F15" i="29"/>
  <c r="F20" i="29"/>
  <c r="F23" i="29"/>
  <c r="F24" i="29"/>
  <c r="F28" i="29"/>
  <c r="D7" i="28"/>
  <c r="D10" i="28"/>
  <c r="D12" i="28"/>
  <c r="D16" i="28"/>
  <c r="D17" i="28"/>
  <c r="D18" i="28"/>
  <c r="D21" i="28"/>
  <c r="D22" i="28"/>
  <c r="D24" i="28"/>
  <c r="D28" i="28"/>
  <c r="F19" i="27"/>
  <c r="F23" i="27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C30" i="26"/>
  <c r="D8" i="26"/>
  <c r="D9" i="26"/>
  <c r="D10" i="26"/>
  <c r="D13" i="26"/>
  <c r="D14" i="26"/>
  <c r="D17" i="26"/>
  <c r="D18" i="26"/>
  <c r="D21" i="26"/>
  <c r="D22" i="26"/>
  <c r="D25" i="26"/>
  <c r="D26" i="26"/>
  <c r="C30" i="25"/>
  <c r="D9" i="25"/>
  <c r="D10" i="25"/>
  <c r="D14" i="25"/>
  <c r="D18" i="25"/>
  <c r="D22" i="25"/>
  <c r="D26" i="25"/>
  <c r="D8" i="24"/>
  <c r="D26" i="24"/>
  <c r="F12" i="23"/>
  <c r="D10" i="23"/>
  <c r="D14" i="23"/>
  <c r="D15" i="23"/>
  <c r="D22" i="22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G30" i="20"/>
  <c r="H8" i="20"/>
  <c r="H9" i="20"/>
  <c r="H13" i="20"/>
  <c r="H17" i="20"/>
  <c r="H21" i="20"/>
  <c r="H25" i="20"/>
  <c r="H26" i="20"/>
  <c r="E30" i="20"/>
  <c r="F9" i="20"/>
  <c r="F8" i="20"/>
  <c r="F10" i="20"/>
  <c r="F11" i="20"/>
  <c r="F14" i="20"/>
  <c r="F15" i="20"/>
  <c r="F16" i="20"/>
  <c r="F19" i="20"/>
  <c r="F20" i="20"/>
  <c r="F22" i="20"/>
  <c r="F24" i="20"/>
  <c r="F26" i="20"/>
  <c r="F27" i="20"/>
  <c r="C30" i="20"/>
  <c r="D9" i="20"/>
  <c r="G30" i="19"/>
  <c r="H9" i="19"/>
  <c r="H10" i="19"/>
  <c r="H13" i="19"/>
  <c r="H14" i="19"/>
  <c r="H17" i="19"/>
  <c r="H18" i="19"/>
  <c r="H21" i="19"/>
  <c r="H23" i="19"/>
  <c r="H26" i="19"/>
  <c r="H27" i="19"/>
  <c r="F9" i="19"/>
  <c r="D7" i="19"/>
  <c r="D8" i="19"/>
  <c r="D9" i="19"/>
  <c r="D12" i="19"/>
  <c r="D13" i="19"/>
  <c r="D14" i="19"/>
  <c r="D17" i="19"/>
  <c r="D18" i="19"/>
  <c r="D20" i="19"/>
  <c r="D22" i="19"/>
  <c r="D23" i="19"/>
  <c r="D24" i="19"/>
  <c r="D25" i="19"/>
  <c r="D26" i="19"/>
  <c r="D27" i="19"/>
  <c r="F8" i="18"/>
  <c r="F9" i="18"/>
  <c r="F13" i="18"/>
  <c r="F14" i="18"/>
  <c r="F17" i="18"/>
  <c r="F19" i="18"/>
  <c r="F22" i="18"/>
  <c r="F23" i="18"/>
  <c r="F27" i="18"/>
  <c r="D8" i="18"/>
  <c r="D22" i="18"/>
  <c r="D26" i="18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C30" i="17"/>
  <c r="D7" i="17"/>
  <c r="D10" i="17"/>
  <c r="D12" i="17"/>
  <c r="D16" i="17"/>
  <c r="D17" i="17"/>
  <c r="D21" i="17"/>
  <c r="D22" i="17"/>
  <c r="D24" i="17"/>
  <c r="D26" i="17"/>
  <c r="D28" i="17"/>
  <c r="C30" i="16"/>
  <c r="D7" i="16"/>
  <c r="D9" i="16"/>
  <c r="D10" i="16"/>
  <c r="D12" i="16"/>
  <c r="D14" i="16"/>
  <c r="D16" i="16"/>
  <c r="D17" i="16"/>
  <c r="D20" i="16"/>
  <c r="D21" i="16"/>
  <c r="D25" i="16"/>
  <c r="D26" i="16"/>
  <c r="C30" i="15"/>
  <c r="D7" i="15"/>
  <c r="D22" i="15"/>
  <c r="D12" i="14"/>
  <c r="F9" i="13"/>
  <c r="D7" i="13"/>
  <c r="D11" i="13"/>
  <c r="D15" i="13"/>
  <c r="D19" i="13"/>
  <c r="D24" i="13"/>
  <c r="D28" i="13"/>
  <c r="C30" i="12"/>
  <c r="D9" i="12"/>
  <c r="D7" i="11"/>
  <c r="D11" i="11"/>
  <c r="D15" i="11"/>
  <c r="D26" i="11"/>
  <c r="F9" i="10"/>
  <c r="F16" i="10"/>
  <c r="D7" i="10"/>
  <c r="D17" i="10"/>
  <c r="D18" i="10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C30" i="9"/>
  <c r="D9" i="9"/>
  <c r="D22" i="9"/>
  <c r="D7" i="8"/>
  <c r="D9" i="7"/>
  <c r="D12" i="7"/>
  <c r="D13" i="7"/>
  <c r="D16" i="7"/>
  <c r="D25" i="7"/>
  <c r="D26" i="7"/>
  <c r="D27" i="7"/>
  <c r="F8" i="6"/>
  <c r="F12" i="6"/>
  <c r="F16" i="6"/>
  <c r="F21" i="6"/>
  <c r="F25" i="6"/>
  <c r="D7" i="6"/>
  <c r="D8" i="6"/>
  <c r="D9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G30" i="5"/>
  <c r="H8" i="5"/>
  <c r="H10" i="5"/>
  <c r="H18" i="5"/>
  <c r="H22" i="5"/>
  <c r="H26" i="5"/>
  <c r="E30" i="5"/>
  <c r="F9" i="5"/>
  <c r="F7" i="5"/>
  <c r="F8" i="5"/>
  <c r="F10" i="5"/>
  <c r="F11" i="5"/>
  <c r="F12" i="5"/>
  <c r="F14" i="5"/>
  <c r="F15" i="5"/>
  <c r="F16" i="5"/>
  <c r="F18" i="5"/>
  <c r="F19" i="5"/>
  <c r="F20" i="5"/>
  <c r="F22" i="5"/>
  <c r="F23" i="5"/>
  <c r="F24" i="5"/>
  <c r="F26" i="5"/>
  <c r="F27" i="5"/>
  <c r="F28" i="5"/>
  <c r="C30" i="5"/>
  <c r="D8" i="5"/>
  <c r="D10" i="5"/>
  <c r="D11" i="5"/>
  <c r="D13" i="5"/>
  <c r="D15" i="5"/>
  <c r="D17" i="5"/>
  <c r="D18" i="5"/>
  <c r="D21" i="5"/>
  <c r="D22" i="5"/>
  <c r="D23" i="5"/>
  <c r="D26" i="5"/>
  <c r="D27" i="5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G30" i="4"/>
  <c r="H7" i="4"/>
  <c r="F8" i="4"/>
  <c r="F12" i="4"/>
  <c r="F16" i="4"/>
  <c r="F20" i="4"/>
  <c r="F26" i="4"/>
  <c r="D7" i="4"/>
  <c r="D8" i="4"/>
  <c r="D9" i="4"/>
  <c r="D12" i="4"/>
  <c r="D13" i="4"/>
  <c r="D14" i="4"/>
  <c r="D17" i="4"/>
  <c r="D18" i="4"/>
  <c r="D20" i="4"/>
  <c r="D22" i="4"/>
  <c r="D24" i="4"/>
  <c r="D25" i="4"/>
  <c r="H9" i="3"/>
  <c r="H14" i="3"/>
  <c r="F10" i="3"/>
  <c r="F15" i="3"/>
  <c r="F20" i="3"/>
  <c r="F24" i="3"/>
  <c r="D9" i="3"/>
  <c r="H7" i="7"/>
  <c r="H22" i="4"/>
  <c r="D17" i="15"/>
  <c r="F28" i="3"/>
  <c r="F23" i="3"/>
  <c r="F19" i="3"/>
  <c r="F14" i="3"/>
  <c r="F9" i="3"/>
  <c r="F25" i="4"/>
  <c r="F19" i="4"/>
  <c r="F15" i="4"/>
  <c r="F11" i="4"/>
  <c r="F7" i="4"/>
  <c r="H20" i="4"/>
  <c r="H12" i="4"/>
  <c r="D25" i="5"/>
  <c r="D19" i="5"/>
  <c r="D14" i="5"/>
  <c r="D9" i="5"/>
  <c r="H14" i="5"/>
  <c r="D18" i="9"/>
  <c r="D26" i="10"/>
  <c r="D10" i="10"/>
  <c r="D25" i="11"/>
  <c r="D14" i="11"/>
  <c r="D10" i="11"/>
  <c r="D26" i="12"/>
  <c r="F9" i="12"/>
  <c r="D23" i="14"/>
  <c r="D26" i="15"/>
  <c r="D21" i="15"/>
  <c r="D16" i="15"/>
  <c r="D10" i="15"/>
  <c r="F13" i="15"/>
  <c r="D24" i="16"/>
  <c r="D18" i="16"/>
  <c r="D13" i="16"/>
  <c r="D8" i="16"/>
  <c r="D25" i="17"/>
  <c r="D20" i="17"/>
  <c r="D14" i="17"/>
  <c r="D9" i="17"/>
  <c r="G30" i="17"/>
  <c r="H19" i="17"/>
  <c r="H23" i="17"/>
  <c r="D14" i="18"/>
  <c r="H7" i="19"/>
  <c r="H22" i="19"/>
  <c r="D18" i="20"/>
  <c r="F28" i="20"/>
  <c r="F23" i="20"/>
  <c r="F18" i="20"/>
  <c r="F12" i="20"/>
  <c r="F7" i="20"/>
  <c r="F26" i="27"/>
  <c r="F22" i="27"/>
  <c r="F17" i="27"/>
  <c r="F16" i="27"/>
  <c r="F20" i="27"/>
  <c r="F21" i="27"/>
  <c r="F24" i="27"/>
  <c r="F25" i="27"/>
  <c r="F30" i="27"/>
  <c r="D25" i="28"/>
  <c r="D20" i="28"/>
  <c r="D14" i="28"/>
  <c r="D9" i="28"/>
  <c r="F27" i="29"/>
  <c r="F19" i="29"/>
  <c r="F9" i="33"/>
  <c r="D22" i="40"/>
  <c r="D17" i="11"/>
  <c r="F23" i="14"/>
  <c r="D13" i="8"/>
  <c r="D13" i="24"/>
  <c r="D9" i="29"/>
  <c r="D21" i="32"/>
  <c r="D30" i="32"/>
  <c r="F25" i="37"/>
  <c r="F22" i="37"/>
  <c r="F23" i="37"/>
  <c r="H14" i="4"/>
  <c r="D22" i="20"/>
  <c r="F27" i="3"/>
  <c r="F22" i="3"/>
  <c r="F17" i="3"/>
  <c r="F13" i="3"/>
  <c r="F8" i="3"/>
  <c r="F24" i="4"/>
  <c r="F18" i="4"/>
  <c r="F14" i="4"/>
  <c r="F10" i="4"/>
  <c r="H26" i="4"/>
  <c r="H18" i="4"/>
  <c r="H10" i="4"/>
  <c r="D7" i="5"/>
  <c r="D9" i="10"/>
  <c r="D13" i="11"/>
  <c r="D9" i="11"/>
  <c r="D17" i="14"/>
  <c r="D25" i="15"/>
  <c r="D20" i="15"/>
  <c r="D14" i="15"/>
  <c r="D9" i="15"/>
  <c r="D18" i="17"/>
  <c r="D13" i="17"/>
  <c r="D8" i="17"/>
  <c r="D10" i="18"/>
  <c r="D14" i="20"/>
  <c r="D13" i="28"/>
  <c r="D8" i="28"/>
  <c r="D19" i="29"/>
  <c r="F9" i="29"/>
  <c r="F7" i="29"/>
  <c r="F30" i="38"/>
  <c r="D21" i="40"/>
  <c r="D30" i="40"/>
  <c r="F26" i="16"/>
  <c r="D7" i="7"/>
  <c r="D14" i="7"/>
  <c r="D15" i="7"/>
  <c r="F10" i="10"/>
  <c r="F12" i="13"/>
  <c r="F20" i="13"/>
  <c r="F13" i="23"/>
  <c r="F10" i="23"/>
  <c r="D13" i="29"/>
  <c r="D16" i="38"/>
  <c r="K30" i="43"/>
  <c r="D12" i="15"/>
  <c r="D22" i="3"/>
  <c r="F25" i="3"/>
  <c r="F21" i="3"/>
  <c r="F16" i="3"/>
  <c r="F12" i="3"/>
  <c r="F27" i="4"/>
  <c r="F23" i="4"/>
  <c r="F17" i="4"/>
  <c r="F13" i="4"/>
  <c r="F9" i="4"/>
  <c r="H24" i="4"/>
  <c r="H16" i="4"/>
  <c r="H8" i="4"/>
  <c r="D26" i="9"/>
  <c r="D27" i="11"/>
  <c r="D16" i="11"/>
  <c r="D12" i="11"/>
  <c r="D8" i="11"/>
  <c r="D22" i="11"/>
  <c r="D30" i="11"/>
  <c r="D18" i="12"/>
  <c r="D24" i="15"/>
  <c r="D18" i="15"/>
  <c r="D13" i="15"/>
  <c r="D8" i="15"/>
  <c r="D26" i="20"/>
  <c r="D10" i="20"/>
  <c r="D17" i="29"/>
  <c r="F26" i="3"/>
  <c r="D9" i="13"/>
  <c r="D23" i="8"/>
  <c r="H19" i="8"/>
  <c r="D30" i="33"/>
  <c r="F12" i="33"/>
  <c r="K30" i="55"/>
  <c r="K30" i="54"/>
  <c r="K30" i="53"/>
  <c r="K30" i="48"/>
  <c r="K30" i="42"/>
  <c r="K30" i="41"/>
  <c r="D25" i="39"/>
  <c r="D30" i="39"/>
  <c r="D24" i="38"/>
  <c r="D17" i="38"/>
  <c r="D25" i="38"/>
  <c r="D21" i="38"/>
  <c r="D9" i="38"/>
  <c r="D12" i="38"/>
  <c r="F21" i="37"/>
  <c r="F15" i="37"/>
  <c r="F9" i="37"/>
  <c r="F10" i="37"/>
  <c r="F12" i="37"/>
  <c r="F16" i="37"/>
  <c r="F17" i="37"/>
  <c r="F30" i="37"/>
  <c r="F30" i="33"/>
  <c r="F25" i="29"/>
  <c r="F21" i="29"/>
  <c r="F16" i="29"/>
  <c r="F12" i="29"/>
  <c r="F8" i="29"/>
  <c r="F26" i="29"/>
  <c r="F22" i="29"/>
  <c r="F17" i="29"/>
  <c r="F13" i="29"/>
  <c r="D20" i="29"/>
  <c r="D10" i="29"/>
  <c r="D30" i="29"/>
  <c r="I30" i="28"/>
  <c r="J19" i="28"/>
  <c r="D27" i="28"/>
  <c r="D23" i="28"/>
  <c r="D19" i="28"/>
  <c r="D15" i="28"/>
  <c r="D11" i="28"/>
  <c r="H30" i="27"/>
  <c r="G30" i="26"/>
  <c r="H28" i="26"/>
  <c r="D27" i="26"/>
  <c r="D23" i="26"/>
  <c r="D19" i="26"/>
  <c r="D15" i="26"/>
  <c r="D11" i="26"/>
  <c r="D7" i="26"/>
  <c r="D28" i="26"/>
  <c r="D24" i="26"/>
  <c r="D20" i="26"/>
  <c r="D16" i="26"/>
  <c r="D12" i="26"/>
  <c r="F10" i="25"/>
  <c r="F26" i="25"/>
  <c r="F13" i="25"/>
  <c r="F22" i="25"/>
  <c r="F17" i="25"/>
  <c r="F23" i="25"/>
  <c r="F14" i="25"/>
  <c r="F9" i="25"/>
  <c r="F25" i="25"/>
  <c r="F21" i="25"/>
  <c r="F16" i="25"/>
  <c r="F12" i="25"/>
  <c r="F20" i="25"/>
  <c r="F15" i="25"/>
  <c r="D27" i="25"/>
  <c r="D23" i="25"/>
  <c r="D19" i="25"/>
  <c r="D15" i="25"/>
  <c r="D11" i="25"/>
  <c r="D7" i="25"/>
  <c r="D24" i="25"/>
  <c r="D20" i="25"/>
  <c r="D16" i="25"/>
  <c r="D12" i="25"/>
  <c r="D8" i="25"/>
  <c r="G30" i="25"/>
  <c r="H7" i="25"/>
  <c r="D25" i="25"/>
  <c r="D21" i="25"/>
  <c r="D17" i="25"/>
  <c r="D13" i="25"/>
  <c r="F12" i="24"/>
  <c r="F9" i="24"/>
  <c r="F16" i="24"/>
  <c r="D27" i="24"/>
  <c r="D9" i="24"/>
  <c r="D19" i="24"/>
  <c r="D15" i="24"/>
  <c r="D11" i="24"/>
  <c r="D10" i="24"/>
  <c r="D20" i="24"/>
  <c r="D16" i="24"/>
  <c r="D12" i="24"/>
  <c r="D25" i="24"/>
  <c r="D7" i="24"/>
  <c r="D21" i="24"/>
  <c r="D17" i="24"/>
  <c r="D19" i="22"/>
  <c r="D9" i="22"/>
  <c r="D13" i="22"/>
  <c r="D25" i="8"/>
  <c r="D19" i="8"/>
  <c r="D14" i="8"/>
  <c r="D9" i="8"/>
  <c r="D27" i="8"/>
  <c r="D22" i="8"/>
  <c r="D17" i="8"/>
  <c r="D11" i="8"/>
  <c r="D26" i="8"/>
  <c r="D21" i="8"/>
  <c r="D15" i="8"/>
  <c r="D10" i="8"/>
  <c r="F26" i="23"/>
  <c r="F9" i="23"/>
  <c r="F16" i="23"/>
  <c r="F14" i="23"/>
  <c r="D9" i="23"/>
  <c r="D19" i="23"/>
  <c r="D16" i="23"/>
  <c r="D12" i="23"/>
  <c r="D8" i="23"/>
  <c r="D17" i="23"/>
  <c r="D27" i="23"/>
  <c r="D24" i="22"/>
  <c r="D14" i="22"/>
  <c r="D10" i="22"/>
  <c r="D20" i="22"/>
  <c r="D28" i="22"/>
  <c r="G30" i="22"/>
  <c r="H7" i="22"/>
  <c r="D27" i="22"/>
  <c r="D16" i="22"/>
  <c r="D12" i="22"/>
  <c r="D8" i="22"/>
  <c r="D25" i="22"/>
  <c r="D18" i="22"/>
  <c r="D26" i="22"/>
  <c r="D15" i="22"/>
  <c r="D11" i="22"/>
  <c r="D7" i="22"/>
  <c r="D21" i="22"/>
  <c r="D7" i="21"/>
  <c r="D30" i="21"/>
  <c r="G30" i="21"/>
  <c r="H22" i="21"/>
  <c r="F30" i="21"/>
  <c r="H9" i="21"/>
  <c r="H11" i="21"/>
  <c r="H22" i="20"/>
  <c r="H18" i="20"/>
  <c r="H14" i="20"/>
  <c r="H10" i="20"/>
  <c r="H27" i="20"/>
  <c r="H23" i="20"/>
  <c r="H19" i="20"/>
  <c r="H15" i="20"/>
  <c r="H11" i="20"/>
  <c r="H7" i="20"/>
  <c r="H24" i="20"/>
  <c r="H20" i="20"/>
  <c r="H16" i="20"/>
  <c r="H12" i="20"/>
  <c r="F25" i="20"/>
  <c r="F21" i="20"/>
  <c r="F17" i="20"/>
  <c r="F13" i="20"/>
  <c r="F30" i="20"/>
  <c r="I30" i="20"/>
  <c r="J28" i="20"/>
  <c r="D27" i="20"/>
  <c r="D23" i="20"/>
  <c r="D15" i="20"/>
  <c r="D11" i="20"/>
  <c r="D7" i="20"/>
  <c r="J20" i="20"/>
  <c r="D28" i="20"/>
  <c r="D24" i="20"/>
  <c r="D20" i="20"/>
  <c r="D16" i="20"/>
  <c r="D12" i="20"/>
  <c r="D8" i="20"/>
  <c r="D19" i="20"/>
  <c r="D25" i="20"/>
  <c r="D21" i="20"/>
  <c r="D17" i="20"/>
  <c r="D13" i="20"/>
  <c r="F17" i="19"/>
  <c r="F26" i="19"/>
  <c r="D21" i="19"/>
  <c r="D16" i="19"/>
  <c r="D10" i="19"/>
  <c r="F27" i="19"/>
  <c r="F18" i="19"/>
  <c r="F10" i="19"/>
  <c r="F23" i="19"/>
  <c r="F14" i="19"/>
  <c r="F13" i="19"/>
  <c r="H25" i="19"/>
  <c r="H20" i="19"/>
  <c r="H16" i="19"/>
  <c r="H12" i="19"/>
  <c r="H8" i="19"/>
  <c r="H24" i="19"/>
  <c r="H19" i="19"/>
  <c r="H15" i="19"/>
  <c r="H11" i="19"/>
  <c r="F24" i="19"/>
  <c r="F19" i="19"/>
  <c r="F15" i="19"/>
  <c r="F7" i="19"/>
  <c r="J10" i="19"/>
  <c r="F25" i="19"/>
  <c r="F20" i="19"/>
  <c r="F16" i="19"/>
  <c r="F12" i="19"/>
  <c r="F8" i="19"/>
  <c r="D19" i="19"/>
  <c r="D15" i="19"/>
  <c r="D11" i="19"/>
  <c r="F25" i="18"/>
  <c r="F21" i="18"/>
  <c r="F16" i="18"/>
  <c r="F12" i="18"/>
  <c r="F24" i="18"/>
  <c r="F20" i="18"/>
  <c r="F15" i="18"/>
  <c r="F10" i="18"/>
  <c r="H7" i="18"/>
  <c r="J14" i="18"/>
  <c r="J8" i="18"/>
  <c r="D27" i="18"/>
  <c r="D23" i="18"/>
  <c r="D19" i="18"/>
  <c r="D15" i="18"/>
  <c r="D11" i="18"/>
  <c r="D7" i="18"/>
  <c r="D25" i="18"/>
  <c r="D21" i="18"/>
  <c r="D17" i="18"/>
  <c r="D13" i="18"/>
  <c r="D9" i="18"/>
  <c r="D28" i="18"/>
  <c r="D24" i="18"/>
  <c r="D20" i="18"/>
  <c r="D16" i="18"/>
  <c r="D12" i="18"/>
  <c r="H10" i="17"/>
  <c r="H14" i="17"/>
  <c r="H18" i="17"/>
  <c r="H22" i="17"/>
  <c r="H26" i="17"/>
  <c r="H9" i="17"/>
  <c r="H13" i="17"/>
  <c r="H17" i="17"/>
  <c r="H21" i="17"/>
  <c r="H25" i="17"/>
  <c r="H8" i="17"/>
  <c r="H12" i="17"/>
  <c r="H16" i="17"/>
  <c r="H20" i="17"/>
  <c r="H24" i="17"/>
  <c r="H28" i="17"/>
  <c r="D27" i="17"/>
  <c r="D23" i="17"/>
  <c r="D19" i="17"/>
  <c r="D15" i="17"/>
  <c r="D11" i="17"/>
  <c r="H7" i="17"/>
  <c r="F30" i="16"/>
  <c r="G30" i="16"/>
  <c r="H24" i="16"/>
  <c r="D27" i="16"/>
  <c r="D23" i="16"/>
  <c r="D19" i="16"/>
  <c r="D15" i="16"/>
  <c r="D11" i="16"/>
  <c r="F26" i="15"/>
  <c r="H22" i="15"/>
  <c r="F25" i="15"/>
  <c r="F20" i="15"/>
  <c r="F9" i="15"/>
  <c r="F17" i="15"/>
  <c r="F12" i="15"/>
  <c r="F21" i="15"/>
  <c r="F15" i="15"/>
  <c r="F22" i="15"/>
  <c r="F16" i="15"/>
  <c r="F10" i="15"/>
  <c r="H27" i="15"/>
  <c r="H23" i="15"/>
  <c r="H19" i="15"/>
  <c r="H15" i="15"/>
  <c r="H11" i="15"/>
  <c r="H26" i="15"/>
  <c r="H10" i="15"/>
  <c r="H24" i="15"/>
  <c r="H20" i="15"/>
  <c r="H16" i="15"/>
  <c r="H12" i="15"/>
  <c r="H8" i="15"/>
  <c r="H14" i="15"/>
  <c r="F23" i="15"/>
  <c r="F14" i="15"/>
  <c r="H18" i="15"/>
  <c r="H7" i="15"/>
  <c r="D27" i="15"/>
  <c r="D23" i="15"/>
  <c r="D19" i="15"/>
  <c r="D15" i="15"/>
  <c r="D11" i="15"/>
  <c r="H25" i="15"/>
  <c r="H21" i="15"/>
  <c r="H17" i="15"/>
  <c r="H13" i="15"/>
  <c r="D9" i="14"/>
  <c r="D11" i="14"/>
  <c r="D13" i="14"/>
  <c r="D27" i="14"/>
  <c r="D21" i="14"/>
  <c r="D16" i="14"/>
  <c r="D10" i="14"/>
  <c r="D24" i="14"/>
  <c r="D19" i="14"/>
  <c r="D7" i="14"/>
  <c r="D25" i="14"/>
  <c r="D20" i="14"/>
  <c r="D15" i="14"/>
  <c r="D8" i="14"/>
  <c r="H7" i="14"/>
  <c r="F12" i="14"/>
  <c r="F13" i="14"/>
  <c r="F14" i="14"/>
  <c r="F20" i="14"/>
  <c r="F9" i="14"/>
  <c r="F21" i="14"/>
  <c r="F16" i="14"/>
  <c r="D26" i="14"/>
  <c r="D18" i="14"/>
  <c r="D14" i="14"/>
  <c r="F30" i="13"/>
  <c r="D25" i="13"/>
  <c r="D20" i="13"/>
  <c r="D16" i="13"/>
  <c r="D12" i="13"/>
  <c r="D8" i="13"/>
  <c r="D27" i="13"/>
  <c r="D23" i="13"/>
  <c r="D18" i="13"/>
  <c r="D14" i="13"/>
  <c r="D10" i="13"/>
  <c r="G30" i="13"/>
  <c r="H22" i="13"/>
  <c r="D26" i="13"/>
  <c r="D21" i="13"/>
  <c r="D17" i="13"/>
  <c r="D13" i="13"/>
  <c r="F13" i="12"/>
  <c r="F17" i="12"/>
  <c r="F20" i="12"/>
  <c r="F27" i="12"/>
  <c r="F22" i="12"/>
  <c r="F25" i="12"/>
  <c r="F15" i="12"/>
  <c r="F8" i="12"/>
  <c r="F23" i="12"/>
  <c r="F19" i="12"/>
  <c r="F14" i="12"/>
  <c r="F10" i="12"/>
  <c r="F21" i="12"/>
  <c r="F16" i="12"/>
  <c r="F12" i="12"/>
  <c r="D19" i="12"/>
  <c r="D7" i="12"/>
  <c r="G30" i="12"/>
  <c r="H7" i="12"/>
  <c r="D24" i="12"/>
  <c r="D20" i="12"/>
  <c r="D16" i="12"/>
  <c r="D12" i="12"/>
  <c r="D8" i="12"/>
  <c r="D14" i="12"/>
  <c r="D10" i="12"/>
  <c r="D27" i="12"/>
  <c r="D23" i="12"/>
  <c r="D15" i="12"/>
  <c r="D11" i="12"/>
  <c r="D25" i="12"/>
  <c r="D21" i="12"/>
  <c r="D17" i="12"/>
  <c r="D13" i="12"/>
  <c r="F16" i="11"/>
  <c r="F12" i="11"/>
  <c r="F9" i="11"/>
  <c r="F20" i="10"/>
  <c r="F12" i="10"/>
  <c r="F21" i="10"/>
  <c r="F15" i="10"/>
  <c r="F8" i="10"/>
  <c r="F13" i="10"/>
  <c r="F14" i="10"/>
  <c r="D25" i="10"/>
  <c r="D14" i="10"/>
  <c r="D21" i="10"/>
  <c r="D13" i="10"/>
  <c r="D20" i="10"/>
  <c r="D16" i="10"/>
  <c r="D12" i="10"/>
  <c r="D8" i="10"/>
  <c r="H17" i="10"/>
  <c r="D27" i="10"/>
  <c r="D23" i="10"/>
  <c r="D19" i="10"/>
  <c r="D15" i="10"/>
  <c r="D11" i="10"/>
  <c r="F22" i="9"/>
  <c r="F21" i="9"/>
  <c r="F19" i="9"/>
  <c r="F26" i="9"/>
  <c r="F9" i="9"/>
  <c r="F15" i="9"/>
  <c r="F27" i="9"/>
  <c r="F10" i="9"/>
  <c r="F16" i="9"/>
  <c r="G30" i="9"/>
  <c r="H10" i="9"/>
  <c r="F28" i="9"/>
  <c r="F23" i="9"/>
  <c r="F12" i="9"/>
  <c r="F17" i="9"/>
  <c r="F13" i="9"/>
  <c r="F20" i="9"/>
  <c r="F8" i="9"/>
  <c r="D27" i="9"/>
  <c r="D23" i="9"/>
  <c r="D19" i="9"/>
  <c r="D11" i="9"/>
  <c r="D7" i="9"/>
  <c r="D28" i="9"/>
  <c r="D24" i="9"/>
  <c r="D20" i="9"/>
  <c r="D16" i="9"/>
  <c r="D12" i="9"/>
  <c r="D8" i="9"/>
  <c r="D14" i="9"/>
  <c r="D10" i="9"/>
  <c r="D15" i="9"/>
  <c r="D25" i="9"/>
  <c r="D21" i="9"/>
  <c r="D17" i="9"/>
  <c r="D13" i="9"/>
  <c r="H27" i="8"/>
  <c r="H11" i="8"/>
  <c r="H23" i="8"/>
  <c r="H10" i="8"/>
  <c r="H14" i="8"/>
  <c r="H18" i="8"/>
  <c r="H22" i="8"/>
  <c r="H26" i="8"/>
  <c r="H9" i="8"/>
  <c r="H13" i="8"/>
  <c r="H17" i="8"/>
  <c r="H21" i="8"/>
  <c r="H25" i="8"/>
  <c r="H8" i="8"/>
  <c r="H12" i="8"/>
  <c r="H16" i="8"/>
  <c r="H20" i="8"/>
  <c r="H24" i="8"/>
  <c r="H28" i="8"/>
  <c r="D28" i="8"/>
  <c r="D24" i="8"/>
  <c r="D20" i="8"/>
  <c r="D16" i="8"/>
  <c r="D12" i="8"/>
  <c r="H7" i="8"/>
  <c r="D19" i="7"/>
  <c r="D30" i="7"/>
  <c r="D10" i="6"/>
  <c r="D30" i="6"/>
  <c r="F26" i="6"/>
  <c r="F22" i="6"/>
  <c r="F17" i="6"/>
  <c r="F13" i="6"/>
  <c r="F9" i="6"/>
  <c r="G30" i="6"/>
  <c r="H12" i="6"/>
  <c r="F27" i="6"/>
  <c r="F23" i="6"/>
  <c r="F19" i="6"/>
  <c r="F14" i="6"/>
  <c r="F10" i="6"/>
  <c r="F28" i="6"/>
  <c r="F24" i="6"/>
  <c r="F20" i="6"/>
  <c r="F15" i="6"/>
  <c r="F11" i="6"/>
  <c r="H27" i="5"/>
  <c r="H23" i="5"/>
  <c r="H19" i="5"/>
  <c r="H15" i="5"/>
  <c r="H11" i="5"/>
  <c r="H7" i="5"/>
  <c r="H25" i="5"/>
  <c r="H21" i="5"/>
  <c r="H17" i="5"/>
  <c r="H13" i="5"/>
  <c r="H9" i="5"/>
  <c r="H24" i="5"/>
  <c r="H20" i="5"/>
  <c r="H16" i="5"/>
  <c r="H12" i="5"/>
  <c r="F25" i="5"/>
  <c r="F21" i="5"/>
  <c r="F17" i="5"/>
  <c r="F13" i="5"/>
  <c r="I30" i="5"/>
  <c r="D28" i="5"/>
  <c r="D24" i="5"/>
  <c r="D20" i="5"/>
  <c r="D16" i="5"/>
  <c r="D12" i="5"/>
  <c r="F30" i="4"/>
  <c r="H25" i="4"/>
  <c r="H21" i="4"/>
  <c r="H17" i="4"/>
  <c r="H13" i="4"/>
  <c r="H9" i="4"/>
  <c r="H27" i="4"/>
  <c r="H23" i="4"/>
  <c r="H19" i="4"/>
  <c r="H15" i="4"/>
  <c r="H11" i="4"/>
  <c r="D26" i="4"/>
  <c r="D21" i="4"/>
  <c r="D16" i="4"/>
  <c r="D10" i="4"/>
  <c r="I30" i="4"/>
  <c r="J24" i="4"/>
  <c r="D27" i="4"/>
  <c r="D23" i="4"/>
  <c r="D19" i="4"/>
  <c r="D15" i="4"/>
  <c r="D11" i="4"/>
  <c r="D30" i="4"/>
  <c r="F30" i="3"/>
  <c r="H23" i="3"/>
  <c r="H19" i="3"/>
  <c r="H25" i="3"/>
  <c r="H16" i="3"/>
  <c r="H7" i="3"/>
  <c r="H21" i="3"/>
  <c r="H12" i="3"/>
  <c r="H24" i="3"/>
  <c r="H20" i="3"/>
  <c r="H15" i="3"/>
  <c r="H10" i="3"/>
  <c r="H27" i="3"/>
  <c r="H22" i="3"/>
  <c r="H17" i="3"/>
  <c r="H13" i="3"/>
  <c r="H8" i="3"/>
  <c r="J27" i="3"/>
  <c r="D26" i="3"/>
  <c r="D14" i="3"/>
  <c r="D10" i="3"/>
  <c r="J28" i="3"/>
  <c r="D24" i="3"/>
  <c r="D16" i="3"/>
  <c r="D12" i="3"/>
  <c r="J7" i="3"/>
  <c r="D27" i="3"/>
  <c r="D23" i="3"/>
  <c r="D19" i="3"/>
  <c r="D15" i="3"/>
  <c r="D11" i="3"/>
  <c r="D7" i="3"/>
  <c r="D28" i="3"/>
  <c r="D20" i="3"/>
  <c r="D8" i="3"/>
  <c r="D25" i="3"/>
  <c r="D21" i="3"/>
  <c r="D17" i="3"/>
  <c r="D13" i="3"/>
  <c r="D30" i="15"/>
  <c r="D30" i="19"/>
  <c r="D30" i="5"/>
  <c r="H24" i="11"/>
  <c r="H27" i="14"/>
  <c r="H30" i="19"/>
  <c r="H12" i="21"/>
  <c r="H12" i="26"/>
  <c r="D30" i="28"/>
  <c r="H11" i="17"/>
  <c r="H27" i="17"/>
  <c r="H30" i="4"/>
  <c r="F30" i="5"/>
  <c r="D30" i="13"/>
  <c r="D30" i="16"/>
  <c r="D30" i="23"/>
  <c r="H16" i="26"/>
  <c r="H15" i="17"/>
  <c r="H16" i="23"/>
  <c r="H22" i="23"/>
  <c r="H24" i="26"/>
  <c r="H26" i="21"/>
  <c r="H17" i="23"/>
  <c r="H8" i="26"/>
  <c r="F30" i="39"/>
  <c r="D30" i="38"/>
  <c r="F30" i="29"/>
  <c r="J23" i="28"/>
  <c r="J11" i="28"/>
  <c r="J7" i="28"/>
  <c r="J27" i="28"/>
  <c r="J12" i="28"/>
  <c r="J10" i="28"/>
  <c r="J14" i="28"/>
  <c r="J18" i="28"/>
  <c r="J22" i="28"/>
  <c r="J26" i="28"/>
  <c r="J9" i="28"/>
  <c r="J13" i="28"/>
  <c r="J17" i="28"/>
  <c r="J21" i="28"/>
  <c r="J25" i="28"/>
  <c r="J8" i="28"/>
  <c r="J16" i="28"/>
  <c r="J20" i="28"/>
  <c r="J24" i="28"/>
  <c r="J28" i="28"/>
  <c r="J15" i="28"/>
  <c r="J7" i="27"/>
  <c r="H7" i="26"/>
  <c r="H11" i="26"/>
  <c r="H15" i="26"/>
  <c r="H19" i="26"/>
  <c r="H23" i="26"/>
  <c r="H27" i="26"/>
  <c r="H10" i="26"/>
  <c r="H14" i="26"/>
  <c r="H18" i="26"/>
  <c r="H22" i="26"/>
  <c r="H26" i="26"/>
  <c r="H9" i="26"/>
  <c r="H13" i="26"/>
  <c r="H17" i="26"/>
  <c r="H21" i="26"/>
  <c r="H25" i="26"/>
  <c r="D30" i="26"/>
  <c r="H20" i="26"/>
  <c r="F30" i="25"/>
  <c r="H11" i="25"/>
  <c r="H15" i="25"/>
  <c r="H19" i="25"/>
  <c r="H23" i="25"/>
  <c r="H27" i="25"/>
  <c r="H10" i="25"/>
  <c r="H14" i="25"/>
  <c r="H18" i="25"/>
  <c r="H22" i="25"/>
  <c r="H26" i="25"/>
  <c r="H9" i="25"/>
  <c r="H13" i="25"/>
  <c r="H17" i="25"/>
  <c r="H21" i="25"/>
  <c r="H25" i="25"/>
  <c r="H12" i="25"/>
  <c r="H16" i="25"/>
  <c r="H20" i="25"/>
  <c r="H24" i="25"/>
  <c r="D30" i="25"/>
  <c r="H8" i="25"/>
  <c r="F30" i="24"/>
  <c r="H7" i="24"/>
  <c r="D30" i="24"/>
  <c r="D30" i="17"/>
  <c r="D30" i="8"/>
  <c r="F30" i="23"/>
  <c r="H21" i="23"/>
  <c r="H10" i="23"/>
  <c r="H25" i="23"/>
  <c r="H23" i="23"/>
  <c r="H14" i="23"/>
  <c r="H20" i="23"/>
  <c r="H8" i="23"/>
  <c r="H26" i="23"/>
  <c r="H13" i="23"/>
  <c r="H15" i="23"/>
  <c r="H12" i="23"/>
  <c r="H27" i="23"/>
  <c r="H9" i="23"/>
  <c r="H19" i="23"/>
  <c r="H28" i="22"/>
  <c r="H10" i="22"/>
  <c r="H14" i="22"/>
  <c r="H17" i="22"/>
  <c r="H21" i="22"/>
  <c r="H22" i="22"/>
  <c r="H26" i="22"/>
  <c r="H9" i="22"/>
  <c r="H13" i="22"/>
  <c r="H18" i="22"/>
  <c r="H25" i="22"/>
  <c r="H8" i="22"/>
  <c r="H12" i="22"/>
  <c r="H16" i="22"/>
  <c r="H23" i="22"/>
  <c r="H19" i="22"/>
  <c r="H11" i="22"/>
  <c r="H27" i="22"/>
  <c r="H24" i="22"/>
  <c r="D30" i="22"/>
  <c r="H20" i="22"/>
  <c r="H15" i="22"/>
  <c r="H28" i="21"/>
  <c r="H27" i="21"/>
  <c r="H25" i="21"/>
  <c r="H16" i="21"/>
  <c r="H15" i="21"/>
  <c r="H17" i="21"/>
  <c r="H10" i="21"/>
  <c r="H14" i="21"/>
  <c r="H20" i="21"/>
  <c r="H23" i="21"/>
  <c r="H21" i="21"/>
  <c r="H8" i="21"/>
  <c r="H18" i="21"/>
  <c r="H24" i="21"/>
  <c r="H19" i="21"/>
  <c r="H13" i="21"/>
  <c r="H7" i="21"/>
  <c r="H30" i="20"/>
  <c r="J24" i="20"/>
  <c r="J8" i="20"/>
  <c r="J12" i="20"/>
  <c r="D30" i="20"/>
  <c r="J7" i="20"/>
  <c r="J11" i="20"/>
  <c r="J15" i="20"/>
  <c r="J19" i="20"/>
  <c r="J23" i="20"/>
  <c r="J27" i="20"/>
  <c r="J10" i="20"/>
  <c r="J14" i="20"/>
  <c r="J18" i="20"/>
  <c r="J22" i="20"/>
  <c r="J26" i="20"/>
  <c r="J9" i="20"/>
  <c r="J13" i="20"/>
  <c r="J17" i="20"/>
  <c r="J21" i="20"/>
  <c r="J25" i="20"/>
  <c r="J16" i="20"/>
  <c r="J25" i="19"/>
  <c r="J7" i="19"/>
  <c r="J9" i="19"/>
  <c r="J27" i="19"/>
  <c r="J16" i="19"/>
  <c r="J18" i="19"/>
  <c r="J15" i="19"/>
  <c r="J20" i="19"/>
  <c r="J11" i="19"/>
  <c r="J13" i="19"/>
  <c r="J14" i="19"/>
  <c r="J23" i="19"/>
  <c r="J12" i="19"/>
  <c r="J21" i="19"/>
  <c r="F30" i="19"/>
  <c r="J26" i="19"/>
  <c r="J19" i="19"/>
  <c r="J24" i="19"/>
  <c r="J8" i="19"/>
  <c r="J17" i="19"/>
  <c r="J22" i="19"/>
  <c r="F30" i="18"/>
  <c r="J24" i="18"/>
  <c r="J22" i="18"/>
  <c r="J13" i="18"/>
  <c r="J19" i="18"/>
  <c r="H30" i="18"/>
  <c r="J7" i="18"/>
  <c r="J28" i="18"/>
  <c r="J12" i="18"/>
  <c r="J17" i="18"/>
  <c r="J23" i="18"/>
  <c r="J10" i="18"/>
  <c r="J20" i="18"/>
  <c r="J25" i="18"/>
  <c r="J9" i="18"/>
  <c r="J15" i="18"/>
  <c r="J26" i="18"/>
  <c r="J16" i="18"/>
  <c r="J21" i="18"/>
  <c r="J27" i="18"/>
  <c r="J11" i="18"/>
  <c r="D30" i="18"/>
  <c r="H30" i="17"/>
  <c r="H8" i="16"/>
  <c r="H22" i="16"/>
  <c r="H19" i="16"/>
  <c r="H21" i="16"/>
  <c r="H7" i="16"/>
  <c r="H18" i="16"/>
  <c r="H14" i="16"/>
  <c r="H20" i="16"/>
  <c r="H17" i="16"/>
  <c r="H23" i="16"/>
  <c r="H12" i="16"/>
  <c r="H9" i="16"/>
  <c r="H25" i="16"/>
  <c r="H26" i="16"/>
  <c r="H15" i="16"/>
  <c r="H10" i="16"/>
  <c r="H11" i="16"/>
  <c r="H27" i="16"/>
  <c r="H16" i="16"/>
  <c r="H13" i="16"/>
  <c r="F30" i="15"/>
  <c r="H30" i="15"/>
  <c r="D30" i="14"/>
  <c r="H10" i="14"/>
  <c r="H16" i="14"/>
  <c r="H25" i="14"/>
  <c r="H28" i="14"/>
  <c r="H11" i="14"/>
  <c r="H23" i="14"/>
  <c r="H14" i="14"/>
  <c r="H17" i="14"/>
  <c r="H12" i="14"/>
  <c r="H19" i="14"/>
  <c r="H13" i="14"/>
  <c r="H26" i="14"/>
  <c r="H15" i="14"/>
  <c r="H9" i="14"/>
  <c r="H20" i="14"/>
  <c r="H18" i="14"/>
  <c r="H21" i="14"/>
  <c r="H8" i="14"/>
  <c r="H24" i="14"/>
  <c r="F30" i="14"/>
  <c r="H8" i="13"/>
  <c r="H12" i="13"/>
  <c r="H16" i="13"/>
  <c r="H20" i="13"/>
  <c r="H25" i="13"/>
  <c r="H7" i="13"/>
  <c r="H11" i="13"/>
  <c r="H15" i="13"/>
  <c r="H19" i="13"/>
  <c r="H24" i="13"/>
  <c r="H28" i="13"/>
  <c r="H10" i="13"/>
  <c r="H17" i="13"/>
  <c r="H18" i="13"/>
  <c r="H9" i="13"/>
  <c r="H26" i="13"/>
  <c r="H14" i="13"/>
  <c r="H21" i="13"/>
  <c r="H27" i="13"/>
  <c r="H23" i="13"/>
  <c r="H13" i="13"/>
  <c r="F30" i="12"/>
  <c r="D30" i="12"/>
  <c r="H8" i="12"/>
  <c r="H12" i="12"/>
  <c r="H16" i="12"/>
  <c r="H20" i="12"/>
  <c r="H24" i="12"/>
  <c r="H10" i="12"/>
  <c r="H14" i="12"/>
  <c r="H18" i="12"/>
  <c r="H26" i="12"/>
  <c r="H13" i="12"/>
  <c r="H21" i="12"/>
  <c r="H11" i="12"/>
  <c r="H15" i="12"/>
  <c r="H19" i="12"/>
  <c r="H23" i="12"/>
  <c r="H27" i="12"/>
  <c r="H22" i="12"/>
  <c r="H9" i="12"/>
  <c r="H17" i="12"/>
  <c r="H25" i="12"/>
  <c r="H22" i="11"/>
  <c r="H7" i="11"/>
  <c r="F30" i="11"/>
  <c r="H27" i="11"/>
  <c r="H13" i="11"/>
  <c r="H26" i="11"/>
  <c r="H21" i="11"/>
  <c r="H9" i="11"/>
  <c r="H25" i="11"/>
  <c r="H8" i="11"/>
  <c r="H12" i="11"/>
  <c r="H16" i="11"/>
  <c r="H15" i="11"/>
  <c r="H14" i="11"/>
  <c r="H11" i="11"/>
  <c r="H10" i="11"/>
  <c r="F30" i="10"/>
  <c r="H26" i="10"/>
  <c r="H22" i="10"/>
  <c r="H21" i="10"/>
  <c r="D30" i="10"/>
  <c r="H18" i="10"/>
  <c r="H10" i="10"/>
  <c r="H13" i="10"/>
  <c r="H15" i="10"/>
  <c r="H8" i="10"/>
  <c r="H12" i="10"/>
  <c r="H16" i="10"/>
  <c r="H20" i="10"/>
  <c r="H7" i="10"/>
  <c r="H11" i="10"/>
  <c r="H19" i="10"/>
  <c r="H23" i="10"/>
  <c r="H27" i="10"/>
  <c r="H14" i="10"/>
  <c r="H9" i="10"/>
  <c r="H25" i="10"/>
  <c r="H21" i="9"/>
  <c r="H16" i="9"/>
  <c r="H27" i="9"/>
  <c r="H7" i="9"/>
  <c r="H11" i="9"/>
  <c r="H26" i="9"/>
  <c r="H15" i="9"/>
  <c r="H20" i="9"/>
  <c r="H25" i="9"/>
  <c r="H9" i="9"/>
  <c r="H22" i="9"/>
  <c r="H19" i="9"/>
  <c r="H24" i="9"/>
  <c r="H8" i="9"/>
  <c r="H13" i="9"/>
  <c r="F30" i="9"/>
  <c r="H18" i="9"/>
  <c r="H23" i="9"/>
  <c r="H28" i="9"/>
  <c r="H12" i="9"/>
  <c r="H17" i="9"/>
  <c r="H14" i="9"/>
  <c r="D30" i="9"/>
  <c r="H30" i="8"/>
  <c r="H30" i="7"/>
  <c r="F30" i="6"/>
  <c r="H25" i="6"/>
  <c r="H28" i="6"/>
  <c r="H19" i="6"/>
  <c r="H21" i="6"/>
  <c r="H16" i="6"/>
  <c r="H15" i="6"/>
  <c r="H9" i="6"/>
  <c r="H7" i="6"/>
  <c r="H22" i="6"/>
  <c r="H18" i="6"/>
  <c r="H26" i="6"/>
  <c r="H17" i="6"/>
  <c r="H8" i="6"/>
  <c r="H24" i="6"/>
  <c r="H11" i="6"/>
  <c r="H27" i="6"/>
  <c r="H14" i="6"/>
  <c r="H13" i="6"/>
  <c r="H20" i="6"/>
  <c r="H23" i="6"/>
  <c r="H10" i="6"/>
  <c r="H30" i="5"/>
  <c r="J10" i="5"/>
  <c r="J14" i="5"/>
  <c r="J18" i="5"/>
  <c r="J22" i="5"/>
  <c r="J26" i="5"/>
  <c r="J8" i="5"/>
  <c r="J12" i="5"/>
  <c r="J16" i="5"/>
  <c r="J20" i="5"/>
  <c r="J24" i="5"/>
  <c r="J28" i="5"/>
  <c r="J19" i="5"/>
  <c r="J13" i="5"/>
  <c r="J15" i="5"/>
  <c r="J9" i="5"/>
  <c r="J25" i="5"/>
  <c r="J11" i="5"/>
  <c r="J27" i="5"/>
  <c r="J21" i="5"/>
  <c r="J7" i="5"/>
  <c r="J23" i="5"/>
  <c r="J17" i="5"/>
  <c r="J16" i="4"/>
  <c r="J12" i="4"/>
  <c r="J8" i="4"/>
  <c r="J10" i="4"/>
  <c r="J14" i="4"/>
  <c r="J18" i="4"/>
  <c r="J22" i="4"/>
  <c r="J26" i="4"/>
  <c r="J9" i="4"/>
  <c r="J13" i="4"/>
  <c r="J17" i="4"/>
  <c r="J21" i="4"/>
  <c r="J25" i="4"/>
  <c r="J7" i="4"/>
  <c r="J11" i="4"/>
  <c r="J15" i="4"/>
  <c r="J19" i="4"/>
  <c r="J23" i="4"/>
  <c r="J27" i="4"/>
  <c r="J20" i="4"/>
  <c r="J14" i="3"/>
  <c r="J13" i="3"/>
  <c r="J11" i="3"/>
  <c r="J25" i="3"/>
  <c r="J12" i="3"/>
  <c r="H30" i="3"/>
  <c r="J9" i="3"/>
  <c r="J16" i="3"/>
  <c r="J17" i="3"/>
  <c r="J22" i="3"/>
  <c r="J8" i="3"/>
  <c r="J23" i="3"/>
  <c r="J21" i="3"/>
  <c r="J26" i="3"/>
  <c r="J10" i="3"/>
  <c r="J20" i="3"/>
  <c r="J24" i="3"/>
  <c r="J19" i="3"/>
  <c r="J15" i="3"/>
  <c r="D30" i="3"/>
  <c r="J30" i="28"/>
  <c r="J30" i="27"/>
  <c r="H30" i="26"/>
  <c r="H30" i="25"/>
  <c r="H30" i="24"/>
  <c r="H30" i="23"/>
  <c r="H30" i="22"/>
  <c r="H30" i="21"/>
  <c r="J30" i="20"/>
  <c r="J30" i="19"/>
  <c r="J30" i="18"/>
  <c r="H30" i="16"/>
  <c r="H30" i="14"/>
  <c r="H30" i="13"/>
  <c r="H30" i="12"/>
  <c r="H30" i="11"/>
  <c r="H30" i="10"/>
  <c r="H30" i="9"/>
  <c r="H30" i="6"/>
  <c r="J30" i="5"/>
  <c r="J30" i="4"/>
  <c r="J30" i="3"/>
</calcChain>
</file>

<file path=xl/sharedStrings.xml><?xml version="1.0" encoding="utf-8"?>
<sst xmlns="http://schemas.openxmlformats.org/spreadsheetml/2006/main" count="2029" uniqueCount="141">
  <si>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</si>
  <si>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</si>
  <si>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</si>
  <si>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</si>
  <si>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</si>
  <si>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</si>
  <si>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</si>
  <si>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</si>
  <si>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</si>
  <si>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</si>
  <si>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</si>
  <si>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</si>
  <si>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</si>
  <si>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</si>
  <si>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</si>
  <si>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</si>
  <si>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</si>
  <si>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</si>
  <si>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</si>
  <si>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</si>
  <si>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</si>
  <si>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</si>
  <si>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</si>
  <si>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</si>
  <si>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</si>
  <si>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</si>
  <si>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</si>
  <si>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</si>
  <si>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</si>
  <si>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</si>
  <si>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Tempo di parola: indica il tempo in cui il soggetto politico/istituzionale parla direttamente in voce</t>
  </si>
  <si>
    <t>Tab. E2 - Tempo di notizia dei  soggetti del pluralismo sociale nei Radiogiornali RAI - tutte le edizioni</t>
  </si>
  <si>
    <t>Tempo di notizia: indica il tempo dedicato dal giornalista all'illustrazione di un argomento/evento  in relazione ad un soggetto politico/istituzionale</t>
  </si>
  <si>
    <t>Tab. E3 - Tempo di antenna dei soggetti del pluralismo sociale nei Radiogiornali RAI - tutte le edizioni</t>
  </si>
  <si>
    <t>Tempo di antenna: indica il tempo complessivamente dedicato al soggetto politico/istituzionale ed è dato dalla somma del tempo di notizia e del tempo di parola del soggetto</t>
  </si>
  <si>
    <t>Tab. E4 - Tempo di notizia, parola e antenna  dei soggetti del pluralismo sociale nei Radiogiornali di Radio 24 - Il Sole 24 ore - tutte le edizioni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</si>
  <si>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</si>
  <si>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</si>
  <si>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</si>
  <si>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</si>
  <si>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E5 - Tempo di notizia, parola e antenna  dei soggetti del pluralismo sociale nei Radiogiornali di Radio M2o - tutte le edizioni</t>
  </si>
  <si>
    <t>Tab. E6 - Tempo di notizia, parola e antenna  dei soggetti del pluralismo sociale nei Radiogiornali di Radio Kiss Kiss - tutte le edizioni</t>
  </si>
  <si>
    <t>Tab. E7 - Tempo di notizia, parola e antenna  dei soggetti del pluralismo sociale nei Radiogiornali di Radio 101  - tutte le edizioni</t>
  </si>
  <si>
    <t>Tab. E8 - Tempo di notizia, parola e antenna  dei soggetti del pluralismo sociale nei Radiogiornali di Radio RTL 102.5  - tutte le edizioni</t>
  </si>
  <si>
    <t>Tab. E9 - Tempo di notizia, parola e antenna  dei soggetti del pluralismo sociale nei Radiogiornali di Radio Deejay - tutte le edizioni</t>
  </si>
  <si>
    <t>Tab. E10 - Tempo di notizia, parola e antenna  dei soggetti del pluralismo sociale nei Radiogiornali di Radio Dimensione Suono - tutte le edizioni</t>
  </si>
  <si>
    <t>Tab. E11 - Tempo di notizia, parola e antenna  dei soggetti del pluralismo sociale nei Radiogiornali di Virgin Radio  - tutte le edizioni</t>
  </si>
  <si>
    <t>Tab. E12 - Tempo di notizia, parola e antenna  dei soggetti del pluralismo sociale nei Radiogiornali di Radio Montecarlo  - tutte le edizioni</t>
  </si>
  <si>
    <t>Tab. E13 - Tempo di notizia, parola e antenna  dei soggetti del pluralismo sociale nei Radiogiornali di Radio Capital  - tutte le edizioni</t>
  </si>
  <si>
    <t>Tab. E14 - Tempo di notizia, parola e antenna  dei soggetti del pluralismo sociale nei Radiogiornali di Radio 105 - tutte le edizioni</t>
  </si>
  <si>
    <t>Tab. E15 - Tempo di notizia, parola e antenna  dei soggetti del pluralismo sociale nei Radiogiornali di Radio Italia - tutte le edizioni</t>
  </si>
  <si>
    <t>Tab. E16 - Tempo di parola dei soggetti del pluralismo sociale nei Radiogiornali RAI - edizioni principali</t>
  </si>
  <si>
    <t>Tempo di Parola: indica il tempo in cui il soggetto politico/istituzionale parla direttamente in voce</t>
  </si>
  <si>
    <t>Tab. E17 - Tempo di notizia dei soggetti del pluralismo sociale nei Radiogiornali RAI - edizioni principali</t>
  </si>
  <si>
    <t>Tab. E18 - Tempo di antenna dei soggetti del plularismo sociale nei Radiogiornali RAI - edizioni principali</t>
  </si>
  <si>
    <t>Tab. E19 - Tempo di notizia, parola e antenna dei del pluralismo sociale nei Radiogiornali di Radio 24 Il Sole 24 ore - edizioni principali</t>
  </si>
  <si>
    <t>Tab. E20 - Tempo di notizia, parola e antenna dei del pluralismo sociale nei Radiogiornali di Radio Kiss Kiss - edizioni principali</t>
  </si>
  <si>
    <t>Tab. E21 - Tempo di notizia, parola e antenna dei del pluralismo sociale nei Radiogiornali di Radio RTL 102.5 - edizioni principali</t>
  </si>
  <si>
    <t>Tab. E22 - Tempo di notizia, parola e antenna dei del pluralismo sociale nei Radiogiornali di Radio Montecarlo - edizioni principali</t>
  </si>
  <si>
    <t>Tab. E23 - Tempo di notizia, parola e antenna dei del pluralismo sociale nei Radiogiornali di Radio Capital - edizioni principali</t>
  </si>
  <si>
    <t>Tab. E24 - Tempo di notizia, parola e antenna dei del pluralismo sociale nei Radiogiornali di Radio Italia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</si>
  <si>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</si>
  <si>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</si>
  <si>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</si>
  <si>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</si>
  <si>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</si>
  <si>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</si>
  <si>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</si>
  <si>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</si>
  <si>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Tab. F4 - Tempo di parola dei soggetti del pluralismo sociale nei programmi extra - gr di rete e di testata. Rete m2o - Testata m2o</t>
  </si>
  <si>
    <t>Rete m2o</t>
  </si>
  <si>
    <t>Testata m2o</t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</si>
  <si>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</si>
  <si>
    <t>Tab. F5 - Tempo di parola dei soggetti del pluralismo sociale nei programmi extra - gr di rete e di testata. Rete Radio Kiss Kiss - Testata Radio Kiss Kiss</t>
  </si>
  <si>
    <t>Rete Radio Kiss Kiss</t>
  </si>
  <si>
    <t>Testata Radio Kiss Kiss</t>
  </si>
  <si>
    <t>Tab. F6 - Tempo di parola dei soggetti del pluralismo sociale nei programmi extra - gr di rete e di testata. Rete Radio 101 - Testata Pagina 101</t>
  </si>
  <si>
    <t>Rete Radio 101</t>
  </si>
  <si>
    <t>Testata Pagina 101</t>
  </si>
  <si>
    <t>Tab. F7 - Tempo di parola dei soggetti del pluralismo sociale nei programmi extra - gr di rete e di testata. Rete RTL 102.5 - Testata RTL 102.5</t>
  </si>
  <si>
    <t>Rete RTL 102.5</t>
  </si>
  <si>
    <t>Testata RTL 102.5</t>
  </si>
  <si>
    <t>Tab. F8 - Tempo di parola dei soggetti del pluralismo sociale nei programmi extra - gr di rete e di testata. Rete Radio Deejay - Testata Radio Deejay</t>
  </si>
  <si>
    <t>Rete Radio Deejay</t>
  </si>
  <si>
    <t>Testata Radio Deejay</t>
  </si>
  <si>
    <t>Tab. F9 - Tempo di parola dei soggetti del pluralismo sociale nei programmi extra - gr di rete e di testata. Rete RDS - Testata RDS</t>
  </si>
  <si>
    <t>Rete RDS</t>
  </si>
  <si>
    <t>Testata RDS</t>
  </si>
  <si>
    <t>Tab. F10 - Tempo di parola dei soggetti del pluralismo sociale nei programmi extra - gr di rete e di testata. Rete Virgin Radio - Testata Virgin Radio</t>
  </si>
  <si>
    <t>Rete Virgin Radio</t>
  </si>
  <si>
    <t>Testata Virgin Radio</t>
  </si>
  <si>
    <t>Tab. F11 - Tempo di parola dei soggetti del pluralismo sociale nei programmi extra - gr di rete e di testata. Rete Radio Monte Carlo - Testata Radio Monte Carlo</t>
  </si>
  <si>
    <t>Rete Radio Monte Carlo</t>
  </si>
  <si>
    <t>Testata Radio Monte Carlo</t>
  </si>
  <si>
    <t>Tab. F12 - Tempo di parola dei soggetti del pluralismo sociale nei programmi extra - gr di rete e di testata. Rete Radio Capital - Testata Radio Capital</t>
  </si>
  <si>
    <t>Rete Radio Capital</t>
  </si>
  <si>
    <t>Testata Radio Capital</t>
  </si>
  <si>
    <t>Tab. F13 - Tempo di parola dei soggetti del pluralismo sociale nei programmi extra - gr di rete e di testata. Rete Radio 105 network - Testata Rete 105</t>
  </si>
  <si>
    <t>Rete Radio 105 network</t>
  </si>
  <si>
    <t>Testata Rete 105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</si>
  <si>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</si>
  <si>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</si>
  <si>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</si>
  <si>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Tab. G1 - Tempo di parola dei soggetti del pluralismo sociale nei programmi extra-gr  fasce di programmazione. Radio Uno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</si>
  <si>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</si>
  <si>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</si>
  <si>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</si>
  <si>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</si>
  <si>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</si>
  <si>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</si>
  <si>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</si>
  <si>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</si>
  <si>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 xml:space="preserve">Tempo di Parola: indica il tempo in cui il soggetto politico/istituzionale parla direttamente in voce
</t>
  </si>
  <si>
    <t>Tab. G2 - Tempo di parola dei soggetti del pluralismo sociale nei programmi extra-gr fasce di programmazione. Radio Due</t>
  </si>
  <si>
    <t>Tab. G3 - Tempo di parola dei soggetti del pluralismo sociale nei programmi extra-gr fasce di programmazione. Radio Tre</t>
  </si>
  <si>
    <t>Tab. G4 - Tempo di parola dei soggetti del pluralismo sociale nei programmi extra-gr fasce di programmazione. Radio 24 ore - Il Sole 24 ore</t>
  </si>
  <si>
    <t>Tab. G5 - Tempo di parola dei soggetti del pluralismo sociale nei programmi extra-gr fasce di programmazione. Radio m2o</t>
  </si>
  <si>
    <t>Tab. G6 - Tempo di parola dei soggetti del pluralismo sociale nei programmi extra-gr fasce di programmazione. Radio Kiss Kiss</t>
  </si>
  <si>
    <t>Tab. G7 - Tempo di parola dei soggetti del pluralismo sociale nei programmi extra-gr fasce di programmazione. Radio 101</t>
  </si>
  <si>
    <t>Tab. G8 - Tempo di parola dei soggetti del pluralismo sociale nei programmi extra-gr fasce di programmazione. Radio RTL 102.5</t>
  </si>
  <si>
    <t>Tab. G9 - Tempo di parola dei soggetti del pluralismo sociale nei programmi extra-gr fasce di programmazione. Radio Deejay</t>
  </si>
  <si>
    <t>Tab. G10 - Tempo di parola dei soggetti del pluralismo sociale nei programmi extra-gr fasce di programmazione. Radio Dimensione Suono</t>
  </si>
  <si>
    <t>Tab. G11 - Tempo di parola dei soggetti del pluralismo sociale nei programmi extra-gr fasce di programmazione. Virgin Radio</t>
  </si>
  <si>
    <t>Tab. G12 - Tempo di parola dei soggetti del pluralismo sociale nei programmi extra-gr fasce di programmazione. Radio Monte Carlo</t>
  </si>
  <si>
    <t>Tab. G13 - Tempo di parola dei soggetti del pluralismo sociale nei programmi extra-gr fasce di programmazione. Radio Capital</t>
  </si>
  <si>
    <t>Tab. G14 - Tempo di parola dei soggetti del pluralismo sociale nei programmi extra-gr fasce di programmazione. Radio 105</t>
  </si>
  <si>
    <t>Tab. G15 - Tempo di parola dei soggetti del pluralismo sociale nei programmi extra-gr fasce di programmazione. Radio Italia</t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</si>
  <si>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  <r>
      <rPr>
        <sz val="11"/>
        <rFont val="Calibri"/>
        <family val="2"/>
      </rPr>
      <t>Rete m2o: Stanza Selvaggia</t>
    </r>
  </si>
  <si>
    <t>Periodo dal 01.04.2016 al 30.04.2016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</si>
  <si>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
Radio Due: Caterpillar, Caterpillar AM, Cattive compagnie, Decanter, I sociopatici, Miracolo italiano, Non è un paese per giovani, Ovunque6, Radio2 social club, Refresh
Radio Tre: A3. Il formato dell'arte, Ad alta voce, Fahrenheit, Hollywood party, Il teatro di Radio3, La lingua batte, Passioni, Piazza Verdi, Radio3 Mondo, Radio3 Scienza, Radio3 Suite, Speciale Radio3 mondo e scienza, Zazà. Arte, musica e spettacolo       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</si>
  <si>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Bianco e nero, Dialogo con l'Islam, Eta Beta, Habitat, Inviato speciale, Italia sotto inchiesta, La Radio ne parla, La terra, dall'orto alla tavola, Life - obiettivo benessere, L'Italia che va, Manuale d'Europa, Radio anch'io, Radio anch'io - speciale il Papa a Lesbo, Radio1 news economy, Radio1 news economy magazine, Restate scomodi, Tra poco in edicola, Vivicittà 2016, Voci dal mondo, Voci del mattino, Voci del mattino - speciale weekend, Zapping Radio1
Radio Due: Un giorno da pecora
Radio Tre: Prima pagina, Tutta la città ne parla </t>
    </r>
  </si>
  <si>
    <t>Tempo di Parola: indica il tempo in cui il soggetto politico/istituzionale parla direttamente in voce
Rete Radio 24:  #autotrasporti, Cuore e denari, Melog - cronache meridiane, Nessuna è perfetta
Testata Radio 24: 24 Mattino - attenti a noi due, America 24, Effetto giorno, Effetto notte, Europa 24, EU-Zone - incontro con gli europarlamentari, Focus economia, I conti della belva, La versione di Oscar, La zanzara, L'altra Europa, Mix 24, Rassegna stampa di 24 Mattino, Si può fare</t>
  </si>
  <si>
    <t xml:space="preserve">Tempo di Parola: indica il tempo in cui il soggetto politico/istituzionale parla direttamente in voce
Rete Radio 101:Alessandro Sansone &amp; Chiara Tortorella, Ilaria Cappelluti, La banda di R101: Cristiano Militello, Paolo Dini e Lester, Marina Minetti, Stefano Mastrolitti
</t>
  </si>
  <si>
    <t>Tempo di Parola: indica il tempo in cui il soggetto politico/istituzionale parla direttamente in voce
Rete RTL 102.5: Password
Testata RTL 102.5: Non stop news, L'indignato speciale</t>
  </si>
  <si>
    <r>
      <rPr>
        <sz val="11"/>
        <rFont val="Calibri"/>
        <family val="2"/>
      </rPr>
      <t>Tempo di Parola: indica il tempo in cui il soggetto politico/istituzionale parla direttamente in voce
Rete Radio Deejay: Chiamate Roma triuno triuno, Deejay chiama Italia, Il Volo del mattino</t>
    </r>
    <r>
      <rPr>
        <sz val="11"/>
        <color rgb="FFFF0000"/>
        <rFont val="Calibri"/>
        <family val="2"/>
      </rPr>
      <t xml:space="preserve">
</t>
    </r>
  </si>
  <si>
    <t>Tempo di Parola: indica il tempo in cui il soggetto politico/istituzionale parla direttamente in voce
Rete Virgin Radio: Buongiorno Dr. Feelgood</t>
  </si>
  <si>
    <t>Tempo di Parola: indica il tempo in cui il soggetto politico/istituzionale parla direttamente in voce
Rete Radio Monte Carlo: No problem!
Testata Radio Monte Carlo: Claudio Micalizio</t>
  </si>
  <si>
    <t>Tempo di Parola: indica il tempo in cui il soggetto politico/istituzionale parla direttamente in voce
Rete Radio Capital: 42, Brunch per duo, Capital in the world, Capital weekend, Il geco e la farfalla, Lateral, Non c'è duo senza tè, Master mixo, Parole note, Red carpet
Testata Radio Capital: Capital all news, TG zero</t>
  </si>
  <si>
    <t>Tempo di Parola: indica il tempo in cui il soggetto politico/istituzionale parla direttamente in voce
Rete Radio 105 network: 105 all'una, Lo zoo di 105, Music and cars
Testata Rete 105: 105 Friends, Benvenuti nella giungla</t>
  </si>
  <si>
    <t>Tempo di Parola: indica il tempo in cui il soggetto politico/istituzionale parla direttamente in voce
Rete Radio Italia: In compagnia di…Fiorella Felisatti, In compagnia di...Francesco Cataldo, In compagnia di...Manola Moslehi &amp; Mauro Marino, In compagnia di...Mirko Mengozzi, In compagnia di...Paola Gallo, In compagnia di...Paoletta &amp; Patrick, On air</t>
  </si>
  <si>
    <t>Soggetti della cronaca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</si>
</sst>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5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0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11">
    <xf numFmtId="0" fontId="0" fillId="0" borderId="0" xfId="0"/>
    <xf numFmtId="0" fontId="0" fillId="0" borderId="0" xfId="0" applyFill="1"/>
    <xf numFmtId="0" fontId="0" fillId="0" borderId="5" xfId="0" applyFill="1" applyBorder="1"/>
    <xf numFmtId="0" fontId="3" fillId="0" borderId="5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46" fontId="4" fillId="0" borderId="6" xfId="0" applyNumberFormat="1" applyFont="1" applyFill="1" applyBorder="1"/>
    <xf numFmtId="46" fontId="4" fillId="0" borderId="7" xfId="0" applyNumberFormat="1" applyFont="1" applyFill="1" applyBorder="1"/>
    <xf numFmtId="0" fontId="5" fillId="0" borderId="5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46" fontId="5" fillId="0" borderId="12" xfId="0" applyNumberFormat="1" applyFont="1" applyFill="1" applyBorder="1"/>
    <xf numFmtId="10" fontId="5" fillId="0" borderId="12" xfId="0" applyNumberFormat="1" applyFont="1" applyFill="1" applyBorder="1"/>
    <xf numFmtId="10" fontId="5" fillId="0" borderId="13" xfId="0" applyNumberFormat="1" applyFont="1" applyFill="1" applyBorder="1"/>
    <xf numFmtId="46" fontId="0" fillId="0" borderId="0" xfId="0" applyNumberFormat="1" applyFill="1"/>
    <xf numFmtId="0" fontId="1" fillId="0" borderId="0" xfId="0" applyFont="1"/>
    <xf numFmtId="0" fontId="4" fillId="0" borderId="17" xfId="0" applyFont="1" applyFill="1" applyBorder="1" applyAlignment="1">
      <alignment horizontal="left"/>
    </xf>
    <xf numFmtId="10" fontId="5" fillId="0" borderId="13" xfId="1" applyNumberFormat="1" applyFont="1" applyFill="1" applyBorder="1"/>
    <xf numFmtId="46" fontId="0" fillId="0" borderId="0" xfId="0" applyNumberFormat="1"/>
    <xf numFmtId="0" fontId="2" fillId="0" borderId="0" xfId="2" applyFill="1"/>
    <xf numFmtId="0" fontId="2" fillId="0" borderId="5" xfId="2" applyFill="1" applyBorder="1"/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10" xfId="2" applyFont="1" applyFill="1" applyBorder="1" applyAlignment="1">
      <alignment horizontal="center"/>
    </xf>
    <xf numFmtId="46" fontId="4" fillId="0" borderId="9" xfId="2" applyNumberFormat="1" applyFont="1" applyFill="1" applyBorder="1"/>
    <xf numFmtId="46" fontId="4" fillId="0" borderId="6" xfId="2" applyNumberFormat="1" applyFont="1" applyFill="1" applyBorder="1"/>
    <xf numFmtId="0" fontId="1" fillId="0" borderId="0" xfId="2" applyFont="1" applyFill="1"/>
    <xf numFmtId="0" fontId="5" fillId="0" borderId="5" xfId="2" applyFont="1" applyFill="1" applyBorder="1" applyAlignment="1">
      <alignment horizontal="left"/>
    </xf>
    <xf numFmtId="0" fontId="5" fillId="0" borderId="11" xfId="2" applyFont="1" applyFill="1" applyBorder="1" applyAlignment="1">
      <alignment horizontal="left"/>
    </xf>
    <xf numFmtId="46" fontId="5" fillId="0" borderId="12" xfId="2" applyNumberFormat="1" applyFont="1" applyFill="1" applyBorder="1"/>
    <xf numFmtId="10" fontId="5" fillId="0" borderId="12" xfId="1" applyNumberFormat="1" applyFont="1" applyFill="1" applyBorder="1"/>
    <xf numFmtId="46" fontId="2" fillId="0" borderId="0" xfId="2" applyNumberFormat="1" applyFill="1"/>
    <xf numFmtId="0" fontId="2" fillId="0" borderId="0" xfId="2"/>
    <xf numFmtId="0" fontId="0" fillId="0" borderId="0" xfId="0" applyFill="1" applyAlignment="1">
      <alignment horizontal="right"/>
    </xf>
    <xf numFmtId="0" fontId="4" fillId="0" borderId="11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" fillId="0" borderId="7" xfId="0" applyFont="1" applyFill="1" applyBorder="1" applyAlignment="1">
      <alignment horizontal="center"/>
    </xf>
    <xf numFmtId="10" fontId="4" fillId="0" borderId="6" xfId="1" applyNumberFormat="1" applyFont="1" applyFill="1" applyBorder="1"/>
    <xf numFmtId="10" fontId="4" fillId="0" borderId="7" xfId="1" applyNumberFormat="1" applyFont="1" applyFill="1" applyBorder="1" applyAlignment="1">
      <alignment horizontal="right"/>
    </xf>
    <xf numFmtId="0" fontId="2" fillId="0" borderId="5" xfId="2" applyBorder="1"/>
    <xf numFmtId="0" fontId="1" fillId="0" borderId="9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2" fillId="0" borderId="9" xfId="2" applyBorder="1"/>
    <xf numFmtId="10" fontId="4" fillId="0" borderId="9" xfId="1" applyNumberFormat="1" applyFont="1" applyBorder="1"/>
    <xf numFmtId="46" fontId="4" fillId="0" borderId="9" xfId="2" applyNumberFormat="1" applyFont="1" applyBorder="1"/>
    <xf numFmtId="10" fontId="4" fillId="0" borderId="7" xfId="1" applyNumberFormat="1" applyFont="1" applyBorder="1"/>
    <xf numFmtId="0" fontId="1" fillId="0" borderId="0" xfId="2" applyFont="1"/>
    <xf numFmtId="0" fontId="2" fillId="0" borderId="0" xfId="2" applyFont="1"/>
    <xf numFmtId="10" fontId="4" fillId="0" borderId="6" xfId="1" applyNumberFormat="1" applyFont="1" applyBorder="1"/>
    <xf numFmtId="46" fontId="4" fillId="0" borderId="6" xfId="2" applyNumberFormat="1" applyFont="1" applyBorder="1"/>
    <xf numFmtId="0" fontId="5" fillId="0" borderId="5" xfId="2" applyFont="1" applyBorder="1" applyAlignment="1">
      <alignment horizontal="left"/>
    </xf>
    <xf numFmtId="46" fontId="5" fillId="0" borderId="9" xfId="2" applyNumberFormat="1" applyFont="1" applyBorder="1"/>
    <xf numFmtId="10" fontId="5" fillId="0" borderId="9" xfId="2" applyNumberFormat="1" applyFont="1" applyBorder="1"/>
    <xf numFmtId="46" fontId="5" fillId="0" borderId="6" xfId="2" applyNumberFormat="1" applyFont="1" applyBorder="1"/>
    <xf numFmtId="10" fontId="5" fillId="0" borderId="6" xfId="1" applyNumberFormat="1" applyFont="1" applyBorder="1"/>
    <xf numFmtId="10" fontId="5" fillId="0" borderId="7" xfId="1" applyNumberFormat="1" applyFont="1" applyBorder="1"/>
    <xf numFmtId="10" fontId="2" fillId="0" borderId="9" xfId="1" applyNumberFormat="1" applyBorder="1"/>
    <xf numFmtId="0" fontId="5" fillId="0" borderId="11" xfId="2" applyFont="1" applyBorder="1" applyAlignment="1">
      <alignment horizontal="left"/>
    </xf>
    <xf numFmtId="46" fontId="5" fillId="0" borderId="12" xfId="2" applyNumberFormat="1" applyFont="1" applyBorder="1"/>
    <xf numFmtId="10" fontId="5" fillId="0" borderId="13" xfId="1" applyNumberFormat="1" applyFont="1" applyBorder="1"/>
    <xf numFmtId="0" fontId="1" fillId="0" borderId="8" xfId="2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46" fontId="4" fillId="0" borderId="8" xfId="2" applyNumberFormat="1" applyFont="1" applyBorder="1"/>
    <xf numFmtId="46" fontId="5" fillId="0" borderId="9" xfId="2" applyNumberFormat="1" applyFont="1" applyFill="1" applyBorder="1"/>
    <xf numFmtId="10" fontId="5" fillId="0" borderId="9" xfId="2" applyNumberFormat="1" applyFont="1" applyFill="1" applyBorder="1"/>
    <xf numFmtId="10" fontId="5" fillId="0" borderId="10" xfId="2" applyNumberFormat="1" applyFont="1" applyFill="1" applyBorder="1"/>
    <xf numFmtId="0" fontId="4" fillId="0" borderId="5" xfId="2" applyFont="1" applyBorder="1" applyAlignment="1">
      <alignment horizontal="left"/>
    </xf>
    <xf numFmtId="10" fontId="4" fillId="0" borderId="10" xfId="1" applyNumberFormat="1" applyFont="1" applyBorder="1"/>
    <xf numFmtId="10" fontId="5" fillId="0" borderId="10" xfId="1" applyNumberFormat="1" applyFont="1" applyBorder="1"/>
    <xf numFmtId="10" fontId="0" fillId="0" borderId="7" xfId="1" applyNumberFormat="1" applyFont="1" applyBorder="1"/>
    <xf numFmtId="0" fontId="6" fillId="0" borderId="5" xfId="2" applyFont="1" applyBorder="1"/>
    <xf numFmtId="0" fontId="3" fillId="0" borderId="9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46" fontId="5" fillId="0" borderId="8" xfId="2" applyNumberFormat="1" applyFont="1" applyBorder="1"/>
    <xf numFmtId="46" fontId="4" fillId="0" borderId="12" xfId="2" applyNumberFormat="1" applyFont="1" applyFill="1" applyBorder="1"/>
    <xf numFmtId="46" fontId="4" fillId="0" borderId="12" xfId="2" applyNumberFormat="1" applyFont="1" applyBorder="1"/>
    <xf numFmtId="10" fontId="4" fillId="0" borderId="13" xfId="1" applyNumberFormat="1" applyFont="1" applyBorder="1"/>
    <xf numFmtId="0" fontId="4" fillId="0" borderId="26" xfId="0" applyFont="1" applyFill="1" applyBorder="1" applyAlignment="1">
      <alignment horizontal="left"/>
    </xf>
    <xf numFmtId="0" fontId="2" fillId="0" borderId="5" xfId="2" applyBorder="1" applyAlignment="1">
      <alignment horizontal="center"/>
    </xf>
    <xf numFmtId="20" fontId="1" fillId="0" borderId="7" xfId="2" applyNumberFormat="1" applyFont="1" applyBorder="1" applyAlignment="1">
      <alignment horizontal="center"/>
    </xf>
    <xf numFmtId="0" fontId="2" fillId="0" borderId="0" xfId="2" applyAlignment="1">
      <alignment horizontal="center"/>
    </xf>
    <xf numFmtId="46" fontId="5" fillId="0" borderId="7" xfId="2" applyNumberFormat="1" applyFont="1" applyBorder="1"/>
    <xf numFmtId="0" fontId="1" fillId="0" borderId="9" xfId="0" applyFont="1" applyFill="1" applyBorder="1" applyAlignment="1">
      <alignment horizontal="center"/>
    </xf>
    <xf numFmtId="46" fontId="4" fillId="0" borderId="9" xfId="2" applyNumberFormat="1" applyFont="1" applyBorder="1" applyAlignment="1">
      <alignment horizontal="center"/>
    </xf>
    <xf numFmtId="10" fontId="4" fillId="0" borderId="9" xfId="1" applyNumberFormat="1" applyFont="1" applyBorder="1" applyAlignment="1">
      <alignment horizontal="center"/>
    </xf>
    <xf numFmtId="46" fontId="4" fillId="0" borderId="7" xfId="1" applyNumberFormat="1" applyFont="1" applyBorder="1" applyAlignment="1">
      <alignment horizontal="center"/>
    </xf>
    <xf numFmtId="0" fontId="2" fillId="0" borderId="9" xfId="2" applyBorder="1" applyAlignment="1">
      <alignment horizontal="center"/>
    </xf>
    <xf numFmtId="46" fontId="4" fillId="0" borderId="6" xfId="2" applyNumberFormat="1" applyFont="1" applyBorder="1" applyAlignment="1">
      <alignment horizontal="center"/>
    </xf>
    <xf numFmtId="10" fontId="4" fillId="0" borderId="6" xfId="1" applyNumberFormat="1" applyFont="1" applyBorder="1" applyAlignment="1">
      <alignment horizontal="center"/>
    </xf>
    <xf numFmtId="46" fontId="5" fillId="0" borderId="9" xfId="2" applyNumberFormat="1" applyFont="1" applyBorder="1" applyAlignment="1">
      <alignment horizontal="center"/>
    </xf>
    <xf numFmtId="46" fontId="5" fillId="0" borderId="10" xfId="2" applyNumberFormat="1" applyFont="1" applyBorder="1" applyAlignment="1">
      <alignment horizontal="center"/>
    </xf>
    <xf numFmtId="46" fontId="5" fillId="0" borderId="9" xfId="2" applyNumberFormat="1" applyFont="1" applyFill="1" applyBorder="1" applyAlignment="1">
      <alignment horizontal="center"/>
    </xf>
    <xf numFmtId="46" fontId="4" fillId="0" borderId="10" xfId="2" applyNumberFormat="1" applyFont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46" fontId="4" fillId="0" borderId="8" xfId="0" applyNumberFormat="1" applyFont="1" applyFill="1" applyBorder="1" applyAlignment="1">
      <alignment horizontal="center"/>
    </xf>
    <xf numFmtId="10" fontId="4" fillId="0" borderId="9" xfId="1" applyNumberFormat="1" applyFont="1" applyFill="1" applyBorder="1" applyAlignment="1">
      <alignment horizontal="center"/>
    </xf>
    <xf numFmtId="10" fontId="4" fillId="0" borderId="10" xfId="1" applyNumberFormat="1" applyFont="1" applyFill="1" applyBorder="1" applyAlignment="1">
      <alignment horizontal="center"/>
    </xf>
    <xf numFmtId="46" fontId="4" fillId="0" borderId="9" xfId="0" applyNumberFormat="1" applyFont="1" applyFill="1" applyBorder="1" applyAlignment="1">
      <alignment horizontal="center"/>
    </xf>
    <xf numFmtId="46" fontId="4" fillId="0" borderId="6" xfId="0" applyNumberFormat="1" applyFont="1" applyFill="1" applyBorder="1" applyAlignment="1">
      <alignment horizontal="center"/>
    </xf>
    <xf numFmtId="46" fontId="4" fillId="0" borderId="7" xfId="0" applyNumberFormat="1" applyFont="1" applyFill="1" applyBorder="1" applyAlignment="1">
      <alignment horizontal="center"/>
    </xf>
    <xf numFmtId="46" fontId="5" fillId="0" borderId="9" xfId="0" applyNumberFormat="1" applyFont="1" applyFill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46" fontId="4" fillId="0" borderId="9" xfId="2" applyNumberFormat="1" applyFont="1" applyFill="1" applyBorder="1" applyAlignment="1">
      <alignment horizontal="center"/>
    </xf>
    <xf numFmtId="46" fontId="4" fillId="0" borderId="6" xfId="2" applyNumberFormat="1" applyFont="1" applyFill="1" applyBorder="1" applyAlignment="1">
      <alignment horizontal="center"/>
    </xf>
    <xf numFmtId="46" fontId="4" fillId="0" borderId="0" xfId="0" applyNumberFormat="1" applyFont="1" applyFill="1" applyBorder="1" applyAlignment="1">
      <alignment horizontal="center"/>
    </xf>
    <xf numFmtId="46" fontId="4" fillId="0" borderId="18" xfId="0" applyNumberFormat="1" applyFont="1" applyFill="1" applyBorder="1" applyAlignment="1">
      <alignment horizontal="center"/>
    </xf>
    <xf numFmtId="46" fontId="4" fillId="0" borderId="19" xfId="0" applyNumberFormat="1" applyFont="1" applyFill="1" applyBorder="1" applyAlignment="1">
      <alignment horizontal="center"/>
    </xf>
    <xf numFmtId="10" fontId="4" fillId="0" borderId="20" xfId="1" applyNumberFormat="1" applyFont="1" applyFill="1" applyBorder="1" applyAlignment="1">
      <alignment horizontal="center"/>
    </xf>
    <xf numFmtId="10" fontId="4" fillId="0" borderId="6" xfId="1" applyNumberFormat="1" applyFont="1" applyFill="1" applyBorder="1" applyAlignment="1">
      <alignment horizontal="center"/>
    </xf>
    <xf numFmtId="46" fontId="5" fillId="0" borderId="22" xfId="0" applyNumberFormat="1" applyFont="1" applyFill="1" applyBorder="1" applyAlignment="1">
      <alignment horizontal="center"/>
    </xf>
    <xf numFmtId="10" fontId="5" fillId="0" borderId="22" xfId="1" applyNumberFormat="1" applyFont="1" applyFill="1" applyBorder="1" applyAlignment="1">
      <alignment horizontal="center"/>
    </xf>
    <xf numFmtId="10" fontId="5" fillId="0" borderId="23" xfId="1" applyNumberFormat="1" applyFont="1" applyFill="1" applyBorder="1" applyAlignment="1">
      <alignment horizontal="center"/>
    </xf>
    <xf numFmtId="10" fontId="4" fillId="0" borderId="19" xfId="1" applyNumberFormat="1" applyFont="1" applyFill="1" applyBorder="1" applyAlignment="1">
      <alignment horizontal="center"/>
    </xf>
    <xf numFmtId="10" fontId="5" fillId="0" borderId="25" xfId="1" applyNumberFormat="1" applyFont="1" applyFill="1" applyBorder="1" applyAlignment="1">
      <alignment horizontal="center"/>
    </xf>
    <xf numFmtId="46" fontId="0" fillId="0" borderId="9" xfId="0" applyNumberFormat="1" applyFill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0" fontId="5" fillId="0" borderId="9" xfId="1" applyNumberFormat="1" applyFont="1" applyFill="1" applyBorder="1" applyAlignment="1">
      <alignment horizontal="center"/>
    </xf>
    <xf numFmtId="10" fontId="5" fillId="0" borderId="10" xfId="1" applyNumberFormat="1" applyFont="1" applyFill="1" applyBorder="1" applyAlignment="1">
      <alignment horizontal="center"/>
    </xf>
    <xf numFmtId="4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 applyAlignment="1">
      <alignment horizontal="center"/>
    </xf>
    <xf numFmtId="10" fontId="5" fillId="0" borderId="10" xfId="0" applyNumberFormat="1" applyFont="1" applyFill="1" applyBorder="1" applyAlignment="1">
      <alignment horizontal="center"/>
    </xf>
    <xf numFmtId="46" fontId="4" fillId="0" borderId="9" xfId="1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/>
    </xf>
    <xf numFmtId="10" fontId="5" fillId="0" borderId="9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0" fontId="5" fillId="0" borderId="9" xfId="1" applyNumberFormat="1" applyFont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Border="1" applyAlignment="1">
      <alignment horizontal="center"/>
    </xf>
    <xf numFmtId="10" fontId="5" fillId="0" borderId="9" xfId="2" applyNumberFormat="1" applyFont="1" applyBorder="1" applyAlignment="1">
      <alignment horizontal="center"/>
    </xf>
    <xf numFmtId="10" fontId="5" fillId="0" borderId="10" xfId="2" applyNumberFormat="1" applyFont="1" applyBorder="1" applyAlignment="1">
      <alignment horizontal="center"/>
    </xf>
    <xf numFmtId="46" fontId="4" fillId="0" borderId="8" xfId="2" applyNumberFormat="1" applyFont="1" applyBorder="1" applyAlignment="1">
      <alignment horizontal="center"/>
    </xf>
    <xf numFmtId="10" fontId="5" fillId="0" borderId="9" xfId="2" applyNumberFormat="1" applyFont="1" applyFill="1" applyBorder="1" applyAlignment="1">
      <alignment horizontal="center"/>
    </xf>
    <xf numFmtId="10" fontId="5" fillId="0" borderId="10" xfId="2" applyNumberFormat="1" applyFont="1" applyFill="1" applyBorder="1" applyAlignment="1">
      <alignment horizontal="center"/>
    </xf>
    <xf numFmtId="10" fontId="2" fillId="0" borderId="9" xfId="1" applyNumberFormat="1" applyBorder="1" applyAlignment="1">
      <alignment horizontal="center"/>
    </xf>
    <xf numFmtId="9" fontId="4" fillId="0" borderId="9" xfId="1" applyFont="1" applyBorder="1" applyAlignment="1">
      <alignment horizontal="center"/>
    </xf>
    <xf numFmtId="10" fontId="4" fillId="0" borderId="10" xfId="1" applyNumberFormat="1" applyFont="1" applyBorder="1" applyAlignment="1">
      <alignment horizontal="center"/>
    </xf>
    <xf numFmtId="46" fontId="5" fillId="0" borderId="8" xfId="2" applyNumberFormat="1" applyFont="1" applyBorder="1" applyAlignment="1">
      <alignment horizontal="center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4" xfId="2" applyFont="1" applyFill="1" applyBorder="1" applyAlignment="1">
      <alignment horizontal="left" vertical="top" wrapText="1"/>
    </xf>
    <xf numFmtId="0" fontId="2" fillId="0" borderId="15" xfId="2" applyFill="1" applyBorder="1" applyAlignment="1">
      <alignment horizontal="left" vertical="top" wrapText="1"/>
    </xf>
    <xf numFmtId="0" fontId="2" fillId="0" borderId="16" xfId="2" applyFill="1" applyBorder="1" applyAlignment="1">
      <alignment horizontal="left" vertical="top" wrapText="1"/>
    </xf>
    <xf numFmtId="0" fontId="1" fillId="0" borderId="2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7" xfId="2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0" fillId="0" borderId="14" xfId="3" applyFont="1" applyFill="1" applyBorder="1" applyAlignment="1">
      <alignment horizontal="left" vertical="top" wrapText="1"/>
    </xf>
    <xf numFmtId="0" fontId="0" fillId="0" borderId="15" xfId="3" applyFont="1" applyFill="1" applyBorder="1" applyAlignment="1">
      <alignment horizontal="left" vertical="top" wrapText="1"/>
    </xf>
    <xf numFmtId="0" fontId="0" fillId="0" borderId="16" xfId="3" applyFont="1" applyFill="1" applyBorder="1" applyAlignment="1">
      <alignment horizontal="left" vertical="top" wrapText="1"/>
    </xf>
    <xf numFmtId="0" fontId="1" fillId="0" borderId="2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24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6" fillId="0" borderId="14" xfId="3" applyFont="1" applyFill="1" applyBorder="1" applyAlignment="1">
      <alignment horizontal="left" vertical="top" wrapText="1"/>
    </xf>
    <xf numFmtId="0" fontId="6" fillId="0" borderId="15" xfId="3" applyFont="1" applyFill="1" applyBorder="1" applyAlignment="1">
      <alignment horizontal="left" vertical="top" wrapText="1"/>
    </xf>
    <xf numFmtId="0" fontId="6" fillId="0" borderId="16" xfId="3" applyFont="1" applyFill="1" applyBorder="1" applyAlignment="1">
      <alignment horizontal="left" vertical="top" wrapText="1"/>
    </xf>
    <xf numFmtId="0" fontId="7" fillId="0" borderId="14" xfId="2" applyFont="1" applyFill="1" applyBorder="1" applyAlignment="1">
      <alignment horizontal="left" vertical="top" wrapText="1"/>
    </xf>
    <xf numFmtId="0" fontId="7" fillId="0" borderId="15" xfId="2" applyFont="1" applyFill="1" applyBorder="1" applyAlignment="1">
      <alignment horizontal="left" vertical="top" wrapText="1"/>
    </xf>
    <xf numFmtId="0" fontId="7" fillId="0" borderId="16" xfId="2" applyFont="1" applyFill="1" applyBorder="1" applyAlignment="1">
      <alignment horizontal="left" vertical="top" wrapText="1"/>
    </xf>
    <xf numFmtId="0" fontId="7" fillId="0" borderId="14" xfId="2" applyFont="1" applyBorder="1" applyAlignment="1">
      <alignment horizontal="left" vertical="top" wrapText="1"/>
    </xf>
    <xf numFmtId="0" fontId="7" fillId="0" borderId="15" xfId="2" applyFont="1" applyBorder="1" applyAlignment="1">
      <alignment horizontal="left" vertical="top" wrapText="1"/>
    </xf>
    <xf numFmtId="0" fontId="7" fillId="0" borderId="16" xfId="2" applyFont="1" applyBorder="1" applyAlignment="1">
      <alignment horizontal="left" vertical="top" wrapText="1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6" fillId="0" borderId="14" xfId="2" applyFont="1" applyFill="1" applyBorder="1" applyAlignment="1">
      <alignment horizontal="left" vertical="top" wrapText="1"/>
    </xf>
    <xf numFmtId="0" fontId="6" fillId="0" borderId="15" xfId="2" applyFont="1" applyFill="1" applyBorder="1" applyAlignment="1">
      <alignment horizontal="left" vertical="top" wrapText="1"/>
    </xf>
    <xf numFmtId="0" fontId="6" fillId="0" borderId="16" xfId="2" applyFont="1" applyFill="1" applyBorder="1" applyAlignment="1">
      <alignment horizontal="left" vertical="top" wrapText="1"/>
    </xf>
    <xf numFmtId="0" fontId="5" fillId="0" borderId="8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0" fillId="0" borderId="14" xfId="2" applyFont="1" applyBorder="1" applyAlignment="1">
      <alignment horizontal="left" vertical="top" wrapText="1"/>
    </xf>
    <xf numFmtId="0" fontId="2" fillId="0" borderId="15" xfId="2" applyBorder="1" applyAlignment="1">
      <alignment horizontal="left" vertical="top" wrapText="1"/>
    </xf>
    <xf numFmtId="0" fontId="2" fillId="0" borderId="16" xfId="2" applyBorder="1" applyAlignment="1">
      <alignment horizontal="left" vertical="top" wrapText="1"/>
    </xf>
  </cellXfs>
  <cellStyles count="705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A10"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style="1" customWidth="1"/>
    <col min="2" max="2" width="51" style="1" bestFit="1" customWidth="1"/>
    <col min="3" max="10" width="10.88671875" style="1" customWidth="1"/>
    <col min="11" max="16384" width="8.88671875" style="1"/>
  </cols>
  <sheetData>
    <row r="2" spans="2:10" ht="15" thickBot="1" x14ac:dyDescent="0.35"/>
    <row r="3" spans="2:10" x14ac:dyDescent="0.3">
      <c r="B3" s="145" t="s">
        <v>18</v>
      </c>
      <c r="C3" s="146"/>
      <c r="D3" s="146"/>
      <c r="E3" s="146"/>
      <c r="F3" s="146"/>
      <c r="G3" s="146"/>
      <c r="H3" s="146"/>
      <c r="I3" s="146"/>
      <c r="J3" s="147"/>
    </row>
    <row r="4" spans="2:10" x14ac:dyDescent="0.3">
      <c r="B4" s="148" t="s">
        <v>128</v>
      </c>
      <c r="C4" s="149"/>
      <c r="D4" s="149"/>
      <c r="E4" s="149"/>
      <c r="F4" s="149"/>
      <c r="G4" s="149"/>
      <c r="H4" s="149"/>
      <c r="I4" s="149"/>
      <c r="J4" s="150"/>
    </row>
    <row r="5" spans="2:10" x14ac:dyDescent="0.3">
      <c r="B5" s="2"/>
      <c r="C5" s="151" t="s">
        <v>19</v>
      </c>
      <c r="D5" s="149"/>
      <c r="E5" s="151" t="s">
        <v>20</v>
      </c>
      <c r="F5" s="149"/>
      <c r="G5" s="149" t="s">
        <v>21</v>
      </c>
      <c r="H5" s="149"/>
      <c r="I5" s="151" t="s">
        <v>22</v>
      </c>
      <c r="J5" s="150"/>
    </row>
    <row r="6" spans="2:10" x14ac:dyDescent="0.3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3">
      <c r="B7" s="8" t="s">
        <v>10</v>
      </c>
      <c r="C7" s="97">
        <v>4.31712962962963E-3</v>
      </c>
      <c r="D7" s="98">
        <f t="shared" ref="D7:D28" si="0">C7/$C$30</f>
        <v>7.704223897552414E-3</v>
      </c>
      <c r="E7" s="97">
        <v>1.3541666666666669E-3</v>
      </c>
      <c r="F7" s="98">
        <f t="shared" ref="F7:F28" si="1">E7/$E$30</f>
        <v>9.917775705687892E-3</v>
      </c>
      <c r="G7" s="97">
        <v>2.3032407407407411E-3</v>
      </c>
      <c r="H7" s="98">
        <f t="shared" ref="H7:H27" si="2">G7/$G$30</f>
        <v>1.0528543463308821E-2</v>
      </c>
      <c r="I7" s="97">
        <f>C7+E7+G7</f>
        <v>7.9745370370370369E-3</v>
      </c>
      <c r="J7" s="99">
        <f>I7/$I$30</f>
        <v>8.7090617218409123E-3</v>
      </c>
    </row>
    <row r="8" spans="2:10" x14ac:dyDescent="0.3">
      <c r="B8" s="8" t="s">
        <v>13</v>
      </c>
      <c r="C8" s="97">
        <v>4.3750000000000013E-3</v>
      </c>
      <c r="D8" s="98">
        <f t="shared" si="0"/>
        <v>7.8074976763399815E-3</v>
      </c>
      <c r="E8" s="97">
        <v>1.0185185185185186E-3</v>
      </c>
      <c r="F8" s="98">
        <f t="shared" si="1"/>
        <v>7.4595236076968746E-3</v>
      </c>
      <c r="G8" s="97">
        <v>1.7476851851851852E-3</v>
      </c>
      <c r="H8" s="98">
        <f t="shared" si="2"/>
        <v>7.9889952912544308E-3</v>
      </c>
      <c r="I8" s="97">
        <f t="shared" ref="I8:I27" si="3">C8+E8+G8</f>
        <v>7.1412037037037052E-3</v>
      </c>
      <c r="J8" s="99">
        <f t="shared" ref="J8:J28" si="4">I8/$I$30</f>
        <v>7.7989710919823575E-3</v>
      </c>
    </row>
    <row r="9" spans="2:10" x14ac:dyDescent="0.3">
      <c r="B9" s="8" t="s">
        <v>0</v>
      </c>
      <c r="C9" s="97">
        <v>0.16255787037037012</v>
      </c>
      <c r="D9" s="98">
        <f t="shared" si="0"/>
        <v>0.29009604461427208</v>
      </c>
      <c r="E9" s="97">
        <v>3.3414351851851834E-2</v>
      </c>
      <c r="F9" s="98">
        <f t="shared" si="1"/>
        <v>0.24472323472069163</v>
      </c>
      <c r="G9" s="97">
        <v>3.413194444444443E-2</v>
      </c>
      <c r="H9" s="98">
        <f t="shared" si="2"/>
        <v>0.15602349082059144</v>
      </c>
      <c r="I9" s="97">
        <f t="shared" si="3"/>
        <v>0.23010416666666636</v>
      </c>
      <c r="J9" s="99">
        <f t="shared" si="4"/>
        <v>0.25129877516969368</v>
      </c>
    </row>
    <row r="10" spans="2:10" x14ac:dyDescent="0.3">
      <c r="B10" s="8" t="s">
        <v>8</v>
      </c>
      <c r="C10" s="97">
        <v>1.2361111111111114E-2</v>
      </c>
      <c r="D10" s="98">
        <f t="shared" si="0"/>
        <v>2.2059279149024075E-2</v>
      </c>
      <c r="E10" s="97">
        <v>3.2175925925925926E-3</v>
      </c>
      <c r="F10" s="98">
        <f t="shared" si="1"/>
        <v>2.3565313215224218E-2</v>
      </c>
      <c r="G10" s="97">
        <v>4.2939814814814811E-3</v>
      </c>
      <c r="H10" s="98">
        <f t="shared" si="2"/>
        <v>1.9628591079837044E-2</v>
      </c>
      <c r="I10" s="97">
        <f t="shared" si="3"/>
        <v>1.9872685185185188E-2</v>
      </c>
      <c r="J10" s="99">
        <f t="shared" si="4"/>
        <v>2.17031334925992E-2</v>
      </c>
    </row>
    <row r="11" spans="2:10" x14ac:dyDescent="0.3">
      <c r="B11" s="8" t="s">
        <v>26</v>
      </c>
      <c r="C11" s="97">
        <v>1.25E-3</v>
      </c>
      <c r="D11" s="98">
        <f t="shared" si="0"/>
        <v>2.2307136218114227E-3</v>
      </c>
      <c r="E11" s="97"/>
      <c r="F11" s="98"/>
      <c r="G11" s="97"/>
      <c r="H11" s="98"/>
      <c r="I11" s="97">
        <f t="shared" si="3"/>
        <v>1.25E-3</v>
      </c>
      <c r="J11" s="99">
        <f t="shared" si="4"/>
        <v>1.3651359447878354E-3</v>
      </c>
    </row>
    <row r="12" spans="2:10" x14ac:dyDescent="0.3">
      <c r="B12" s="8" t="s">
        <v>3</v>
      </c>
      <c r="C12" s="97">
        <v>7.6215277777777896E-2</v>
      </c>
      <c r="D12" s="98">
        <f t="shared" si="0"/>
        <v>0.13601156666322445</v>
      </c>
      <c r="E12" s="97">
        <v>1.3807870370370361E-2</v>
      </c>
      <c r="F12" s="98">
        <f t="shared" si="1"/>
        <v>0.10112740527252687</v>
      </c>
      <c r="G12" s="97">
        <v>1.502314814814815E-2</v>
      </c>
      <c r="H12" s="98">
        <f t="shared" si="2"/>
        <v>6.8673615152637438E-2</v>
      </c>
      <c r="I12" s="97">
        <f t="shared" si="3"/>
        <v>0.1050462962962964</v>
      </c>
      <c r="J12" s="99">
        <f t="shared" si="4"/>
        <v>0.11472197995272598</v>
      </c>
    </row>
    <row r="13" spans="2:10" x14ac:dyDescent="0.3">
      <c r="B13" s="8" t="s">
        <v>7</v>
      </c>
      <c r="C13" s="97">
        <v>1.0960648148148148E-2</v>
      </c>
      <c r="D13" s="98">
        <f t="shared" si="0"/>
        <v>1.9560053702364976E-2</v>
      </c>
      <c r="E13" s="97">
        <v>4.1435185185185195E-3</v>
      </c>
      <c r="F13" s="98">
        <f t="shared" si="1"/>
        <v>3.0346698313130471E-2</v>
      </c>
      <c r="G13" s="97">
        <v>3.1828703703703702E-3</v>
      </c>
      <c r="H13" s="98">
        <f t="shared" si="2"/>
        <v>1.4549494735728268E-2</v>
      </c>
      <c r="I13" s="97">
        <f t="shared" si="3"/>
        <v>1.8287037037037039E-2</v>
      </c>
      <c r="J13" s="99">
        <f t="shared" si="4"/>
        <v>1.9971433266340557E-2</v>
      </c>
    </row>
    <row r="14" spans="2:10" x14ac:dyDescent="0.3">
      <c r="B14" s="8" t="s">
        <v>2</v>
      </c>
      <c r="C14" s="97">
        <v>3.07986111111111E-2</v>
      </c>
      <c r="D14" s="98">
        <f t="shared" si="0"/>
        <v>5.4962305070742533E-2</v>
      </c>
      <c r="E14" s="97">
        <v>7.2222222222222202E-3</v>
      </c>
      <c r="F14" s="98">
        <f t="shared" si="1"/>
        <v>5.289480376366873E-2</v>
      </c>
      <c r="G14" s="97">
        <v>5.8217592592592583E-3</v>
      </c>
      <c r="H14" s="98">
        <f t="shared" si="2"/>
        <v>2.6612348552986612E-2</v>
      </c>
      <c r="I14" s="97">
        <f t="shared" si="3"/>
        <v>4.3842592592592579E-2</v>
      </c>
      <c r="J14" s="99">
        <f t="shared" si="4"/>
        <v>4.7880879248669621E-2</v>
      </c>
    </row>
    <row r="15" spans="2:10" x14ac:dyDescent="0.3">
      <c r="B15" s="8" t="s">
        <v>9</v>
      </c>
      <c r="C15" s="97">
        <v>2.0324074074074064E-2</v>
      </c>
      <c r="D15" s="98">
        <f t="shared" si="0"/>
        <v>3.6269751110193114E-2</v>
      </c>
      <c r="E15" s="97">
        <v>6.7245370370370384E-3</v>
      </c>
      <c r="F15" s="98">
        <f t="shared" si="1"/>
        <v>4.9249809273544144E-2</v>
      </c>
      <c r="G15" s="97">
        <v>5.7870370370370376E-3</v>
      </c>
      <c r="H15" s="98">
        <f t="shared" si="2"/>
        <v>2.6453626792233217E-2</v>
      </c>
      <c r="I15" s="97">
        <f t="shared" si="3"/>
        <v>3.2835648148148142E-2</v>
      </c>
      <c r="J15" s="99">
        <f t="shared" si="4"/>
        <v>3.5860098845954522E-2</v>
      </c>
    </row>
    <row r="16" spans="2:10" x14ac:dyDescent="0.3">
      <c r="B16" s="8" t="s">
        <v>1</v>
      </c>
      <c r="C16" s="97">
        <v>4.0520833333333339E-2</v>
      </c>
      <c r="D16" s="98">
        <f t="shared" si="0"/>
        <v>7.2312299907053623E-2</v>
      </c>
      <c r="E16" s="97">
        <v>1.2129629629629633E-2</v>
      </c>
      <c r="F16" s="98">
        <f t="shared" si="1"/>
        <v>8.8836144782571888E-2</v>
      </c>
      <c r="G16" s="97">
        <v>1.6296296296296288E-2</v>
      </c>
      <c r="H16" s="98">
        <f t="shared" si="2"/>
        <v>7.4493413046928691E-2</v>
      </c>
      <c r="I16" s="97">
        <f t="shared" si="3"/>
        <v>6.8946759259259249E-2</v>
      </c>
      <c r="J16" s="99">
        <f t="shared" si="4"/>
        <v>7.5297359473158645E-2</v>
      </c>
    </row>
    <row r="17" spans="2:10" x14ac:dyDescent="0.3">
      <c r="B17" s="8" t="s">
        <v>27</v>
      </c>
      <c r="C17" s="97">
        <v>3.0462962962962973E-2</v>
      </c>
      <c r="D17" s="98">
        <f t="shared" si="0"/>
        <v>5.4363317153774689E-2</v>
      </c>
      <c r="E17" s="97">
        <v>5.2662037037037044E-3</v>
      </c>
      <c r="F17" s="98">
        <f t="shared" si="1"/>
        <v>3.8569127744341798E-2</v>
      </c>
      <c r="G17" s="97">
        <v>1.7222222222222222E-2</v>
      </c>
      <c r="H17" s="98">
        <f t="shared" si="2"/>
        <v>7.8725993333686045E-2</v>
      </c>
      <c r="I17" s="97">
        <f t="shared" si="3"/>
        <v>5.2951388888888902E-2</v>
      </c>
      <c r="J17" s="99">
        <f t="shared" si="4"/>
        <v>5.7828675438929153E-2</v>
      </c>
    </row>
    <row r="18" spans="2:10" x14ac:dyDescent="0.3">
      <c r="B18" s="8" t="s">
        <v>16</v>
      </c>
      <c r="C18" s="97">
        <v>1.6203703703703703E-3</v>
      </c>
      <c r="D18" s="98">
        <f t="shared" si="0"/>
        <v>2.8916658060518441E-3</v>
      </c>
      <c r="E18" s="97"/>
      <c r="F18" s="98"/>
      <c r="G18" s="97"/>
      <c r="H18" s="98"/>
      <c r="I18" s="97">
        <f t="shared" ref="I18" si="5">C18+E18+G18</f>
        <v>1.6203703703703703E-3</v>
      </c>
      <c r="J18" s="99">
        <f t="shared" ref="J18" si="6">I18/$I$30</f>
        <v>1.7696206691694162E-3</v>
      </c>
    </row>
    <row r="19" spans="2:10" x14ac:dyDescent="0.3">
      <c r="B19" s="8" t="s">
        <v>4</v>
      </c>
      <c r="C19" s="97">
        <v>2.2627314814814812E-2</v>
      </c>
      <c r="D19" s="98">
        <f t="shared" si="0"/>
        <v>4.0380047505938245E-2</v>
      </c>
      <c r="E19" s="97">
        <v>2.708333333333333E-3</v>
      </c>
      <c r="F19" s="98">
        <f t="shared" si="1"/>
        <v>1.9835551411375777E-2</v>
      </c>
      <c r="G19" s="97">
        <v>1.5254629629629628E-2</v>
      </c>
      <c r="H19" s="98">
        <f t="shared" si="2"/>
        <v>6.9731760224326755E-2</v>
      </c>
      <c r="I19" s="97">
        <f t="shared" si="3"/>
        <v>4.0590277777777774E-2</v>
      </c>
      <c r="J19" s="99">
        <f t="shared" si="4"/>
        <v>4.4328997762693875E-2</v>
      </c>
    </row>
    <row r="20" spans="2:10" x14ac:dyDescent="0.3">
      <c r="B20" s="8" t="s">
        <v>14</v>
      </c>
      <c r="C20" s="97">
        <v>2.9050925925925924E-2</v>
      </c>
      <c r="D20" s="98">
        <f t="shared" si="0"/>
        <v>5.1843436951358061E-2</v>
      </c>
      <c r="E20" s="97">
        <v>8.6342592592592582E-3</v>
      </c>
      <c r="F20" s="98">
        <f t="shared" si="1"/>
        <v>6.3236416037975765E-2</v>
      </c>
      <c r="G20" s="97">
        <v>1.2569444444444446E-2</v>
      </c>
      <c r="H20" s="98">
        <f t="shared" si="2"/>
        <v>5.7457277392730551E-2</v>
      </c>
      <c r="I20" s="97">
        <f t="shared" si="3"/>
        <v>5.0254629629629628E-2</v>
      </c>
      <c r="J20" s="99">
        <f t="shared" si="4"/>
        <v>5.4883521039525755E-2</v>
      </c>
    </row>
    <row r="21" spans="2:10" x14ac:dyDescent="0.3">
      <c r="B21" s="8" t="s">
        <v>11</v>
      </c>
      <c r="C21" s="97">
        <v>1.3391203703703706E-2</v>
      </c>
      <c r="D21" s="98">
        <f t="shared" si="0"/>
        <v>2.3897552411442743E-2</v>
      </c>
      <c r="E21" s="97">
        <v>3.4259259259259256E-3</v>
      </c>
      <c r="F21" s="98">
        <f t="shared" si="1"/>
        <v>2.5091124862253119E-2</v>
      </c>
      <c r="G21" s="97">
        <v>2.1192129629629627E-2</v>
      </c>
      <c r="H21" s="98">
        <f t="shared" si="2"/>
        <v>9.687318131315803E-2</v>
      </c>
      <c r="I21" s="97">
        <f t="shared" si="3"/>
        <v>3.8009259259259257E-2</v>
      </c>
      <c r="J21" s="99">
        <f t="shared" si="4"/>
        <v>4.1510244839659732E-2</v>
      </c>
    </row>
    <row r="22" spans="2:10" x14ac:dyDescent="0.3">
      <c r="B22" s="8" t="s">
        <v>15</v>
      </c>
      <c r="C22" s="97">
        <v>1.388888888888889E-2</v>
      </c>
      <c r="D22" s="98">
        <f t="shared" si="0"/>
        <v>2.4785706909015808E-2</v>
      </c>
      <c r="E22" s="97">
        <v>2.9976851851851848E-3</v>
      </c>
      <c r="F22" s="98">
        <f t="shared" si="1"/>
        <v>2.1954734254471479E-2</v>
      </c>
      <c r="G22" s="97">
        <v>5.0462962962962953E-3</v>
      </c>
      <c r="H22" s="98">
        <f t="shared" si="2"/>
        <v>2.3067562562827361E-2</v>
      </c>
      <c r="I22" s="97">
        <f t="shared" si="3"/>
        <v>2.193287037037037E-2</v>
      </c>
      <c r="J22" s="99">
        <f t="shared" si="4"/>
        <v>2.3953079771971742E-2</v>
      </c>
    </row>
    <row r="23" spans="2:10" x14ac:dyDescent="0.3">
      <c r="B23" s="8" t="s">
        <v>28</v>
      </c>
      <c r="C23" s="97">
        <v>5.0833333333333341E-2</v>
      </c>
      <c r="D23" s="98">
        <f t="shared" si="0"/>
        <v>9.0715687286997873E-2</v>
      </c>
      <c r="E23" s="97">
        <v>8.7615740740740761E-3</v>
      </c>
      <c r="F23" s="98">
        <f t="shared" si="1"/>
        <v>6.41688564889379E-2</v>
      </c>
      <c r="G23" s="97">
        <v>4.2129629629629635E-2</v>
      </c>
      <c r="H23" s="98">
        <f t="shared" si="2"/>
        <v>0.19258240304745783</v>
      </c>
      <c r="I23" s="97">
        <f t="shared" si="3"/>
        <v>0.10172453703703704</v>
      </c>
      <c r="J23" s="99">
        <f t="shared" si="4"/>
        <v>0.11109425758092857</v>
      </c>
    </row>
    <row r="24" spans="2:10" x14ac:dyDescent="0.3">
      <c r="B24" s="8" t="s">
        <v>12</v>
      </c>
      <c r="C24" s="97">
        <v>9.8842592592592593E-3</v>
      </c>
      <c r="D24" s="98">
        <f t="shared" si="0"/>
        <v>1.7639161416916248E-2</v>
      </c>
      <c r="E24" s="97">
        <v>4.9189814814814816E-3</v>
      </c>
      <c r="F24" s="98">
        <f t="shared" si="1"/>
        <v>3.6026108332626948E-2</v>
      </c>
      <c r="G24" s="97">
        <v>1.0648148148148148E-2</v>
      </c>
      <c r="H24" s="98">
        <f t="shared" si="2"/>
        <v>4.8674673297709116E-2</v>
      </c>
      <c r="I24" s="97">
        <f t="shared" si="3"/>
        <v>2.5451388888888891E-2</v>
      </c>
      <c r="J24" s="99">
        <f t="shared" si="4"/>
        <v>2.7795684653596761E-2</v>
      </c>
    </row>
    <row r="25" spans="2:10" x14ac:dyDescent="0.3">
      <c r="B25" s="8" t="s">
        <v>5</v>
      </c>
      <c r="C25" s="97">
        <v>8.6574074074074071E-3</v>
      </c>
      <c r="D25" s="98">
        <f t="shared" si="0"/>
        <v>1.5449757306619852E-2</v>
      </c>
      <c r="E25" s="97">
        <v>1.0474537037037037E-2</v>
      </c>
      <c r="F25" s="98">
        <f t="shared" si="1"/>
        <v>7.6714418920064448E-2</v>
      </c>
      <c r="G25" s="97">
        <v>5.7870370370370367E-3</v>
      </c>
      <c r="H25" s="98">
        <f t="shared" si="2"/>
        <v>2.6453626792233214E-2</v>
      </c>
      <c r="I25" s="97">
        <f t="shared" si="3"/>
        <v>2.4918981481481479E-2</v>
      </c>
      <c r="J25" s="99">
        <f t="shared" si="4"/>
        <v>2.7214237862298235E-2</v>
      </c>
    </row>
    <row r="26" spans="2:10" x14ac:dyDescent="0.3">
      <c r="B26" s="8" t="s">
        <v>6</v>
      </c>
      <c r="C26" s="97">
        <v>6.0185185185185185E-3</v>
      </c>
      <c r="D26" s="98">
        <f t="shared" si="0"/>
        <v>1.074047299390685E-2</v>
      </c>
      <c r="E26" s="97">
        <v>1.273148148148148E-3</v>
      </c>
      <c r="F26" s="98">
        <f t="shared" si="1"/>
        <v>9.3244045096210915E-3</v>
      </c>
      <c r="G26" s="100">
        <v>2.4305555555555552E-4</v>
      </c>
      <c r="H26" s="98">
        <f t="shared" si="2"/>
        <v>1.1110523252737948E-3</v>
      </c>
      <c r="I26" s="97">
        <f t="shared" si="3"/>
        <v>7.5347222222222222E-3</v>
      </c>
      <c r="J26" s="99">
        <f t="shared" si="4"/>
        <v>8.2287361116377862E-3</v>
      </c>
    </row>
    <row r="27" spans="2:10" x14ac:dyDescent="0.3">
      <c r="B27" s="8" t="s">
        <v>140</v>
      </c>
      <c r="C27" s="97">
        <v>8.2638888888888866E-3</v>
      </c>
      <c r="D27" s="98">
        <f t="shared" si="0"/>
        <v>1.4747495610864402E-2</v>
      </c>
      <c r="E27" s="97">
        <v>2.4074074074074076E-3</v>
      </c>
      <c r="F27" s="98">
        <f t="shared" si="1"/>
        <v>1.7631601254556248E-2</v>
      </c>
      <c r="G27" s="100">
        <v>8.1018518518518516E-5</v>
      </c>
      <c r="H27" s="98">
        <f t="shared" si="2"/>
        <v>3.7035077509126502E-4</v>
      </c>
      <c r="I27" s="97">
        <f t="shared" si="3"/>
        <v>1.0752314814814812E-2</v>
      </c>
      <c r="J27" s="99">
        <f t="shared" si="4"/>
        <v>1.1742697154702766E-2</v>
      </c>
    </row>
    <row r="28" spans="2:10" x14ac:dyDescent="0.3">
      <c r="B28" s="8" t="s">
        <v>17</v>
      </c>
      <c r="C28" s="97">
        <v>1.9791666666666668E-3</v>
      </c>
      <c r="D28" s="98">
        <f t="shared" si="0"/>
        <v>3.5319632345347527E-3</v>
      </c>
      <c r="E28" s="97">
        <v>2.638888888888889E-3</v>
      </c>
      <c r="F28" s="98">
        <f t="shared" si="1"/>
        <v>1.9326947529032811E-2</v>
      </c>
      <c r="G28" s="100"/>
      <c r="H28" s="98"/>
      <c r="I28" s="97">
        <f>C28+E28+G28</f>
        <v>4.6180555555555558E-3</v>
      </c>
      <c r="J28" s="99">
        <f t="shared" si="4"/>
        <v>5.0434189071328368E-3</v>
      </c>
    </row>
    <row r="29" spans="2:10" x14ac:dyDescent="0.3">
      <c r="B29" s="8"/>
      <c r="C29" s="101"/>
      <c r="D29" s="101"/>
      <c r="E29" s="101"/>
      <c r="F29" s="101"/>
      <c r="G29" s="101"/>
      <c r="H29" s="101"/>
      <c r="I29" s="101"/>
      <c r="J29" s="102"/>
    </row>
    <row r="30" spans="2:10" x14ac:dyDescent="0.3">
      <c r="B30" s="11" t="s">
        <v>29</v>
      </c>
      <c r="C30" s="103">
        <f t="shared" ref="C30:J30" si="7">SUM(C7:C28)</f>
        <v>0.56035879629629615</v>
      </c>
      <c r="D30" s="104">
        <f t="shared" si="7"/>
        <v>1.0000000000000002</v>
      </c>
      <c r="E30" s="103">
        <f t="shared" si="7"/>
        <v>0.13653935185185181</v>
      </c>
      <c r="F30" s="104">
        <f t="shared" si="7"/>
        <v>1.0000000000000002</v>
      </c>
      <c r="G30" s="103">
        <f t="shared" si="7"/>
        <v>0.21876157407407407</v>
      </c>
      <c r="H30" s="104">
        <f t="shared" si="7"/>
        <v>0.99999999999999989</v>
      </c>
      <c r="I30" s="103">
        <f>SUM(I7:I28)</f>
        <v>0.91565972222222203</v>
      </c>
      <c r="J30" s="105">
        <f t="shared" si="7"/>
        <v>0.99999999999999989</v>
      </c>
    </row>
    <row r="31" spans="2:10" x14ac:dyDescent="0.3">
      <c r="B31" s="12"/>
      <c r="C31" s="13"/>
      <c r="D31" s="14"/>
      <c r="E31" s="13"/>
      <c r="F31" s="14"/>
      <c r="G31" s="13"/>
      <c r="H31" s="14"/>
      <c r="I31" s="13"/>
      <c r="J31" s="15"/>
    </row>
    <row r="32" spans="2:10" ht="66" customHeight="1" thickBot="1" x14ac:dyDescent="0.35">
      <c r="B32" s="142" t="s">
        <v>30</v>
      </c>
      <c r="C32" s="143"/>
      <c r="D32" s="143"/>
      <c r="E32" s="143"/>
      <c r="F32" s="143"/>
      <c r="G32" s="143"/>
      <c r="H32" s="143"/>
      <c r="I32" s="143"/>
      <c r="J32" s="144"/>
    </row>
    <row r="34" spans="7:7" x14ac:dyDescent="0.3">
      <c r="G34" s="16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&amp;R7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38" customWidth="1"/>
    <col min="7" max="8" width="15.109375" customWidth="1"/>
  </cols>
  <sheetData>
    <row r="1" spans="2:8" s="1" customFormat="1" x14ac:dyDescent="0.3">
      <c r="C1" s="35"/>
      <c r="D1" s="35"/>
      <c r="E1" s="35"/>
      <c r="F1" s="35"/>
    </row>
    <row r="2" spans="2:8" s="1" customFormat="1" ht="15" thickBot="1" x14ac:dyDescent="0.35">
      <c r="C2" s="35"/>
      <c r="D2" s="35"/>
      <c r="E2" s="35"/>
      <c r="F2" s="35"/>
    </row>
    <row r="3" spans="2:8" s="1" customFormat="1" x14ac:dyDescent="0.3">
      <c r="B3" s="145" t="s">
        <v>45</v>
      </c>
      <c r="C3" s="146"/>
      <c r="D3" s="146"/>
      <c r="E3" s="146"/>
      <c r="F3" s="147"/>
      <c r="G3" s="146"/>
      <c r="H3" s="147"/>
    </row>
    <row r="4" spans="2:8" s="1" customFormat="1" x14ac:dyDescent="0.3">
      <c r="B4" s="148" t="s">
        <v>128</v>
      </c>
      <c r="C4" s="149"/>
      <c r="D4" s="149"/>
      <c r="E4" s="149"/>
      <c r="F4" s="149"/>
      <c r="G4" s="149"/>
      <c r="H4" s="150"/>
    </row>
    <row r="5" spans="2:8" s="1" customFormat="1" x14ac:dyDescent="0.3">
      <c r="B5" s="2"/>
      <c r="C5" s="151" t="s">
        <v>36</v>
      </c>
      <c r="D5" s="149"/>
      <c r="E5" s="151" t="s">
        <v>37</v>
      </c>
      <c r="F5" s="166"/>
      <c r="G5" s="149" t="s">
        <v>38</v>
      </c>
      <c r="H5" s="150"/>
    </row>
    <row r="6" spans="2:8" s="1" customFormat="1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3">
      <c r="B7" s="8" t="s">
        <v>10</v>
      </c>
      <c r="C7" s="100">
        <v>3.3449074074074067E-3</v>
      </c>
      <c r="D7" s="98">
        <f>C7/$C$30</f>
        <v>4.4438977134685469E-3</v>
      </c>
      <c r="E7" s="100">
        <v>1.6898148148148146E-3</v>
      </c>
      <c r="F7" s="98">
        <f t="shared" ref="F7:F27" si="0">E7/$E$30</f>
        <v>9.8250336473755008E-3</v>
      </c>
      <c r="G7" s="100">
        <f>E7+C7</f>
        <v>5.0347222222222217E-3</v>
      </c>
      <c r="H7" s="99">
        <f>G7/$G$30</f>
        <v>5.4447823964552588E-3</v>
      </c>
    </row>
    <row r="8" spans="2:8" s="1" customFormat="1" x14ac:dyDescent="0.3">
      <c r="B8" s="8" t="s">
        <v>13</v>
      </c>
      <c r="C8" s="100">
        <v>8.1597222222222245E-3</v>
      </c>
      <c r="D8" s="98">
        <f t="shared" ref="D8:D27" si="1">C8/$C$30</f>
        <v>1.0840650131471721E-2</v>
      </c>
      <c r="E8" s="100">
        <v>1.1574074074074073E-4</v>
      </c>
      <c r="F8" s="98">
        <f t="shared" si="0"/>
        <v>6.7294751009421244E-4</v>
      </c>
      <c r="G8" s="100">
        <f t="shared" ref="G8:G27" si="2">E8+C8</f>
        <v>8.2754629629629654E-3</v>
      </c>
      <c r="H8" s="99">
        <f t="shared" ref="H8:H27" si="3">G8/$G$30</f>
        <v>8.9494699160126701E-3</v>
      </c>
    </row>
    <row r="9" spans="2:8" s="1" customFormat="1" x14ac:dyDescent="0.3">
      <c r="B9" s="8" t="s">
        <v>0</v>
      </c>
      <c r="C9" s="100">
        <v>0.11336805555555593</v>
      </c>
      <c r="D9" s="98">
        <f t="shared" si="1"/>
        <v>0.1506158411883203</v>
      </c>
      <c r="E9" s="100">
        <v>7.003472222222222E-2</v>
      </c>
      <c r="F9" s="98">
        <f t="shared" si="0"/>
        <v>0.40720053835800796</v>
      </c>
      <c r="G9" s="100">
        <f t="shared" si="2"/>
        <v>0.18340277777777814</v>
      </c>
      <c r="H9" s="99">
        <f t="shared" si="3"/>
        <v>0.19834028012466715</v>
      </c>
    </row>
    <row r="10" spans="2:8" s="1" customFormat="1" x14ac:dyDescent="0.3">
      <c r="B10" s="8" t="s">
        <v>8</v>
      </c>
      <c r="C10" s="100">
        <v>8.5069444444444385E-3</v>
      </c>
      <c r="D10" s="98">
        <f t="shared" si="1"/>
        <v>1.13019543923854E-2</v>
      </c>
      <c r="E10" s="100">
        <v>3.9699074074074072E-3</v>
      </c>
      <c r="F10" s="98">
        <f t="shared" si="0"/>
        <v>2.308209959623149E-2</v>
      </c>
      <c r="G10" s="100">
        <f t="shared" si="2"/>
        <v>1.2476851851851847E-2</v>
      </c>
      <c r="H10" s="99">
        <f t="shared" si="3"/>
        <v>1.3493046950296017E-2</v>
      </c>
    </row>
    <row r="11" spans="2:8" s="1" customFormat="1" x14ac:dyDescent="0.3">
      <c r="B11" s="8" t="s">
        <v>26</v>
      </c>
      <c r="C11" s="100">
        <v>2.7384259259259257E-2</v>
      </c>
      <c r="D11" s="98">
        <f t="shared" si="1"/>
        <v>3.6381529377393022E-2</v>
      </c>
      <c r="E11" s="100"/>
      <c r="F11" s="98"/>
      <c r="G11" s="100">
        <f t="shared" si="2"/>
        <v>2.7384259259259257E-2</v>
      </c>
      <c r="H11" s="99">
        <f t="shared" si="3"/>
        <v>2.9614609540260101E-2</v>
      </c>
    </row>
    <row r="12" spans="2:8" s="1" customFormat="1" x14ac:dyDescent="0.3">
      <c r="B12" s="8" t="s">
        <v>3</v>
      </c>
      <c r="C12" s="100">
        <v>4.0046296296296233E-2</v>
      </c>
      <c r="D12" s="98">
        <f t="shared" si="1"/>
        <v>5.3203758092045507E-2</v>
      </c>
      <c r="E12" s="100">
        <v>3.2118055555555559E-2</v>
      </c>
      <c r="F12" s="98">
        <f t="shared" si="0"/>
        <v>0.18674293405114401</v>
      </c>
      <c r="G12" s="100">
        <f t="shared" si="2"/>
        <v>7.2164351851851799E-2</v>
      </c>
      <c r="H12" s="99">
        <f t="shared" si="3"/>
        <v>7.8041881015858669E-2</v>
      </c>
    </row>
    <row r="13" spans="2:8" s="1" customFormat="1" x14ac:dyDescent="0.3">
      <c r="B13" s="8" t="s">
        <v>7</v>
      </c>
      <c r="C13" s="100">
        <v>3.9467592592592592E-3</v>
      </c>
      <c r="D13" s="98">
        <f t="shared" si="1"/>
        <v>5.2434917657189443E-3</v>
      </c>
      <c r="E13" s="100">
        <v>2.0949074074074073E-3</v>
      </c>
      <c r="F13" s="98">
        <f t="shared" si="0"/>
        <v>1.2180349932705246E-2</v>
      </c>
      <c r="G13" s="100">
        <f t="shared" si="2"/>
        <v>6.0416666666666665E-3</v>
      </c>
      <c r="H13" s="99">
        <f t="shared" si="3"/>
        <v>6.5337388757463113E-3</v>
      </c>
    </row>
    <row r="14" spans="2:8" s="1" customFormat="1" x14ac:dyDescent="0.3">
      <c r="B14" s="8" t="s">
        <v>2</v>
      </c>
      <c r="C14" s="100">
        <v>3.7187499999999971E-2</v>
      </c>
      <c r="D14" s="98">
        <f t="shared" si="1"/>
        <v>4.940568634385617E-2</v>
      </c>
      <c r="E14" s="100">
        <v>1.1064814814814816E-2</v>
      </c>
      <c r="F14" s="98">
        <f t="shared" si="0"/>
        <v>6.433378196500672E-2</v>
      </c>
      <c r="G14" s="100">
        <f t="shared" si="2"/>
        <v>4.825231481481479E-2</v>
      </c>
      <c r="H14" s="99">
        <f t="shared" si="3"/>
        <v>5.2182293817981527E-2</v>
      </c>
    </row>
    <row r="15" spans="2:8" s="1" customFormat="1" x14ac:dyDescent="0.3">
      <c r="B15" s="8" t="s">
        <v>9</v>
      </c>
      <c r="C15" s="100">
        <v>1.726851851851852E-2</v>
      </c>
      <c r="D15" s="98">
        <f t="shared" si="1"/>
        <v>2.2942198576107523E-2</v>
      </c>
      <c r="E15" s="100">
        <v>1.7685185185185186E-2</v>
      </c>
      <c r="F15" s="98">
        <f t="shared" si="0"/>
        <v>0.10282637954239568</v>
      </c>
      <c r="G15" s="100">
        <f t="shared" si="2"/>
        <v>3.4953703703703709E-2</v>
      </c>
      <c r="H15" s="99">
        <f t="shared" si="3"/>
        <v>3.780055824665491E-2</v>
      </c>
    </row>
    <row r="16" spans="2:8" s="1" customFormat="1" x14ac:dyDescent="0.3">
      <c r="B16" s="8" t="s">
        <v>1</v>
      </c>
      <c r="C16" s="100">
        <v>1.7835648148148132E-2</v>
      </c>
      <c r="D16" s="98">
        <f t="shared" si="1"/>
        <v>2.3695662202266526E-2</v>
      </c>
      <c r="E16" s="100">
        <v>1.4456018518518521E-2</v>
      </c>
      <c r="F16" s="98">
        <f t="shared" si="0"/>
        <v>8.4051144010767159E-2</v>
      </c>
      <c r="G16" s="100">
        <f t="shared" si="2"/>
        <v>3.2291666666666649E-2</v>
      </c>
      <c r="H16" s="99">
        <f t="shared" si="3"/>
        <v>3.4921707784161302E-2</v>
      </c>
    </row>
    <row r="17" spans="2:8" s="1" customFormat="1" x14ac:dyDescent="0.3">
      <c r="B17" s="8" t="s">
        <v>27</v>
      </c>
      <c r="C17" s="100">
        <v>4.0046296296296288E-3</v>
      </c>
      <c r="D17" s="98">
        <f t="shared" si="1"/>
        <v>5.320375809204558E-3</v>
      </c>
      <c r="E17" s="100">
        <v>2.2800925925925927E-3</v>
      </c>
      <c r="F17" s="98">
        <f t="shared" si="0"/>
        <v>1.3257065948855987E-2</v>
      </c>
      <c r="G17" s="100">
        <f t="shared" si="2"/>
        <v>6.2847222222222211E-3</v>
      </c>
      <c r="H17" s="99">
        <f t="shared" si="3"/>
        <v>6.7965904397131157E-3</v>
      </c>
    </row>
    <row r="18" spans="2:8" s="1" customFormat="1" x14ac:dyDescent="0.3">
      <c r="B18" s="8" t="s">
        <v>16</v>
      </c>
      <c r="C18" s="100">
        <v>1.4120370370370369E-3</v>
      </c>
      <c r="D18" s="98">
        <f t="shared" si="1"/>
        <v>1.8759706610490064E-3</v>
      </c>
      <c r="E18" s="100"/>
      <c r="F18" s="98"/>
      <c r="G18" s="100">
        <f t="shared" si="2"/>
        <v>1.4120370370370369E-3</v>
      </c>
      <c r="H18" s="99">
        <f t="shared" si="3"/>
        <v>1.5270424192357279E-3</v>
      </c>
    </row>
    <row r="19" spans="2:8" s="1" customFormat="1" x14ac:dyDescent="0.3">
      <c r="B19" s="8" t="s">
        <v>4</v>
      </c>
      <c r="C19" s="100">
        <v>1.3275462962962963E-2</v>
      </c>
      <c r="D19" s="98">
        <f t="shared" si="1"/>
        <v>1.7637199575600084E-2</v>
      </c>
      <c r="E19" s="100">
        <v>2.2453703703703707E-3</v>
      </c>
      <c r="F19" s="98">
        <f t="shared" si="0"/>
        <v>1.3055181695827724E-2</v>
      </c>
      <c r="G19" s="100">
        <f t="shared" si="2"/>
        <v>1.5520833333333334E-2</v>
      </c>
      <c r="H19" s="99">
        <f t="shared" si="3"/>
        <v>1.6784949870451732E-2</v>
      </c>
    </row>
    <row r="20" spans="2:8" s="1" customFormat="1" x14ac:dyDescent="0.3">
      <c r="B20" s="8" t="s">
        <v>14</v>
      </c>
      <c r="C20" s="100">
        <v>7.4999999999999997E-3</v>
      </c>
      <c r="D20" s="98">
        <f t="shared" si="1"/>
        <v>9.9641720357357064E-3</v>
      </c>
      <c r="E20" s="100">
        <v>7.8819444444444432E-3</v>
      </c>
      <c r="F20" s="98">
        <f t="shared" si="0"/>
        <v>4.5827725437415867E-2</v>
      </c>
      <c r="G20" s="100">
        <f t="shared" si="2"/>
        <v>1.5381944444444443E-2</v>
      </c>
      <c r="H20" s="99">
        <f t="shared" si="3"/>
        <v>1.6634748976756413E-2</v>
      </c>
    </row>
    <row r="21" spans="2:8" s="1" customFormat="1" x14ac:dyDescent="0.3">
      <c r="B21" s="8" t="s">
        <v>11</v>
      </c>
      <c r="C21" s="100">
        <v>6.8865740740740745E-3</v>
      </c>
      <c r="D21" s="98">
        <f t="shared" si="1"/>
        <v>9.1492011747881883E-3</v>
      </c>
      <c r="E21" s="100">
        <v>2.1180555555555558E-3</v>
      </c>
      <c r="F21" s="98">
        <f t="shared" si="0"/>
        <v>1.2314939434724091E-2</v>
      </c>
      <c r="G21" s="100">
        <f t="shared" si="2"/>
        <v>9.0046296296296298E-3</v>
      </c>
      <c r="H21" s="99">
        <f t="shared" si="3"/>
        <v>9.7380246079130858E-3</v>
      </c>
    </row>
    <row r="22" spans="2:8" s="1" customFormat="1" x14ac:dyDescent="0.3">
      <c r="B22" s="8" t="s">
        <v>15</v>
      </c>
      <c r="C22" s="100"/>
      <c r="D22" s="98"/>
      <c r="E22" s="100">
        <v>1.6435185185185185E-3</v>
      </c>
      <c r="F22" s="98">
        <f t="shared" si="0"/>
        <v>9.5558546433378178E-3</v>
      </c>
      <c r="G22" s="100">
        <f t="shared" si="2"/>
        <v>1.6435185185185185E-3</v>
      </c>
      <c r="H22" s="99">
        <f t="shared" si="3"/>
        <v>1.7773772420612572E-3</v>
      </c>
    </row>
    <row r="23" spans="2:8" s="1" customFormat="1" x14ac:dyDescent="0.3">
      <c r="B23" s="8" t="s">
        <v>28</v>
      </c>
      <c r="C23" s="100">
        <v>3.8541666666666668E-3</v>
      </c>
      <c r="D23" s="98">
        <f t="shared" si="1"/>
        <v>5.1204772961419599E-3</v>
      </c>
      <c r="E23" s="100">
        <v>6.9444444444444436E-4</v>
      </c>
      <c r="F23" s="98">
        <f t="shared" si="0"/>
        <v>4.0376850605652742E-3</v>
      </c>
      <c r="G23" s="100">
        <f t="shared" si="2"/>
        <v>4.5486111111111109E-3</v>
      </c>
      <c r="H23" s="99">
        <f t="shared" si="3"/>
        <v>4.9190792685216483E-3</v>
      </c>
    </row>
    <row r="24" spans="2:8" s="1" customFormat="1" x14ac:dyDescent="0.3">
      <c r="B24" s="8" t="s">
        <v>12</v>
      </c>
      <c r="C24" s="100">
        <v>1.4004629629629634E-3</v>
      </c>
      <c r="D24" s="98">
        <f t="shared" si="1"/>
        <v>1.860593852351884E-3</v>
      </c>
      <c r="E24" s="100">
        <v>4.3981481481481481E-4</v>
      </c>
      <c r="F24" s="98">
        <f t="shared" si="0"/>
        <v>2.5572005383580074E-3</v>
      </c>
      <c r="G24" s="100">
        <f t="shared" si="2"/>
        <v>1.8402777777777781E-3</v>
      </c>
      <c r="H24" s="99">
        <f t="shared" si="3"/>
        <v>1.9901618414629573E-3</v>
      </c>
    </row>
    <row r="25" spans="2:8" s="1" customFormat="1" x14ac:dyDescent="0.3">
      <c r="B25" s="8" t="s">
        <v>5</v>
      </c>
      <c r="C25" s="100">
        <v>2.8240740740740739E-3</v>
      </c>
      <c r="D25" s="98">
        <f t="shared" si="1"/>
        <v>3.7519413220980127E-3</v>
      </c>
      <c r="E25" s="100">
        <v>9.3749999999999997E-4</v>
      </c>
      <c r="F25" s="98">
        <f t="shared" si="0"/>
        <v>5.4508748317631207E-3</v>
      </c>
      <c r="G25" s="100">
        <f t="shared" si="2"/>
        <v>3.7615740740740739E-3</v>
      </c>
      <c r="H25" s="99">
        <f t="shared" si="3"/>
        <v>4.0679408709148488E-3</v>
      </c>
    </row>
    <row r="26" spans="2:8" s="1" customFormat="1" x14ac:dyDescent="0.3">
      <c r="B26" s="8" t="s">
        <v>6</v>
      </c>
      <c r="C26" s="100">
        <v>0.40939814814814779</v>
      </c>
      <c r="D26" s="98">
        <f t="shared" si="1"/>
        <v>0.54390847723463442</v>
      </c>
      <c r="E26" s="100"/>
      <c r="F26" s="98"/>
      <c r="G26" s="100">
        <f t="shared" si="2"/>
        <v>0.40939814814814779</v>
      </c>
      <c r="H26" s="99">
        <f t="shared" si="3"/>
        <v>0.44274216764923052</v>
      </c>
    </row>
    <row r="27" spans="2:8" s="1" customFormat="1" x14ac:dyDescent="0.3">
      <c r="B27" s="8" t="s">
        <v>140</v>
      </c>
      <c r="C27" s="100">
        <v>2.509259259259259E-2</v>
      </c>
      <c r="D27" s="98">
        <f t="shared" si="1"/>
        <v>3.3336921255362667E-2</v>
      </c>
      <c r="E27" s="100">
        <v>5.2083333333333333E-4</v>
      </c>
      <c r="F27" s="98">
        <f t="shared" si="0"/>
        <v>3.0282637954239561E-3</v>
      </c>
      <c r="G27" s="100">
        <f t="shared" si="2"/>
        <v>2.5613425925925925E-2</v>
      </c>
      <c r="H27" s="99">
        <f t="shared" si="3"/>
        <v>2.7699548145644803E-2</v>
      </c>
    </row>
    <row r="28" spans="2:8" s="1" customFormat="1" x14ac:dyDescent="0.3">
      <c r="B28" s="36" t="s">
        <v>17</v>
      </c>
      <c r="C28" s="110"/>
      <c r="D28" s="98"/>
      <c r="E28" s="110"/>
      <c r="F28" s="98"/>
      <c r="G28" s="100"/>
      <c r="H28" s="99"/>
    </row>
    <row r="29" spans="2:8" s="1" customFormat="1" x14ac:dyDescent="0.3">
      <c r="B29" s="8"/>
      <c r="C29" s="101"/>
      <c r="D29" s="112"/>
      <c r="E29" s="101"/>
      <c r="F29" s="101"/>
      <c r="G29" s="101"/>
      <c r="H29" s="102"/>
    </row>
    <row r="30" spans="2:8" s="1" customFormat="1" x14ac:dyDescent="0.3">
      <c r="B30" s="37" t="s">
        <v>29</v>
      </c>
      <c r="C30" s="113">
        <f t="shared" ref="C30:H30" si="4">SUM(C7:C28)</f>
        <v>0.75269675925925905</v>
      </c>
      <c r="D30" s="114">
        <f t="shared" si="4"/>
        <v>1</v>
      </c>
      <c r="E30" s="113">
        <f t="shared" si="4"/>
        <v>0.17199074074074078</v>
      </c>
      <c r="F30" s="114">
        <f t="shared" si="4"/>
        <v>0.99999999999999989</v>
      </c>
      <c r="G30" s="113">
        <f t="shared" si="4"/>
        <v>0.92468749999999988</v>
      </c>
      <c r="H30" s="117">
        <f t="shared" si="4"/>
        <v>1</v>
      </c>
    </row>
    <row r="31" spans="2:8" s="1" customFormat="1" ht="66" customHeight="1" thickBot="1" x14ac:dyDescent="0.35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3">
      <c r="C32" s="35"/>
      <c r="D32" s="35"/>
      <c r="E32" s="35"/>
      <c r="F32" s="35"/>
    </row>
    <row r="33" spans="3:6" s="1" customFormat="1" x14ac:dyDescent="0.3">
      <c r="C33" s="35"/>
      <c r="D33" s="35"/>
      <c r="E33" s="35"/>
      <c r="F33" s="35"/>
    </row>
    <row r="34" spans="3:6" s="1" customFormat="1" x14ac:dyDescent="0.3">
      <c r="C34" s="35"/>
      <c r="D34" s="35"/>
      <c r="E34" s="35"/>
      <c r="F34" s="35"/>
    </row>
    <row r="35" spans="3:6" s="1" customFormat="1" x14ac:dyDescent="0.3">
      <c r="C35" s="35"/>
      <c r="D35" s="35"/>
      <c r="E35" s="35"/>
      <c r="F35" s="35"/>
    </row>
    <row r="36" spans="3:6" s="1" customFormat="1" x14ac:dyDescent="0.3">
      <c r="C36" s="35"/>
      <c r="D36" s="35"/>
      <c r="E36" s="35"/>
      <c r="F36" s="35"/>
    </row>
    <row r="37" spans="3:6" s="1" customFormat="1" x14ac:dyDescent="0.3">
      <c r="C37" s="35"/>
      <c r="D37" s="35"/>
      <c r="E37" s="35"/>
      <c r="F37" s="35"/>
    </row>
    <row r="38" spans="3:6" s="1" customFormat="1" x14ac:dyDescent="0.3">
      <c r="C38" s="35"/>
      <c r="D38" s="35"/>
      <c r="E38" s="35"/>
      <c r="F38" s="35"/>
    </row>
    <row r="39" spans="3:6" s="1" customFormat="1" x14ac:dyDescent="0.3">
      <c r="C39" s="35"/>
      <c r="D39" s="35"/>
      <c r="E39" s="35"/>
      <c r="F39" s="35"/>
    </row>
    <row r="40" spans="3:6" s="1" customFormat="1" x14ac:dyDescent="0.3">
      <c r="C40" s="35"/>
      <c r="D40" s="35"/>
      <c r="E40" s="35"/>
      <c r="F40" s="35"/>
    </row>
    <row r="41" spans="3:6" s="1" customFormat="1" x14ac:dyDescent="0.3">
      <c r="C41" s="35"/>
      <c r="D41" s="35"/>
      <c r="E41" s="35"/>
      <c r="F41" s="35"/>
    </row>
    <row r="42" spans="3:6" s="1" customFormat="1" x14ac:dyDescent="0.3">
      <c r="C42" s="35"/>
      <c r="D42" s="35"/>
      <c r="E42" s="35"/>
      <c r="F42" s="35"/>
    </row>
    <row r="43" spans="3:6" s="1" customFormat="1" x14ac:dyDescent="0.3">
      <c r="C43" s="35"/>
      <c r="D43" s="35"/>
      <c r="E43" s="35"/>
      <c r="F43" s="35"/>
    </row>
    <row r="44" spans="3:6" s="1" customFormat="1" x14ac:dyDescent="0.3">
      <c r="C44" s="35"/>
      <c r="D44" s="35"/>
      <c r="E44" s="35"/>
      <c r="F44" s="35"/>
    </row>
    <row r="45" spans="3:6" s="1" customFormat="1" x14ac:dyDescent="0.3">
      <c r="C45" s="35"/>
      <c r="D45" s="35"/>
      <c r="E45" s="35"/>
      <c r="F45" s="35"/>
    </row>
    <row r="46" spans="3:6" s="1" customFormat="1" x14ac:dyDescent="0.3">
      <c r="C46" s="35"/>
      <c r="D46" s="35"/>
      <c r="E46" s="35"/>
      <c r="F46" s="35"/>
    </row>
    <row r="47" spans="3:6" s="1" customFormat="1" x14ac:dyDescent="0.3">
      <c r="C47" s="35"/>
      <c r="D47" s="35"/>
      <c r="E47" s="35"/>
      <c r="F47" s="35"/>
    </row>
    <row r="48" spans="3:6" s="1" customFormat="1" x14ac:dyDescent="0.3">
      <c r="C48" s="35"/>
      <c r="D48" s="35"/>
      <c r="E48" s="35"/>
      <c r="F48" s="35"/>
    </row>
    <row r="49" spans="3:6" s="1" customFormat="1" x14ac:dyDescent="0.3">
      <c r="C49" s="35"/>
      <c r="D49" s="35"/>
      <c r="E49" s="35"/>
      <c r="F49" s="35"/>
    </row>
    <row r="50" spans="3:6" s="1" customFormat="1" x14ac:dyDescent="0.3">
      <c r="C50" s="35"/>
      <c r="D50" s="35"/>
      <c r="E50" s="35"/>
      <c r="F50" s="35"/>
    </row>
    <row r="51" spans="3:6" s="1" customFormat="1" x14ac:dyDescent="0.3">
      <c r="C51" s="35"/>
      <c r="D51" s="35"/>
      <c r="E51" s="35"/>
      <c r="F51" s="35"/>
    </row>
    <row r="52" spans="3:6" s="1" customFormat="1" x14ac:dyDescent="0.3">
      <c r="C52" s="35"/>
      <c r="D52" s="35"/>
      <c r="E52" s="35"/>
      <c r="F52" s="35"/>
    </row>
    <row r="53" spans="3:6" s="1" customFormat="1" x14ac:dyDescent="0.3">
      <c r="C53" s="35"/>
      <c r="D53" s="35"/>
      <c r="E53" s="35"/>
      <c r="F53" s="35"/>
    </row>
    <row r="54" spans="3:6" s="1" customFormat="1" x14ac:dyDescent="0.3">
      <c r="C54" s="35"/>
      <c r="D54" s="35"/>
      <c r="E54" s="35"/>
      <c r="F54" s="35"/>
    </row>
    <row r="55" spans="3:6" s="1" customFormat="1" x14ac:dyDescent="0.3">
      <c r="C55" s="35"/>
      <c r="D55" s="35"/>
      <c r="E55" s="35"/>
      <c r="F55" s="35"/>
    </row>
    <row r="56" spans="3:6" s="1" customFormat="1" x14ac:dyDescent="0.3">
      <c r="C56" s="35"/>
      <c r="D56" s="35"/>
      <c r="E56" s="35"/>
      <c r="F56" s="35"/>
    </row>
    <row r="57" spans="3:6" s="1" customFormat="1" x14ac:dyDescent="0.3">
      <c r="C57" s="35"/>
      <c r="D57" s="35"/>
      <c r="E57" s="35"/>
      <c r="F57" s="35"/>
    </row>
    <row r="58" spans="3:6" s="1" customFormat="1" x14ac:dyDescent="0.3">
      <c r="C58" s="35"/>
      <c r="D58" s="35"/>
      <c r="E58" s="35"/>
      <c r="F58" s="35"/>
    </row>
    <row r="59" spans="3:6" s="1" customFormat="1" x14ac:dyDescent="0.3">
      <c r="C59" s="35"/>
      <c r="D59" s="35"/>
      <c r="E59" s="35"/>
      <c r="F59" s="35"/>
    </row>
    <row r="60" spans="3:6" s="1" customFormat="1" x14ac:dyDescent="0.3">
      <c r="C60" s="35"/>
      <c r="D60" s="35"/>
      <c r="E60" s="35"/>
      <c r="F60" s="35"/>
    </row>
    <row r="61" spans="3:6" s="1" customFormat="1" x14ac:dyDescent="0.3">
      <c r="C61" s="35"/>
      <c r="D61" s="35"/>
      <c r="E61" s="35"/>
      <c r="F61" s="35"/>
    </row>
    <row r="62" spans="3:6" s="1" customFormat="1" x14ac:dyDescent="0.3">
      <c r="C62" s="35"/>
      <c r="D62" s="35"/>
      <c r="E62" s="35"/>
      <c r="F62" s="35"/>
    </row>
    <row r="63" spans="3:6" s="1" customFormat="1" x14ac:dyDescent="0.3">
      <c r="C63" s="35"/>
      <c r="D63" s="35"/>
      <c r="E63" s="35"/>
      <c r="F63" s="35"/>
    </row>
    <row r="64" spans="3:6" s="1" customFormat="1" x14ac:dyDescent="0.3">
      <c r="C64" s="35"/>
      <c r="D64" s="35"/>
      <c r="E64" s="35"/>
      <c r="F64" s="35"/>
    </row>
    <row r="65" spans="3:6" s="1" customFormat="1" x14ac:dyDescent="0.3">
      <c r="C65" s="35"/>
      <c r="D65" s="35"/>
      <c r="E65" s="35"/>
      <c r="F65" s="35"/>
    </row>
    <row r="66" spans="3:6" s="1" customFormat="1" x14ac:dyDescent="0.3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&amp;R16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abSelected="1" topLeftCell="A13" zoomScale="110" zoomScaleNormal="110" zoomScaleSheetLayoutView="100" zoomScalePageLayoutView="110" workbookViewId="0">
      <selection activeCell="I16" sqref="I16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38" customWidth="1"/>
    <col min="7" max="8" width="15.109375" customWidth="1"/>
  </cols>
  <sheetData>
    <row r="1" spans="2:8" s="1" customFormat="1" x14ac:dyDescent="0.3">
      <c r="C1" s="35"/>
      <c r="D1" s="35"/>
      <c r="E1" s="35"/>
      <c r="F1" s="35"/>
    </row>
    <row r="2" spans="2:8" s="1" customFormat="1" ht="15" thickBot="1" x14ac:dyDescent="0.35">
      <c r="C2" s="35"/>
      <c r="D2" s="35"/>
      <c r="E2" s="35"/>
      <c r="F2" s="35"/>
    </row>
    <row r="3" spans="2:8" s="1" customFormat="1" x14ac:dyDescent="0.3">
      <c r="B3" s="145" t="s">
        <v>46</v>
      </c>
      <c r="C3" s="146"/>
      <c r="D3" s="146"/>
      <c r="E3" s="146"/>
      <c r="F3" s="147"/>
      <c r="G3" s="146"/>
      <c r="H3" s="147"/>
    </row>
    <row r="4" spans="2:8" s="1" customFormat="1" x14ac:dyDescent="0.3">
      <c r="B4" s="148" t="s">
        <v>128</v>
      </c>
      <c r="C4" s="149"/>
      <c r="D4" s="149"/>
      <c r="E4" s="149"/>
      <c r="F4" s="149"/>
      <c r="G4" s="149"/>
      <c r="H4" s="150"/>
    </row>
    <row r="5" spans="2:8" s="1" customFormat="1" x14ac:dyDescent="0.3">
      <c r="B5" s="2"/>
      <c r="C5" s="151" t="s">
        <v>36</v>
      </c>
      <c r="D5" s="149"/>
      <c r="E5" s="151" t="s">
        <v>37</v>
      </c>
      <c r="F5" s="166"/>
      <c r="G5" s="149" t="s">
        <v>38</v>
      </c>
      <c r="H5" s="150"/>
    </row>
    <row r="6" spans="2:8" s="1" customFormat="1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3">
      <c r="B7" s="8" t="s">
        <v>10</v>
      </c>
      <c r="C7" s="100">
        <v>2.1412037037037033E-3</v>
      </c>
      <c r="D7" s="98">
        <f>C7/$C$30</f>
        <v>6.4055953741213945E-3</v>
      </c>
      <c r="E7" s="100"/>
      <c r="F7" s="98"/>
      <c r="G7" s="100">
        <f>E7+C7</f>
        <v>2.1412037037037033E-3</v>
      </c>
      <c r="H7" s="99">
        <f>G7/$G$30</f>
        <v>6.1978625749606348E-3</v>
      </c>
    </row>
    <row r="8" spans="2:8" s="1" customFormat="1" x14ac:dyDescent="0.3">
      <c r="B8" s="8" t="s">
        <v>13</v>
      </c>
      <c r="C8" s="100">
        <v>5.1388888888888899E-3</v>
      </c>
      <c r="D8" s="98">
        <f t="shared" ref="D8:D28" si="0">C8/$C$30</f>
        <v>1.5373428897891351E-2</v>
      </c>
      <c r="E8" s="100"/>
      <c r="F8" s="98"/>
      <c r="G8" s="100">
        <f t="shared" ref="G8:G28" si="1">E8+C8</f>
        <v>5.1388888888888899E-3</v>
      </c>
      <c r="H8" s="99">
        <f t="shared" ref="H8:H9" si="2">G8/$G$30</f>
        <v>1.4874870179905528E-2</v>
      </c>
    </row>
    <row r="9" spans="2:8" s="1" customFormat="1" x14ac:dyDescent="0.3">
      <c r="B9" s="8" t="s">
        <v>0</v>
      </c>
      <c r="C9" s="100">
        <v>4.6041666666666634E-2</v>
      </c>
      <c r="D9" s="98">
        <f t="shared" si="0"/>
        <v>0.13773761296353995</v>
      </c>
      <c r="E9" s="100">
        <v>5.6712962962962967E-4</v>
      </c>
      <c r="F9" s="98">
        <f t="shared" ref="F9:F23" si="3">E9/$E$30</f>
        <v>5.06198347107438E-2</v>
      </c>
      <c r="G9" s="100">
        <f t="shared" si="1"/>
        <v>4.6608796296296266E-2</v>
      </c>
      <c r="H9" s="99">
        <f t="shared" si="2"/>
        <v>0.13491239237495387</v>
      </c>
    </row>
    <row r="10" spans="2:8" s="1" customFormat="1" x14ac:dyDescent="0.3">
      <c r="B10" s="8" t="s">
        <v>8</v>
      </c>
      <c r="C10" s="100">
        <v>7.3148148148148148E-3</v>
      </c>
      <c r="D10" s="98">
        <f t="shared" si="0"/>
        <v>2.1882898791593091E-2</v>
      </c>
      <c r="E10" s="100"/>
      <c r="F10" s="98"/>
      <c r="G10" s="100">
        <f t="shared" si="1"/>
        <v>7.3148148148148148E-3</v>
      </c>
      <c r="H10" s="99">
        <f>G10/$G$30</f>
        <v>2.1173238634460117E-2</v>
      </c>
    </row>
    <row r="11" spans="2:8" s="1" customFormat="1" x14ac:dyDescent="0.3">
      <c r="B11" s="8" t="s">
        <v>26</v>
      </c>
      <c r="C11" s="100">
        <v>1.2395833333333339E-2</v>
      </c>
      <c r="D11" s="98">
        <f t="shared" si="0"/>
        <v>3.7083203490183875E-2</v>
      </c>
      <c r="E11" s="100"/>
      <c r="F11" s="98"/>
      <c r="G11" s="100">
        <f t="shared" si="1"/>
        <v>1.2395833333333339E-2</v>
      </c>
      <c r="H11" s="99">
        <f>G11/$G$30</f>
        <v>3.5880599015042397E-2</v>
      </c>
    </row>
    <row r="12" spans="2:8" s="1" customFormat="1" x14ac:dyDescent="0.3">
      <c r="B12" s="8" t="s">
        <v>3</v>
      </c>
      <c r="C12" s="100">
        <v>2.178240740740742E-2</v>
      </c>
      <c r="D12" s="98">
        <f t="shared" si="0"/>
        <v>6.5163948616737688E-2</v>
      </c>
      <c r="E12" s="100">
        <v>1.4236111111111112E-3</v>
      </c>
      <c r="F12" s="98">
        <f t="shared" si="3"/>
        <v>0.12706611570247933</v>
      </c>
      <c r="G12" s="100">
        <f t="shared" si="1"/>
        <v>2.3206018518518532E-2</v>
      </c>
      <c r="H12" s="99">
        <f t="shared" ref="H12:H28" si="4">G12/$G$30</f>
        <v>6.7171429528627466E-2</v>
      </c>
    </row>
    <row r="13" spans="2:8" s="1" customFormat="1" x14ac:dyDescent="0.3">
      <c r="B13" s="8" t="s">
        <v>7</v>
      </c>
      <c r="C13" s="100">
        <v>3.3564814814814811E-3</v>
      </c>
      <c r="D13" s="98">
        <f t="shared" si="0"/>
        <v>1.0041203559433538E-2</v>
      </c>
      <c r="E13" s="100">
        <v>3.2523148148148147E-3</v>
      </c>
      <c r="F13" s="98">
        <f t="shared" si="3"/>
        <v>0.29028925619834706</v>
      </c>
      <c r="G13" s="100">
        <f t="shared" si="1"/>
        <v>6.6087962962962958E-3</v>
      </c>
      <c r="H13" s="99">
        <f t="shared" si="4"/>
        <v>1.9129619082716338E-2</v>
      </c>
    </row>
    <row r="14" spans="2:8" s="1" customFormat="1" x14ac:dyDescent="0.3">
      <c r="B14" s="8" t="s">
        <v>2</v>
      </c>
      <c r="C14" s="100">
        <v>2.4074074074074064E-2</v>
      </c>
      <c r="D14" s="98">
        <f t="shared" si="0"/>
        <v>7.2019666909040519E-2</v>
      </c>
      <c r="E14" s="100"/>
      <c r="F14" s="98"/>
      <c r="G14" s="100">
        <f t="shared" si="1"/>
        <v>2.4074074074074064E-2</v>
      </c>
      <c r="H14" s="99">
        <f t="shared" si="4"/>
        <v>6.9684076518476301E-2</v>
      </c>
    </row>
    <row r="15" spans="2:8" s="1" customFormat="1" x14ac:dyDescent="0.3">
      <c r="B15" s="8" t="s">
        <v>9</v>
      </c>
      <c r="C15" s="100">
        <v>1.0046296296296296E-2</v>
      </c>
      <c r="D15" s="98">
        <f t="shared" si="0"/>
        <v>3.0054360998580384E-2</v>
      </c>
      <c r="E15" s="100"/>
      <c r="F15" s="98"/>
      <c r="G15" s="100">
        <f t="shared" si="1"/>
        <v>1.0046296296296296E-2</v>
      </c>
      <c r="H15" s="99">
        <f t="shared" si="4"/>
        <v>2.9079701162518009E-2</v>
      </c>
    </row>
    <row r="16" spans="2:8" s="1" customFormat="1" x14ac:dyDescent="0.3">
      <c r="B16" s="8" t="s">
        <v>1</v>
      </c>
      <c r="C16" s="100">
        <v>6.898148148148148E-3</v>
      </c>
      <c r="D16" s="98">
        <f t="shared" si="0"/>
        <v>2.0636404556628928E-2</v>
      </c>
      <c r="E16" s="100"/>
      <c r="F16" s="98"/>
      <c r="G16" s="100">
        <f t="shared" si="1"/>
        <v>6.898148148148148E-3</v>
      </c>
      <c r="H16" s="99">
        <f t="shared" si="4"/>
        <v>1.9967168079332642E-2</v>
      </c>
    </row>
    <row r="17" spans="2:8" s="1" customFormat="1" x14ac:dyDescent="0.3">
      <c r="B17" s="8" t="s">
        <v>27</v>
      </c>
      <c r="C17" s="100">
        <v>3.2754629629629631E-3</v>
      </c>
      <c r="D17" s="98">
        <f t="shared" si="0"/>
        <v>9.7988296804127299E-3</v>
      </c>
      <c r="E17" s="100">
        <v>2.3379629629629631E-3</v>
      </c>
      <c r="F17" s="98">
        <f t="shared" si="3"/>
        <v>0.20867768595041319</v>
      </c>
      <c r="G17" s="100">
        <f t="shared" si="1"/>
        <v>5.6134259259259262E-3</v>
      </c>
      <c r="H17" s="99">
        <f t="shared" si="4"/>
        <v>1.6248450534356262E-2</v>
      </c>
    </row>
    <row r="18" spans="2:8" s="1" customFormat="1" x14ac:dyDescent="0.3">
      <c r="B18" s="8" t="s">
        <v>16</v>
      </c>
      <c r="C18" s="100">
        <v>3.3912037037037031E-3</v>
      </c>
      <c r="D18" s="98">
        <f t="shared" si="0"/>
        <v>1.0145078079013884E-2</v>
      </c>
      <c r="E18" s="100"/>
      <c r="F18" s="98"/>
      <c r="G18" s="100">
        <f t="shared" si="1"/>
        <v>3.3912037037037031E-3</v>
      </c>
      <c r="H18" s="99">
        <f t="shared" si="4"/>
        <v>9.816074240343059E-3</v>
      </c>
    </row>
    <row r="19" spans="2:8" s="1" customFormat="1" x14ac:dyDescent="0.3">
      <c r="B19" s="8" t="s">
        <v>4</v>
      </c>
      <c r="C19" s="100">
        <v>7.4884259259259227E-3</v>
      </c>
      <c r="D19" s="98">
        <f t="shared" si="0"/>
        <v>2.2402271389494816E-2</v>
      </c>
      <c r="E19" s="100"/>
      <c r="F19" s="98"/>
      <c r="G19" s="100">
        <f t="shared" si="1"/>
        <v>7.4884259259259227E-3</v>
      </c>
      <c r="H19" s="99">
        <f t="shared" si="4"/>
        <v>2.167576803242989E-2</v>
      </c>
    </row>
    <row r="20" spans="2:8" s="1" customFormat="1" x14ac:dyDescent="0.3">
      <c r="B20" s="8" t="s">
        <v>14</v>
      </c>
      <c r="C20" s="100">
        <v>3.9699074074074081E-3</v>
      </c>
      <c r="D20" s="98">
        <f t="shared" si="0"/>
        <v>1.1876320072019671E-2</v>
      </c>
      <c r="E20" s="100">
        <v>1.0995370370370369E-3</v>
      </c>
      <c r="F20" s="98">
        <f t="shared" si="3"/>
        <v>9.8140495867768573E-2</v>
      </c>
      <c r="G20" s="100">
        <f t="shared" si="1"/>
        <v>5.069444444444445E-3</v>
      </c>
      <c r="H20" s="99">
        <f t="shared" si="4"/>
        <v>1.4673858420717615E-2</v>
      </c>
    </row>
    <row r="21" spans="2:8" s="1" customFormat="1" x14ac:dyDescent="0.3">
      <c r="B21" s="8" t="s">
        <v>11</v>
      </c>
      <c r="C21" s="100">
        <v>3.0671296296296293E-3</v>
      </c>
      <c r="D21" s="98">
        <f t="shared" si="0"/>
        <v>9.1755825629306464E-3</v>
      </c>
      <c r="E21" s="100">
        <v>1.0995370370370369E-3</v>
      </c>
      <c r="F21" s="98">
        <f t="shared" si="3"/>
        <v>9.8140495867768573E-2</v>
      </c>
      <c r="G21" s="100">
        <f t="shared" si="1"/>
        <v>4.1666666666666657E-3</v>
      </c>
      <c r="H21" s="99">
        <f t="shared" si="4"/>
        <v>1.2060705551274748E-2</v>
      </c>
    </row>
    <row r="22" spans="2:8" s="1" customFormat="1" x14ac:dyDescent="0.3">
      <c r="B22" s="8" t="s">
        <v>15</v>
      </c>
      <c r="C22" s="100"/>
      <c r="D22" s="98"/>
      <c r="E22" s="100">
        <v>6.4814814814814813E-4</v>
      </c>
      <c r="F22" s="98">
        <f t="shared" si="3"/>
        <v>5.7851239669421475E-2</v>
      </c>
      <c r="G22" s="100">
        <f t="shared" si="1"/>
        <v>6.4814814814814813E-4</v>
      </c>
      <c r="H22" s="99">
        <f t="shared" si="4"/>
        <v>1.8761097524205167E-3</v>
      </c>
    </row>
    <row r="23" spans="2:8" s="1" customFormat="1" x14ac:dyDescent="0.3">
      <c r="B23" s="8" t="s">
        <v>28</v>
      </c>
      <c r="C23" s="100">
        <v>1.5393518518518521E-3</v>
      </c>
      <c r="D23" s="98">
        <f t="shared" si="0"/>
        <v>4.605103701395382E-3</v>
      </c>
      <c r="E23" s="100">
        <v>7.7546296296296304E-4</v>
      </c>
      <c r="F23" s="98">
        <f t="shared" si="3"/>
        <v>6.9214876033057843E-2</v>
      </c>
      <c r="G23" s="100">
        <f t="shared" si="1"/>
        <v>2.3148148148148151E-3</v>
      </c>
      <c r="H23" s="99">
        <f t="shared" si="4"/>
        <v>6.7003919729304176E-3</v>
      </c>
    </row>
    <row r="24" spans="2:8" s="1" customFormat="1" x14ac:dyDescent="0.3">
      <c r="B24" s="8" t="s">
        <v>12</v>
      </c>
      <c r="C24" s="100">
        <v>1.0416666666666667E-3</v>
      </c>
      <c r="D24" s="98">
        <f t="shared" si="0"/>
        <v>3.1162355874104087E-3</v>
      </c>
      <c r="E24" s="100"/>
      <c r="F24" s="98"/>
      <c r="G24" s="100">
        <f t="shared" si="1"/>
        <v>1.0416666666666667E-3</v>
      </c>
      <c r="H24" s="99">
        <f t="shared" si="4"/>
        <v>3.0151763878186874E-3</v>
      </c>
    </row>
    <row r="25" spans="2:8" s="1" customFormat="1" x14ac:dyDescent="0.3">
      <c r="B25" s="8" t="s">
        <v>5</v>
      </c>
      <c r="C25" s="100">
        <v>1.8287037037037035E-3</v>
      </c>
      <c r="D25" s="98">
        <f t="shared" si="0"/>
        <v>5.4707246978982719E-3</v>
      </c>
      <c r="E25" s="100"/>
      <c r="F25" s="98"/>
      <c r="G25" s="100">
        <f t="shared" si="1"/>
        <v>1.8287037037037035E-3</v>
      </c>
      <c r="H25" s="99">
        <f t="shared" si="4"/>
        <v>5.2933096586150283E-3</v>
      </c>
    </row>
    <row r="26" spans="2:8" s="1" customFormat="1" x14ac:dyDescent="0.3">
      <c r="B26" s="8" t="s">
        <v>6</v>
      </c>
      <c r="C26" s="100">
        <v>0.14310185185185192</v>
      </c>
      <c r="D26" s="98">
        <f t="shared" si="0"/>
        <v>0.42810152003047014</v>
      </c>
      <c r="E26" s="100"/>
      <c r="F26" s="98"/>
      <c r="G26" s="100">
        <f t="shared" si="1"/>
        <v>0.14310185185185192</v>
      </c>
      <c r="H26" s="99">
        <f t="shared" si="4"/>
        <v>0.41421823176655859</v>
      </c>
    </row>
    <row r="27" spans="2:8" s="1" customFormat="1" x14ac:dyDescent="0.3">
      <c r="B27" s="8" t="s">
        <v>140</v>
      </c>
      <c r="C27" s="100">
        <v>2.5347222222222215E-2</v>
      </c>
      <c r="D27" s="98">
        <f t="shared" si="0"/>
        <v>7.5828399293653259E-2</v>
      </c>
      <c r="E27" s="100"/>
      <c r="F27" s="98"/>
      <c r="G27" s="100">
        <f t="shared" si="1"/>
        <v>2.5347222222222215E-2</v>
      </c>
      <c r="H27" s="99">
        <f t="shared" si="4"/>
        <v>7.3369292103588044E-2</v>
      </c>
    </row>
    <row r="28" spans="2:8" s="1" customFormat="1" x14ac:dyDescent="0.3">
      <c r="B28" s="36" t="s">
        <v>17</v>
      </c>
      <c r="C28" s="110">
        <v>1.0300925925925926E-3</v>
      </c>
      <c r="D28" s="98">
        <f t="shared" si="0"/>
        <v>3.0816107475502932E-3</v>
      </c>
      <c r="E28" s="110"/>
      <c r="F28" s="98"/>
      <c r="G28" s="100">
        <f t="shared" si="1"/>
        <v>1.0300925925925926E-3</v>
      </c>
      <c r="H28" s="99">
        <f t="shared" si="4"/>
        <v>2.9816744279540356E-3</v>
      </c>
    </row>
    <row r="29" spans="2:8" s="1" customFormat="1" x14ac:dyDescent="0.3">
      <c r="B29" s="8"/>
      <c r="C29" s="101"/>
      <c r="D29" s="112"/>
      <c r="E29" s="101"/>
      <c r="F29" s="101"/>
      <c r="G29" s="101"/>
      <c r="H29" s="102"/>
    </row>
    <row r="30" spans="2:8" s="1" customFormat="1" x14ac:dyDescent="0.3">
      <c r="B30" s="37" t="s">
        <v>29</v>
      </c>
      <c r="C30" s="113">
        <f t="shared" ref="C30:H30" si="5">SUM(C7:C28)</f>
        <v>0.33427083333333329</v>
      </c>
      <c r="D30" s="114">
        <f t="shared" si="5"/>
        <v>1.0000000000000002</v>
      </c>
      <c r="E30" s="113">
        <f t="shared" si="5"/>
        <v>1.1203703703703705E-2</v>
      </c>
      <c r="F30" s="114">
        <f t="shared" si="5"/>
        <v>0.99999999999999989</v>
      </c>
      <c r="G30" s="113">
        <f t="shared" si="5"/>
        <v>0.34547453703703701</v>
      </c>
      <c r="H30" s="117">
        <f t="shared" si="5"/>
        <v>1</v>
      </c>
    </row>
    <row r="31" spans="2:8" s="1" customFormat="1" ht="66" customHeight="1" thickBot="1" x14ac:dyDescent="0.35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3">
      <c r="C32" s="35"/>
      <c r="D32" s="35"/>
      <c r="E32" s="35"/>
      <c r="F32" s="35"/>
    </row>
    <row r="33" spans="3:6" s="1" customFormat="1" x14ac:dyDescent="0.3">
      <c r="C33" s="35"/>
      <c r="D33" s="35"/>
      <c r="E33" s="35"/>
      <c r="F33" s="35"/>
    </row>
    <row r="34" spans="3:6" s="1" customFormat="1" x14ac:dyDescent="0.3">
      <c r="C34" s="35"/>
      <c r="D34" s="35"/>
      <c r="E34" s="35"/>
      <c r="F34" s="35"/>
    </row>
    <row r="35" spans="3:6" s="1" customFormat="1" x14ac:dyDescent="0.3">
      <c r="C35" s="35"/>
      <c r="D35" s="35"/>
      <c r="E35" s="35"/>
      <c r="F35" s="35"/>
    </row>
    <row r="36" spans="3:6" s="1" customFormat="1" x14ac:dyDescent="0.3">
      <c r="C36" s="35"/>
      <c r="D36" s="35"/>
      <c r="E36" s="35"/>
      <c r="F36" s="35"/>
    </row>
    <row r="37" spans="3:6" s="1" customFormat="1" x14ac:dyDescent="0.3">
      <c r="C37" s="35"/>
      <c r="D37" s="35"/>
      <c r="E37" s="35"/>
      <c r="F37" s="35"/>
    </row>
    <row r="38" spans="3:6" s="1" customFormat="1" x14ac:dyDescent="0.3">
      <c r="C38" s="35"/>
      <c r="D38" s="35"/>
      <c r="E38" s="35"/>
      <c r="F38" s="35"/>
    </row>
    <row r="39" spans="3:6" s="1" customFormat="1" x14ac:dyDescent="0.3">
      <c r="C39" s="35"/>
      <c r="D39" s="35"/>
      <c r="E39" s="35"/>
      <c r="F39" s="35"/>
    </row>
    <row r="40" spans="3:6" s="1" customFormat="1" x14ac:dyDescent="0.3">
      <c r="C40" s="35"/>
      <c r="D40" s="35"/>
      <c r="E40" s="35"/>
      <c r="F40" s="35"/>
    </row>
    <row r="41" spans="3:6" s="1" customFormat="1" x14ac:dyDescent="0.3">
      <c r="C41" s="35"/>
      <c r="D41" s="35"/>
      <c r="E41" s="35"/>
      <c r="F41" s="35"/>
    </row>
    <row r="42" spans="3:6" s="1" customFormat="1" x14ac:dyDescent="0.3">
      <c r="C42" s="35"/>
      <c r="D42" s="35"/>
      <c r="E42" s="35"/>
      <c r="F42" s="35"/>
    </row>
    <row r="43" spans="3:6" s="1" customFormat="1" x14ac:dyDescent="0.3">
      <c r="C43" s="35"/>
      <c r="D43" s="35"/>
      <c r="E43" s="35"/>
      <c r="F43" s="35"/>
    </row>
    <row r="44" spans="3:6" s="1" customFormat="1" x14ac:dyDescent="0.3">
      <c r="C44" s="35"/>
      <c r="D44" s="35"/>
      <c r="E44" s="35"/>
      <c r="F44" s="35"/>
    </row>
    <row r="45" spans="3:6" s="1" customFormat="1" x14ac:dyDescent="0.3">
      <c r="C45" s="35"/>
      <c r="D45" s="35"/>
      <c r="E45" s="35"/>
      <c r="F45" s="35"/>
    </row>
    <row r="46" spans="3:6" s="1" customFormat="1" x14ac:dyDescent="0.3">
      <c r="C46" s="35"/>
      <c r="D46" s="35"/>
      <c r="E46" s="35"/>
      <c r="F46" s="35"/>
    </row>
    <row r="47" spans="3:6" s="1" customFormat="1" x14ac:dyDescent="0.3">
      <c r="C47" s="35"/>
      <c r="D47" s="35"/>
      <c r="E47" s="35"/>
      <c r="F47" s="35"/>
    </row>
    <row r="48" spans="3:6" s="1" customFormat="1" x14ac:dyDescent="0.3">
      <c r="C48" s="35"/>
      <c r="D48" s="35"/>
      <c r="E48" s="35"/>
      <c r="F48" s="35"/>
    </row>
    <row r="49" spans="3:6" s="1" customFormat="1" x14ac:dyDescent="0.3">
      <c r="C49" s="35"/>
      <c r="D49" s="35"/>
      <c r="E49" s="35"/>
      <c r="F49" s="35"/>
    </row>
    <row r="50" spans="3:6" s="1" customFormat="1" x14ac:dyDescent="0.3">
      <c r="C50" s="35"/>
      <c r="D50" s="35"/>
      <c r="E50" s="35"/>
      <c r="F50" s="35"/>
    </row>
    <row r="51" spans="3:6" s="1" customFormat="1" x14ac:dyDescent="0.3">
      <c r="C51" s="35"/>
      <c r="D51" s="35"/>
      <c r="E51" s="35"/>
      <c r="F51" s="35"/>
    </row>
    <row r="52" spans="3:6" s="1" customFormat="1" x14ac:dyDescent="0.3">
      <c r="C52" s="35"/>
      <c r="D52" s="35"/>
      <c r="E52" s="35"/>
      <c r="F52" s="35"/>
    </row>
    <row r="53" spans="3:6" s="1" customFormat="1" x14ac:dyDescent="0.3">
      <c r="C53" s="35"/>
      <c r="D53" s="35"/>
      <c r="E53" s="35"/>
      <c r="F53" s="35"/>
    </row>
    <row r="54" spans="3:6" s="1" customFormat="1" x14ac:dyDescent="0.3">
      <c r="C54" s="35"/>
      <c r="D54" s="35"/>
      <c r="E54" s="35"/>
      <c r="F54" s="35"/>
    </row>
    <row r="55" spans="3:6" s="1" customFormat="1" x14ac:dyDescent="0.3">
      <c r="C55" s="35"/>
      <c r="D55" s="35"/>
      <c r="E55" s="35"/>
      <c r="F55" s="35"/>
    </row>
    <row r="56" spans="3:6" s="1" customFormat="1" x14ac:dyDescent="0.3">
      <c r="C56" s="35"/>
      <c r="D56" s="35"/>
      <c r="E56" s="35"/>
      <c r="F56" s="35"/>
    </row>
    <row r="57" spans="3:6" s="1" customFormat="1" x14ac:dyDescent="0.3">
      <c r="C57" s="35"/>
      <c r="D57" s="35"/>
      <c r="E57" s="35"/>
      <c r="F57" s="35"/>
    </row>
    <row r="58" spans="3:6" s="1" customFormat="1" x14ac:dyDescent="0.3">
      <c r="C58" s="35"/>
      <c r="D58" s="35"/>
      <c r="E58" s="35"/>
      <c r="F58" s="35"/>
    </row>
    <row r="59" spans="3:6" s="1" customFormat="1" x14ac:dyDescent="0.3">
      <c r="C59" s="35"/>
      <c r="D59" s="35"/>
      <c r="E59" s="35"/>
      <c r="F59" s="35"/>
    </row>
    <row r="60" spans="3:6" s="1" customFormat="1" x14ac:dyDescent="0.3">
      <c r="C60" s="35"/>
      <c r="D60" s="35"/>
      <c r="E60" s="35"/>
      <c r="F60" s="35"/>
    </row>
    <row r="61" spans="3:6" s="1" customFormat="1" x14ac:dyDescent="0.3">
      <c r="C61" s="35"/>
      <c r="D61" s="35"/>
      <c r="E61" s="35"/>
      <c r="F61" s="35"/>
    </row>
    <row r="62" spans="3:6" s="1" customFormat="1" x14ac:dyDescent="0.3">
      <c r="C62" s="35"/>
      <c r="D62" s="35"/>
      <c r="E62" s="35"/>
      <c r="F62" s="35"/>
    </row>
    <row r="63" spans="3:6" s="1" customFormat="1" x14ac:dyDescent="0.3">
      <c r="C63" s="35"/>
      <c r="D63" s="35"/>
      <c r="E63" s="35"/>
      <c r="F63" s="35"/>
    </row>
    <row r="64" spans="3:6" s="1" customFormat="1" x14ac:dyDescent="0.3">
      <c r="C64" s="35"/>
      <c r="D64" s="35"/>
      <c r="E64" s="35"/>
      <c r="F64" s="35"/>
    </row>
    <row r="65" spans="3:6" s="1" customFormat="1" x14ac:dyDescent="0.3">
      <c r="C65" s="35"/>
      <c r="D65" s="35"/>
      <c r="E65" s="35"/>
      <c r="F65" s="35"/>
    </row>
    <row r="66" spans="3:6" s="1" customFormat="1" x14ac:dyDescent="0.3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&amp;R17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38" customWidth="1"/>
    <col min="7" max="8" width="15.109375" customWidth="1"/>
  </cols>
  <sheetData>
    <row r="1" spans="2:8" s="1" customFormat="1" x14ac:dyDescent="0.3">
      <c r="C1" s="35"/>
      <c r="D1" s="35"/>
      <c r="E1" s="35"/>
      <c r="F1" s="35"/>
    </row>
    <row r="2" spans="2:8" s="1" customFormat="1" ht="15" thickBot="1" x14ac:dyDescent="0.35">
      <c r="C2" s="35"/>
      <c r="D2" s="35"/>
      <c r="E2" s="35"/>
      <c r="F2" s="35"/>
    </row>
    <row r="3" spans="2:8" s="1" customFormat="1" x14ac:dyDescent="0.3">
      <c r="B3" s="145" t="s">
        <v>47</v>
      </c>
      <c r="C3" s="146"/>
      <c r="D3" s="146"/>
      <c r="E3" s="146"/>
      <c r="F3" s="147"/>
      <c r="G3" s="146"/>
      <c r="H3" s="147"/>
    </row>
    <row r="4" spans="2:8" s="1" customFormat="1" x14ac:dyDescent="0.3">
      <c r="B4" s="148" t="s">
        <v>128</v>
      </c>
      <c r="C4" s="149"/>
      <c r="D4" s="149"/>
      <c r="E4" s="149"/>
      <c r="F4" s="149"/>
      <c r="G4" s="149"/>
      <c r="H4" s="150"/>
    </row>
    <row r="5" spans="2:8" s="1" customFormat="1" x14ac:dyDescent="0.3">
      <c r="B5" s="2"/>
      <c r="C5" s="151" t="s">
        <v>36</v>
      </c>
      <c r="D5" s="149"/>
      <c r="E5" s="151" t="s">
        <v>37</v>
      </c>
      <c r="F5" s="166"/>
      <c r="G5" s="149" t="s">
        <v>38</v>
      </c>
      <c r="H5" s="150"/>
    </row>
    <row r="6" spans="2:8" s="1" customFormat="1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3">
      <c r="B7" s="8" t="s">
        <v>10</v>
      </c>
      <c r="C7" s="100">
        <v>8.518518518518519E-3</v>
      </c>
      <c r="D7" s="98">
        <f>C7/$C$30</f>
        <v>1.0961352297267109E-2</v>
      </c>
      <c r="E7" s="100"/>
      <c r="F7" s="98"/>
      <c r="G7" s="100">
        <f>C7+E7</f>
        <v>8.518518518518519E-3</v>
      </c>
      <c r="H7" s="99">
        <f>G7/$G$30</f>
        <v>1.0532491878819102E-2</v>
      </c>
    </row>
    <row r="8" spans="2:8" s="1" customFormat="1" x14ac:dyDescent="0.3">
      <c r="B8" s="8" t="s">
        <v>13</v>
      </c>
      <c r="C8" s="100">
        <v>2.2222222222222227E-2</v>
      </c>
      <c r="D8" s="98">
        <f t="shared" ref="D8:D28" si="0">C8/$C$30</f>
        <v>2.8594832079827246E-2</v>
      </c>
      <c r="E8" s="100">
        <v>1.6203703703703703E-4</v>
      </c>
      <c r="F8" s="98">
        <f>E8/$E$30</f>
        <v>5.1207022677395757E-3</v>
      </c>
      <c r="G8" s="100">
        <f t="shared" ref="G8:G28" si="1">C8+E8</f>
        <v>2.2384259259259263E-2</v>
      </c>
      <c r="H8" s="99">
        <f t="shared" ref="H8:H28" si="2">G8/$G$30</f>
        <v>2.7676412083744766E-2</v>
      </c>
    </row>
    <row r="9" spans="2:8" s="1" customFormat="1" x14ac:dyDescent="0.3">
      <c r="B9" s="8" t="s">
        <v>0</v>
      </c>
      <c r="C9" s="100">
        <v>0.14140046296296313</v>
      </c>
      <c r="D9" s="98">
        <f t="shared" si="0"/>
        <v>0.18194951224960929</v>
      </c>
      <c r="E9" s="100">
        <v>1.1863425925925925E-2</v>
      </c>
      <c r="F9" s="98">
        <f>E9/$E$30</f>
        <v>0.37490855888807606</v>
      </c>
      <c r="G9" s="100">
        <f t="shared" si="1"/>
        <v>0.15326388888888906</v>
      </c>
      <c r="H9" s="99">
        <f t="shared" si="2"/>
        <v>0.1894989911132102</v>
      </c>
    </row>
    <row r="10" spans="2:8" s="1" customFormat="1" x14ac:dyDescent="0.3">
      <c r="B10" s="8" t="s">
        <v>8</v>
      </c>
      <c r="C10" s="100">
        <v>2.1840277777777761E-2</v>
      </c>
      <c r="D10" s="98">
        <f t="shared" si="0"/>
        <v>2.8103358403455188E-2</v>
      </c>
      <c r="E10" s="100">
        <v>5.3240740740740744E-4</v>
      </c>
      <c r="F10" s="98">
        <f>E10/$E$30</f>
        <v>1.6825164594001466E-2</v>
      </c>
      <c r="G10" s="100">
        <f t="shared" si="1"/>
        <v>2.2372685185185169E-2</v>
      </c>
      <c r="H10" s="99">
        <f t="shared" si="2"/>
        <v>2.7662101632822431E-2</v>
      </c>
    </row>
    <row r="11" spans="2:8" s="1" customFormat="1" x14ac:dyDescent="0.3">
      <c r="B11" s="8" t="s">
        <v>26</v>
      </c>
      <c r="C11" s="100">
        <v>2.6562499999999992E-2</v>
      </c>
      <c r="D11" s="98">
        <f t="shared" si="0"/>
        <v>3.4179760220418492E-2</v>
      </c>
      <c r="E11" s="100"/>
      <c r="F11" s="98"/>
      <c r="G11" s="100">
        <f t="shared" si="1"/>
        <v>2.6562499999999992E-2</v>
      </c>
      <c r="H11" s="99">
        <f t="shared" si="2"/>
        <v>3.2842484866698142E-2</v>
      </c>
    </row>
    <row r="12" spans="2:8" s="1" customFormat="1" x14ac:dyDescent="0.3">
      <c r="B12" s="8" t="s">
        <v>3</v>
      </c>
      <c r="C12" s="100">
        <v>6.8703703703703684E-2</v>
      </c>
      <c r="D12" s="98">
        <f t="shared" si="0"/>
        <v>8.840568918013253E-2</v>
      </c>
      <c r="E12" s="100">
        <v>8.3912037037037028E-3</v>
      </c>
      <c r="F12" s="98">
        <f t="shared" ref="F12:F23" si="3">E12/$E$30</f>
        <v>0.26517922457937088</v>
      </c>
      <c r="G12" s="100">
        <f t="shared" si="1"/>
        <v>7.709490740740739E-2</v>
      </c>
      <c r="H12" s="99">
        <f t="shared" si="2"/>
        <v>9.5321913593497315E-2</v>
      </c>
    </row>
    <row r="13" spans="2:8" s="1" customFormat="1" x14ac:dyDescent="0.3">
      <c r="B13" s="8" t="s">
        <v>7</v>
      </c>
      <c r="C13" s="100">
        <v>8.5995370370370357E-3</v>
      </c>
      <c r="D13" s="98">
        <f t="shared" si="0"/>
        <v>1.106560428922481E-2</v>
      </c>
      <c r="E13" s="100">
        <v>2.673611111111111E-3</v>
      </c>
      <c r="F13" s="98">
        <f t="shared" si="3"/>
        <v>8.4491587417703004E-2</v>
      </c>
      <c r="G13" s="100">
        <f t="shared" si="1"/>
        <v>1.1273148148148147E-2</v>
      </c>
      <c r="H13" s="99">
        <f t="shared" si="2"/>
        <v>1.3938379198328538E-2</v>
      </c>
    </row>
    <row r="14" spans="2:8" s="1" customFormat="1" x14ac:dyDescent="0.3">
      <c r="B14" s="8" t="s">
        <v>2</v>
      </c>
      <c r="C14" s="100">
        <v>3.3831018518518503E-2</v>
      </c>
      <c r="D14" s="98">
        <f t="shared" si="0"/>
        <v>4.3532653213195306E-2</v>
      </c>
      <c r="E14" s="100">
        <v>2.5462962962962961E-4</v>
      </c>
      <c r="F14" s="98">
        <f t="shared" si="3"/>
        <v>8.0468178493050477E-3</v>
      </c>
      <c r="G14" s="100">
        <f t="shared" si="1"/>
        <v>3.4085648148148136E-2</v>
      </c>
      <c r="H14" s="99">
        <f t="shared" si="2"/>
        <v>4.2144277966198698E-2</v>
      </c>
    </row>
    <row r="15" spans="2:8" s="1" customFormat="1" x14ac:dyDescent="0.3">
      <c r="B15" s="8" t="s">
        <v>9</v>
      </c>
      <c r="C15" s="100">
        <v>2.8101851851851833E-2</v>
      </c>
      <c r="D15" s="98">
        <f t="shared" si="0"/>
        <v>3.6160548067614838E-2</v>
      </c>
      <c r="E15" s="100">
        <v>6.5972222222222224E-4</v>
      </c>
      <c r="F15" s="98">
        <f>E15/$E$30</f>
        <v>2.084857351865399E-2</v>
      </c>
      <c r="G15" s="100">
        <f t="shared" si="1"/>
        <v>2.8761574074074054E-2</v>
      </c>
      <c r="H15" s="99">
        <f t="shared" si="2"/>
        <v>3.556147054193675E-2</v>
      </c>
    </row>
    <row r="16" spans="2:8" s="1" customFormat="1" x14ac:dyDescent="0.3">
      <c r="B16" s="8" t="s">
        <v>1</v>
      </c>
      <c r="C16" s="100">
        <v>2.1412037037037035E-2</v>
      </c>
      <c r="D16" s="98">
        <f t="shared" si="0"/>
        <v>2.7552312160250204E-2</v>
      </c>
      <c r="E16" s="100">
        <v>5.5555555555555556E-4</v>
      </c>
      <c r="F16" s="98">
        <f t="shared" si="3"/>
        <v>1.7556693489392834E-2</v>
      </c>
      <c r="G16" s="100">
        <f t="shared" si="1"/>
        <v>2.1967592592592591E-2</v>
      </c>
      <c r="H16" s="99">
        <f t="shared" si="2"/>
        <v>2.716123585054165E-2</v>
      </c>
    </row>
    <row r="17" spans="2:8" s="1" customFormat="1" x14ac:dyDescent="0.3">
      <c r="B17" s="8" t="s">
        <v>27</v>
      </c>
      <c r="C17" s="100">
        <v>6.2499999999999995E-3</v>
      </c>
      <c r="D17" s="98">
        <f t="shared" si="0"/>
        <v>8.0422965224514111E-3</v>
      </c>
      <c r="E17" s="100"/>
      <c r="F17" s="98"/>
      <c r="G17" s="100">
        <f t="shared" si="1"/>
        <v>6.2499999999999995E-3</v>
      </c>
      <c r="H17" s="99">
        <f t="shared" si="2"/>
        <v>7.7276434980466232E-3</v>
      </c>
    </row>
    <row r="18" spans="2:8" s="1" customFormat="1" x14ac:dyDescent="0.3">
      <c r="B18" s="8" t="s">
        <v>16</v>
      </c>
      <c r="C18" s="100">
        <v>2.8333333333333325E-2</v>
      </c>
      <c r="D18" s="98">
        <f t="shared" si="0"/>
        <v>3.6458410901779724E-2</v>
      </c>
      <c r="E18" s="100"/>
      <c r="F18" s="98"/>
      <c r="G18" s="100">
        <f t="shared" si="1"/>
        <v>2.8333333333333325E-2</v>
      </c>
      <c r="H18" s="99">
        <f t="shared" si="2"/>
        <v>3.5031983857811352E-2</v>
      </c>
    </row>
    <row r="19" spans="2:8" s="1" customFormat="1" x14ac:dyDescent="0.3">
      <c r="B19" s="8" t="s">
        <v>4</v>
      </c>
      <c r="C19" s="100">
        <v>3.020833333333332E-2</v>
      </c>
      <c r="D19" s="98">
        <f t="shared" si="0"/>
        <v>3.887109985851514E-2</v>
      </c>
      <c r="E19" s="100"/>
      <c r="F19" s="98"/>
      <c r="G19" s="100">
        <f t="shared" si="1"/>
        <v>3.020833333333332E-2</v>
      </c>
      <c r="H19" s="99">
        <f t="shared" si="2"/>
        <v>3.7350276907225331E-2</v>
      </c>
    </row>
    <row r="20" spans="2:8" s="1" customFormat="1" x14ac:dyDescent="0.3">
      <c r="B20" s="8" t="s">
        <v>14</v>
      </c>
      <c r="C20" s="100">
        <v>9.571759259259259E-3</v>
      </c>
      <c r="D20" s="98">
        <f t="shared" si="0"/>
        <v>1.2316628192717255E-2</v>
      </c>
      <c r="E20" s="100">
        <v>7.291666666666667E-4</v>
      </c>
      <c r="F20" s="98">
        <f t="shared" si="3"/>
        <v>2.3043160204828095E-2</v>
      </c>
      <c r="G20" s="100">
        <f t="shared" si="1"/>
        <v>1.0300925925925925E-2</v>
      </c>
      <c r="H20" s="99">
        <f t="shared" si="2"/>
        <v>1.2736301320854619E-2</v>
      </c>
    </row>
    <row r="21" spans="2:8" s="1" customFormat="1" x14ac:dyDescent="0.3">
      <c r="B21" s="8" t="s">
        <v>11</v>
      </c>
      <c r="C21" s="100">
        <v>8.8194444444444423E-3</v>
      </c>
      <c r="D21" s="98">
        <f t="shared" si="0"/>
        <v>1.1348573981681433E-2</v>
      </c>
      <c r="E21" s="100">
        <v>1.3888888888888889E-4</v>
      </c>
      <c r="F21" s="98">
        <f t="shared" si="3"/>
        <v>4.3891733723482084E-3</v>
      </c>
      <c r="G21" s="100">
        <f t="shared" si="1"/>
        <v>8.9583333333333303E-3</v>
      </c>
      <c r="H21" s="99">
        <f t="shared" si="2"/>
        <v>1.1076289013866824E-2</v>
      </c>
    </row>
    <row r="22" spans="2:8" s="1" customFormat="1" x14ac:dyDescent="0.3">
      <c r="B22" s="8" t="s">
        <v>15</v>
      </c>
      <c r="C22" s="100">
        <v>3.3564814814814811E-3</v>
      </c>
      <c r="D22" s="98">
        <f t="shared" si="0"/>
        <v>4.3190110953905724E-3</v>
      </c>
      <c r="E22" s="100">
        <v>9.3750000000000007E-4</v>
      </c>
      <c r="F22" s="98">
        <f>E22/$E$30</f>
        <v>2.9626920263350408E-2</v>
      </c>
      <c r="G22" s="100">
        <f t="shared" ref="G22" si="4">C22+E22</f>
        <v>4.2939814814814811E-3</v>
      </c>
      <c r="H22" s="99">
        <f t="shared" ref="H22" si="5">G22/$G$30</f>
        <v>5.3091772921764766E-3</v>
      </c>
    </row>
    <row r="23" spans="2:8" s="1" customFormat="1" x14ac:dyDescent="0.3">
      <c r="B23" s="8" t="s">
        <v>28</v>
      </c>
      <c r="C23" s="100">
        <v>5.347222222222222E-3</v>
      </c>
      <c r="D23" s="98">
        <f t="shared" si="0"/>
        <v>6.8806314692084298E-3</v>
      </c>
      <c r="E23" s="100">
        <v>1.9212962962962964E-3</v>
      </c>
      <c r="F23" s="98">
        <f t="shared" si="3"/>
        <v>6.0716898317483552E-2</v>
      </c>
      <c r="G23" s="100">
        <f t="shared" si="1"/>
        <v>7.2685185185185179E-3</v>
      </c>
      <c r="H23" s="99">
        <f t="shared" si="2"/>
        <v>8.9869631792097761E-3</v>
      </c>
    </row>
    <row r="24" spans="2:8" s="1" customFormat="1" x14ac:dyDescent="0.3">
      <c r="B24" s="8" t="s">
        <v>12</v>
      </c>
      <c r="C24" s="100">
        <v>2.9050925925925924E-3</v>
      </c>
      <c r="D24" s="98">
        <f t="shared" si="0"/>
        <v>3.7381785687690817E-3</v>
      </c>
      <c r="E24" s="100"/>
      <c r="F24" s="98"/>
      <c r="G24" s="100">
        <f t="shared" si="1"/>
        <v>2.9050925925925924E-3</v>
      </c>
      <c r="H24" s="99">
        <f t="shared" si="2"/>
        <v>3.5919231814994491E-3</v>
      </c>
    </row>
    <row r="25" spans="2:8" s="1" customFormat="1" x14ac:dyDescent="0.3">
      <c r="B25" s="8" t="s">
        <v>5</v>
      </c>
      <c r="C25" s="100">
        <v>1.3993055555555555E-2</v>
      </c>
      <c r="D25" s="98">
        <f t="shared" si="0"/>
        <v>1.8005808325266215E-2</v>
      </c>
      <c r="E25" s="100">
        <v>1.7361111111111112E-4</v>
      </c>
      <c r="F25" s="98">
        <f>E25/$E$30</f>
        <v>5.4864667154352603E-3</v>
      </c>
      <c r="G25" s="100">
        <f t="shared" si="1"/>
        <v>1.4166666666666666E-2</v>
      </c>
      <c r="H25" s="99">
        <f t="shared" si="2"/>
        <v>1.751599192890568E-2</v>
      </c>
    </row>
    <row r="26" spans="2:8" s="1" customFormat="1" x14ac:dyDescent="0.3">
      <c r="B26" s="8" t="s">
        <v>6</v>
      </c>
      <c r="C26" s="100">
        <v>0.19468749999999999</v>
      </c>
      <c r="D26" s="98">
        <f t="shared" si="0"/>
        <v>0.25051753667436144</v>
      </c>
      <c r="E26" s="100">
        <v>2.6504629629629625E-3</v>
      </c>
      <c r="F26" s="98">
        <f>E26/$E$30</f>
        <v>8.3760058522311623E-2</v>
      </c>
      <c r="G26" s="100">
        <f t="shared" si="1"/>
        <v>0.19733796296296294</v>
      </c>
      <c r="H26" s="99">
        <f t="shared" si="2"/>
        <v>0.24399318822536095</v>
      </c>
    </row>
    <row r="27" spans="2:8" s="1" customFormat="1" x14ac:dyDescent="0.3">
      <c r="B27" s="8" t="s">
        <v>140</v>
      </c>
      <c r="C27" s="100">
        <v>9.1666666666666688E-2</v>
      </c>
      <c r="D27" s="98">
        <f t="shared" si="0"/>
        <v>0.11795368232928739</v>
      </c>
      <c r="E27" s="100"/>
      <c r="F27" s="98"/>
      <c r="G27" s="100">
        <f t="shared" si="1"/>
        <v>9.1666666666666688E-2</v>
      </c>
      <c r="H27" s="99">
        <f t="shared" si="2"/>
        <v>0.11333877130468384</v>
      </c>
    </row>
    <row r="28" spans="2:8" s="1" customFormat="1" x14ac:dyDescent="0.3">
      <c r="B28" s="36" t="s">
        <v>17</v>
      </c>
      <c r="C28" s="110">
        <v>8.1018518518518516E-4</v>
      </c>
      <c r="D28" s="98">
        <f t="shared" si="0"/>
        <v>1.0425199195770347E-3</v>
      </c>
      <c r="E28" s="110"/>
      <c r="F28" s="98"/>
      <c r="G28" s="100">
        <f t="shared" si="1"/>
        <v>8.1018518518518516E-4</v>
      </c>
      <c r="H28" s="99">
        <f t="shared" si="2"/>
        <v>1.0017315645615994E-3</v>
      </c>
    </row>
    <row r="29" spans="2:8" s="1" customFormat="1" x14ac:dyDescent="0.3">
      <c r="B29" s="8"/>
      <c r="C29" s="101"/>
      <c r="D29" s="112"/>
      <c r="E29" s="101"/>
      <c r="F29" s="101"/>
      <c r="G29" s="101"/>
      <c r="H29" s="102"/>
    </row>
    <row r="30" spans="2:8" s="1" customFormat="1" x14ac:dyDescent="0.3">
      <c r="B30" s="37" t="s">
        <v>29</v>
      </c>
      <c r="C30" s="113">
        <f t="shared" ref="C30:H30" si="6">SUM(C7:C28)</f>
        <v>0.77714120370370365</v>
      </c>
      <c r="D30" s="114">
        <f t="shared" si="6"/>
        <v>1.0000000000000002</v>
      </c>
      <c r="E30" s="113">
        <f t="shared" si="6"/>
        <v>3.1643518518518515E-2</v>
      </c>
      <c r="F30" s="114">
        <f t="shared" si="6"/>
        <v>1</v>
      </c>
      <c r="G30" s="113">
        <f t="shared" si="6"/>
        <v>0.8087847222222222</v>
      </c>
      <c r="H30" s="117">
        <f t="shared" si="6"/>
        <v>1.0000000000000002</v>
      </c>
    </row>
    <row r="31" spans="2:8" s="1" customFormat="1" ht="66" customHeight="1" thickBot="1" x14ac:dyDescent="0.35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3">
      <c r="C32" s="35"/>
      <c r="D32" s="35"/>
      <c r="E32" s="35"/>
      <c r="F32" s="35"/>
    </row>
    <row r="33" spans="3:6" s="1" customFormat="1" x14ac:dyDescent="0.3">
      <c r="C33" s="35"/>
      <c r="D33" s="35"/>
      <c r="E33" s="35"/>
      <c r="F33" s="35"/>
    </row>
    <row r="34" spans="3:6" s="1" customFormat="1" x14ac:dyDescent="0.3">
      <c r="C34" s="35"/>
      <c r="D34" s="35"/>
      <c r="E34" s="35"/>
      <c r="F34" s="35"/>
    </row>
    <row r="35" spans="3:6" s="1" customFormat="1" x14ac:dyDescent="0.3">
      <c r="C35" s="35"/>
      <c r="D35" s="35"/>
      <c r="E35" s="35"/>
      <c r="F35" s="35"/>
    </row>
    <row r="36" spans="3:6" s="1" customFormat="1" x14ac:dyDescent="0.3">
      <c r="C36" s="35"/>
      <c r="D36" s="35"/>
      <c r="E36" s="35"/>
      <c r="F36" s="35"/>
    </row>
    <row r="37" spans="3:6" s="1" customFormat="1" x14ac:dyDescent="0.3">
      <c r="C37" s="35"/>
      <c r="D37" s="35"/>
      <c r="E37" s="35"/>
      <c r="F37" s="35"/>
    </row>
    <row r="38" spans="3:6" s="1" customFormat="1" x14ac:dyDescent="0.3">
      <c r="C38" s="35"/>
      <c r="D38" s="35"/>
      <c r="E38" s="35"/>
      <c r="F38" s="35"/>
    </row>
    <row r="39" spans="3:6" s="1" customFormat="1" x14ac:dyDescent="0.3">
      <c r="C39" s="35"/>
      <c r="D39" s="35"/>
      <c r="E39" s="35"/>
      <c r="F39" s="35"/>
    </row>
    <row r="40" spans="3:6" s="1" customFormat="1" x14ac:dyDescent="0.3">
      <c r="C40" s="35"/>
      <c r="D40" s="35"/>
      <c r="E40" s="35"/>
      <c r="F40" s="35"/>
    </row>
    <row r="41" spans="3:6" s="1" customFormat="1" x14ac:dyDescent="0.3">
      <c r="C41" s="35"/>
      <c r="D41" s="35"/>
      <c r="E41" s="35"/>
      <c r="F41" s="35"/>
    </row>
    <row r="42" spans="3:6" s="1" customFormat="1" x14ac:dyDescent="0.3">
      <c r="C42" s="35"/>
      <c r="D42" s="35"/>
      <c r="E42" s="35"/>
      <c r="F42" s="35"/>
    </row>
    <row r="43" spans="3:6" s="1" customFormat="1" x14ac:dyDescent="0.3">
      <c r="C43" s="35"/>
      <c r="D43" s="35"/>
      <c r="E43" s="35"/>
      <c r="F43" s="35"/>
    </row>
    <row r="44" spans="3:6" s="1" customFormat="1" x14ac:dyDescent="0.3">
      <c r="C44" s="35"/>
      <c r="D44" s="35"/>
      <c r="E44" s="35"/>
      <c r="F44" s="35"/>
    </row>
    <row r="45" spans="3:6" s="1" customFormat="1" x14ac:dyDescent="0.3">
      <c r="C45" s="35"/>
      <c r="D45" s="35"/>
      <c r="E45" s="35"/>
      <c r="F45" s="35"/>
    </row>
    <row r="46" spans="3:6" s="1" customFormat="1" x14ac:dyDescent="0.3">
      <c r="C46" s="35"/>
      <c r="D46" s="35"/>
      <c r="E46" s="35"/>
      <c r="F46" s="35"/>
    </row>
    <row r="47" spans="3:6" s="1" customFormat="1" x14ac:dyDescent="0.3">
      <c r="C47" s="35"/>
      <c r="D47" s="35"/>
      <c r="E47" s="35"/>
      <c r="F47" s="35"/>
    </row>
    <row r="48" spans="3:6" s="1" customFormat="1" x14ac:dyDescent="0.3">
      <c r="C48" s="35"/>
      <c r="D48" s="35"/>
      <c r="E48" s="35"/>
      <c r="F48" s="35"/>
    </row>
    <row r="49" spans="3:6" s="1" customFormat="1" x14ac:dyDescent="0.3">
      <c r="C49" s="35"/>
      <c r="D49" s="35"/>
      <c r="E49" s="35"/>
      <c r="F49" s="35"/>
    </row>
    <row r="50" spans="3:6" s="1" customFormat="1" x14ac:dyDescent="0.3">
      <c r="C50" s="35"/>
      <c r="D50" s="35"/>
      <c r="E50" s="35"/>
      <c r="F50" s="35"/>
    </row>
    <row r="51" spans="3:6" s="1" customFormat="1" x14ac:dyDescent="0.3">
      <c r="C51" s="35"/>
      <c r="D51" s="35"/>
      <c r="E51" s="35"/>
      <c r="F51" s="35"/>
    </row>
    <row r="52" spans="3:6" s="1" customFormat="1" x14ac:dyDescent="0.3">
      <c r="C52" s="35"/>
      <c r="D52" s="35"/>
      <c r="E52" s="35"/>
      <c r="F52" s="35"/>
    </row>
    <row r="53" spans="3:6" s="1" customFormat="1" x14ac:dyDescent="0.3">
      <c r="C53" s="35"/>
      <c r="D53" s="35"/>
      <c r="E53" s="35"/>
      <c r="F53" s="35"/>
    </row>
    <row r="54" spans="3:6" s="1" customFormat="1" x14ac:dyDescent="0.3">
      <c r="C54" s="35"/>
      <c r="D54" s="35"/>
      <c r="E54" s="35"/>
      <c r="F54" s="35"/>
    </row>
    <row r="55" spans="3:6" s="1" customFormat="1" x14ac:dyDescent="0.3">
      <c r="C55" s="35"/>
      <c r="D55" s="35"/>
      <c r="E55" s="35"/>
      <c r="F55" s="35"/>
    </row>
    <row r="56" spans="3:6" s="1" customFormat="1" x14ac:dyDescent="0.3">
      <c r="C56" s="35"/>
      <c r="D56" s="35"/>
      <c r="E56" s="35"/>
      <c r="F56" s="35"/>
    </row>
    <row r="57" spans="3:6" s="1" customFormat="1" x14ac:dyDescent="0.3">
      <c r="C57" s="35"/>
      <c r="D57" s="35"/>
      <c r="E57" s="35"/>
      <c r="F57" s="35"/>
    </row>
    <row r="58" spans="3:6" s="1" customFormat="1" x14ac:dyDescent="0.3">
      <c r="C58" s="35"/>
      <c r="D58" s="35"/>
      <c r="E58" s="35"/>
      <c r="F58" s="35"/>
    </row>
    <row r="59" spans="3:6" s="1" customFormat="1" x14ac:dyDescent="0.3">
      <c r="C59" s="35"/>
      <c r="D59" s="35"/>
      <c r="E59" s="35"/>
      <c r="F59" s="35"/>
    </row>
    <row r="60" spans="3:6" s="1" customFormat="1" x14ac:dyDescent="0.3">
      <c r="C60" s="35"/>
      <c r="D60" s="35"/>
      <c r="E60" s="35"/>
      <c r="F60" s="35"/>
    </row>
    <row r="61" spans="3:6" s="1" customFormat="1" x14ac:dyDescent="0.3">
      <c r="C61" s="35"/>
      <c r="D61" s="35"/>
      <c r="E61" s="35"/>
      <c r="F61" s="35"/>
    </row>
    <row r="62" spans="3:6" s="1" customFormat="1" x14ac:dyDescent="0.3">
      <c r="C62" s="35"/>
      <c r="D62" s="35"/>
      <c r="E62" s="35"/>
      <c r="F62" s="35"/>
    </row>
    <row r="63" spans="3:6" s="1" customFormat="1" x14ac:dyDescent="0.3">
      <c r="C63" s="35"/>
      <c r="D63" s="35"/>
      <c r="E63" s="35"/>
      <c r="F63" s="35"/>
    </row>
    <row r="64" spans="3:6" s="1" customFormat="1" x14ac:dyDescent="0.3">
      <c r="C64" s="35"/>
      <c r="D64" s="35"/>
      <c r="E64" s="35"/>
      <c r="F64" s="35"/>
    </row>
    <row r="65" spans="3:6" s="1" customFormat="1" x14ac:dyDescent="0.3">
      <c r="C65" s="35"/>
      <c r="D65" s="35"/>
      <c r="E65" s="35"/>
      <c r="F65" s="35"/>
    </row>
    <row r="66" spans="3:6" s="1" customFormat="1" x14ac:dyDescent="0.3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&amp;R18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38" customWidth="1"/>
    <col min="7" max="8" width="15.109375" customWidth="1"/>
  </cols>
  <sheetData>
    <row r="1" spans="2:8" s="1" customFormat="1" x14ac:dyDescent="0.3">
      <c r="C1" s="35"/>
      <c r="D1" s="35"/>
      <c r="E1" s="35"/>
      <c r="F1" s="35"/>
    </row>
    <row r="2" spans="2:8" s="1" customFormat="1" ht="15" thickBot="1" x14ac:dyDescent="0.35">
      <c r="C2" s="35"/>
      <c r="D2" s="35"/>
      <c r="E2" s="35"/>
      <c r="F2" s="35"/>
    </row>
    <row r="3" spans="2:8" s="1" customFormat="1" x14ac:dyDescent="0.3">
      <c r="B3" s="145" t="s">
        <v>48</v>
      </c>
      <c r="C3" s="146"/>
      <c r="D3" s="146"/>
      <c r="E3" s="146"/>
      <c r="F3" s="147"/>
      <c r="G3" s="146"/>
      <c r="H3" s="147"/>
    </row>
    <row r="4" spans="2:8" s="1" customFormat="1" x14ac:dyDescent="0.3">
      <c r="B4" s="148" t="s">
        <v>128</v>
      </c>
      <c r="C4" s="149"/>
      <c r="D4" s="149"/>
      <c r="E4" s="149"/>
      <c r="F4" s="149"/>
      <c r="G4" s="149"/>
      <c r="H4" s="150"/>
    </row>
    <row r="5" spans="2:8" s="1" customFormat="1" x14ac:dyDescent="0.3">
      <c r="B5" s="2"/>
      <c r="C5" s="151" t="s">
        <v>36</v>
      </c>
      <c r="D5" s="149"/>
      <c r="E5" s="151" t="s">
        <v>37</v>
      </c>
      <c r="F5" s="166"/>
      <c r="G5" s="149" t="s">
        <v>38</v>
      </c>
      <c r="H5" s="150"/>
    </row>
    <row r="6" spans="2:8" s="1" customFormat="1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3">
      <c r="B7" s="8" t="s">
        <v>10</v>
      </c>
      <c r="C7" s="100">
        <v>9.7569444444444414E-3</v>
      </c>
      <c r="D7" s="98">
        <f>C7/$C$30</f>
        <v>1.1493939435256256E-2</v>
      </c>
      <c r="E7" s="100"/>
      <c r="F7" s="98"/>
      <c r="G7" s="100">
        <f>E7+C7</f>
        <v>9.7569444444444414E-3</v>
      </c>
      <c r="H7" s="99">
        <f>G7/$G$30</f>
        <v>1.0056905622561823E-2</v>
      </c>
    </row>
    <row r="8" spans="2:8" s="1" customFormat="1" x14ac:dyDescent="0.3">
      <c r="B8" s="8" t="s">
        <v>13</v>
      </c>
      <c r="C8" s="100">
        <v>1.579861111111111E-2</v>
      </c>
      <c r="D8" s="98">
        <f t="shared" ref="D8:D27" si="0">C8/$C$30</f>
        <v>1.8611183071322413E-2</v>
      </c>
      <c r="E8" s="100"/>
      <c r="F8" s="98"/>
      <c r="G8" s="100">
        <f t="shared" ref="G8:G27" si="1">E8+C8</f>
        <v>1.579861111111111E-2</v>
      </c>
      <c r="H8" s="99">
        <f t="shared" ref="H8:H27" si="2">G8/$G$30</f>
        <v>1.6284313374610785E-2</v>
      </c>
    </row>
    <row r="9" spans="2:8" s="1" customFormat="1" x14ac:dyDescent="0.3">
      <c r="B9" s="8" t="s">
        <v>0</v>
      </c>
      <c r="C9" s="100">
        <v>0.12228009259259262</v>
      </c>
      <c r="D9" s="98">
        <f t="shared" si="0"/>
        <v>0.14404919351540024</v>
      </c>
      <c r="E9" s="100">
        <v>2.6666666666666651E-2</v>
      </c>
      <c r="F9" s="98">
        <f>E9/$E$30</f>
        <v>0.21984732824427478</v>
      </c>
      <c r="G9" s="100">
        <f t="shared" si="1"/>
        <v>0.14894675925925926</v>
      </c>
      <c r="H9" s="99">
        <f t="shared" si="2"/>
        <v>0.15352588191785069</v>
      </c>
    </row>
    <row r="10" spans="2:8" s="1" customFormat="1" x14ac:dyDescent="0.3">
      <c r="B10" s="8" t="s">
        <v>8</v>
      </c>
      <c r="C10" s="100">
        <v>3.0231481481481484E-2</v>
      </c>
      <c r="D10" s="98">
        <f t="shared" si="0"/>
        <v>3.5613487313036006E-2</v>
      </c>
      <c r="E10" s="100">
        <v>2.685185185185185E-3</v>
      </c>
      <c r="F10" s="98">
        <f t="shared" ref="F10:F26" si="3">E10/$E$30</f>
        <v>2.2137404580152679E-2</v>
      </c>
      <c r="G10" s="100">
        <f t="shared" si="1"/>
        <v>3.291666666666667E-2</v>
      </c>
      <c r="H10" s="99">
        <f t="shared" si="2"/>
        <v>3.3928635338749506E-2</v>
      </c>
    </row>
    <row r="11" spans="2:8" s="1" customFormat="1" x14ac:dyDescent="0.3">
      <c r="B11" s="8" t="s">
        <v>26</v>
      </c>
      <c r="C11" s="100">
        <v>1.2465277777777775E-2</v>
      </c>
      <c r="D11" s="98">
        <f t="shared" si="0"/>
        <v>1.468442796176867E-2</v>
      </c>
      <c r="E11" s="100"/>
      <c r="F11" s="98"/>
      <c r="G11" s="100">
        <f t="shared" si="1"/>
        <v>1.2465277777777775E-2</v>
      </c>
      <c r="H11" s="99">
        <f t="shared" si="2"/>
        <v>1.2848502201066529E-2</v>
      </c>
    </row>
    <row r="12" spans="2:8" s="1" customFormat="1" x14ac:dyDescent="0.3">
      <c r="B12" s="8" t="s">
        <v>3</v>
      </c>
      <c r="C12" s="100">
        <v>0.04</v>
      </c>
      <c r="D12" s="98">
        <f t="shared" si="0"/>
        <v>4.7121061314644878E-2</v>
      </c>
      <c r="E12" s="100">
        <v>9.6180555555555533E-3</v>
      </c>
      <c r="F12" s="98">
        <f t="shared" si="3"/>
        <v>7.9293893129771004E-2</v>
      </c>
      <c r="G12" s="100">
        <f t="shared" si="1"/>
        <v>4.9618055555555554E-2</v>
      </c>
      <c r="H12" s="99">
        <f t="shared" si="2"/>
        <v>5.1143480906195186E-2</v>
      </c>
    </row>
    <row r="13" spans="2:8" s="1" customFormat="1" x14ac:dyDescent="0.3">
      <c r="B13" s="8" t="s">
        <v>7</v>
      </c>
      <c r="C13" s="100">
        <v>2.1099537037037038E-2</v>
      </c>
      <c r="D13" s="98">
        <f t="shared" si="0"/>
        <v>2.4855814460821069E-2</v>
      </c>
      <c r="E13" s="100">
        <v>1.1655092592592594E-2</v>
      </c>
      <c r="F13" s="98">
        <f t="shared" si="3"/>
        <v>9.6087786259542035E-2</v>
      </c>
      <c r="G13" s="100">
        <f t="shared" si="1"/>
        <v>3.2754629629629634E-2</v>
      </c>
      <c r="H13" s="99">
        <f t="shared" si="2"/>
        <v>3.3761616740035548E-2</v>
      </c>
    </row>
    <row r="14" spans="2:8" s="1" customFormat="1" x14ac:dyDescent="0.3">
      <c r="B14" s="8" t="s">
        <v>2</v>
      </c>
      <c r="C14" s="100">
        <v>5.9351851851851857E-2</v>
      </c>
      <c r="D14" s="98">
        <f t="shared" si="0"/>
        <v>6.9918056256220759E-2</v>
      </c>
      <c r="E14" s="100">
        <v>4.2476851851851851E-3</v>
      </c>
      <c r="F14" s="98">
        <f t="shared" si="3"/>
        <v>3.501908396946566E-2</v>
      </c>
      <c r="G14" s="100">
        <f t="shared" si="1"/>
        <v>6.3599537037037038E-2</v>
      </c>
      <c r="H14" s="99">
        <f t="shared" si="2"/>
        <v>6.5554799995228036E-2</v>
      </c>
    </row>
    <row r="15" spans="2:8" s="1" customFormat="1" x14ac:dyDescent="0.3">
      <c r="B15" s="8" t="s">
        <v>9</v>
      </c>
      <c r="C15" s="100">
        <v>5.8553240740740718E-2</v>
      </c>
      <c r="D15" s="98">
        <f t="shared" si="0"/>
        <v>6.897727117789014E-2</v>
      </c>
      <c r="E15" s="100">
        <v>2.7893518518518519E-3</v>
      </c>
      <c r="F15" s="98">
        <f t="shared" si="3"/>
        <v>2.2996183206106878E-2</v>
      </c>
      <c r="G15" s="100">
        <f t="shared" si="1"/>
        <v>6.1342592592592574E-2</v>
      </c>
      <c r="H15" s="99">
        <f t="shared" si="2"/>
        <v>6.3228469513140761E-2</v>
      </c>
    </row>
    <row r="16" spans="2:8" s="1" customFormat="1" x14ac:dyDescent="0.3">
      <c r="B16" s="8" t="s">
        <v>1</v>
      </c>
      <c r="C16" s="100">
        <v>1.6481481481481479E-2</v>
      </c>
      <c r="D16" s="98">
        <f t="shared" si="0"/>
        <v>1.9415622486126823E-2</v>
      </c>
      <c r="E16" s="100">
        <v>4.2129629629629635E-3</v>
      </c>
      <c r="F16" s="98">
        <f t="shared" si="3"/>
        <v>3.4732824427480935E-2</v>
      </c>
      <c r="G16" s="100">
        <f t="shared" si="1"/>
        <v>2.0694444444444442E-2</v>
      </c>
      <c r="H16" s="99">
        <f t="shared" si="2"/>
        <v>2.1330661035753904E-2</v>
      </c>
    </row>
    <row r="17" spans="2:8" s="1" customFormat="1" x14ac:dyDescent="0.3">
      <c r="B17" s="8" t="s">
        <v>27</v>
      </c>
      <c r="C17" s="100">
        <v>8.7847222222222215E-3</v>
      </c>
      <c r="D17" s="98">
        <f t="shared" si="0"/>
        <v>1.0348635861636419E-2</v>
      </c>
      <c r="E17" s="100">
        <v>6.8287037037037023E-3</v>
      </c>
      <c r="F17" s="98">
        <f t="shared" si="3"/>
        <v>5.6297709923664133E-2</v>
      </c>
      <c r="G17" s="100">
        <f t="shared" si="1"/>
        <v>1.5613425925925923E-2</v>
      </c>
      <c r="H17" s="99">
        <f t="shared" si="2"/>
        <v>1.6093434976080546E-2</v>
      </c>
    </row>
    <row r="18" spans="2:8" s="1" customFormat="1" x14ac:dyDescent="0.3">
      <c r="B18" s="8" t="s">
        <v>16</v>
      </c>
      <c r="C18" s="100">
        <v>5.5787037037037029E-3</v>
      </c>
      <c r="D18" s="98">
        <f t="shared" si="0"/>
        <v>6.5718609819614667E-3</v>
      </c>
      <c r="E18" s="100"/>
      <c r="F18" s="98"/>
      <c r="G18" s="100">
        <f t="shared" si="1"/>
        <v>5.5787037037037029E-3</v>
      </c>
      <c r="H18" s="99">
        <f t="shared" si="2"/>
        <v>5.7502117557233683E-3</v>
      </c>
    </row>
    <row r="19" spans="2:8" s="1" customFormat="1" x14ac:dyDescent="0.3">
      <c r="B19" s="8" t="s">
        <v>4</v>
      </c>
      <c r="C19" s="100">
        <v>2.9421296296296303E-2</v>
      </c>
      <c r="D19" s="98">
        <f t="shared" si="0"/>
        <v>3.4659067668352812E-2</v>
      </c>
      <c r="E19" s="100">
        <v>7.6388888888888882E-4</v>
      </c>
      <c r="F19" s="98">
        <f t="shared" si="3"/>
        <v>6.2977099236641238E-3</v>
      </c>
      <c r="G19" s="100">
        <f t="shared" si="1"/>
        <v>3.0185185185185193E-2</v>
      </c>
      <c r="H19" s="99">
        <f t="shared" si="2"/>
        <v>3.1113178960428527E-2</v>
      </c>
    </row>
    <row r="20" spans="2:8" s="1" customFormat="1" x14ac:dyDescent="0.3">
      <c r="B20" s="8" t="s">
        <v>14</v>
      </c>
      <c r="C20" s="100">
        <v>1.3807870370370368E-2</v>
      </c>
      <c r="D20" s="98">
        <f t="shared" si="0"/>
        <v>1.626603765867226E-2</v>
      </c>
      <c r="E20" s="100">
        <v>6.4699074074074069E-3</v>
      </c>
      <c r="F20" s="98">
        <f t="shared" si="3"/>
        <v>5.3339694656488565E-2</v>
      </c>
      <c r="G20" s="100">
        <f t="shared" si="1"/>
        <v>2.0277777777777777E-2</v>
      </c>
      <c r="H20" s="99">
        <f t="shared" si="2"/>
        <v>2.0901184639060873E-2</v>
      </c>
    </row>
    <row r="21" spans="2:8" s="1" customFormat="1" x14ac:dyDescent="0.3">
      <c r="B21" s="8" t="s">
        <v>11</v>
      </c>
      <c r="C21" s="100">
        <v>9.4328703703703692E-3</v>
      </c>
      <c r="D21" s="98">
        <f t="shared" si="0"/>
        <v>1.1112171577382977E-2</v>
      </c>
      <c r="E21" s="100">
        <v>2.2650462962962963E-2</v>
      </c>
      <c r="F21" s="98">
        <f t="shared" si="3"/>
        <v>0.18673664122137412</v>
      </c>
      <c r="G21" s="100">
        <f t="shared" si="1"/>
        <v>3.2083333333333332E-2</v>
      </c>
      <c r="H21" s="99">
        <f t="shared" si="2"/>
        <v>3.3069682545363438E-2</v>
      </c>
    </row>
    <row r="22" spans="2:8" s="1" customFormat="1" x14ac:dyDescent="0.3">
      <c r="B22" s="8" t="s">
        <v>15</v>
      </c>
      <c r="C22" s="100">
        <v>2.3263888888888887E-3</v>
      </c>
      <c r="D22" s="98">
        <f t="shared" si="0"/>
        <v>2.7405478368760475E-3</v>
      </c>
      <c r="E22" s="100">
        <v>1.736111111111111E-3</v>
      </c>
      <c r="F22" s="98">
        <f t="shared" si="3"/>
        <v>1.4312977099236646E-2</v>
      </c>
      <c r="G22" s="100">
        <f t="shared" si="1"/>
        <v>4.0625000000000001E-3</v>
      </c>
      <c r="H22" s="99">
        <f t="shared" si="2"/>
        <v>4.1873948677570594E-3</v>
      </c>
    </row>
    <row r="23" spans="2:8" s="1" customFormat="1" x14ac:dyDescent="0.3">
      <c r="B23" s="8" t="s">
        <v>28</v>
      </c>
      <c r="C23" s="100">
        <v>2.8240740740740739E-3</v>
      </c>
      <c r="D23" s="98">
        <f t="shared" si="0"/>
        <v>3.326834190038585E-3</v>
      </c>
      <c r="E23" s="100">
        <v>1.1689814814814816E-3</v>
      </c>
      <c r="F23" s="98">
        <f t="shared" si="3"/>
        <v>9.6374045801526764E-3</v>
      </c>
      <c r="G23" s="100">
        <f t="shared" si="1"/>
        <v>3.9930555555555552E-3</v>
      </c>
      <c r="H23" s="99">
        <f t="shared" si="2"/>
        <v>4.1158154683082204E-3</v>
      </c>
    </row>
    <row r="24" spans="2:8" s="1" customFormat="1" x14ac:dyDescent="0.3">
      <c r="B24" s="8" t="s">
        <v>12</v>
      </c>
      <c r="C24" s="100">
        <v>1.0185185185185186E-3</v>
      </c>
      <c r="D24" s="98">
        <f t="shared" si="0"/>
        <v>1.1998418390303095E-3</v>
      </c>
      <c r="E24" s="100">
        <v>1.4930555555555554E-3</v>
      </c>
      <c r="F24" s="98">
        <f t="shared" si="3"/>
        <v>1.2309160305343516E-2</v>
      </c>
      <c r="G24" s="100">
        <f t="shared" si="1"/>
        <v>2.5115740740740741E-3</v>
      </c>
      <c r="H24" s="99">
        <f t="shared" si="2"/>
        <v>2.5887882800663298E-3</v>
      </c>
    </row>
    <row r="25" spans="2:8" s="1" customFormat="1" x14ac:dyDescent="0.3">
      <c r="B25" s="8" t="s">
        <v>5</v>
      </c>
      <c r="C25" s="100">
        <v>1.6261574074074081E-2</v>
      </c>
      <c r="D25" s="98">
        <f t="shared" si="0"/>
        <v>1.9156565725427108E-2</v>
      </c>
      <c r="E25" s="100">
        <v>8.611111111111111E-3</v>
      </c>
      <c r="F25" s="98">
        <f t="shared" si="3"/>
        <v>7.0992366412213764E-2</v>
      </c>
      <c r="G25" s="100">
        <f t="shared" si="1"/>
        <v>2.4872685185185192E-2</v>
      </c>
      <c r="H25" s="99">
        <f t="shared" si="2"/>
        <v>2.563735490259237E-2</v>
      </c>
    </row>
    <row r="26" spans="2:8" s="1" customFormat="1" x14ac:dyDescent="0.3">
      <c r="B26" s="8" t="s">
        <v>6</v>
      </c>
      <c r="C26" s="100">
        <v>0.32521990740740758</v>
      </c>
      <c r="D26" s="98">
        <f t="shared" si="0"/>
        <v>0.38311767994218959</v>
      </c>
      <c r="E26" s="100">
        <v>9.6990740740740718E-3</v>
      </c>
      <c r="F26" s="98">
        <f t="shared" si="3"/>
        <v>7.9961832061068716E-2</v>
      </c>
      <c r="G26" s="100">
        <f t="shared" si="1"/>
        <v>0.33491898148148164</v>
      </c>
      <c r="H26" s="99">
        <f t="shared" si="2"/>
        <v>0.34521551364184067</v>
      </c>
    </row>
    <row r="27" spans="2:8" s="1" customFormat="1" x14ac:dyDescent="0.3">
      <c r="B27" s="8" t="s">
        <v>140</v>
      </c>
      <c r="C27" s="100">
        <v>4.8182870370370369E-2</v>
      </c>
      <c r="D27" s="98">
        <f t="shared" si="0"/>
        <v>5.6760699725945205E-2</v>
      </c>
      <c r="E27" s="100"/>
      <c r="F27" s="98"/>
      <c r="G27" s="100">
        <f t="shared" si="1"/>
        <v>4.8182870370370369E-2</v>
      </c>
      <c r="H27" s="99">
        <f t="shared" si="2"/>
        <v>4.9664173317585859E-2</v>
      </c>
    </row>
    <row r="28" spans="2:8" s="1" customFormat="1" x14ac:dyDescent="0.3">
      <c r="B28" s="36" t="s">
        <v>17</v>
      </c>
      <c r="C28" s="110"/>
      <c r="D28" s="116"/>
      <c r="E28" s="110"/>
      <c r="F28" s="98"/>
      <c r="G28" s="100"/>
      <c r="H28" s="99"/>
    </row>
    <row r="29" spans="2:8" s="1" customFormat="1" x14ac:dyDescent="0.3">
      <c r="B29" s="8"/>
      <c r="C29" s="101"/>
      <c r="D29" s="112"/>
      <c r="E29" s="101"/>
      <c r="F29" s="101"/>
      <c r="G29" s="101"/>
      <c r="H29" s="102"/>
    </row>
    <row r="30" spans="2:8" s="1" customFormat="1" x14ac:dyDescent="0.3">
      <c r="B30" s="37" t="s">
        <v>29</v>
      </c>
      <c r="C30" s="113">
        <f t="shared" ref="C30:H30" si="4">SUM(C7:C28)</f>
        <v>0.84887731481481499</v>
      </c>
      <c r="D30" s="114">
        <f t="shared" si="4"/>
        <v>1</v>
      </c>
      <c r="E30" s="113">
        <f t="shared" si="4"/>
        <v>0.12129629629629625</v>
      </c>
      <c r="F30" s="114">
        <f t="shared" si="4"/>
        <v>1.0000000000000002</v>
      </c>
      <c r="G30" s="113">
        <f t="shared" si="4"/>
        <v>0.97017361111111122</v>
      </c>
      <c r="H30" s="117">
        <f t="shared" si="4"/>
        <v>1</v>
      </c>
    </row>
    <row r="31" spans="2:8" s="1" customFormat="1" ht="66" customHeight="1" thickBot="1" x14ac:dyDescent="0.35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3">
      <c r="C32" s="35"/>
      <c r="D32" s="35"/>
      <c r="E32" s="35"/>
      <c r="F32" s="35"/>
    </row>
    <row r="33" spans="3:6" s="1" customFormat="1" x14ac:dyDescent="0.3">
      <c r="C33" s="35"/>
      <c r="D33" s="35"/>
      <c r="E33" s="35"/>
      <c r="F33" s="35"/>
    </row>
    <row r="34" spans="3:6" s="1" customFormat="1" x14ac:dyDescent="0.3">
      <c r="C34" s="35"/>
      <c r="D34" s="35"/>
      <c r="E34" s="35"/>
      <c r="F34" s="35"/>
    </row>
    <row r="35" spans="3:6" s="1" customFormat="1" x14ac:dyDescent="0.3">
      <c r="C35" s="35"/>
      <c r="D35" s="35"/>
      <c r="E35" s="35"/>
      <c r="F35" s="35"/>
    </row>
    <row r="36" spans="3:6" s="1" customFormat="1" x14ac:dyDescent="0.3">
      <c r="C36" s="35"/>
      <c r="D36" s="35"/>
      <c r="E36" s="35"/>
      <c r="F36" s="35"/>
    </row>
    <row r="37" spans="3:6" s="1" customFormat="1" x14ac:dyDescent="0.3">
      <c r="C37" s="35"/>
      <c r="D37" s="35"/>
      <c r="E37" s="35"/>
      <c r="F37" s="35"/>
    </row>
    <row r="38" spans="3:6" s="1" customFormat="1" x14ac:dyDescent="0.3">
      <c r="C38" s="35"/>
      <c r="D38" s="35"/>
      <c r="E38" s="35"/>
      <c r="F38" s="35"/>
    </row>
    <row r="39" spans="3:6" s="1" customFormat="1" x14ac:dyDescent="0.3">
      <c r="C39" s="35"/>
      <c r="D39" s="35"/>
      <c r="E39" s="35"/>
      <c r="F39" s="35"/>
    </row>
    <row r="40" spans="3:6" s="1" customFormat="1" x14ac:dyDescent="0.3">
      <c r="C40" s="35"/>
      <c r="D40" s="35"/>
      <c r="E40" s="35"/>
      <c r="F40" s="35"/>
    </row>
    <row r="41" spans="3:6" s="1" customFormat="1" x14ac:dyDescent="0.3">
      <c r="C41" s="35"/>
      <c r="D41" s="35"/>
      <c r="E41" s="35"/>
      <c r="F41" s="35"/>
    </row>
    <row r="42" spans="3:6" s="1" customFormat="1" x14ac:dyDescent="0.3">
      <c r="C42" s="35"/>
      <c r="D42" s="35"/>
      <c r="E42" s="35"/>
      <c r="F42" s="35"/>
    </row>
    <row r="43" spans="3:6" s="1" customFormat="1" x14ac:dyDescent="0.3">
      <c r="C43" s="35"/>
      <c r="D43" s="35"/>
      <c r="E43" s="35"/>
      <c r="F43" s="35"/>
    </row>
    <row r="44" spans="3:6" s="1" customFormat="1" x14ac:dyDescent="0.3">
      <c r="C44" s="35"/>
      <c r="D44" s="35"/>
      <c r="E44" s="35"/>
      <c r="F44" s="35"/>
    </row>
    <row r="45" spans="3:6" s="1" customFormat="1" x14ac:dyDescent="0.3">
      <c r="C45" s="35"/>
      <c r="D45" s="35"/>
      <c r="E45" s="35"/>
      <c r="F45" s="35"/>
    </row>
    <row r="46" spans="3:6" s="1" customFormat="1" x14ac:dyDescent="0.3">
      <c r="C46" s="35"/>
      <c r="D46" s="35"/>
      <c r="E46" s="35"/>
      <c r="F46" s="35"/>
    </row>
    <row r="47" spans="3:6" s="1" customFormat="1" x14ac:dyDescent="0.3">
      <c r="C47" s="35"/>
      <c r="D47" s="35"/>
      <c r="E47" s="35"/>
      <c r="F47" s="35"/>
    </row>
    <row r="48" spans="3:6" s="1" customFormat="1" x14ac:dyDescent="0.3">
      <c r="C48" s="35"/>
      <c r="D48" s="35"/>
      <c r="E48" s="35"/>
      <c r="F48" s="35"/>
    </row>
    <row r="49" spans="3:6" s="1" customFormat="1" x14ac:dyDescent="0.3">
      <c r="C49" s="35"/>
      <c r="D49" s="35"/>
      <c r="E49" s="35"/>
      <c r="F49" s="35"/>
    </row>
    <row r="50" spans="3:6" s="1" customFormat="1" x14ac:dyDescent="0.3">
      <c r="C50" s="35"/>
      <c r="D50" s="35"/>
      <c r="E50" s="35"/>
      <c r="F50" s="35"/>
    </row>
    <row r="51" spans="3:6" s="1" customFormat="1" x14ac:dyDescent="0.3">
      <c r="C51" s="35"/>
      <c r="D51" s="35"/>
      <c r="E51" s="35"/>
      <c r="F51" s="35"/>
    </row>
    <row r="52" spans="3:6" s="1" customFormat="1" x14ac:dyDescent="0.3">
      <c r="C52" s="35"/>
      <c r="D52" s="35"/>
      <c r="E52" s="35"/>
      <c r="F52" s="35"/>
    </row>
    <row r="53" spans="3:6" s="1" customFormat="1" x14ac:dyDescent="0.3">
      <c r="C53" s="35"/>
      <c r="D53" s="35"/>
      <c r="E53" s="35"/>
      <c r="F53" s="35"/>
    </row>
    <row r="54" spans="3:6" s="1" customFormat="1" x14ac:dyDescent="0.3">
      <c r="C54" s="35"/>
      <c r="D54" s="35"/>
      <c r="E54" s="35"/>
      <c r="F54" s="35"/>
    </row>
    <row r="55" spans="3:6" s="1" customFormat="1" x14ac:dyDescent="0.3">
      <c r="C55" s="35"/>
      <c r="D55" s="35"/>
      <c r="E55" s="35"/>
      <c r="F55" s="35"/>
    </row>
    <row r="56" spans="3:6" s="1" customFormat="1" x14ac:dyDescent="0.3">
      <c r="C56" s="35"/>
      <c r="D56" s="35"/>
      <c r="E56" s="35"/>
      <c r="F56" s="35"/>
    </row>
    <row r="57" spans="3:6" s="1" customFormat="1" x14ac:dyDescent="0.3">
      <c r="C57" s="35"/>
      <c r="D57" s="35"/>
      <c r="E57" s="35"/>
      <c r="F57" s="35"/>
    </row>
    <row r="58" spans="3:6" s="1" customFormat="1" x14ac:dyDescent="0.3">
      <c r="C58" s="35"/>
      <c r="D58" s="35"/>
      <c r="E58" s="35"/>
      <c r="F58" s="35"/>
    </row>
    <row r="59" spans="3:6" s="1" customFormat="1" x14ac:dyDescent="0.3">
      <c r="C59" s="35"/>
      <c r="D59" s="35"/>
      <c r="E59" s="35"/>
      <c r="F59" s="35"/>
    </row>
    <row r="60" spans="3:6" s="1" customFormat="1" x14ac:dyDescent="0.3">
      <c r="C60" s="35"/>
      <c r="D60" s="35"/>
      <c r="E60" s="35"/>
      <c r="F60" s="35"/>
    </row>
    <row r="61" spans="3:6" s="1" customFormat="1" x14ac:dyDescent="0.3">
      <c r="C61" s="35"/>
      <c r="D61" s="35"/>
      <c r="E61" s="35"/>
      <c r="F61" s="35"/>
    </row>
    <row r="62" spans="3:6" s="1" customFormat="1" x14ac:dyDescent="0.3">
      <c r="C62" s="35"/>
      <c r="D62" s="35"/>
      <c r="E62" s="35"/>
      <c r="F62" s="35"/>
    </row>
    <row r="63" spans="3:6" s="1" customFormat="1" x14ac:dyDescent="0.3">
      <c r="C63" s="35"/>
      <c r="D63" s="35"/>
      <c r="E63" s="35"/>
      <c r="F63" s="35"/>
    </row>
    <row r="64" spans="3:6" s="1" customFormat="1" x14ac:dyDescent="0.3">
      <c r="C64" s="35"/>
      <c r="D64" s="35"/>
      <c r="E64" s="35"/>
      <c r="F64" s="35"/>
    </row>
    <row r="65" spans="3:6" s="1" customFormat="1" x14ac:dyDescent="0.3">
      <c r="C65" s="35"/>
      <c r="D65" s="35"/>
      <c r="E65" s="35"/>
      <c r="F65" s="35"/>
    </row>
    <row r="66" spans="3:6" s="1" customFormat="1" x14ac:dyDescent="0.3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&amp;R19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38" customWidth="1"/>
    <col min="7" max="8" width="15.109375" customWidth="1"/>
  </cols>
  <sheetData>
    <row r="1" spans="2:8" s="1" customFormat="1" x14ac:dyDescent="0.3">
      <c r="C1" s="35"/>
      <c r="D1" s="35"/>
      <c r="E1" s="35"/>
      <c r="F1" s="35"/>
    </row>
    <row r="2" spans="2:8" s="1" customFormat="1" ht="15" thickBot="1" x14ac:dyDescent="0.35">
      <c r="C2" s="35"/>
      <c r="D2" s="35"/>
      <c r="E2" s="35"/>
      <c r="F2" s="35"/>
    </row>
    <row r="3" spans="2:8" s="1" customFormat="1" x14ac:dyDescent="0.3">
      <c r="B3" s="145" t="s">
        <v>49</v>
      </c>
      <c r="C3" s="146"/>
      <c r="D3" s="146"/>
      <c r="E3" s="146"/>
      <c r="F3" s="147"/>
      <c r="G3" s="146"/>
      <c r="H3" s="147"/>
    </row>
    <row r="4" spans="2:8" s="1" customFormat="1" x14ac:dyDescent="0.3">
      <c r="B4" s="148" t="s">
        <v>128</v>
      </c>
      <c r="C4" s="149"/>
      <c r="D4" s="149"/>
      <c r="E4" s="149"/>
      <c r="F4" s="149"/>
      <c r="G4" s="149"/>
      <c r="H4" s="150"/>
    </row>
    <row r="5" spans="2:8" s="1" customFormat="1" x14ac:dyDescent="0.3">
      <c r="B5" s="2"/>
      <c r="C5" s="151" t="s">
        <v>36</v>
      </c>
      <c r="D5" s="149"/>
      <c r="E5" s="151" t="s">
        <v>37</v>
      </c>
      <c r="F5" s="166"/>
      <c r="G5" s="149" t="s">
        <v>38</v>
      </c>
      <c r="H5" s="150"/>
    </row>
    <row r="6" spans="2:8" s="1" customFormat="1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3">
      <c r="B7" s="8" t="s">
        <v>10</v>
      </c>
      <c r="C7" s="100">
        <v>2.5231481481481481E-3</v>
      </c>
      <c r="D7" s="98">
        <f>C7/$C$30</f>
        <v>9.4626269641461952E-3</v>
      </c>
      <c r="E7" s="100"/>
      <c r="F7" s="98"/>
      <c r="G7" s="100">
        <f>C7+E7</f>
        <v>2.5231481481481481E-3</v>
      </c>
      <c r="H7" s="99">
        <f>G7/$G$30</f>
        <v>9.3848206982651006E-3</v>
      </c>
    </row>
    <row r="8" spans="2:8" s="1" customFormat="1" x14ac:dyDescent="0.3">
      <c r="B8" s="8" t="s">
        <v>13</v>
      </c>
      <c r="C8" s="100">
        <v>4.5370370370370382E-3</v>
      </c>
      <c r="D8" s="98">
        <f t="shared" ref="D8:D27" si="0">C8/$C$30</f>
        <v>1.7015365917180319E-2</v>
      </c>
      <c r="E8" s="100"/>
      <c r="F8" s="98"/>
      <c r="G8" s="100">
        <f t="shared" ref="G8:G27" si="1">C8+E8</f>
        <v>4.5370370370370382E-3</v>
      </c>
      <c r="H8" s="99">
        <f t="shared" ref="H8:H27" si="2">G8/$G$30</f>
        <v>1.6875457402384959E-2</v>
      </c>
    </row>
    <row r="9" spans="2:8" s="1" customFormat="1" x14ac:dyDescent="0.3">
      <c r="B9" s="8" t="s">
        <v>0</v>
      </c>
      <c r="C9" s="100">
        <v>2.9467592592592583E-2</v>
      </c>
      <c r="D9" s="98">
        <f t="shared" si="0"/>
        <v>0.11051306537025782</v>
      </c>
      <c r="E9" s="100">
        <v>1.0416666666666667E-3</v>
      </c>
      <c r="F9" s="98">
        <f t="shared" ref="F9" si="3">E9/$E$30</f>
        <v>0.47120418848167539</v>
      </c>
      <c r="G9" s="100">
        <f t="shared" si="1"/>
        <v>3.050925925925925E-2</v>
      </c>
      <c r="H9" s="99">
        <f t="shared" si="2"/>
        <v>0.11347884110379267</v>
      </c>
    </row>
    <row r="10" spans="2:8" s="1" customFormat="1" x14ac:dyDescent="0.3">
      <c r="B10" s="8" t="s">
        <v>8</v>
      </c>
      <c r="C10" s="100">
        <v>6.0995370370370361E-3</v>
      </c>
      <c r="D10" s="98">
        <f t="shared" si="0"/>
        <v>2.2875249587637817E-2</v>
      </c>
      <c r="E10" s="100"/>
      <c r="F10" s="98"/>
      <c r="G10" s="100">
        <f t="shared" si="1"/>
        <v>6.0995370370370361E-3</v>
      </c>
      <c r="H10" s="99">
        <f t="shared" si="2"/>
        <v>2.2687158293512422E-2</v>
      </c>
    </row>
    <row r="11" spans="2:8" s="1" customFormat="1" x14ac:dyDescent="0.3">
      <c r="B11" s="8" t="s">
        <v>26</v>
      </c>
      <c r="C11" s="100">
        <v>2.604166666666667E-3</v>
      </c>
      <c r="D11" s="98">
        <f t="shared" si="0"/>
        <v>9.7664727840958438E-3</v>
      </c>
      <c r="E11" s="100"/>
      <c r="F11" s="98"/>
      <c r="G11" s="100">
        <f t="shared" si="1"/>
        <v>2.604166666666667E-3</v>
      </c>
      <c r="H11" s="99">
        <f t="shared" si="2"/>
        <v>9.6861681518791189E-3</v>
      </c>
    </row>
    <row r="12" spans="2:8" s="1" customFormat="1" x14ac:dyDescent="0.3">
      <c r="B12" s="8" t="s">
        <v>3</v>
      </c>
      <c r="C12" s="100">
        <v>1.0115740740740734E-2</v>
      </c>
      <c r="D12" s="98">
        <f t="shared" si="0"/>
        <v>3.793732094799894E-2</v>
      </c>
      <c r="E12" s="100"/>
      <c r="F12" s="98"/>
      <c r="G12" s="100">
        <f t="shared" si="1"/>
        <v>1.0115740740740734E-2</v>
      </c>
      <c r="H12" s="99">
        <f t="shared" si="2"/>
        <v>3.7625382065521532E-2</v>
      </c>
    </row>
    <row r="13" spans="2:8" s="1" customFormat="1" x14ac:dyDescent="0.3">
      <c r="B13" s="8" t="s">
        <v>7</v>
      </c>
      <c r="C13" s="100">
        <v>2.615740740740741E-3</v>
      </c>
      <c r="D13" s="98">
        <f t="shared" si="0"/>
        <v>9.8098793298029372E-3</v>
      </c>
      <c r="E13" s="100">
        <v>2.3148148148148146E-4</v>
      </c>
      <c r="F13" s="98">
        <f t="shared" ref="F13" si="4">E13/$E$30</f>
        <v>0.10471204188481674</v>
      </c>
      <c r="G13" s="100">
        <f t="shared" si="1"/>
        <v>2.8472222222222223E-3</v>
      </c>
      <c r="H13" s="99">
        <f t="shared" si="2"/>
        <v>1.059021051272117E-2</v>
      </c>
    </row>
    <row r="14" spans="2:8" s="1" customFormat="1" x14ac:dyDescent="0.3">
      <c r="B14" s="8" t="s">
        <v>2</v>
      </c>
      <c r="C14" s="100">
        <v>1.1516203703703704E-2</v>
      </c>
      <c r="D14" s="98">
        <f t="shared" si="0"/>
        <v>4.3189512978557172E-2</v>
      </c>
      <c r="E14" s="100"/>
      <c r="F14" s="98"/>
      <c r="G14" s="100">
        <f t="shared" si="1"/>
        <v>1.1516203703703704E-2</v>
      </c>
      <c r="H14" s="99">
        <f t="shared" si="2"/>
        <v>4.2834388049420989E-2</v>
      </c>
    </row>
    <row r="15" spans="2:8" s="1" customFormat="1" x14ac:dyDescent="0.3">
      <c r="B15" s="8" t="s">
        <v>9</v>
      </c>
      <c r="C15" s="100">
        <v>8.0671296296296307E-3</v>
      </c>
      <c r="D15" s="98">
        <f t="shared" si="0"/>
        <v>3.0254362357843571E-2</v>
      </c>
      <c r="E15" s="100"/>
      <c r="F15" s="98"/>
      <c r="G15" s="100">
        <f t="shared" si="1"/>
        <v>8.0671296296296307E-3</v>
      </c>
      <c r="H15" s="99">
        <f t="shared" si="2"/>
        <v>3.0005596452709983E-2</v>
      </c>
    </row>
    <row r="16" spans="2:8" s="1" customFormat="1" x14ac:dyDescent="0.3">
      <c r="B16" s="8" t="s">
        <v>1</v>
      </c>
      <c r="C16" s="100">
        <v>3.8888888888888888E-3</v>
      </c>
      <c r="D16" s="98">
        <f t="shared" si="0"/>
        <v>1.4584599357583125E-2</v>
      </c>
      <c r="E16" s="100"/>
      <c r="F16" s="98"/>
      <c r="G16" s="100">
        <f t="shared" si="1"/>
        <v>3.8888888888888888E-3</v>
      </c>
      <c r="H16" s="99">
        <f t="shared" si="2"/>
        <v>1.4464677773472816E-2</v>
      </c>
    </row>
    <row r="17" spans="2:8" s="1" customFormat="1" x14ac:dyDescent="0.3">
      <c r="B17" s="8" t="s">
        <v>27</v>
      </c>
      <c r="C17" s="100">
        <v>2.1412037037037038E-3</v>
      </c>
      <c r="D17" s="98">
        <f t="shared" si="0"/>
        <v>8.0302109558121372E-3</v>
      </c>
      <c r="E17" s="100"/>
      <c r="F17" s="98"/>
      <c r="G17" s="100">
        <f t="shared" si="1"/>
        <v>2.1412037037037038E-3</v>
      </c>
      <c r="H17" s="99">
        <f t="shared" si="2"/>
        <v>7.9641827026561644E-3</v>
      </c>
    </row>
    <row r="18" spans="2:8" s="1" customFormat="1" x14ac:dyDescent="0.3">
      <c r="B18" s="8" t="s">
        <v>16</v>
      </c>
      <c r="C18" s="100">
        <v>1.8865740740740742E-3</v>
      </c>
      <c r="D18" s="98">
        <f t="shared" si="0"/>
        <v>7.0752669502560997E-3</v>
      </c>
      <c r="E18" s="100"/>
      <c r="F18" s="98"/>
      <c r="G18" s="100">
        <f t="shared" si="1"/>
        <v>1.8865740740740742E-3</v>
      </c>
      <c r="H18" s="99">
        <f t="shared" si="2"/>
        <v>7.0170907055835396E-3</v>
      </c>
    </row>
    <row r="19" spans="2:8" s="1" customFormat="1" x14ac:dyDescent="0.3">
      <c r="B19" s="8" t="s">
        <v>4</v>
      </c>
      <c r="C19" s="100">
        <v>6.1805555555555546E-3</v>
      </c>
      <c r="D19" s="98">
        <f t="shared" si="0"/>
        <v>2.3179095407587464E-2</v>
      </c>
      <c r="E19" s="100"/>
      <c r="F19" s="98"/>
      <c r="G19" s="100">
        <f t="shared" si="1"/>
        <v>6.1805555555555546E-3</v>
      </c>
      <c r="H19" s="99">
        <f t="shared" si="2"/>
        <v>2.2988505747126436E-2</v>
      </c>
    </row>
    <row r="20" spans="2:8" s="1" customFormat="1" x14ac:dyDescent="0.3">
      <c r="B20" s="8" t="s">
        <v>14</v>
      </c>
      <c r="C20" s="100">
        <v>4.1666666666666666E-3</v>
      </c>
      <c r="D20" s="98">
        <f t="shared" si="0"/>
        <v>1.5626356454553347E-2</v>
      </c>
      <c r="E20" s="100"/>
      <c r="F20" s="98"/>
      <c r="G20" s="100">
        <f t="shared" si="1"/>
        <v>4.1666666666666666E-3</v>
      </c>
      <c r="H20" s="99">
        <f t="shared" si="2"/>
        <v>1.5497869043006589E-2</v>
      </c>
    </row>
    <row r="21" spans="2:8" s="1" customFormat="1" x14ac:dyDescent="0.3">
      <c r="B21" s="8" t="s">
        <v>11</v>
      </c>
      <c r="C21" s="100">
        <v>7.9861111111111105E-4</v>
      </c>
      <c r="D21" s="98">
        <f t="shared" si="0"/>
        <v>2.9950516537893919E-3</v>
      </c>
      <c r="E21" s="100"/>
      <c r="F21" s="98"/>
      <c r="G21" s="100">
        <f t="shared" si="1"/>
        <v>7.9861111111111105E-4</v>
      </c>
      <c r="H21" s="99">
        <f t="shared" si="2"/>
        <v>2.9704248999095962E-3</v>
      </c>
    </row>
    <row r="22" spans="2:8" s="1" customFormat="1" x14ac:dyDescent="0.3">
      <c r="B22" s="8" t="s">
        <v>15</v>
      </c>
      <c r="C22" s="100"/>
      <c r="D22" s="98"/>
      <c r="E22" s="100"/>
      <c r="F22" s="98"/>
      <c r="G22" s="100">
        <f t="shared" si="1"/>
        <v>0</v>
      </c>
      <c r="H22" s="99">
        <f t="shared" si="2"/>
        <v>0</v>
      </c>
    </row>
    <row r="23" spans="2:8" s="1" customFormat="1" x14ac:dyDescent="0.3">
      <c r="B23" s="8" t="s">
        <v>28</v>
      </c>
      <c r="C23" s="100">
        <v>1.25E-3</v>
      </c>
      <c r="D23" s="98">
        <f t="shared" si="0"/>
        <v>4.6879069363660051E-3</v>
      </c>
      <c r="E23" s="100"/>
      <c r="F23" s="98"/>
      <c r="G23" s="100">
        <f t="shared" si="1"/>
        <v>1.25E-3</v>
      </c>
      <c r="H23" s="99">
        <f t="shared" si="2"/>
        <v>4.649360712901977E-3</v>
      </c>
    </row>
    <row r="24" spans="2:8" s="1" customFormat="1" x14ac:dyDescent="0.3">
      <c r="B24" s="8" t="s">
        <v>12</v>
      </c>
      <c r="C24" s="100">
        <v>4.0509259259259264E-4</v>
      </c>
      <c r="D24" s="98">
        <f t="shared" si="0"/>
        <v>1.5192290997482424E-3</v>
      </c>
      <c r="E24" s="100"/>
      <c r="F24" s="98"/>
      <c r="G24" s="100">
        <f t="shared" si="1"/>
        <v>4.0509259259259264E-4</v>
      </c>
      <c r="H24" s="99">
        <f t="shared" si="2"/>
        <v>1.5067372680700852E-3</v>
      </c>
    </row>
    <row r="25" spans="2:8" s="1" customFormat="1" x14ac:dyDescent="0.3">
      <c r="B25" s="8" t="s">
        <v>5</v>
      </c>
      <c r="C25" s="100">
        <v>2.9166666666666664E-3</v>
      </c>
      <c r="D25" s="98">
        <f t="shared" si="0"/>
        <v>1.0938449518187343E-2</v>
      </c>
      <c r="E25" s="100"/>
      <c r="F25" s="98"/>
      <c r="G25" s="100">
        <f t="shared" si="1"/>
        <v>2.9166666666666664E-3</v>
      </c>
      <c r="H25" s="99">
        <f t="shared" si="2"/>
        <v>1.0848508330104612E-2</v>
      </c>
    </row>
    <row r="26" spans="2:8" s="1" customFormat="1" x14ac:dyDescent="0.3">
      <c r="B26" s="8" t="s">
        <v>6</v>
      </c>
      <c r="C26" s="100">
        <v>0.15246527777777777</v>
      </c>
      <c r="D26" s="98">
        <f t="shared" si="0"/>
        <v>0.57179442659953128</v>
      </c>
      <c r="E26" s="100">
        <v>9.3749999999999997E-4</v>
      </c>
      <c r="F26" s="98">
        <f t="shared" ref="F26" si="5">E26/$E$30</f>
        <v>0.4240837696335078</v>
      </c>
      <c r="G26" s="100">
        <f t="shared" si="1"/>
        <v>0.15340277777777778</v>
      </c>
      <c r="H26" s="99">
        <f t="shared" si="2"/>
        <v>0.5705798786000259</v>
      </c>
    </row>
    <row r="27" spans="2:8" s="1" customFormat="1" x14ac:dyDescent="0.3">
      <c r="B27" s="8" t="s">
        <v>140</v>
      </c>
      <c r="C27" s="100">
        <v>1.2997685185185185E-2</v>
      </c>
      <c r="D27" s="98">
        <f t="shared" si="0"/>
        <v>4.8745550829065031E-2</v>
      </c>
      <c r="E27" s="100"/>
      <c r="F27" s="98"/>
      <c r="G27" s="100">
        <f t="shared" si="1"/>
        <v>1.2997685185185185E-2</v>
      </c>
      <c r="H27" s="99">
        <f t="shared" si="2"/>
        <v>4.8344741486934441E-2</v>
      </c>
    </row>
    <row r="28" spans="2:8" s="1" customFormat="1" x14ac:dyDescent="0.3">
      <c r="B28" s="36" t="s">
        <v>17</v>
      </c>
      <c r="C28" s="110"/>
      <c r="D28" s="116"/>
      <c r="E28" s="110"/>
      <c r="F28" s="116"/>
      <c r="G28" s="110"/>
      <c r="H28" s="111"/>
    </row>
    <row r="29" spans="2:8" s="1" customFormat="1" x14ac:dyDescent="0.3">
      <c r="B29" s="8"/>
      <c r="C29" s="101"/>
      <c r="D29" s="112"/>
      <c r="E29" s="101"/>
      <c r="F29" s="101"/>
      <c r="G29" s="101"/>
      <c r="H29" s="102"/>
    </row>
    <row r="30" spans="2:8" s="1" customFormat="1" x14ac:dyDescent="0.3">
      <c r="B30" s="37" t="s">
        <v>29</v>
      </c>
      <c r="C30" s="113">
        <f t="shared" ref="C30:H30" si="6">SUM(C7:C28)</f>
        <v>0.26664351851851847</v>
      </c>
      <c r="D30" s="114">
        <f t="shared" si="6"/>
        <v>1</v>
      </c>
      <c r="E30" s="113">
        <f t="shared" si="6"/>
        <v>2.2106481481481482E-3</v>
      </c>
      <c r="F30" s="114">
        <f t="shared" si="6"/>
        <v>0.99999999999999989</v>
      </c>
      <c r="G30" s="113">
        <f t="shared" si="6"/>
        <v>0.26885416666666662</v>
      </c>
      <c r="H30" s="117">
        <f t="shared" si="6"/>
        <v>1</v>
      </c>
    </row>
    <row r="31" spans="2:8" s="1" customFormat="1" ht="66" customHeight="1" thickBot="1" x14ac:dyDescent="0.35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3">
      <c r="C32" s="35"/>
      <c r="D32" s="35"/>
      <c r="E32" s="35"/>
      <c r="F32" s="35"/>
    </row>
    <row r="33" spans="3:6" s="1" customFormat="1" x14ac:dyDescent="0.3">
      <c r="C33" s="35"/>
      <c r="D33" s="35"/>
      <c r="E33" s="35"/>
      <c r="F33" s="35"/>
    </row>
    <row r="34" spans="3:6" s="1" customFormat="1" x14ac:dyDescent="0.3">
      <c r="C34" s="35"/>
      <c r="D34" s="35"/>
      <c r="E34" s="35"/>
      <c r="F34" s="35"/>
    </row>
    <row r="35" spans="3:6" s="1" customFormat="1" x14ac:dyDescent="0.3">
      <c r="C35" s="35"/>
      <c r="D35" s="35"/>
      <c r="E35" s="35"/>
      <c r="F35" s="35"/>
    </row>
    <row r="36" spans="3:6" s="1" customFormat="1" x14ac:dyDescent="0.3">
      <c r="C36" s="35"/>
      <c r="D36" s="35"/>
      <c r="E36" s="35"/>
      <c r="F36" s="35"/>
    </row>
    <row r="37" spans="3:6" s="1" customFormat="1" x14ac:dyDescent="0.3">
      <c r="C37" s="35"/>
      <c r="D37" s="35"/>
      <c r="E37" s="35"/>
      <c r="F37" s="35"/>
    </row>
    <row r="38" spans="3:6" s="1" customFormat="1" x14ac:dyDescent="0.3">
      <c r="C38" s="35"/>
      <c r="D38" s="35"/>
      <c r="E38" s="35"/>
      <c r="F38" s="35"/>
    </row>
    <row r="39" spans="3:6" s="1" customFormat="1" x14ac:dyDescent="0.3">
      <c r="C39" s="35"/>
      <c r="D39" s="35"/>
      <c r="E39" s="35"/>
      <c r="F39" s="35"/>
    </row>
    <row r="40" spans="3:6" s="1" customFormat="1" x14ac:dyDescent="0.3">
      <c r="C40" s="35"/>
      <c r="D40" s="35"/>
      <c r="E40" s="35"/>
      <c r="F40" s="35"/>
    </row>
    <row r="41" spans="3:6" s="1" customFormat="1" x14ac:dyDescent="0.3">
      <c r="C41" s="35"/>
      <c r="D41" s="35"/>
      <c r="E41" s="35"/>
      <c r="F41" s="35"/>
    </row>
    <row r="42" spans="3:6" s="1" customFormat="1" x14ac:dyDescent="0.3">
      <c r="C42" s="35"/>
      <c r="D42" s="35"/>
      <c r="E42" s="35"/>
      <c r="F42" s="35"/>
    </row>
    <row r="43" spans="3:6" s="1" customFormat="1" x14ac:dyDescent="0.3">
      <c r="C43" s="35"/>
      <c r="D43" s="35"/>
      <c r="E43" s="35"/>
      <c r="F43" s="35"/>
    </row>
    <row r="44" spans="3:6" s="1" customFormat="1" x14ac:dyDescent="0.3">
      <c r="C44" s="35"/>
      <c r="D44" s="35"/>
      <c r="E44" s="35"/>
      <c r="F44" s="35"/>
    </row>
    <row r="45" spans="3:6" s="1" customFormat="1" x14ac:dyDescent="0.3">
      <c r="C45" s="35"/>
      <c r="D45" s="35"/>
      <c r="E45" s="35"/>
      <c r="F45" s="35"/>
    </row>
    <row r="46" spans="3:6" s="1" customFormat="1" x14ac:dyDescent="0.3">
      <c r="C46" s="35"/>
      <c r="D46" s="35"/>
      <c r="E46" s="35"/>
      <c r="F46" s="35"/>
    </row>
    <row r="47" spans="3:6" s="1" customFormat="1" x14ac:dyDescent="0.3">
      <c r="C47" s="35"/>
      <c r="D47" s="35"/>
      <c r="E47" s="35"/>
      <c r="F47" s="35"/>
    </row>
    <row r="48" spans="3:6" s="1" customFormat="1" x14ac:dyDescent="0.3">
      <c r="C48" s="35"/>
      <c r="D48" s="35"/>
      <c r="E48" s="35"/>
      <c r="F48" s="35"/>
    </row>
    <row r="49" spans="3:6" s="1" customFormat="1" x14ac:dyDescent="0.3">
      <c r="C49" s="35"/>
      <c r="D49" s="35"/>
      <c r="E49" s="35"/>
      <c r="F49" s="35"/>
    </row>
    <row r="50" spans="3:6" s="1" customFormat="1" x14ac:dyDescent="0.3">
      <c r="C50" s="35"/>
      <c r="D50" s="35"/>
      <c r="E50" s="35"/>
      <c r="F50" s="35"/>
    </row>
    <row r="51" spans="3:6" s="1" customFormat="1" x14ac:dyDescent="0.3">
      <c r="C51" s="35"/>
      <c r="D51" s="35"/>
      <c r="E51" s="35"/>
      <c r="F51" s="35"/>
    </row>
    <row r="52" spans="3:6" s="1" customFormat="1" x14ac:dyDescent="0.3">
      <c r="C52" s="35"/>
      <c r="D52" s="35"/>
      <c r="E52" s="35"/>
      <c r="F52" s="35"/>
    </row>
    <row r="53" spans="3:6" s="1" customFormat="1" x14ac:dyDescent="0.3">
      <c r="C53" s="35"/>
      <c r="D53" s="35"/>
      <c r="E53" s="35"/>
      <c r="F53" s="35"/>
    </row>
    <row r="54" spans="3:6" s="1" customFormat="1" x14ac:dyDescent="0.3">
      <c r="C54" s="35"/>
      <c r="D54" s="35"/>
      <c r="E54" s="35"/>
      <c r="F54" s="35"/>
    </row>
    <row r="55" spans="3:6" s="1" customFormat="1" x14ac:dyDescent="0.3">
      <c r="C55" s="35"/>
      <c r="D55" s="35"/>
      <c r="E55" s="35"/>
      <c r="F55" s="35"/>
    </row>
    <row r="56" spans="3:6" s="1" customFormat="1" x14ac:dyDescent="0.3">
      <c r="C56" s="35"/>
      <c r="D56" s="35"/>
      <c r="E56" s="35"/>
      <c r="F56" s="35"/>
    </row>
    <row r="57" spans="3:6" s="1" customFormat="1" x14ac:dyDescent="0.3">
      <c r="C57" s="35"/>
      <c r="D57" s="35"/>
      <c r="E57" s="35"/>
      <c r="F57" s="35"/>
    </row>
    <row r="58" spans="3:6" s="1" customFormat="1" x14ac:dyDescent="0.3">
      <c r="C58" s="35"/>
      <c r="D58" s="35"/>
      <c r="E58" s="35"/>
      <c r="F58" s="35"/>
    </row>
    <row r="59" spans="3:6" s="1" customFormat="1" x14ac:dyDescent="0.3">
      <c r="C59" s="35"/>
      <c r="D59" s="35"/>
      <c r="E59" s="35"/>
      <c r="F59" s="35"/>
    </row>
    <row r="60" spans="3:6" s="1" customFormat="1" x14ac:dyDescent="0.3">
      <c r="C60" s="35"/>
      <c r="D60" s="35"/>
      <c r="E60" s="35"/>
      <c r="F60" s="35"/>
    </row>
    <row r="61" spans="3:6" s="1" customFormat="1" x14ac:dyDescent="0.3">
      <c r="C61" s="35"/>
      <c r="D61" s="35"/>
      <c r="E61" s="35"/>
      <c r="F61" s="35"/>
    </row>
    <row r="62" spans="3:6" s="1" customFormat="1" x14ac:dyDescent="0.3">
      <c r="C62" s="35"/>
      <c r="D62" s="35"/>
      <c r="E62" s="35"/>
      <c r="F62" s="35"/>
    </row>
    <row r="63" spans="3:6" s="1" customFormat="1" x14ac:dyDescent="0.3">
      <c r="C63" s="35"/>
      <c r="D63" s="35"/>
      <c r="E63" s="35"/>
      <c r="F63" s="35"/>
    </row>
    <row r="64" spans="3:6" s="1" customFormat="1" x14ac:dyDescent="0.3">
      <c r="C64" s="35"/>
      <c r="D64" s="35"/>
      <c r="E64" s="35"/>
      <c r="F64" s="35"/>
    </row>
    <row r="65" spans="3:6" s="1" customFormat="1" x14ac:dyDescent="0.3">
      <c r="C65" s="35"/>
      <c r="D65" s="35"/>
      <c r="E65" s="35"/>
      <c r="F65" s="35"/>
    </row>
    <row r="66" spans="3:6" s="1" customFormat="1" x14ac:dyDescent="0.3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&amp;R20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38" customWidth="1"/>
    <col min="7" max="8" width="15.109375" customWidth="1"/>
  </cols>
  <sheetData>
    <row r="1" spans="2:8" s="1" customFormat="1" x14ac:dyDescent="0.3">
      <c r="C1" s="35"/>
      <c r="D1" s="35"/>
      <c r="E1" s="35"/>
      <c r="F1" s="35"/>
    </row>
    <row r="2" spans="2:8" s="1" customFormat="1" ht="15" thickBot="1" x14ac:dyDescent="0.35">
      <c r="C2" s="35"/>
      <c r="D2" s="35"/>
      <c r="E2" s="35"/>
      <c r="F2" s="35"/>
    </row>
    <row r="3" spans="2:8" s="1" customFormat="1" x14ac:dyDescent="0.3">
      <c r="B3" s="145" t="s">
        <v>50</v>
      </c>
      <c r="C3" s="146"/>
      <c r="D3" s="146"/>
      <c r="E3" s="146"/>
      <c r="F3" s="147"/>
      <c r="G3" s="146"/>
      <c r="H3" s="147"/>
    </row>
    <row r="4" spans="2:8" s="1" customFormat="1" x14ac:dyDescent="0.3">
      <c r="B4" s="148" t="s">
        <v>128</v>
      </c>
      <c r="C4" s="149"/>
      <c r="D4" s="149"/>
      <c r="E4" s="149"/>
      <c r="F4" s="149"/>
      <c r="G4" s="149"/>
      <c r="H4" s="150"/>
    </row>
    <row r="5" spans="2:8" s="1" customFormat="1" x14ac:dyDescent="0.3">
      <c r="B5" s="2"/>
      <c r="C5" s="151" t="s">
        <v>36</v>
      </c>
      <c r="D5" s="149"/>
      <c r="E5" s="151" t="s">
        <v>37</v>
      </c>
      <c r="F5" s="166"/>
      <c r="G5" s="149" t="s">
        <v>38</v>
      </c>
      <c r="H5" s="150"/>
    </row>
    <row r="6" spans="2:8" s="1" customFormat="1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3">
      <c r="B7" s="8" t="s">
        <v>10</v>
      </c>
      <c r="C7" s="100">
        <v>5.5555555555555532E-3</v>
      </c>
      <c r="D7" s="98">
        <f>C7/$C$30</f>
        <v>1.5596061994346428E-2</v>
      </c>
      <c r="E7" s="100"/>
      <c r="F7" s="98"/>
      <c r="G7" s="100">
        <f>C7+E7</f>
        <v>5.5555555555555532E-3</v>
      </c>
      <c r="H7" s="99">
        <f>G7/$G$30</f>
        <v>1.5596061994346428E-2</v>
      </c>
    </row>
    <row r="8" spans="2:8" s="1" customFormat="1" x14ac:dyDescent="0.3">
      <c r="B8" s="8" t="s">
        <v>13</v>
      </c>
      <c r="C8" s="100">
        <v>1.3680555555555557E-2</v>
      </c>
      <c r="D8" s="98">
        <f t="shared" ref="D8:D28" si="0">C8/$C$30</f>
        <v>3.8405302661078097E-2</v>
      </c>
      <c r="E8" s="100"/>
      <c r="F8" s="98"/>
      <c r="G8" s="100">
        <f t="shared" ref="G8:G28" si="1">C8+E8</f>
        <v>1.3680555555555557E-2</v>
      </c>
      <c r="H8" s="99">
        <f t="shared" ref="H8:H28" si="2">G8/$G$30</f>
        <v>3.8405302661078097E-2</v>
      </c>
    </row>
    <row r="9" spans="2:8" s="1" customFormat="1" x14ac:dyDescent="0.3">
      <c r="B9" s="8" t="s">
        <v>0</v>
      </c>
      <c r="C9" s="100">
        <v>6.4988425925925825E-2</v>
      </c>
      <c r="D9" s="98">
        <f t="shared" si="0"/>
        <v>0.18244143353803144</v>
      </c>
      <c r="E9" s="100"/>
      <c r="F9" s="98"/>
      <c r="G9" s="100">
        <f t="shared" si="1"/>
        <v>6.4988425925925825E-2</v>
      </c>
      <c r="H9" s="99">
        <f t="shared" si="2"/>
        <v>0.18244143353803144</v>
      </c>
    </row>
    <row r="10" spans="2:8" s="1" customFormat="1" x14ac:dyDescent="0.3">
      <c r="B10" s="8" t="s">
        <v>8</v>
      </c>
      <c r="C10" s="100">
        <v>1.5787037037037023E-2</v>
      </c>
      <c r="D10" s="98">
        <f t="shared" si="0"/>
        <v>4.4318809500601082E-2</v>
      </c>
      <c r="E10" s="100"/>
      <c r="F10" s="98"/>
      <c r="G10" s="100">
        <f t="shared" si="1"/>
        <v>1.5787037037037023E-2</v>
      </c>
      <c r="H10" s="99">
        <f t="shared" si="2"/>
        <v>4.4318809500601082E-2</v>
      </c>
    </row>
    <row r="11" spans="2:8" s="1" customFormat="1" x14ac:dyDescent="0.3">
      <c r="B11" s="8" t="s">
        <v>26</v>
      </c>
      <c r="C11" s="100">
        <v>1.2060185185185188E-2</v>
      </c>
      <c r="D11" s="98">
        <f t="shared" si="0"/>
        <v>3.385645124606039E-2</v>
      </c>
      <c r="E11" s="100"/>
      <c r="F11" s="98"/>
      <c r="G11" s="100">
        <f t="shared" si="1"/>
        <v>1.2060185185185188E-2</v>
      </c>
      <c r="H11" s="99">
        <f t="shared" si="2"/>
        <v>3.385645124606039E-2</v>
      </c>
    </row>
    <row r="12" spans="2:8" s="1" customFormat="1" x14ac:dyDescent="0.3">
      <c r="B12" s="8" t="s">
        <v>3</v>
      </c>
      <c r="C12" s="100">
        <v>2.1238425925925893E-2</v>
      </c>
      <c r="D12" s="98">
        <f t="shared" si="0"/>
        <v>5.9622445332553467E-2</v>
      </c>
      <c r="E12" s="100"/>
      <c r="F12" s="98"/>
      <c r="G12" s="100">
        <f t="shared" si="1"/>
        <v>2.1238425925925893E-2</v>
      </c>
      <c r="H12" s="99">
        <f t="shared" si="2"/>
        <v>5.9622445332553467E-2</v>
      </c>
    </row>
    <row r="13" spans="2:8" s="1" customFormat="1" x14ac:dyDescent="0.3">
      <c r="B13" s="8" t="s">
        <v>7</v>
      </c>
      <c r="C13" s="100">
        <v>3.1828703703703689E-3</v>
      </c>
      <c r="D13" s="98">
        <f t="shared" si="0"/>
        <v>8.9352438509276398E-3</v>
      </c>
      <c r="E13" s="100"/>
      <c r="F13" s="98"/>
      <c r="G13" s="100">
        <f t="shared" si="1"/>
        <v>3.1828703703703689E-3</v>
      </c>
      <c r="H13" s="99">
        <f t="shared" si="2"/>
        <v>8.9352438509276398E-3</v>
      </c>
    </row>
    <row r="14" spans="2:8" s="1" customFormat="1" x14ac:dyDescent="0.3">
      <c r="B14" s="8" t="s">
        <v>2</v>
      </c>
      <c r="C14" s="100">
        <v>1.5104166666666665E-2</v>
      </c>
      <c r="D14" s="98">
        <f t="shared" si="0"/>
        <v>4.2401793547129363E-2</v>
      </c>
      <c r="E14" s="100"/>
      <c r="F14" s="98"/>
      <c r="G14" s="100">
        <f t="shared" si="1"/>
        <v>1.5104166666666665E-2</v>
      </c>
      <c r="H14" s="99">
        <f t="shared" si="2"/>
        <v>4.2401793547129363E-2</v>
      </c>
    </row>
    <row r="15" spans="2:8" s="1" customFormat="1" x14ac:dyDescent="0.3">
      <c r="B15" s="8" t="s">
        <v>9</v>
      </c>
      <c r="C15" s="100">
        <v>1.376157407407407E-2</v>
      </c>
      <c r="D15" s="98">
        <f t="shared" si="0"/>
        <v>3.8632745231828969E-2</v>
      </c>
      <c r="E15" s="100"/>
      <c r="F15" s="98"/>
      <c r="G15" s="100">
        <f t="shared" si="1"/>
        <v>1.376157407407407E-2</v>
      </c>
      <c r="H15" s="99">
        <f t="shared" si="2"/>
        <v>3.8632745231828969E-2</v>
      </c>
    </row>
    <row r="16" spans="2:8" s="1" customFormat="1" x14ac:dyDescent="0.3">
      <c r="B16" s="8" t="s">
        <v>1</v>
      </c>
      <c r="C16" s="100">
        <v>8.3217592592592562E-3</v>
      </c>
      <c r="D16" s="98">
        <f t="shared" si="0"/>
        <v>2.3361601195698089E-2</v>
      </c>
      <c r="E16" s="100"/>
      <c r="F16" s="98"/>
      <c r="G16" s="100">
        <f t="shared" si="1"/>
        <v>8.3217592592592562E-3</v>
      </c>
      <c r="H16" s="99">
        <f t="shared" si="2"/>
        <v>2.3361601195698089E-2</v>
      </c>
    </row>
    <row r="17" spans="2:8" s="1" customFormat="1" x14ac:dyDescent="0.3">
      <c r="B17" s="8" t="s">
        <v>27</v>
      </c>
      <c r="C17" s="100">
        <v>3.9236111111111112E-3</v>
      </c>
      <c r="D17" s="98">
        <f t="shared" si="0"/>
        <v>1.101471878350717E-2</v>
      </c>
      <c r="E17" s="100"/>
      <c r="F17" s="98"/>
      <c r="G17" s="100">
        <f t="shared" si="1"/>
        <v>3.9236111111111112E-3</v>
      </c>
      <c r="H17" s="99">
        <f t="shared" si="2"/>
        <v>1.101471878350717E-2</v>
      </c>
    </row>
    <row r="18" spans="2:8" s="1" customFormat="1" x14ac:dyDescent="0.3">
      <c r="B18" s="8" t="s">
        <v>16</v>
      </c>
      <c r="C18" s="100">
        <v>3.0324074074074077E-3</v>
      </c>
      <c r="D18" s="98">
        <f t="shared" si="0"/>
        <v>8.5128505052474296E-3</v>
      </c>
      <c r="E18" s="100"/>
      <c r="F18" s="98"/>
      <c r="G18" s="100">
        <f t="shared" si="1"/>
        <v>3.0324074074074077E-3</v>
      </c>
      <c r="H18" s="99">
        <f t="shared" si="2"/>
        <v>8.5128505052474296E-3</v>
      </c>
    </row>
    <row r="19" spans="2:8" s="1" customFormat="1" x14ac:dyDescent="0.3">
      <c r="B19" s="8" t="s">
        <v>4</v>
      </c>
      <c r="C19" s="100">
        <v>1.9039351851851835E-2</v>
      </c>
      <c r="D19" s="98">
        <f t="shared" si="0"/>
        <v>5.3449004126458047E-2</v>
      </c>
      <c r="E19" s="100"/>
      <c r="F19" s="98"/>
      <c r="G19" s="100">
        <f t="shared" si="1"/>
        <v>1.9039351851851835E-2</v>
      </c>
      <c r="H19" s="99">
        <f t="shared" si="2"/>
        <v>5.3449004126458047E-2</v>
      </c>
    </row>
    <row r="20" spans="2:8" s="1" customFormat="1" x14ac:dyDescent="0.3">
      <c r="B20" s="8" t="s">
        <v>14</v>
      </c>
      <c r="C20" s="100">
        <v>8.2407407407407377E-3</v>
      </c>
      <c r="D20" s="98">
        <f t="shared" si="0"/>
        <v>2.3134158624947204E-2</v>
      </c>
      <c r="E20" s="100"/>
      <c r="F20" s="98"/>
      <c r="G20" s="100">
        <f t="shared" si="1"/>
        <v>8.2407407407407377E-3</v>
      </c>
      <c r="H20" s="99">
        <f t="shared" si="2"/>
        <v>2.3134158624947204E-2</v>
      </c>
    </row>
    <row r="21" spans="2:8" s="1" customFormat="1" x14ac:dyDescent="0.3">
      <c r="B21" s="8" t="s">
        <v>11</v>
      </c>
      <c r="C21" s="100">
        <v>1.5046296296296298E-3</v>
      </c>
      <c r="D21" s="98">
        <f t="shared" si="0"/>
        <v>4.2239334568021604E-3</v>
      </c>
      <c r="E21" s="100"/>
      <c r="F21" s="98"/>
      <c r="G21" s="100">
        <f t="shared" si="1"/>
        <v>1.5046296296296298E-3</v>
      </c>
      <c r="H21" s="99">
        <f t="shared" si="2"/>
        <v>4.2239334568021604E-3</v>
      </c>
    </row>
    <row r="22" spans="2:8" s="1" customFormat="1" x14ac:dyDescent="0.3">
      <c r="B22" s="8" t="s">
        <v>15</v>
      </c>
      <c r="C22" s="100">
        <v>2.615740740740741E-3</v>
      </c>
      <c r="D22" s="98">
        <f t="shared" si="0"/>
        <v>7.3431458556714466E-3</v>
      </c>
      <c r="E22" s="100"/>
      <c r="F22" s="98"/>
      <c r="G22" s="100">
        <f t="shared" si="1"/>
        <v>2.615740740740741E-3</v>
      </c>
      <c r="H22" s="99">
        <f t="shared" si="2"/>
        <v>7.3431458556714466E-3</v>
      </c>
    </row>
    <row r="23" spans="2:8" s="1" customFormat="1" x14ac:dyDescent="0.3">
      <c r="B23" s="8" t="s">
        <v>28</v>
      </c>
      <c r="C23" s="100">
        <v>1.3437499999999996E-2</v>
      </c>
      <c r="D23" s="98">
        <f t="shared" si="0"/>
        <v>3.7722974948825427E-2</v>
      </c>
      <c r="E23" s="100"/>
      <c r="F23" s="98"/>
      <c r="G23" s="100">
        <f t="shared" si="1"/>
        <v>1.3437499999999996E-2</v>
      </c>
      <c r="H23" s="99">
        <f t="shared" si="2"/>
        <v>3.7722974948825427E-2</v>
      </c>
    </row>
    <row r="24" spans="2:8" s="1" customFormat="1" x14ac:dyDescent="0.3">
      <c r="B24" s="8" t="s">
        <v>12</v>
      </c>
      <c r="C24" s="100">
        <v>2.7662037037037034E-3</v>
      </c>
      <c r="D24" s="98">
        <f t="shared" si="0"/>
        <v>7.7655392013516612E-3</v>
      </c>
      <c r="E24" s="100"/>
      <c r="F24" s="98"/>
      <c r="G24" s="100">
        <f t="shared" si="1"/>
        <v>2.7662037037037034E-3</v>
      </c>
      <c r="H24" s="99">
        <f t="shared" si="2"/>
        <v>7.7655392013516612E-3</v>
      </c>
    </row>
    <row r="25" spans="2:8" s="1" customFormat="1" x14ac:dyDescent="0.3">
      <c r="B25" s="8" t="s">
        <v>5</v>
      </c>
      <c r="C25" s="100">
        <v>3.1944444444444446E-3</v>
      </c>
      <c r="D25" s="98">
        <f t="shared" si="0"/>
        <v>8.9677356467492003E-3</v>
      </c>
      <c r="E25" s="100"/>
      <c r="F25" s="98"/>
      <c r="G25" s="100">
        <f t="shared" si="1"/>
        <v>3.1944444444444446E-3</v>
      </c>
      <c r="H25" s="99">
        <f t="shared" si="2"/>
        <v>8.9677356467492003E-3</v>
      </c>
    </row>
    <row r="26" spans="2:8" s="1" customFormat="1" x14ac:dyDescent="0.3">
      <c r="B26" s="8" t="s">
        <v>6</v>
      </c>
      <c r="C26" s="100">
        <v>8.7789351851851868E-2</v>
      </c>
      <c r="D26" s="98">
        <f t="shared" si="0"/>
        <v>0.24645027130649527</v>
      </c>
      <c r="E26" s="100"/>
      <c r="F26" s="98"/>
      <c r="G26" s="100">
        <f t="shared" si="1"/>
        <v>8.7789351851851868E-2</v>
      </c>
      <c r="H26" s="99">
        <f t="shared" si="2"/>
        <v>0.24645027130649527</v>
      </c>
    </row>
    <row r="27" spans="2:8" s="1" customFormat="1" x14ac:dyDescent="0.3">
      <c r="B27" s="8" t="s">
        <v>140</v>
      </c>
      <c r="C27" s="100">
        <v>3.2662037037037024E-2</v>
      </c>
      <c r="D27" s="98">
        <f t="shared" si="0"/>
        <v>9.1691847808428373E-2</v>
      </c>
      <c r="E27" s="100"/>
      <c r="F27" s="98"/>
      <c r="G27" s="100">
        <f t="shared" si="1"/>
        <v>3.2662037037037024E-2</v>
      </c>
      <c r="H27" s="99">
        <f t="shared" si="2"/>
        <v>9.1691847808428373E-2</v>
      </c>
    </row>
    <row r="28" spans="2:8" s="1" customFormat="1" x14ac:dyDescent="0.3">
      <c r="B28" s="36" t="s">
        <v>17</v>
      </c>
      <c r="C28" s="110">
        <v>4.3287037037037044E-3</v>
      </c>
      <c r="D28" s="116">
        <f t="shared" si="0"/>
        <v>1.2151931637261599E-2</v>
      </c>
      <c r="E28" s="110"/>
      <c r="F28" s="116"/>
      <c r="G28" s="110">
        <f t="shared" si="1"/>
        <v>4.3287037037037044E-3</v>
      </c>
      <c r="H28" s="111">
        <f t="shared" si="2"/>
        <v>1.2151931637261599E-2</v>
      </c>
    </row>
    <row r="29" spans="2:8" s="1" customFormat="1" x14ac:dyDescent="0.3">
      <c r="B29" s="8"/>
      <c r="C29" s="101"/>
      <c r="D29" s="112"/>
      <c r="E29" s="101"/>
      <c r="F29" s="101"/>
      <c r="G29" s="101"/>
      <c r="H29" s="102"/>
    </row>
    <row r="30" spans="2:8" s="1" customFormat="1" x14ac:dyDescent="0.3">
      <c r="B30" s="37" t="s">
        <v>29</v>
      </c>
      <c r="C30" s="113">
        <f>SUM(C7:C28)</f>
        <v>0.35621527777777762</v>
      </c>
      <c r="D30" s="114">
        <f>SUM(D7:D28)</f>
        <v>0.99999999999999978</v>
      </c>
      <c r="E30" s="113"/>
      <c r="F30" s="114"/>
      <c r="G30" s="113">
        <f>SUM(G7:G28)</f>
        <v>0.35621527777777762</v>
      </c>
      <c r="H30" s="117">
        <f>SUM(H7:H28)</f>
        <v>0.99999999999999978</v>
      </c>
    </row>
    <row r="31" spans="2:8" s="1" customFormat="1" ht="66" customHeight="1" thickBot="1" x14ac:dyDescent="0.35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3">
      <c r="C32" s="35"/>
      <c r="D32" s="35"/>
      <c r="E32" s="35"/>
      <c r="F32" s="35"/>
    </row>
    <row r="33" spans="3:6" s="1" customFormat="1" x14ac:dyDescent="0.3">
      <c r="C33" s="35"/>
      <c r="D33" s="35"/>
      <c r="E33" s="35"/>
      <c r="F33" s="35"/>
    </row>
    <row r="34" spans="3:6" s="1" customFormat="1" x14ac:dyDescent="0.3">
      <c r="C34" s="35"/>
      <c r="D34" s="35"/>
      <c r="E34" s="35"/>
      <c r="F34" s="35"/>
    </row>
    <row r="35" spans="3:6" s="1" customFormat="1" x14ac:dyDescent="0.3">
      <c r="C35" s="35"/>
      <c r="D35" s="35"/>
      <c r="E35" s="35"/>
      <c r="F35" s="35"/>
    </row>
    <row r="36" spans="3:6" s="1" customFormat="1" x14ac:dyDescent="0.3">
      <c r="C36" s="35"/>
      <c r="D36" s="35"/>
      <c r="E36" s="35"/>
      <c r="F36" s="35"/>
    </row>
    <row r="37" spans="3:6" s="1" customFormat="1" x14ac:dyDescent="0.3">
      <c r="C37" s="35"/>
      <c r="D37" s="35"/>
      <c r="E37" s="35"/>
      <c r="F37" s="35"/>
    </row>
    <row r="38" spans="3:6" s="1" customFormat="1" x14ac:dyDescent="0.3">
      <c r="C38" s="35"/>
      <c r="D38" s="35"/>
      <c r="E38" s="35"/>
      <c r="F38" s="35"/>
    </row>
    <row r="39" spans="3:6" s="1" customFormat="1" x14ac:dyDescent="0.3">
      <c r="C39" s="35"/>
      <c r="D39" s="35"/>
      <c r="E39" s="35"/>
      <c r="F39" s="35"/>
    </row>
    <row r="40" spans="3:6" s="1" customFormat="1" x14ac:dyDescent="0.3">
      <c r="C40" s="35"/>
      <c r="D40" s="35"/>
      <c r="E40" s="35"/>
      <c r="F40" s="35"/>
    </row>
    <row r="41" spans="3:6" s="1" customFormat="1" x14ac:dyDescent="0.3">
      <c r="C41" s="35"/>
      <c r="D41" s="35"/>
      <c r="E41" s="35"/>
      <c r="F41" s="35"/>
    </row>
    <row r="42" spans="3:6" s="1" customFormat="1" x14ac:dyDescent="0.3">
      <c r="C42" s="35"/>
      <c r="D42" s="35"/>
      <c r="E42" s="35"/>
      <c r="F42" s="35"/>
    </row>
    <row r="43" spans="3:6" s="1" customFormat="1" x14ac:dyDescent="0.3">
      <c r="C43" s="35"/>
      <c r="D43" s="35"/>
      <c r="E43" s="35"/>
      <c r="F43" s="35"/>
    </row>
    <row r="44" spans="3:6" s="1" customFormat="1" x14ac:dyDescent="0.3">
      <c r="C44" s="35"/>
      <c r="D44" s="35"/>
      <c r="E44" s="35"/>
      <c r="F44" s="35"/>
    </row>
    <row r="45" spans="3:6" s="1" customFormat="1" x14ac:dyDescent="0.3">
      <c r="C45" s="35"/>
      <c r="D45" s="35"/>
      <c r="E45" s="35"/>
      <c r="F45" s="35"/>
    </row>
    <row r="46" spans="3:6" s="1" customFormat="1" x14ac:dyDescent="0.3">
      <c r="C46" s="35"/>
      <c r="D46" s="35"/>
      <c r="E46" s="35"/>
      <c r="F46" s="35"/>
    </row>
    <row r="47" spans="3:6" s="1" customFormat="1" x14ac:dyDescent="0.3">
      <c r="C47" s="35"/>
      <c r="D47" s="35"/>
      <c r="E47" s="35"/>
      <c r="F47" s="35"/>
    </row>
    <row r="48" spans="3:6" s="1" customFormat="1" x14ac:dyDescent="0.3">
      <c r="C48" s="35"/>
      <c r="D48" s="35"/>
      <c r="E48" s="35"/>
      <c r="F48" s="35"/>
    </row>
    <row r="49" spans="3:6" s="1" customFormat="1" x14ac:dyDescent="0.3">
      <c r="C49" s="35"/>
      <c r="D49" s="35"/>
      <c r="E49" s="35"/>
      <c r="F49" s="35"/>
    </row>
    <row r="50" spans="3:6" s="1" customFormat="1" x14ac:dyDescent="0.3">
      <c r="C50" s="35"/>
      <c r="D50" s="35"/>
      <c r="E50" s="35"/>
      <c r="F50" s="35"/>
    </row>
    <row r="51" spans="3:6" s="1" customFormat="1" x14ac:dyDescent="0.3">
      <c r="C51" s="35"/>
      <c r="D51" s="35"/>
      <c r="E51" s="35"/>
      <c r="F51" s="35"/>
    </row>
    <row r="52" spans="3:6" s="1" customFormat="1" x14ac:dyDescent="0.3">
      <c r="C52" s="35"/>
      <c r="D52" s="35"/>
      <c r="E52" s="35"/>
      <c r="F52" s="35"/>
    </row>
    <row r="53" spans="3:6" s="1" customFormat="1" x14ac:dyDescent="0.3">
      <c r="C53" s="35"/>
      <c r="D53" s="35"/>
      <c r="E53" s="35"/>
      <c r="F53" s="35"/>
    </row>
    <row r="54" spans="3:6" s="1" customFormat="1" x14ac:dyDescent="0.3">
      <c r="C54" s="35"/>
      <c r="D54" s="35"/>
      <c r="E54" s="35"/>
      <c r="F54" s="35"/>
    </row>
    <row r="55" spans="3:6" s="1" customFormat="1" x14ac:dyDescent="0.3">
      <c r="C55" s="35"/>
      <c r="D55" s="35"/>
      <c r="E55" s="35"/>
      <c r="F55" s="35"/>
    </row>
    <row r="56" spans="3:6" s="1" customFormat="1" x14ac:dyDescent="0.3">
      <c r="C56" s="35"/>
      <c r="D56" s="35"/>
      <c r="E56" s="35"/>
      <c r="F56" s="35"/>
    </row>
    <row r="57" spans="3:6" s="1" customFormat="1" x14ac:dyDescent="0.3">
      <c r="C57" s="35"/>
      <c r="D57" s="35"/>
      <c r="E57" s="35"/>
      <c r="F57" s="35"/>
    </row>
    <row r="58" spans="3:6" s="1" customFormat="1" x14ac:dyDescent="0.3">
      <c r="C58" s="35"/>
      <c r="D58" s="35"/>
      <c r="E58" s="35"/>
      <c r="F58" s="35"/>
    </row>
    <row r="59" spans="3:6" s="1" customFormat="1" x14ac:dyDescent="0.3">
      <c r="C59" s="35"/>
      <c r="D59" s="35"/>
      <c r="E59" s="35"/>
      <c r="F59" s="35"/>
    </row>
    <row r="60" spans="3:6" s="1" customFormat="1" x14ac:dyDescent="0.3">
      <c r="C60" s="35"/>
      <c r="D60" s="35"/>
      <c r="E60" s="35"/>
      <c r="F60" s="35"/>
    </row>
    <row r="61" spans="3:6" s="1" customFormat="1" x14ac:dyDescent="0.3">
      <c r="C61" s="35"/>
      <c r="D61" s="35"/>
      <c r="E61" s="35"/>
      <c r="F61" s="35"/>
    </row>
    <row r="62" spans="3:6" s="1" customFormat="1" x14ac:dyDescent="0.3">
      <c r="C62" s="35"/>
      <c r="D62" s="35"/>
      <c r="E62" s="35"/>
      <c r="F62" s="35"/>
    </row>
    <row r="63" spans="3:6" s="1" customFormat="1" x14ac:dyDescent="0.3">
      <c r="C63" s="35"/>
      <c r="D63" s="35"/>
      <c r="E63" s="35"/>
      <c r="F63" s="35"/>
    </row>
    <row r="64" spans="3:6" s="1" customFormat="1" x14ac:dyDescent="0.3">
      <c r="C64" s="35"/>
      <c r="D64" s="35"/>
      <c r="E64" s="35"/>
      <c r="F64" s="35"/>
    </row>
    <row r="65" spans="3:6" s="1" customFormat="1" x14ac:dyDescent="0.3">
      <c r="C65" s="35"/>
      <c r="D65" s="35"/>
      <c r="E65" s="35"/>
      <c r="F65" s="35"/>
    </row>
    <row r="66" spans="3:6" s="1" customFormat="1" x14ac:dyDescent="0.3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&amp;R21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topLeftCell="C1"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10" width="15.109375" customWidth="1"/>
  </cols>
  <sheetData>
    <row r="2" spans="2:10" ht="15" thickBot="1" x14ac:dyDescent="0.35"/>
    <row r="3" spans="2:10" x14ac:dyDescent="0.3">
      <c r="B3" s="145" t="s">
        <v>51</v>
      </c>
      <c r="C3" s="146"/>
      <c r="D3" s="146"/>
      <c r="E3" s="146"/>
      <c r="F3" s="147"/>
      <c r="G3" s="146"/>
      <c r="H3" s="146"/>
      <c r="I3" s="146"/>
      <c r="J3" s="147"/>
    </row>
    <row r="4" spans="2:10" x14ac:dyDescent="0.3">
      <c r="B4" s="148" t="s">
        <v>128</v>
      </c>
      <c r="C4" s="149"/>
      <c r="D4" s="149"/>
      <c r="E4" s="149"/>
      <c r="F4" s="149"/>
      <c r="G4" s="149"/>
      <c r="H4" s="149"/>
      <c r="I4" s="149"/>
      <c r="J4" s="150"/>
    </row>
    <row r="5" spans="2:10" x14ac:dyDescent="0.3">
      <c r="B5" s="2"/>
      <c r="C5" s="155" t="s">
        <v>19</v>
      </c>
      <c r="D5" s="155"/>
      <c r="E5" s="155" t="s">
        <v>20</v>
      </c>
      <c r="F5" s="155"/>
      <c r="G5" s="155" t="s">
        <v>21</v>
      </c>
      <c r="H5" s="155"/>
      <c r="I5" s="149" t="s">
        <v>22</v>
      </c>
      <c r="J5" s="150"/>
    </row>
    <row r="6" spans="2:10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6" t="s">
        <v>24</v>
      </c>
      <c r="J6" s="7" t="s">
        <v>25</v>
      </c>
    </row>
    <row r="7" spans="2:10" x14ac:dyDescent="0.3">
      <c r="B7" s="8" t="s">
        <v>10</v>
      </c>
      <c r="C7" s="100">
        <v>2.1180555555555558E-3</v>
      </c>
      <c r="D7" s="98">
        <f t="shared" ref="D7:D28" si="0">C7/$C$30</f>
        <v>9.1545772886443208E-3</v>
      </c>
      <c r="E7" s="100">
        <v>1.0648148148148149E-3</v>
      </c>
      <c r="F7" s="98">
        <f t="shared" ref="F7:F28" si="1">E7/$E$30</f>
        <v>1.1787315823190266E-2</v>
      </c>
      <c r="G7" s="100">
        <v>2.3032407407407411E-3</v>
      </c>
      <c r="H7" s="98">
        <f t="shared" ref="H7:H26" si="2">G7/$G$30</f>
        <v>1.1692126909518215E-2</v>
      </c>
      <c r="I7" s="101">
        <f>C7+E7+G7</f>
        <v>5.4861111111111117E-3</v>
      </c>
      <c r="J7" s="99">
        <f>I7/$I$30</f>
        <v>1.0576815798281826E-2</v>
      </c>
    </row>
    <row r="8" spans="2:10" x14ac:dyDescent="0.3">
      <c r="B8" s="8" t="s">
        <v>13</v>
      </c>
      <c r="C8" s="100">
        <v>2.2800925925925927E-3</v>
      </c>
      <c r="D8" s="98">
        <f t="shared" si="0"/>
        <v>9.8549274637318631E-3</v>
      </c>
      <c r="E8" s="100">
        <v>8.1018518518518505E-4</v>
      </c>
      <c r="F8" s="98">
        <f t="shared" si="1"/>
        <v>8.9686098654708519E-3</v>
      </c>
      <c r="G8" s="100">
        <v>1.6550925925925926E-3</v>
      </c>
      <c r="H8" s="98">
        <f t="shared" si="2"/>
        <v>8.4018801410105752E-3</v>
      </c>
      <c r="I8" s="101">
        <f t="shared" ref="I8:I28" si="3">C8+E8+G8</f>
        <v>4.7453703703703703E-3</v>
      </c>
      <c r="J8" s="99">
        <f t="shared" ref="J8:J28" si="4">I8/$I$30</f>
        <v>9.1487225259399754E-3</v>
      </c>
    </row>
    <row r="9" spans="2:10" x14ac:dyDescent="0.3">
      <c r="B9" s="8" t="s">
        <v>0</v>
      </c>
      <c r="C9" s="100">
        <v>5.2835648148148222E-2</v>
      </c>
      <c r="D9" s="98">
        <f t="shared" si="0"/>
        <v>0.22836418209104575</v>
      </c>
      <c r="E9" s="100">
        <v>2.1539351851851841E-2</v>
      </c>
      <c r="F9" s="98">
        <f t="shared" si="1"/>
        <v>0.23843689942344642</v>
      </c>
      <c r="G9" s="100">
        <v>2.5659722222222223E-2</v>
      </c>
      <c r="H9" s="98">
        <f t="shared" si="2"/>
        <v>0.13025851938895416</v>
      </c>
      <c r="I9" s="101">
        <f t="shared" si="3"/>
        <v>0.10003472222222229</v>
      </c>
      <c r="J9" s="99">
        <f t="shared" si="4"/>
        <v>0.19285953363829089</v>
      </c>
    </row>
    <row r="10" spans="2:10" x14ac:dyDescent="0.3">
      <c r="B10" s="8" t="s">
        <v>8</v>
      </c>
      <c r="C10" s="100">
        <v>4.8842592592592583E-3</v>
      </c>
      <c r="D10" s="98">
        <f t="shared" si="0"/>
        <v>2.1110555277638807E-2</v>
      </c>
      <c r="E10" s="100">
        <v>2.6736111111111114E-3</v>
      </c>
      <c r="F10" s="98">
        <f t="shared" si="1"/>
        <v>2.959641255605382E-2</v>
      </c>
      <c r="G10" s="100">
        <v>3.0439814814814813E-3</v>
      </c>
      <c r="H10" s="98">
        <f t="shared" si="2"/>
        <v>1.5452408930669799E-2</v>
      </c>
      <c r="I10" s="101">
        <f t="shared" si="3"/>
        <v>1.060185185185185E-2</v>
      </c>
      <c r="J10" s="99">
        <f t="shared" si="4"/>
        <v>2.0439584960392724E-2</v>
      </c>
    </row>
    <row r="11" spans="2:10" x14ac:dyDescent="0.3">
      <c r="B11" s="8" t="s">
        <v>26</v>
      </c>
      <c r="C11" s="100">
        <v>2.8935185185185189E-4</v>
      </c>
      <c r="D11" s="98">
        <f t="shared" si="0"/>
        <v>1.2506253126563279E-3</v>
      </c>
      <c r="E11" s="100"/>
      <c r="F11" s="98"/>
      <c r="G11" s="100"/>
      <c r="H11" s="98"/>
      <c r="I11" s="101">
        <f t="shared" si="3"/>
        <v>2.8935185185185189E-4</v>
      </c>
      <c r="J11" s="99">
        <f t="shared" si="4"/>
        <v>5.5784893450853512E-4</v>
      </c>
    </row>
    <row r="12" spans="2:10" x14ac:dyDescent="0.3">
      <c r="B12" s="8" t="s">
        <v>3</v>
      </c>
      <c r="C12" s="100">
        <v>2.8854166666666646E-2</v>
      </c>
      <c r="D12" s="98">
        <f t="shared" si="0"/>
        <v>0.12471235617808892</v>
      </c>
      <c r="E12" s="100">
        <v>1.0624999999999996E-2</v>
      </c>
      <c r="F12" s="98">
        <f t="shared" si="1"/>
        <v>0.11761691223574629</v>
      </c>
      <c r="G12" s="100">
        <v>1.2615740740740738E-2</v>
      </c>
      <c r="H12" s="98">
        <f t="shared" si="2"/>
        <v>6.4042303172737944E-2</v>
      </c>
      <c r="I12" s="101">
        <f t="shared" si="3"/>
        <v>5.2094907407407381E-2</v>
      </c>
      <c r="J12" s="99">
        <f t="shared" si="4"/>
        <v>0.1004351221689166</v>
      </c>
    </row>
    <row r="13" spans="2:10" x14ac:dyDescent="0.3">
      <c r="B13" s="8" t="s">
        <v>7</v>
      </c>
      <c r="C13" s="100">
        <v>3.5763888888888889E-3</v>
      </c>
      <c r="D13" s="98">
        <f t="shared" si="0"/>
        <v>1.5457728864432212E-2</v>
      </c>
      <c r="E13" s="100">
        <v>1.8402777777777779E-3</v>
      </c>
      <c r="F13" s="98">
        <f t="shared" si="1"/>
        <v>2.0371556694426654E-2</v>
      </c>
      <c r="G13" s="100">
        <v>2.7777777777777775E-3</v>
      </c>
      <c r="H13" s="98">
        <f t="shared" si="2"/>
        <v>1.4101057579318448E-2</v>
      </c>
      <c r="I13" s="101">
        <f t="shared" si="3"/>
        <v>8.1944444444444452E-3</v>
      </c>
      <c r="J13" s="99">
        <f t="shared" si="4"/>
        <v>1.5798281825281715E-2</v>
      </c>
    </row>
    <row r="14" spans="2:10" x14ac:dyDescent="0.3">
      <c r="B14" s="8" t="s">
        <v>2</v>
      </c>
      <c r="C14" s="100">
        <v>1.1585648148148149E-2</v>
      </c>
      <c r="D14" s="98">
        <f t="shared" si="0"/>
        <v>5.0075037518759365E-2</v>
      </c>
      <c r="E14" s="100">
        <v>4.1203703703703706E-3</v>
      </c>
      <c r="F14" s="98">
        <f t="shared" si="1"/>
        <v>4.5611787315823195E-2</v>
      </c>
      <c r="G14" s="100">
        <v>5.115740740740741E-3</v>
      </c>
      <c r="H14" s="98">
        <f t="shared" si="2"/>
        <v>2.5969447708578144E-2</v>
      </c>
      <c r="I14" s="101">
        <f t="shared" si="3"/>
        <v>2.0821759259259259E-2</v>
      </c>
      <c r="J14" s="99">
        <f t="shared" si="4"/>
        <v>4.0142809327234186E-2</v>
      </c>
    </row>
    <row r="15" spans="2:10" x14ac:dyDescent="0.3">
      <c r="B15" s="8" t="s">
        <v>9</v>
      </c>
      <c r="C15" s="100">
        <v>7.4652777777777764E-3</v>
      </c>
      <c r="D15" s="98">
        <f t="shared" si="0"/>
        <v>3.2266133066533254E-2</v>
      </c>
      <c r="E15" s="100">
        <v>3.3333333333333335E-3</v>
      </c>
      <c r="F15" s="98">
        <f t="shared" si="1"/>
        <v>3.6899423446508657E-2</v>
      </c>
      <c r="G15" s="100">
        <v>5.1273148148148146E-3</v>
      </c>
      <c r="H15" s="98">
        <f t="shared" si="2"/>
        <v>2.6028202115158636E-2</v>
      </c>
      <c r="I15" s="101">
        <f t="shared" si="3"/>
        <v>1.5925925925925923E-2</v>
      </c>
      <c r="J15" s="99">
        <f t="shared" si="4"/>
        <v>3.0704005355349766E-2</v>
      </c>
    </row>
    <row r="16" spans="2:10" x14ac:dyDescent="0.3">
      <c r="B16" s="8" t="s">
        <v>1</v>
      </c>
      <c r="C16" s="100">
        <v>1.3773148148148149E-2</v>
      </c>
      <c r="D16" s="98">
        <f t="shared" si="0"/>
        <v>5.9529764882441202E-2</v>
      </c>
      <c r="E16" s="100">
        <v>7.3148148148148148E-3</v>
      </c>
      <c r="F16" s="98">
        <f t="shared" si="1"/>
        <v>8.0973734785393991E-2</v>
      </c>
      <c r="G16" s="100">
        <v>1.4375000000000002E-2</v>
      </c>
      <c r="H16" s="98">
        <f t="shared" si="2"/>
        <v>7.2972972972972977E-2</v>
      </c>
      <c r="I16" s="101">
        <f t="shared" si="3"/>
        <v>3.5462962962962967E-2</v>
      </c>
      <c r="J16" s="99">
        <f t="shared" si="4"/>
        <v>6.8369965413366068E-2</v>
      </c>
    </row>
    <row r="17" spans="2:10" x14ac:dyDescent="0.3">
      <c r="B17" s="8" t="s">
        <v>27</v>
      </c>
      <c r="C17" s="100">
        <v>1.8576388888888882E-2</v>
      </c>
      <c r="D17" s="98">
        <f t="shared" si="0"/>
        <v>8.0290145072536206E-2</v>
      </c>
      <c r="E17" s="100">
        <v>2.4305555555555552E-3</v>
      </c>
      <c r="F17" s="98">
        <f t="shared" si="1"/>
        <v>2.6905829596412554E-2</v>
      </c>
      <c r="G17" s="100">
        <v>1.6597222222222222E-2</v>
      </c>
      <c r="H17" s="98">
        <f t="shared" si="2"/>
        <v>8.425381903642773E-2</v>
      </c>
      <c r="I17" s="101">
        <f t="shared" si="3"/>
        <v>3.7604166666666661E-2</v>
      </c>
      <c r="J17" s="99">
        <f t="shared" si="4"/>
        <v>7.2498047528729209E-2</v>
      </c>
    </row>
    <row r="18" spans="2:10" x14ac:dyDescent="0.3">
      <c r="B18" s="8" t="s">
        <v>16</v>
      </c>
      <c r="C18" s="100">
        <v>2.6620370370370372E-4</v>
      </c>
      <c r="D18" s="98">
        <f t="shared" si="0"/>
        <v>1.1505752876438216E-3</v>
      </c>
      <c r="E18" s="100"/>
      <c r="F18" s="98"/>
      <c r="G18" s="100"/>
      <c r="H18" s="98"/>
      <c r="I18" s="101">
        <f t="shared" ref="I18" si="5">C18+E18+G18</f>
        <v>2.6620370370370372E-4</v>
      </c>
      <c r="J18" s="99">
        <f t="shared" ref="J18" si="6">I18/$I$30</f>
        <v>5.1322101974785234E-4</v>
      </c>
    </row>
    <row r="19" spans="2:10" x14ac:dyDescent="0.3">
      <c r="B19" s="8" t="s">
        <v>4</v>
      </c>
      <c r="C19" s="100">
        <v>1.1076388888888891E-2</v>
      </c>
      <c r="D19" s="98">
        <f t="shared" si="0"/>
        <v>4.7873936968484236E-2</v>
      </c>
      <c r="E19" s="100">
        <v>1.9907407407407408E-3</v>
      </c>
      <c r="F19" s="98">
        <f t="shared" si="1"/>
        <v>2.2037155669442667E-2</v>
      </c>
      <c r="G19" s="100">
        <v>1.4386574074074074E-2</v>
      </c>
      <c r="H19" s="98">
        <f t="shared" si="2"/>
        <v>7.3031727379553463E-2</v>
      </c>
      <c r="I19" s="101">
        <f t="shared" si="3"/>
        <v>2.7453703703703706E-2</v>
      </c>
      <c r="J19" s="99">
        <f t="shared" si="4"/>
        <v>5.2928706906169812E-2</v>
      </c>
    </row>
    <row r="20" spans="2:10" x14ac:dyDescent="0.3">
      <c r="B20" s="8" t="s">
        <v>14</v>
      </c>
      <c r="C20" s="100">
        <v>1.4444444444444439E-2</v>
      </c>
      <c r="D20" s="98">
        <f t="shared" si="0"/>
        <v>6.2431215607803854E-2</v>
      </c>
      <c r="E20" s="100">
        <v>6.7129629629629605E-3</v>
      </c>
      <c r="F20" s="98">
        <f t="shared" si="1"/>
        <v>7.4311338885329897E-2</v>
      </c>
      <c r="G20" s="100">
        <v>9.8032407407407426E-3</v>
      </c>
      <c r="H20" s="98">
        <f t="shared" si="2"/>
        <v>4.9764982373678032E-2</v>
      </c>
      <c r="I20" s="101">
        <f t="shared" si="3"/>
        <v>3.096064814814814E-2</v>
      </c>
      <c r="J20" s="99">
        <f t="shared" si="4"/>
        <v>5.9689835992413239E-2</v>
      </c>
    </row>
    <row r="21" spans="2:10" x14ac:dyDescent="0.3">
      <c r="B21" s="8" t="s">
        <v>11</v>
      </c>
      <c r="C21" s="100">
        <v>4.9884259259259257E-3</v>
      </c>
      <c r="D21" s="98">
        <f t="shared" si="0"/>
        <v>2.156078039019509E-2</v>
      </c>
      <c r="E21" s="100">
        <v>1.9907407407407408E-3</v>
      </c>
      <c r="F21" s="98">
        <f t="shared" si="1"/>
        <v>2.2037155669442667E-2</v>
      </c>
      <c r="G21" s="100">
        <v>2.1192129629629627E-2</v>
      </c>
      <c r="H21" s="98">
        <f t="shared" si="2"/>
        <v>0.10757931844888365</v>
      </c>
      <c r="I21" s="101">
        <f t="shared" si="3"/>
        <v>2.8171296296296292E-2</v>
      </c>
      <c r="J21" s="99">
        <f t="shared" si="4"/>
        <v>5.4312172263750964E-2</v>
      </c>
    </row>
    <row r="22" spans="2:10" x14ac:dyDescent="0.3">
      <c r="B22" s="8" t="s">
        <v>15</v>
      </c>
      <c r="C22" s="100">
        <v>8.3101851851851861E-3</v>
      </c>
      <c r="D22" s="98">
        <f t="shared" si="0"/>
        <v>3.5917958979489739E-2</v>
      </c>
      <c r="E22" s="100">
        <v>1.5740740740740741E-3</v>
      </c>
      <c r="F22" s="98">
        <f t="shared" si="1"/>
        <v>1.7424727738629086E-2</v>
      </c>
      <c r="G22" s="100">
        <v>4.6180555555555558E-3</v>
      </c>
      <c r="H22" s="98">
        <f t="shared" si="2"/>
        <v>2.3443008225616922E-2</v>
      </c>
      <c r="I22" s="101">
        <f t="shared" si="3"/>
        <v>1.4502314814814815E-2</v>
      </c>
      <c r="J22" s="99">
        <f t="shared" si="4"/>
        <v>2.7959388597567778E-2</v>
      </c>
    </row>
    <row r="23" spans="2:10" x14ac:dyDescent="0.3">
      <c r="B23" s="8" t="s">
        <v>28</v>
      </c>
      <c r="C23" s="100">
        <v>2.9050925925925921E-2</v>
      </c>
      <c r="D23" s="98">
        <f t="shared" si="0"/>
        <v>0.12556278139069529</v>
      </c>
      <c r="E23" s="100">
        <v>5.1967592592592595E-3</v>
      </c>
      <c r="F23" s="98">
        <f t="shared" si="1"/>
        <v>5.7527226137091617E-2</v>
      </c>
      <c r="G23" s="100">
        <v>4.1331018518518524E-2</v>
      </c>
      <c r="H23" s="98">
        <f t="shared" si="2"/>
        <v>0.20981198589894245</v>
      </c>
      <c r="I23" s="101">
        <f t="shared" si="3"/>
        <v>7.5578703703703703E-2</v>
      </c>
      <c r="J23" s="99">
        <f t="shared" si="4"/>
        <v>0.14571014169362936</v>
      </c>
    </row>
    <row r="24" spans="2:10" x14ac:dyDescent="0.3">
      <c r="B24" s="8" t="s">
        <v>12</v>
      </c>
      <c r="C24" s="100">
        <v>2.1990740740740738E-3</v>
      </c>
      <c r="D24" s="98">
        <f t="shared" si="0"/>
        <v>9.5047523761880894E-3</v>
      </c>
      <c r="E24" s="100">
        <v>4.5833333333333342E-3</v>
      </c>
      <c r="F24" s="98">
        <f t="shared" si="1"/>
        <v>5.0736707238949408E-2</v>
      </c>
      <c r="G24" s="100">
        <v>1.0648148148148151E-2</v>
      </c>
      <c r="H24" s="98">
        <f t="shared" si="2"/>
        <v>5.4054054054054071E-2</v>
      </c>
      <c r="I24" s="101">
        <f t="shared" si="3"/>
        <v>1.743055555555556E-2</v>
      </c>
      <c r="J24" s="99">
        <f t="shared" si="4"/>
        <v>3.3604819814794164E-2</v>
      </c>
    </row>
    <row r="25" spans="2:10" x14ac:dyDescent="0.3">
      <c r="B25" s="8" t="s">
        <v>5</v>
      </c>
      <c r="C25" s="100">
        <v>6.828703703703704E-3</v>
      </c>
      <c r="D25" s="98">
        <f t="shared" si="0"/>
        <v>2.9514757378689336E-2</v>
      </c>
      <c r="E25" s="100">
        <v>9.305555555555553E-3</v>
      </c>
      <c r="F25" s="98">
        <f t="shared" si="1"/>
        <v>0.10301089045483663</v>
      </c>
      <c r="G25" s="100">
        <v>5.4976851851851853E-3</v>
      </c>
      <c r="H25" s="98">
        <f t="shared" si="2"/>
        <v>2.7908343125734432E-2</v>
      </c>
      <c r="I25" s="101">
        <f t="shared" si="3"/>
        <v>2.1631944444444443E-2</v>
      </c>
      <c r="J25" s="99">
        <f t="shared" si="4"/>
        <v>4.1704786343858082E-2</v>
      </c>
    </row>
    <row r="26" spans="2:10" x14ac:dyDescent="0.3">
      <c r="B26" s="8" t="s">
        <v>6</v>
      </c>
      <c r="C26" s="100">
        <v>2.1875000000000002E-3</v>
      </c>
      <c r="D26" s="98">
        <f t="shared" si="0"/>
        <v>9.4547273636818394E-3</v>
      </c>
      <c r="E26" s="100">
        <v>3.4722222222222224E-4</v>
      </c>
      <c r="F26" s="98">
        <f t="shared" si="1"/>
        <v>3.8436899423446515E-3</v>
      </c>
      <c r="G26" s="100">
        <v>2.4305555555555552E-4</v>
      </c>
      <c r="H26" s="98">
        <f t="shared" si="2"/>
        <v>1.233842538190364E-3</v>
      </c>
      <c r="I26" s="101">
        <f t="shared" si="3"/>
        <v>2.7777777777777779E-3</v>
      </c>
      <c r="J26" s="99">
        <f t="shared" si="4"/>
        <v>5.3553497712819373E-3</v>
      </c>
    </row>
    <row r="27" spans="2:10" x14ac:dyDescent="0.3">
      <c r="B27" s="8" t="s">
        <v>140</v>
      </c>
      <c r="C27" s="100">
        <v>4.6527777777777765E-3</v>
      </c>
      <c r="D27" s="98">
        <f t="shared" si="0"/>
        <v>2.0110055027513746E-2</v>
      </c>
      <c r="E27" s="100">
        <v>9.837962962962962E-4</v>
      </c>
      <c r="F27" s="98">
        <f t="shared" si="1"/>
        <v>1.0890454836643177E-2</v>
      </c>
      <c r="G27" s="100"/>
      <c r="H27" s="98"/>
      <c r="I27" s="101">
        <f t="shared" si="3"/>
        <v>5.6365740740740725E-3</v>
      </c>
      <c r="J27" s="99">
        <f t="shared" si="4"/>
        <v>1.0866897244226261E-2</v>
      </c>
    </row>
    <row r="28" spans="2:10" x14ac:dyDescent="0.3">
      <c r="B28" s="8" t="s">
        <v>17</v>
      </c>
      <c r="C28" s="100">
        <v>1.1226851851851853E-3</v>
      </c>
      <c r="D28" s="98">
        <f t="shared" si="0"/>
        <v>4.8524262131065523E-3</v>
      </c>
      <c r="E28" s="100">
        <v>1.8981481481481484E-3</v>
      </c>
      <c r="F28" s="98">
        <f t="shared" si="1"/>
        <v>2.1012171684817428E-2</v>
      </c>
      <c r="G28" s="100"/>
      <c r="H28" s="98"/>
      <c r="I28" s="101">
        <f t="shared" si="3"/>
        <v>3.0208333333333337E-3</v>
      </c>
      <c r="J28" s="99">
        <f t="shared" si="4"/>
        <v>5.8239428762691071E-3</v>
      </c>
    </row>
    <row r="29" spans="2:10" x14ac:dyDescent="0.3">
      <c r="B29" s="18"/>
      <c r="C29" s="108"/>
      <c r="D29" s="108"/>
      <c r="E29" s="108"/>
      <c r="F29" s="108"/>
      <c r="G29" s="108"/>
      <c r="H29" s="108"/>
      <c r="I29" s="108"/>
      <c r="J29" s="109"/>
    </row>
    <row r="30" spans="2:10" x14ac:dyDescent="0.3">
      <c r="B30" s="11" t="s">
        <v>29</v>
      </c>
      <c r="C30" s="103">
        <f t="shared" ref="C30:J30" si="7">SUM(C7:C28)</f>
        <v>0.23136574074074082</v>
      </c>
      <c r="D30" s="120">
        <f t="shared" si="7"/>
        <v>0.99999999999999967</v>
      </c>
      <c r="E30" s="103">
        <f t="shared" si="7"/>
        <v>9.0335648148148137E-2</v>
      </c>
      <c r="F30" s="120">
        <f t="shared" si="7"/>
        <v>0.99999999999999978</v>
      </c>
      <c r="G30" s="103">
        <f t="shared" si="7"/>
        <v>0.19699074074074074</v>
      </c>
      <c r="H30" s="120">
        <f t="shared" si="7"/>
        <v>1</v>
      </c>
      <c r="I30" s="103">
        <f t="shared" si="7"/>
        <v>0.51869212962962963</v>
      </c>
      <c r="J30" s="121">
        <f t="shared" si="7"/>
        <v>1.0000000000000002</v>
      </c>
    </row>
    <row r="31" spans="2:10" ht="66" customHeight="1" thickBot="1" x14ac:dyDescent="0.35">
      <c r="B31" s="167" t="s">
        <v>52</v>
      </c>
      <c r="C31" s="168"/>
      <c r="D31" s="168"/>
      <c r="E31" s="168"/>
      <c r="F31" s="169"/>
      <c r="G31" s="168"/>
      <c r="H31" s="168"/>
      <c r="I31" s="168"/>
      <c r="J31" s="169"/>
    </row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/>
  <headerFooter>
    <oddHeader>&amp;R22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opLeftCell="B1" zoomScale="110" zoomScaleNormal="110" zoomScaleSheetLayoutView="11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10" width="15.109375" customWidth="1"/>
  </cols>
  <sheetData>
    <row r="1" spans="2:10" s="1" customFormat="1" x14ac:dyDescent="0.3"/>
    <row r="2" spans="2:10" s="1" customFormat="1" ht="15" thickBot="1" x14ac:dyDescent="0.35"/>
    <row r="3" spans="2:10" s="1" customFormat="1" x14ac:dyDescent="0.3">
      <c r="B3" s="145" t="s">
        <v>53</v>
      </c>
      <c r="C3" s="146"/>
      <c r="D3" s="146"/>
      <c r="E3" s="146"/>
      <c r="F3" s="147"/>
      <c r="G3" s="146"/>
      <c r="H3" s="146"/>
      <c r="I3" s="146"/>
      <c r="J3" s="147"/>
    </row>
    <row r="4" spans="2:10" s="1" customFormat="1" x14ac:dyDescent="0.3">
      <c r="B4" s="148" t="s">
        <v>128</v>
      </c>
      <c r="C4" s="149"/>
      <c r="D4" s="149"/>
      <c r="E4" s="149"/>
      <c r="F4" s="149"/>
      <c r="G4" s="149"/>
      <c r="H4" s="149"/>
      <c r="I4" s="149"/>
      <c r="J4" s="150"/>
    </row>
    <row r="5" spans="2:10" s="1" customFormat="1" x14ac:dyDescent="0.3">
      <c r="B5" s="2"/>
      <c r="C5" s="151" t="s">
        <v>19</v>
      </c>
      <c r="D5" s="149"/>
      <c r="E5" s="151" t="s">
        <v>20</v>
      </c>
      <c r="F5" s="149"/>
      <c r="G5" s="155" t="s">
        <v>21</v>
      </c>
      <c r="H5" s="155"/>
      <c r="I5" s="149" t="s">
        <v>22</v>
      </c>
      <c r="J5" s="150"/>
    </row>
    <row r="6" spans="2:10" s="1" customFormat="1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39" t="s">
        <v>25</v>
      </c>
    </row>
    <row r="7" spans="2:10" s="1" customFormat="1" x14ac:dyDescent="0.3">
      <c r="B7" s="8" t="s">
        <v>10</v>
      </c>
      <c r="C7" s="100">
        <v>1.8321759259259263E-2</v>
      </c>
      <c r="D7" s="98">
        <f>C7/$C$30</f>
        <v>2.0472298380839068E-2</v>
      </c>
      <c r="E7" s="100">
        <v>4.7222222222222223E-3</v>
      </c>
      <c r="F7" s="98">
        <f>E7/$E$30</f>
        <v>1.2405740695694476E-2</v>
      </c>
      <c r="G7" s="100">
        <v>6.8865740740740745E-3</v>
      </c>
      <c r="H7" s="98">
        <f>G7/$G$30</f>
        <v>1.9170049616599013E-2</v>
      </c>
      <c r="I7" s="125">
        <f>C7+E7+G7</f>
        <v>2.9930555555555557E-2</v>
      </c>
      <c r="J7" s="126">
        <f>I7/$I$30</f>
        <v>1.8307964601769908E-2</v>
      </c>
    </row>
    <row r="8" spans="2:10" s="1" customFormat="1" x14ac:dyDescent="0.3">
      <c r="B8" s="8" t="s">
        <v>13</v>
      </c>
      <c r="C8" s="100">
        <v>6.0000000000000026E-2</v>
      </c>
      <c r="D8" s="98">
        <f t="shared" ref="D8:D27" si="0">C8/$C$30</f>
        <v>6.7042574103771166E-2</v>
      </c>
      <c r="E8" s="100">
        <v>2.4930555555555556E-2</v>
      </c>
      <c r="F8" s="98">
        <f t="shared" ref="F8:F27" si="1">E8/$E$30</f>
        <v>6.5495013378739947E-2</v>
      </c>
      <c r="G8" s="100">
        <v>1.9409722222222221E-2</v>
      </c>
      <c r="H8" s="98">
        <f t="shared" ref="H8:H27" si="2">G8/$G$30</f>
        <v>5.4030543205103428E-2</v>
      </c>
      <c r="I8" s="125">
        <f t="shared" ref="I8:I27" si="3">C8+E8+G8</f>
        <v>0.1043402777777778</v>
      </c>
      <c r="J8" s="126">
        <f t="shared" ref="J8:J27" si="4">I8/$I$30</f>
        <v>6.3823008849557508E-2</v>
      </c>
    </row>
    <row r="9" spans="2:10" s="1" customFormat="1" x14ac:dyDescent="0.3">
      <c r="B9" s="8" t="s">
        <v>0</v>
      </c>
      <c r="C9" s="100">
        <v>0.19817129629629643</v>
      </c>
      <c r="D9" s="98">
        <f t="shared" si="0"/>
        <v>0.22143189695308066</v>
      </c>
      <c r="E9" s="100">
        <v>0.10384259259259261</v>
      </c>
      <c r="F9" s="98">
        <f t="shared" si="1"/>
        <v>0.2728046703964972</v>
      </c>
      <c r="G9" s="100">
        <v>0.10171296296296298</v>
      </c>
      <c r="H9" s="98">
        <f t="shared" si="2"/>
        <v>0.28313680005154979</v>
      </c>
      <c r="I9" s="125">
        <f t="shared" si="3"/>
        <v>0.40372685185185198</v>
      </c>
      <c r="J9" s="126">
        <f t="shared" si="4"/>
        <v>0.24695221238938053</v>
      </c>
    </row>
    <row r="10" spans="2:10" s="1" customFormat="1" x14ac:dyDescent="0.3">
      <c r="B10" s="8" t="s">
        <v>8</v>
      </c>
      <c r="C10" s="100">
        <v>3.6932870370370394E-2</v>
      </c>
      <c r="D10" s="98">
        <f t="shared" si="0"/>
        <v>4.126791164450884E-2</v>
      </c>
      <c r="E10" s="100">
        <v>1.0787037037037036E-2</v>
      </c>
      <c r="F10" s="98">
        <f t="shared" si="1"/>
        <v>2.8338603746047183E-2</v>
      </c>
      <c r="G10" s="100">
        <v>1.2731481481481483E-2</v>
      </c>
      <c r="H10" s="98">
        <f t="shared" si="2"/>
        <v>3.5440427862620028E-2</v>
      </c>
      <c r="I10" s="125">
        <f t="shared" si="3"/>
        <v>6.0451388888888916E-2</v>
      </c>
      <c r="J10" s="126">
        <f t="shared" si="4"/>
        <v>3.6976991150442486E-2</v>
      </c>
    </row>
    <row r="11" spans="2:10" s="1" customFormat="1" x14ac:dyDescent="0.3">
      <c r="B11" s="8" t="s">
        <v>26</v>
      </c>
      <c r="C11" s="100">
        <v>4.6828703703703692E-2</v>
      </c>
      <c r="D11" s="98">
        <f t="shared" si="0"/>
        <v>5.2325280637318276E-2</v>
      </c>
      <c r="E11" s="100">
        <v>3.6111111111111109E-3</v>
      </c>
      <c r="F11" s="98">
        <f t="shared" si="1"/>
        <v>9.4867428849428337E-3</v>
      </c>
      <c r="G11" s="100">
        <v>1.2743055555555553E-2</v>
      </c>
      <c r="H11" s="98">
        <f t="shared" si="2"/>
        <v>3.5472646433404212E-2</v>
      </c>
      <c r="I11" s="125">
        <f t="shared" si="3"/>
        <v>6.3182870370370361E-2</v>
      </c>
      <c r="J11" s="126">
        <f t="shared" si="4"/>
        <v>3.8647787610619454E-2</v>
      </c>
    </row>
    <row r="12" spans="2:10" s="1" customFormat="1" x14ac:dyDescent="0.3">
      <c r="B12" s="8" t="s">
        <v>3</v>
      </c>
      <c r="C12" s="100">
        <v>7.7893518518518584E-2</v>
      </c>
      <c r="D12" s="98">
        <f t="shared" si="0"/>
        <v>8.7036366458020847E-2</v>
      </c>
      <c r="E12" s="100">
        <v>3.1712962962962964E-2</v>
      </c>
      <c r="F12" s="98">
        <f t="shared" si="1"/>
        <v>8.3313062515203096E-2</v>
      </c>
      <c r="G12" s="100">
        <v>4.4722222222222198E-2</v>
      </c>
      <c r="H12" s="98">
        <f t="shared" si="2"/>
        <v>0.12449255751014882</v>
      </c>
      <c r="I12" s="125">
        <f t="shared" si="3"/>
        <v>0.15432870370370375</v>
      </c>
      <c r="J12" s="126">
        <f t="shared" si="4"/>
        <v>9.4399999999999998E-2</v>
      </c>
    </row>
    <row r="13" spans="2:10" s="1" customFormat="1" x14ac:dyDescent="0.3">
      <c r="B13" s="8" t="s">
        <v>7</v>
      </c>
      <c r="C13" s="100">
        <v>1.2094907407407408E-2</v>
      </c>
      <c r="D13" s="98">
        <f t="shared" si="0"/>
        <v>1.3514562102322693E-2</v>
      </c>
      <c r="E13" s="100">
        <v>4.0162037037037041E-3</v>
      </c>
      <c r="F13" s="98">
        <f t="shared" si="1"/>
        <v>1.0550960836779371E-2</v>
      </c>
      <c r="G13" s="100">
        <v>6.0763888888888873E-3</v>
      </c>
      <c r="H13" s="98">
        <f t="shared" si="2"/>
        <v>1.6914749661705007E-2</v>
      </c>
      <c r="I13" s="125">
        <f t="shared" si="3"/>
        <v>2.2187499999999999E-2</v>
      </c>
      <c r="J13" s="126">
        <f t="shared" si="4"/>
        <v>1.3571681415929199E-2</v>
      </c>
    </row>
    <row r="14" spans="2:10" s="1" customFormat="1" x14ac:dyDescent="0.3">
      <c r="B14" s="8" t="s">
        <v>2</v>
      </c>
      <c r="C14" s="100">
        <v>7.1724537037037031E-2</v>
      </c>
      <c r="D14" s="98">
        <f t="shared" si="0"/>
        <v>8.0143293156070536E-2</v>
      </c>
      <c r="E14" s="100">
        <v>5.3217592592592615E-2</v>
      </c>
      <c r="F14" s="98">
        <f t="shared" si="1"/>
        <v>0.13980783264412555</v>
      </c>
      <c r="G14" s="100">
        <v>2.075231481481481E-2</v>
      </c>
      <c r="H14" s="98">
        <f t="shared" si="2"/>
        <v>5.7767897416070621E-2</v>
      </c>
      <c r="I14" s="125">
        <f t="shared" si="3"/>
        <v>0.14569444444444446</v>
      </c>
      <c r="J14" s="126">
        <f t="shared" si="4"/>
        <v>8.9118584070796439E-2</v>
      </c>
    </row>
    <row r="15" spans="2:10" s="1" customFormat="1" x14ac:dyDescent="0.3">
      <c r="B15" s="8" t="s">
        <v>9</v>
      </c>
      <c r="C15" s="100">
        <v>3.6203703703703717E-2</v>
      </c>
      <c r="D15" s="98">
        <f t="shared" si="0"/>
        <v>4.04531581397755E-2</v>
      </c>
      <c r="E15" s="100">
        <v>2.0370370370370375E-2</v>
      </c>
      <c r="F15" s="98">
        <f t="shared" si="1"/>
        <v>5.3514959863780104E-2</v>
      </c>
      <c r="G15" s="100">
        <v>1.1446759259259259E-2</v>
      </c>
      <c r="H15" s="98">
        <f t="shared" si="2"/>
        <v>3.1864166505573818E-2</v>
      </c>
      <c r="I15" s="125">
        <f t="shared" si="3"/>
        <v>6.802083333333335E-2</v>
      </c>
      <c r="J15" s="126">
        <f t="shared" si="4"/>
        <v>4.1607079646017696E-2</v>
      </c>
    </row>
    <row r="16" spans="2:10" s="1" customFormat="1" x14ac:dyDescent="0.3">
      <c r="B16" s="8" t="s">
        <v>1</v>
      </c>
      <c r="C16" s="100">
        <v>3.0543981481481491E-2</v>
      </c>
      <c r="D16" s="98">
        <f t="shared" si="0"/>
        <v>3.4129119031607265E-2</v>
      </c>
      <c r="E16" s="100">
        <v>1.8946759259259264E-2</v>
      </c>
      <c r="F16" s="98">
        <f t="shared" si="1"/>
        <v>4.9774993918754562E-2</v>
      </c>
      <c r="G16" s="100">
        <v>2.1805555555555561E-2</v>
      </c>
      <c r="H16" s="98">
        <f t="shared" si="2"/>
        <v>6.0699787357432852E-2</v>
      </c>
      <c r="I16" s="125">
        <f t="shared" si="3"/>
        <v>7.1296296296296316E-2</v>
      </c>
      <c r="J16" s="126">
        <f t="shared" si="4"/>
        <v>4.361061946902655E-2</v>
      </c>
    </row>
    <row r="17" spans="2:10" s="1" customFormat="1" x14ac:dyDescent="0.3">
      <c r="B17" s="8" t="s">
        <v>27</v>
      </c>
      <c r="C17" s="100">
        <v>1.622685185185185E-2</v>
      </c>
      <c r="D17" s="98">
        <f t="shared" si="0"/>
        <v>1.8131498629144892E-2</v>
      </c>
      <c r="E17" s="100">
        <v>4.5601851851851862E-3</v>
      </c>
      <c r="F17" s="98">
        <f t="shared" si="1"/>
        <v>1.1980053514959864E-2</v>
      </c>
      <c r="G17" s="100">
        <v>7.0138888888888872E-3</v>
      </c>
      <c r="H17" s="98">
        <f t="shared" si="2"/>
        <v>1.9524453895225207E-2</v>
      </c>
      <c r="I17" s="125">
        <f t="shared" si="3"/>
        <v>2.7800925925925923E-2</v>
      </c>
      <c r="J17" s="126">
        <f t="shared" si="4"/>
        <v>1.7005309734513266E-2</v>
      </c>
    </row>
    <row r="18" spans="2:10" s="1" customFormat="1" x14ac:dyDescent="0.3">
      <c r="B18" s="8" t="s">
        <v>16</v>
      </c>
      <c r="C18" s="100">
        <v>1.5439814814814818E-2</v>
      </c>
      <c r="D18" s="98">
        <f t="shared" si="0"/>
        <v>1.7252082147845429E-2</v>
      </c>
      <c r="E18" s="100">
        <v>9.2129629629629645E-3</v>
      </c>
      <c r="F18" s="98">
        <f t="shared" si="1"/>
        <v>2.4203356847482364E-2</v>
      </c>
      <c r="G18" s="100">
        <v>3.6574074074074078E-3</v>
      </c>
      <c r="H18" s="98">
        <f t="shared" si="2"/>
        <v>1.0181068367807208E-2</v>
      </c>
      <c r="I18" s="125">
        <f t="shared" si="3"/>
        <v>2.8310185185185188E-2</v>
      </c>
      <c r="J18" s="126">
        <f t="shared" si="4"/>
        <v>1.7316814159292031E-2</v>
      </c>
    </row>
    <row r="19" spans="2:10" s="1" customFormat="1" x14ac:dyDescent="0.3">
      <c r="B19" s="8" t="s">
        <v>4</v>
      </c>
      <c r="C19" s="100">
        <v>3.6736111111111108E-2</v>
      </c>
      <c r="D19" s="98">
        <f t="shared" si="0"/>
        <v>4.1048057524183945E-2</v>
      </c>
      <c r="E19" s="100">
        <v>8.8310185185185176E-3</v>
      </c>
      <c r="F19" s="98">
        <f t="shared" si="1"/>
        <v>2.3199951350036479E-2</v>
      </c>
      <c r="G19" s="100">
        <v>2.3368055555555555E-2</v>
      </c>
      <c r="H19" s="98">
        <f t="shared" si="2"/>
        <v>6.5049294413299832E-2</v>
      </c>
      <c r="I19" s="125">
        <f t="shared" si="3"/>
        <v>6.8935185185185183E-2</v>
      </c>
      <c r="J19" s="126">
        <f t="shared" si="4"/>
        <v>4.2166371681415918E-2</v>
      </c>
    </row>
    <row r="20" spans="2:10" s="1" customFormat="1" x14ac:dyDescent="0.3">
      <c r="B20" s="8" t="s">
        <v>14</v>
      </c>
      <c r="C20" s="100">
        <v>2.1377314814814818E-2</v>
      </c>
      <c r="D20" s="98">
        <f t="shared" si="0"/>
        <v>2.3886503543531116E-2</v>
      </c>
      <c r="E20" s="100">
        <v>8.7268518518518502E-3</v>
      </c>
      <c r="F20" s="98">
        <f t="shared" si="1"/>
        <v>2.292629530527851E-2</v>
      </c>
      <c r="G20" s="100">
        <v>1.0393518518518515E-2</v>
      </c>
      <c r="H20" s="98">
        <f t="shared" si="2"/>
        <v>2.8932276564211608E-2</v>
      </c>
      <c r="I20" s="125">
        <f t="shared" si="3"/>
        <v>4.0497685185185185E-2</v>
      </c>
      <c r="J20" s="126">
        <f t="shared" si="4"/>
        <v>2.4771681415929198E-2</v>
      </c>
    </row>
    <row r="21" spans="2:10" s="1" customFormat="1" x14ac:dyDescent="0.3">
      <c r="B21" s="8" t="s">
        <v>11</v>
      </c>
      <c r="C21" s="100">
        <v>1.2280092592592592E-2</v>
      </c>
      <c r="D21" s="98">
        <f t="shared" si="0"/>
        <v>1.3721483627334332E-2</v>
      </c>
      <c r="E21" s="100">
        <v>5.4976851851851853E-3</v>
      </c>
      <c r="F21" s="98">
        <f t="shared" si="1"/>
        <v>1.4442957917781558E-2</v>
      </c>
      <c r="G21" s="100">
        <v>6.0416666666666648E-3</v>
      </c>
      <c r="H21" s="98">
        <f t="shared" si="2"/>
        <v>1.6818093949352405E-2</v>
      </c>
      <c r="I21" s="125">
        <f t="shared" si="3"/>
        <v>2.3819444444444442E-2</v>
      </c>
      <c r="J21" s="126">
        <f t="shared" si="4"/>
        <v>1.4569911504424772E-2</v>
      </c>
    </row>
    <row r="22" spans="2:10" s="1" customFormat="1" x14ac:dyDescent="0.3">
      <c r="B22" s="8" t="s">
        <v>15</v>
      </c>
      <c r="C22" s="100">
        <v>2.7199074074074074E-3</v>
      </c>
      <c r="D22" s="98">
        <f t="shared" si="0"/>
        <v>3.039159898608452E-3</v>
      </c>
      <c r="E22" s="100">
        <v>2.4305555555555555E-4</v>
      </c>
      <c r="F22" s="98">
        <f t="shared" si="1"/>
        <v>6.3853077110192146E-4</v>
      </c>
      <c r="G22" s="100">
        <v>1.1574074074074073E-4</v>
      </c>
      <c r="H22" s="98">
        <f t="shared" si="2"/>
        <v>3.2218570784200019E-4</v>
      </c>
      <c r="I22" s="125">
        <f t="shared" si="3"/>
        <v>3.0787037037037037E-3</v>
      </c>
      <c r="J22" s="126">
        <f t="shared" si="4"/>
        <v>1.8831858407079641E-3</v>
      </c>
    </row>
    <row r="23" spans="2:10" s="1" customFormat="1" x14ac:dyDescent="0.3">
      <c r="B23" s="8" t="s">
        <v>28</v>
      </c>
      <c r="C23" s="100">
        <v>1.1689814814814818E-2</v>
      </c>
      <c r="D23" s="98">
        <f t="shared" si="0"/>
        <v>1.3061921266359734E-2</v>
      </c>
      <c r="E23" s="100">
        <v>3.8541666666666663E-3</v>
      </c>
      <c r="F23" s="98">
        <f t="shared" si="1"/>
        <v>1.0125273656044756E-2</v>
      </c>
      <c r="G23" s="100">
        <v>6.2268518518518506E-3</v>
      </c>
      <c r="H23" s="98">
        <f t="shared" si="2"/>
        <v>1.7333591081899608E-2</v>
      </c>
      <c r="I23" s="125">
        <f t="shared" si="3"/>
        <v>2.1770833333333336E-2</v>
      </c>
      <c r="J23" s="126">
        <f t="shared" si="4"/>
        <v>1.3316814159292032E-2</v>
      </c>
    </row>
    <row r="24" spans="2:10" s="1" customFormat="1" x14ac:dyDescent="0.3">
      <c r="B24" s="8" t="s">
        <v>12</v>
      </c>
      <c r="C24" s="100">
        <v>4.0752314814814818E-2</v>
      </c>
      <c r="D24" s="98">
        <f t="shared" si="0"/>
        <v>4.5535668097873877E-2</v>
      </c>
      <c r="E24" s="100">
        <v>2.6481481481481477E-2</v>
      </c>
      <c r="F24" s="98">
        <f t="shared" si="1"/>
        <v>6.9569447822914104E-2</v>
      </c>
      <c r="G24" s="100">
        <v>2.0150462962962964E-2</v>
      </c>
      <c r="H24" s="98">
        <f t="shared" si="2"/>
        <v>5.6092531735292238E-2</v>
      </c>
      <c r="I24" s="125">
        <f t="shared" si="3"/>
        <v>8.7384259259259259E-2</v>
      </c>
      <c r="J24" s="126">
        <f t="shared" si="4"/>
        <v>5.34513274336283E-2</v>
      </c>
    </row>
    <row r="25" spans="2:10" s="1" customFormat="1" x14ac:dyDescent="0.3">
      <c r="B25" s="8" t="s">
        <v>5</v>
      </c>
      <c r="C25" s="100">
        <v>5.1782407407407409E-2</v>
      </c>
      <c r="D25" s="98">
        <f t="shared" si="0"/>
        <v>5.7860431431379644E-2</v>
      </c>
      <c r="E25" s="100">
        <v>1.5613425925925926E-2</v>
      </c>
      <c r="F25" s="98">
        <f t="shared" si="1"/>
        <v>4.1018000486499624E-2</v>
      </c>
      <c r="G25" s="100">
        <v>1.0150462962962964E-2</v>
      </c>
      <c r="H25" s="98">
        <f t="shared" si="2"/>
        <v>2.8255686577743418E-2</v>
      </c>
      <c r="I25" s="125">
        <f t="shared" si="3"/>
        <v>7.7546296296296294E-2</v>
      </c>
      <c r="J25" s="126">
        <f t="shared" si="4"/>
        <v>4.7433628318584053E-2</v>
      </c>
    </row>
    <row r="26" spans="2:10" s="1" customFormat="1" x14ac:dyDescent="0.3">
      <c r="B26" s="8" t="s">
        <v>6</v>
      </c>
      <c r="C26" s="100">
        <v>5.1921296296296299E-2</v>
      </c>
      <c r="D26" s="98">
        <f t="shared" si="0"/>
        <v>5.801562257513837E-2</v>
      </c>
      <c r="E26" s="100">
        <v>2.3032407407407407E-3</v>
      </c>
      <c r="F26" s="98">
        <f t="shared" si="1"/>
        <v>6.0508392118705893E-3</v>
      </c>
      <c r="G26" s="100">
        <v>2.7314814814814819E-3</v>
      </c>
      <c r="H26" s="98">
        <f t="shared" si="2"/>
        <v>7.6035827050712056E-3</v>
      </c>
      <c r="I26" s="125">
        <f t="shared" si="3"/>
        <v>5.6956018518518517E-2</v>
      </c>
      <c r="J26" s="126">
        <f t="shared" si="4"/>
        <v>3.4838938053097332E-2</v>
      </c>
    </row>
    <row r="27" spans="2:10" s="1" customFormat="1" x14ac:dyDescent="0.3">
      <c r="B27" s="8" t="s">
        <v>140</v>
      </c>
      <c r="C27" s="100">
        <v>4.5312499999999999E-2</v>
      </c>
      <c r="D27" s="98">
        <f t="shared" si="0"/>
        <v>5.0631110651285491E-2</v>
      </c>
      <c r="E27" s="100">
        <v>1.9166666666666676E-2</v>
      </c>
      <c r="F27" s="98">
        <f t="shared" si="1"/>
        <v>5.0352712235465835E-2</v>
      </c>
      <c r="G27" s="100">
        <v>1.1099537037037036E-2</v>
      </c>
      <c r="H27" s="98">
        <f t="shared" si="2"/>
        <v>3.0897609382047816E-2</v>
      </c>
      <c r="I27" s="125">
        <f t="shared" si="3"/>
        <v>7.5578703703703703E-2</v>
      </c>
      <c r="J27" s="126">
        <f t="shared" si="4"/>
        <v>4.6230088495575208E-2</v>
      </c>
    </row>
    <row r="28" spans="2:10" s="1" customFormat="1" x14ac:dyDescent="0.3">
      <c r="B28" s="8" t="s">
        <v>17</v>
      </c>
      <c r="C28" s="100"/>
      <c r="D28" s="98"/>
      <c r="E28" s="100"/>
      <c r="F28" s="98"/>
      <c r="G28" s="100"/>
      <c r="H28" s="98"/>
      <c r="I28" s="125"/>
      <c r="J28" s="126"/>
    </row>
    <row r="29" spans="2:10" s="1" customFormat="1" x14ac:dyDescent="0.3">
      <c r="B29" s="18"/>
      <c r="C29" s="108"/>
      <c r="D29" s="108"/>
      <c r="E29" s="108"/>
      <c r="F29" s="108"/>
      <c r="G29" s="108"/>
      <c r="H29" s="108"/>
      <c r="I29" s="108"/>
      <c r="J29" s="109"/>
    </row>
    <row r="30" spans="2:10" s="1" customFormat="1" x14ac:dyDescent="0.3">
      <c r="B30" s="11" t="s">
        <v>29</v>
      </c>
      <c r="C30" s="103">
        <f t="shared" ref="C30:J30" si="5">SUM(C7:C28)</f>
        <v>0.89495370370370386</v>
      </c>
      <c r="D30" s="127">
        <f t="shared" si="5"/>
        <v>1.0000000000000002</v>
      </c>
      <c r="E30" s="103">
        <f t="shared" si="5"/>
        <v>0.38064814814814824</v>
      </c>
      <c r="F30" s="127">
        <f t="shared" si="5"/>
        <v>1</v>
      </c>
      <c r="G30" s="103">
        <f t="shared" si="5"/>
        <v>0.35923611111111103</v>
      </c>
      <c r="H30" s="127">
        <f t="shared" si="5"/>
        <v>1.0000000000000002</v>
      </c>
      <c r="I30" s="103">
        <f t="shared" si="5"/>
        <v>1.6348379629629635</v>
      </c>
      <c r="J30" s="124">
        <f t="shared" si="5"/>
        <v>0.99999999999999989</v>
      </c>
    </row>
    <row r="31" spans="2:10" s="1" customFormat="1" ht="66" customHeight="1" thickBot="1" x14ac:dyDescent="0.35">
      <c r="B31" s="167" t="s">
        <v>32</v>
      </c>
      <c r="C31" s="168"/>
      <c r="D31" s="168"/>
      <c r="E31" s="168"/>
      <c r="F31" s="168"/>
      <c r="G31" s="168"/>
      <c r="H31" s="168"/>
      <c r="I31" s="168"/>
      <c r="J31" s="169"/>
    </row>
    <row r="32" spans="2:10" s="1" customFormat="1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/>
  <headerFooter>
    <oddHeader>&amp;R23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zoomScaleNormal="100" zoomScaleSheetLayoutView="11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10" width="15.109375" customWidth="1"/>
  </cols>
  <sheetData>
    <row r="2" spans="2:10" ht="15" thickBot="1" x14ac:dyDescent="0.35"/>
    <row r="3" spans="2:10" x14ac:dyDescent="0.3">
      <c r="B3" s="145" t="s">
        <v>54</v>
      </c>
      <c r="C3" s="146"/>
      <c r="D3" s="146"/>
      <c r="E3" s="146"/>
      <c r="F3" s="146"/>
      <c r="G3" s="146"/>
      <c r="H3" s="146"/>
      <c r="I3" s="146"/>
      <c r="J3" s="147"/>
    </row>
    <row r="4" spans="2:10" x14ac:dyDescent="0.3">
      <c r="B4" s="148" t="s">
        <v>128</v>
      </c>
      <c r="C4" s="149"/>
      <c r="D4" s="149"/>
      <c r="E4" s="149"/>
      <c r="F4" s="149"/>
      <c r="G4" s="149"/>
      <c r="H4" s="149"/>
      <c r="I4" s="149"/>
      <c r="J4" s="150"/>
    </row>
    <row r="5" spans="2:10" x14ac:dyDescent="0.3">
      <c r="B5" s="2"/>
      <c r="C5" s="151" t="s">
        <v>19</v>
      </c>
      <c r="D5" s="149"/>
      <c r="E5" s="151" t="s">
        <v>20</v>
      </c>
      <c r="F5" s="149"/>
      <c r="G5" s="149" t="s">
        <v>21</v>
      </c>
      <c r="H5" s="149"/>
      <c r="I5" s="151" t="s">
        <v>22</v>
      </c>
      <c r="J5" s="150"/>
    </row>
    <row r="6" spans="2:10" x14ac:dyDescent="0.3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3">
      <c r="B7" s="8" t="s">
        <v>10</v>
      </c>
      <c r="C7" s="97">
        <v>2.043981481481482E-2</v>
      </c>
      <c r="D7" s="98">
        <f>C7/$C$30</f>
        <v>1.8147440244980172E-2</v>
      </c>
      <c r="E7" s="97">
        <v>5.7870370370370367E-3</v>
      </c>
      <c r="F7" s="98">
        <f>E7/$E$30</f>
        <v>1.2287125549848862E-2</v>
      </c>
      <c r="G7" s="97">
        <v>9.1898148148148156E-3</v>
      </c>
      <c r="H7" s="98">
        <f>G7/$G$30</f>
        <v>1.6521702942278078E-2</v>
      </c>
      <c r="I7" s="97">
        <f>C7+E7+G7</f>
        <v>3.5416666666666673E-2</v>
      </c>
      <c r="J7" s="99">
        <f>I7/$I$30</f>
        <v>1.6445865692096846E-2</v>
      </c>
    </row>
    <row r="8" spans="2:10" x14ac:dyDescent="0.3">
      <c r="B8" s="8" t="s">
        <v>13</v>
      </c>
      <c r="C8" s="97">
        <v>6.2280092592592623E-2</v>
      </c>
      <c r="D8" s="98">
        <f t="shared" ref="D8:D28" si="0">C8/$C$30</f>
        <v>5.5295229874427143E-2</v>
      </c>
      <c r="E8" s="97">
        <v>2.5740740740740738E-2</v>
      </c>
      <c r="F8" s="98">
        <f t="shared" ref="F8:F28" si="1">E8/$E$30</f>
        <v>5.4653134445727738E-2</v>
      </c>
      <c r="G8" s="97">
        <v>2.1064814814814814E-2</v>
      </c>
      <c r="H8" s="98">
        <f t="shared" ref="H8:H27" si="2">G8/$G$30</f>
        <v>3.7870905988597103E-2</v>
      </c>
      <c r="I8" s="97">
        <f t="shared" ref="I8:I28" si="3">C8+E8+G8</f>
        <v>0.10908564814814817</v>
      </c>
      <c r="J8" s="99">
        <f t="shared" ref="J8:J28" si="4">I8/$I$30</f>
        <v>5.0654341224840777E-2</v>
      </c>
    </row>
    <row r="9" spans="2:10" x14ac:dyDescent="0.3">
      <c r="B9" s="8" t="s">
        <v>0</v>
      </c>
      <c r="C9" s="97">
        <v>0.25100694444444449</v>
      </c>
      <c r="D9" s="98">
        <f t="shared" si="0"/>
        <v>0.22285590973549546</v>
      </c>
      <c r="E9" s="97">
        <v>0.12538194444444453</v>
      </c>
      <c r="F9" s="98">
        <f t="shared" si="1"/>
        <v>0.26621286216302564</v>
      </c>
      <c r="G9" s="97">
        <v>0.12737268518518524</v>
      </c>
      <c r="H9" s="98">
        <f t="shared" si="2"/>
        <v>0.22899413209039085</v>
      </c>
      <c r="I9" s="97">
        <f t="shared" si="3"/>
        <v>0.50376157407407418</v>
      </c>
      <c r="J9" s="99">
        <f t="shared" si="4"/>
        <v>0.23392362883938408</v>
      </c>
    </row>
    <row r="10" spans="2:10" x14ac:dyDescent="0.3">
      <c r="B10" s="8" t="s">
        <v>8</v>
      </c>
      <c r="C10" s="97">
        <v>4.1817129629629662E-2</v>
      </c>
      <c r="D10" s="98">
        <f t="shared" si="0"/>
        <v>3.7127237601989466E-2</v>
      </c>
      <c r="E10" s="97">
        <v>1.3460648148148142E-2</v>
      </c>
      <c r="F10" s="98">
        <f t="shared" si="1"/>
        <v>2.8579854028948443E-2</v>
      </c>
      <c r="G10" s="97">
        <v>1.5775462962962963E-2</v>
      </c>
      <c r="H10" s="98">
        <f t="shared" si="2"/>
        <v>2.8361563111240579E-2</v>
      </c>
      <c r="I10" s="97">
        <f t="shared" si="3"/>
        <v>7.1053240740740764E-2</v>
      </c>
      <c r="J10" s="99">
        <f t="shared" si="4"/>
        <v>3.2993846236530247E-2</v>
      </c>
    </row>
    <row r="11" spans="2:10" x14ac:dyDescent="0.3">
      <c r="B11" s="8" t="s">
        <v>26</v>
      </c>
      <c r="C11" s="97">
        <v>4.7118055555555538E-2</v>
      </c>
      <c r="D11" s="98">
        <f t="shared" si="0"/>
        <v>4.1833651889758912E-2</v>
      </c>
      <c r="E11" s="97">
        <v>3.6111111111111109E-3</v>
      </c>
      <c r="F11" s="98">
        <f t="shared" si="1"/>
        <v>7.6671663431056901E-3</v>
      </c>
      <c r="G11" s="97">
        <v>1.2743055555555553E-2</v>
      </c>
      <c r="H11" s="98">
        <f t="shared" si="2"/>
        <v>2.290981730409088E-2</v>
      </c>
      <c r="I11" s="97">
        <f t="shared" si="3"/>
        <v>6.3472222222222208E-2</v>
      </c>
      <c r="J11" s="99">
        <f t="shared" si="4"/>
        <v>2.9473571063875513E-2</v>
      </c>
    </row>
    <row r="12" spans="2:10" x14ac:dyDescent="0.3">
      <c r="B12" s="8" t="s">
        <v>3</v>
      </c>
      <c r="C12" s="97">
        <v>0.10674768518518531</v>
      </c>
      <c r="D12" s="98">
        <f t="shared" si="0"/>
        <v>9.4775674620301398E-2</v>
      </c>
      <c r="E12" s="97">
        <v>4.233796296296298E-2</v>
      </c>
      <c r="F12" s="98">
        <f t="shared" si="1"/>
        <v>8.9892610522694316E-2</v>
      </c>
      <c r="G12" s="97">
        <v>5.7337962962962931E-2</v>
      </c>
      <c r="H12" s="98">
        <f t="shared" si="2"/>
        <v>0.10308377377335712</v>
      </c>
      <c r="I12" s="97">
        <f t="shared" si="3"/>
        <v>0.20642361111111121</v>
      </c>
      <c r="J12" s="99">
        <f t="shared" si="4"/>
        <v>9.5853599548544888E-2</v>
      </c>
    </row>
    <row r="13" spans="2:10" x14ac:dyDescent="0.3">
      <c r="B13" s="8" t="s">
        <v>7</v>
      </c>
      <c r="C13" s="97">
        <v>1.5671296296296294E-2</v>
      </c>
      <c r="D13" s="98">
        <f t="shared" si="0"/>
        <v>1.3913722588733376E-2</v>
      </c>
      <c r="E13" s="97">
        <v>5.8564814814814807E-3</v>
      </c>
      <c r="F13" s="98">
        <f t="shared" si="1"/>
        <v>1.2434571056447049E-2</v>
      </c>
      <c r="G13" s="97">
        <v>8.8541666666666647E-3</v>
      </c>
      <c r="H13" s="98">
        <f t="shared" si="2"/>
        <v>1.5918265429272955E-2</v>
      </c>
      <c r="I13" s="97">
        <f t="shared" si="3"/>
        <v>3.0381944444444441E-2</v>
      </c>
      <c r="J13" s="99">
        <f t="shared" si="4"/>
        <v>1.4107973020181115E-2</v>
      </c>
    </row>
    <row r="14" spans="2:10" x14ac:dyDescent="0.3">
      <c r="B14" s="8" t="s">
        <v>2</v>
      </c>
      <c r="C14" s="97">
        <v>8.3310185185185195E-2</v>
      </c>
      <c r="D14" s="98">
        <f t="shared" si="0"/>
        <v>7.3966746819573756E-2</v>
      </c>
      <c r="E14" s="97">
        <v>5.7337962962962993E-2</v>
      </c>
      <c r="F14" s="98">
        <f t="shared" si="1"/>
        <v>0.12174083994790259</v>
      </c>
      <c r="G14" s="97">
        <v>2.586805555555555E-2</v>
      </c>
      <c r="H14" s="98">
        <f t="shared" si="2"/>
        <v>4.650630488160138E-2</v>
      </c>
      <c r="I14" s="97">
        <f t="shared" si="3"/>
        <v>0.16651620370370374</v>
      </c>
      <c r="J14" s="99">
        <f t="shared" si="4"/>
        <v>7.7322441082417426E-2</v>
      </c>
    </row>
    <row r="15" spans="2:10" x14ac:dyDescent="0.3">
      <c r="B15" s="8" t="s">
        <v>9</v>
      </c>
      <c r="C15" s="97">
        <v>4.3668981481481503E-2</v>
      </c>
      <c r="D15" s="98">
        <f t="shared" si="0"/>
        <v>3.877139979859015E-2</v>
      </c>
      <c r="E15" s="97">
        <v>2.3703703703703699E-2</v>
      </c>
      <c r="F15" s="98">
        <f t="shared" si="1"/>
        <v>5.0328066252180934E-2</v>
      </c>
      <c r="G15" s="97">
        <v>1.6574074074074071E-2</v>
      </c>
      <c r="H15" s="98">
        <f t="shared" si="2"/>
        <v>2.9797328228390683E-2</v>
      </c>
      <c r="I15" s="97">
        <f t="shared" si="3"/>
        <v>8.3946759259259277E-2</v>
      </c>
      <c r="J15" s="99">
        <f t="shared" si="4"/>
        <v>3.8981001262999491E-2</v>
      </c>
    </row>
    <row r="16" spans="2:10" x14ac:dyDescent="0.3">
      <c r="B16" s="8" t="s">
        <v>1</v>
      </c>
      <c r="C16" s="97">
        <v>4.4317129629629616E-2</v>
      </c>
      <c r="D16" s="98">
        <f t="shared" si="0"/>
        <v>3.9346856567400362E-2</v>
      </c>
      <c r="E16" s="97">
        <v>2.6261574074074076E-2</v>
      </c>
      <c r="F16" s="98">
        <f t="shared" si="1"/>
        <v>5.5758975745214143E-2</v>
      </c>
      <c r="G16" s="97">
        <v>3.6180555555555549E-2</v>
      </c>
      <c r="H16" s="98">
        <f t="shared" si="2"/>
        <v>6.5046402263931061E-2</v>
      </c>
      <c r="I16" s="97">
        <f t="shared" si="3"/>
        <v>0.10675925925925925</v>
      </c>
      <c r="J16" s="99">
        <f t="shared" si="4"/>
        <v>4.9574073576438324E-2</v>
      </c>
    </row>
    <row r="17" spans="2:10" x14ac:dyDescent="0.3">
      <c r="B17" s="8" t="s">
        <v>27</v>
      </c>
      <c r="C17" s="97">
        <v>3.4803240740740746E-2</v>
      </c>
      <c r="D17" s="98">
        <f t="shared" si="0"/>
        <v>3.089997328236431E-2</v>
      </c>
      <c r="E17" s="97">
        <v>6.9907407407407418E-3</v>
      </c>
      <c r="F17" s="98">
        <f t="shared" si="1"/>
        <v>1.4842847664217429E-2</v>
      </c>
      <c r="G17" s="97">
        <v>2.3611111111111114E-2</v>
      </c>
      <c r="H17" s="98">
        <f t="shared" si="2"/>
        <v>4.2448707811394565E-2</v>
      </c>
      <c r="I17" s="97">
        <f t="shared" si="3"/>
        <v>6.5405092592592598E-2</v>
      </c>
      <c r="J17" s="99">
        <f t="shared" si="4"/>
        <v>3.0371106871254664E-2</v>
      </c>
    </row>
    <row r="18" spans="2:10" x14ac:dyDescent="0.3">
      <c r="B18" s="8" t="s">
        <v>16</v>
      </c>
      <c r="C18" s="97">
        <v>1.5706018518518522E-2</v>
      </c>
      <c r="D18" s="98">
        <f t="shared" si="0"/>
        <v>1.3944550629919644E-2</v>
      </c>
      <c r="E18" s="97">
        <v>9.2129629629629645E-3</v>
      </c>
      <c r="F18" s="98">
        <f t="shared" si="1"/>
        <v>1.9561103875359392E-2</v>
      </c>
      <c r="G18" s="97">
        <v>3.6574074074074078E-3</v>
      </c>
      <c r="H18" s="98">
        <f t="shared" si="2"/>
        <v>6.5753880727454327E-3</v>
      </c>
      <c r="I18" s="97">
        <f t="shared" si="3"/>
        <v>2.8576388888888894E-2</v>
      </c>
      <c r="J18" s="99">
        <f t="shared" si="4"/>
        <v>1.3269556337838927E-2</v>
      </c>
    </row>
    <row r="19" spans="2:10" x14ac:dyDescent="0.3">
      <c r="B19" s="8" t="s">
        <v>4</v>
      </c>
      <c r="C19" s="97">
        <v>4.7812499999999994E-2</v>
      </c>
      <c r="D19" s="98">
        <f t="shared" si="0"/>
        <v>4.2450212713484183E-2</v>
      </c>
      <c r="E19" s="97">
        <v>1.0821759259259258E-2</v>
      </c>
      <c r="F19" s="98">
        <f t="shared" si="1"/>
        <v>2.2976924778217372E-2</v>
      </c>
      <c r="G19" s="97">
        <v>3.775462962962961E-2</v>
      </c>
      <c r="H19" s="98">
        <f t="shared" si="2"/>
        <v>6.7876316118024013E-2</v>
      </c>
      <c r="I19" s="97">
        <f t="shared" si="3"/>
        <v>9.6388888888888857E-2</v>
      </c>
      <c r="J19" s="99">
        <f t="shared" si="4"/>
        <v>4.475855211888316E-2</v>
      </c>
    </row>
    <row r="20" spans="2:10" x14ac:dyDescent="0.3">
      <c r="B20" s="8" t="s">
        <v>14</v>
      </c>
      <c r="C20" s="97">
        <v>3.5821759259259262E-2</v>
      </c>
      <c r="D20" s="98">
        <f t="shared" si="0"/>
        <v>3.1804262490494686E-2</v>
      </c>
      <c r="E20" s="97">
        <v>1.5439814814814811E-2</v>
      </c>
      <c r="F20" s="98">
        <f t="shared" si="1"/>
        <v>3.2782050966996761E-2</v>
      </c>
      <c r="G20" s="97">
        <v>2.0196759259259265E-2</v>
      </c>
      <c r="H20" s="98">
        <f t="shared" si="2"/>
        <v>3.6310291730825256E-2</v>
      </c>
      <c r="I20" s="97">
        <f t="shared" si="3"/>
        <v>7.1458333333333332E-2</v>
      </c>
      <c r="J20" s="99">
        <f t="shared" si="4"/>
        <v>3.3181952543465988E-2</v>
      </c>
    </row>
    <row r="21" spans="2:10" x14ac:dyDescent="0.3">
      <c r="B21" s="8" t="s">
        <v>11</v>
      </c>
      <c r="C21" s="97">
        <v>1.7268518518518527E-2</v>
      </c>
      <c r="D21" s="98">
        <f t="shared" si="0"/>
        <v>1.5331812483301486E-2</v>
      </c>
      <c r="E21" s="97">
        <v>7.488425925925927E-3</v>
      </c>
      <c r="F21" s="98">
        <f t="shared" si="1"/>
        <v>1.5899540461504432E-2</v>
      </c>
      <c r="G21" s="97">
        <v>2.7233796296296301E-2</v>
      </c>
      <c r="H21" s="98">
        <f t="shared" si="2"/>
        <v>4.8961671313829121E-2</v>
      </c>
      <c r="I21" s="97">
        <f t="shared" si="3"/>
        <v>5.1990740740740754E-2</v>
      </c>
      <c r="J21" s="99">
        <f t="shared" si="4"/>
        <v>2.4142100878725176E-2</v>
      </c>
    </row>
    <row r="22" spans="2:10" x14ac:dyDescent="0.3">
      <c r="B22" s="8" t="s">
        <v>15</v>
      </c>
      <c r="C22" s="97">
        <v>1.1030092592592597E-2</v>
      </c>
      <c r="D22" s="98">
        <f t="shared" si="0"/>
        <v>9.793041083502891E-3</v>
      </c>
      <c r="E22" s="97">
        <v>1.8171296296296297E-3</v>
      </c>
      <c r="F22" s="98">
        <f t="shared" si="1"/>
        <v>3.8581574226525433E-3</v>
      </c>
      <c r="G22" s="97">
        <v>4.7337962962962967E-3</v>
      </c>
      <c r="H22" s="98">
        <f t="shared" si="2"/>
        <v>8.5105497523825374E-3</v>
      </c>
      <c r="I22" s="97">
        <f t="shared" si="3"/>
        <v>1.7581018518518524E-2</v>
      </c>
      <c r="J22" s="99">
        <f t="shared" si="4"/>
        <v>8.1638137210114751E-3</v>
      </c>
    </row>
    <row r="23" spans="2:10" x14ac:dyDescent="0.3">
      <c r="B23" s="8" t="s">
        <v>28</v>
      </c>
      <c r="C23" s="97">
        <v>4.0740740740740765E-2</v>
      </c>
      <c r="D23" s="98">
        <f t="shared" si="0"/>
        <v>3.6171568325215307E-2</v>
      </c>
      <c r="E23" s="97">
        <v>9.0509259259259223E-3</v>
      </c>
      <c r="F23" s="98">
        <f t="shared" si="1"/>
        <v>1.9217064359963613E-2</v>
      </c>
      <c r="G23" s="97">
        <v>4.7557870370370382E-2</v>
      </c>
      <c r="H23" s="98">
        <f t="shared" si="2"/>
        <v>8.5500853135794253E-2</v>
      </c>
      <c r="I23" s="97">
        <f t="shared" si="3"/>
        <v>9.7349537037037068E-2</v>
      </c>
      <c r="J23" s="99">
        <f t="shared" si="4"/>
        <v>4.5204632789616533E-2</v>
      </c>
    </row>
    <row r="24" spans="2:10" x14ac:dyDescent="0.3">
      <c r="B24" s="8" t="s">
        <v>12</v>
      </c>
      <c r="C24" s="97">
        <v>4.2951388888888879E-2</v>
      </c>
      <c r="D24" s="98">
        <f t="shared" si="0"/>
        <v>3.813428694740735E-2</v>
      </c>
      <c r="E24" s="97">
        <v>3.1064814814814819E-2</v>
      </c>
      <c r="F24" s="98">
        <f t="shared" si="1"/>
        <v>6.5957289951588713E-2</v>
      </c>
      <c r="G24" s="97">
        <v>3.079861111111111E-2</v>
      </c>
      <c r="H24" s="98">
        <f t="shared" si="2"/>
        <v>5.5370593865745547E-2</v>
      </c>
      <c r="I24" s="97">
        <f t="shared" si="3"/>
        <v>0.10481481481481481</v>
      </c>
      <c r="J24" s="99">
        <f t="shared" si="4"/>
        <v>4.8671163303146733E-2</v>
      </c>
    </row>
    <row r="25" spans="2:10" x14ac:dyDescent="0.3">
      <c r="B25" s="8" t="s">
        <v>5</v>
      </c>
      <c r="C25" s="97">
        <v>5.8611111111111107E-2</v>
      </c>
      <c r="D25" s="98">
        <f t="shared" si="0"/>
        <v>5.2037733522411984E-2</v>
      </c>
      <c r="E25" s="97">
        <v>2.4918981481481486E-2</v>
      </c>
      <c r="F25" s="98">
        <f t="shared" si="1"/>
        <v>5.2908362617649217E-2</v>
      </c>
      <c r="G25" s="97">
        <v>1.5648148148148147E-2</v>
      </c>
      <c r="H25" s="98">
        <f t="shared" si="2"/>
        <v>2.8132673020100706E-2</v>
      </c>
      <c r="I25" s="97">
        <f t="shared" si="3"/>
        <v>9.9178240740740733E-2</v>
      </c>
      <c r="J25" s="99">
        <f t="shared" si="4"/>
        <v>4.6053798403783611E-2</v>
      </c>
    </row>
    <row r="26" spans="2:10" x14ac:dyDescent="0.3">
      <c r="B26" s="8" t="s">
        <v>6</v>
      </c>
      <c r="C26" s="97">
        <v>5.4108796296296308E-2</v>
      </c>
      <c r="D26" s="98">
        <f t="shared" si="0"/>
        <v>4.8040364181926559E-2</v>
      </c>
      <c r="E26" s="97">
        <v>2.650462962962963E-3</v>
      </c>
      <c r="F26" s="98">
        <f t="shared" si="1"/>
        <v>5.627503501830779E-3</v>
      </c>
      <c r="G26" s="97">
        <v>2.9745370370370373E-3</v>
      </c>
      <c r="H26" s="98">
        <f t="shared" si="2"/>
        <v>5.3477048566315695E-3</v>
      </c>
      <c r="I26" s="97">
        <f t="shared" si="3"/>
        <v>5.9733796296296313E-2</v>
      </c>
      <c r="J26" s="99">
        <f t="shared" si="4"/>
        <v>2.7737618574154195E-2</v>
      </c>
    </row>
    <row r="27" spans="2:10" x14ac:dyDescent="0.3">
      <c r="B27" s="8" t="s">
        <v>140</v>
      </c>
      <c r="C27" s="97">
        <v>4.9965277777777782E-2</v>
      </c>
      <c r="D27" s="98">
        <f t="shared" si="0"/>
        <v>4.4361551267032499E-2</v>
      </c>
      <c r="E27" s="97">
        <v>2.0150462962962971E-2</v>
      </c>
      <c r="F27" s="98">
        <f t="shared" si="1"/>
        <v>4.2783771164573756E-2</v>
      </c>
      <c r="G27" s="97">
        <v>1.1099537037037036E-2</v>
      </c>
      <c r="H27" s="98">
        <f t="shared" si="2"/>
        <v>1.9955054309376167E-2</v>
      </c>
      <c r="I27" s="97">
        <f t="shared" si="3"/>
        <v>8.1215277777777789E-2</v>
      </c>
      <c r="J27" s="99">
        <f t="shared" si="4"/>
        <v>3.7712627307661298E-2</v>
      </c>
    </row>
    <row r="28" spans="2:10" x14ac:dyDescent="0.3">
      <c r="B28" s="8" t="s">
        <v>17</v>
      </c>
      <c r="C28" s="97">
        <v>1.1226851851851853E-3</v>
      </c>
      <c r="D28" s="98">
        <f t="shared" si="0"/>
        <v>9.967733316891712E-4</v>
      </c>
      <c r="E28" s="97">
        <v>1.8981481481481484E-3</v>
      </c>
      <c r="F28" s="98">
        <f t="shared" si="1"/>
        <v>4.0301771803504275E-3</v>
      </c>
      <c r="G28" s="97"/>
      <c r="H28" s="98"/>
      <c r="I28" s="97">
        <f t="shared" si="3"/>
        <v>3.0208333333333337E-3</v>
      </c>
      <c r="J28" s="99">
        <f t="shared" si="4"/>
        <v>1.4027356031494369E-3</v>
      </c>
    </row>
    <row r="29" spans="2:10" x14ac:dyDescent="0.3">
      <c r="B29" s="18"/>
      <c r="C29" s="108"/>
      <c r="D29" s="108"/>
      <c r="E29" s="108"/>
      <c r="F29" s="108"/>
      <c r="G29" s="108"/>
      <c r="H29" s="108"/>
      <c r="I29" s="108"/>
      <c r="J29" s="109"/>
    </row>
    <row r="30" spans="2:10" x14ac:dyDescent="0.3">
      <c r="B30" s="11" t="s">
        <v>29</v>
      </c>
      <c r="C30" s="122">
        <f t="shared" ref="C30:J30" si="5">SUM(C7:C28)</f>
        <v>1.1263194444444444</v>
      </c>
      <c r="D30" s="123">
        <f t="shared" si="5"/>
        <v>1.0000000000000002</v>
      </c>
      <c r="E30" s="122">
        <f t="shared" si="5"/>
        <v>0.4709837962962965</v>
      </c>
      <c r="F30" s="123">
        <f t="shared" si="5"/>
        <v>0.99999999999999978</v>
      </c>
      <c r="G30" s="122">
        <f t="shared" si="5"/>
        <v>0.55622685185185194</v>
      </c>
      <c r="H30" s="123">
        <f t="shared" si="5"/>
        <v>0.99999999999999978</v>
      </c>
      <c r="I30" s="122">
        <f t="shared" si="5"/>
        <v>2.1535300925925931</v>
      </c>
      <c r="J30" s="124">
        <f t="shared" si="5"/>
        <v>0.99999999999999989</v>
      </c>
    </row>
    <row r="31" spans="2:10" x14ac:dyDescent="0.3">
      <c r="B31" s="8"/>
      <c r="C31" s="9"/>
      <c r="D31" s="9"/>
      <c r="E31" s="9"/>
      <c r="F31" s="9"/>
      <c r="G31" s="9"/>
      <c r="H31" s="9"/>
      <c r="I31" s="9"/>
      <c r="J31" s="10"/>
    </row>
    <row r="32" spans="2:10" ht="66" customHeight="1" thickBot="1" x14ac:dyDescent="0.35">
      <c r="B32" s="142" t="s">
        <v>34</v>
      </c>
      <c r="C32" s="153"/>
      <c r="D32" s="153"/>
      <c r="E32" s="153"/>
      <c r="F32" s="153"/>
      <c r="G32" s="153"/>
      <c r="H32" s="153"/>
      <c r="I32" s="153"/>
      <c r="J32" s="154"/>
    </row>
    <row r="34" spans="3:3" x14ac:dyDescent="0.3">
      <c r="C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/>
  <headerFooter>
    <oddHeader>&amp;R24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5" width="15.109375" style="38" customWidth="1"/>
    <col min="6" max="8" width="15.109375" customWidth="1"/>
  </cols>
  <sheetData>
    <row r="1" spans="2:8" s="1" customFormat="1" x14ac:dyDescent="0.3">
      <c r="C1" s="35"/>
      <c r="D1" s="35"/>
      <c r="E1" s="35"/>
    </row>
    <row r="2" spans="2:8" s="1" customFormat="1" ht="15" thickBot="1" x14ac:dyDescent="0.35">
      <c r="C2" s="35"/>
      <c r="D2" s="35"/>
      <c r="E2" s="35"/>
    </row>
    <row r="3" spans="2:8" s="1" customFormat="1" x14ac:dyDescent="0.3">
      <c r="B3" s="145" t="s">
        <v>55</v>
      </c>
      <c r="C3" s="146"/>
      <c r="D3" s="146"/>
      <c r="E3" s="146"/>
      <c r="F3" s="146"/>
      <c r="G3" s="146"/>
      <c r="H3" s="147"/>
    </row>
    <row r="4" spans="2:8" s="1" customFormat="1" x14ac:dyDescent="0.3">
      <c r="B4" s="148" t="s">
        <v>128</v>
      </c>
      <c r="C4" s="149"/>
      <c r="D4" s="149"/>
      <c r="E4" s="149"/>
      <c r="F4" s="149"/>
      <c r="G4" s="149"/>
      <c r="H4" s="150"/>
    </row>
    <row r="5" spans="2:8" s="1" customFormat="1" x14ac:dyDescent="0.3">
      <c r="B5" s="2"/>
      <c r="C5" s="155" t="s">
        <v>36</v>
      </c>
      <c r="D5" s="155"/>
      <c r="E5" s="155" t="s">
        <v>37</v>
      </c>
      <c r="F5" s="155"/>
      <c r="G5" s="149" t="s">
        <v>38</v>
      </c>
      <c r="H5" s="150"/>
    </row>
    <row r="6" spans="2:8" s="1" customFormat="1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3">
      <c r="B7" s="8" t="s">
        <v>10</v>
      </c>
      <c r="C7" s="100">
        <v>9.9537037037037042E-3</v>
      </c>
      <c r="D7" s="98">
        <f>C7/$C$30</f>
        <v>1.3995801259622116E-2</v>
      </c>
      <c r="E7" s="100">
        <v>5.9027777777777778E-4</v>
      </c>
      <c r="F7" s="98">
        <f t="shared" ref="F7:F28" si="0">E7/$E$30</f>
        <v>5.7484220018034268E-3</v>
      </c>
      <c r="G7" s="101">
        <f>E7+C7</f>
        <v>1.0543981481481482E-2</v>
      </c>
      <c r="H7" s="99">
        <f>G7/$G$30</f>
        <v>1.2955246803851021E-2</v>
      </c>
    </row>
    <row r="8" spans="2:8" s="1" customFormat="1" x14ac:dyDescent="0.3">
      <c r="B8" s="8" t="s">
        <v>13</v>
      </c>
      <c r="C8" s="100">
        <v>4.144675925925926E-2</v>
      </c>
      <c r="D8" s="98">
        <f t="shared" ref="D8:D27" si="1">C8/$C$30</f>
        <v>5.827786547756604E-2</v>
      </c>
      <c r="E8" s="100">
        <v>3.3564814814814812E-4</v>
      </c>
      <c r="F8" s="98">
        <f t="shared" si="0"/>
        <v>3.2687105500450856E-3</v>
      </c>
      <c r="G8" s="101">
        <f t="shared" ref="G8:G28" si="2">E8+C8</f>
        <v>4.1782407407407407E-2</v>
      </c>
      <c r="H8" s="99">
        <f t="shared" ref="H8:H28" si="3">G8/$G$30</f>
        <v>5.1337476357741142E-2</v>
      </c>
    </row>
    <row r="9" spans="2:8" s="1" customFormat="1" x14ac:dyDescent="0.3">
      <c r="B9" s="8" t="s">
        <v>0</v>
      </c>
      <c r="C9" s="100">
        <v>0.1046296296296297</v>
      </c>
      <c r="D9" s="98">
        <f t="shared" si="1"/>
        <v>0.14711865510114419</v>
      </c>
      <c r="E9" s="100">
        <v>2.6990740740740735E-2</v>
      </c>
      <c r="F9" s="98">
        <f t="shared" si="0"/>
        <v>0.26284941388638405</v>
      </c>
      <c r="G9" s="101">
        <f t="shared" si="2"/>
        <v>0.13162037037037044</v>
      </c>
      <c r="H9" s="99">
        <f t="shared" si="3"/>
        <v>0.16172016098067385</v>
      </c>
    </row>
    <row r="10" spans="2:8" s="1" customFormat="1" x14ac:dyDescent="0.3">
      <c r="B10" s="8" t="s">
        <v>8</v>
      </c>
      <c r="C10" s="100">
        <v>2.0960648148148145E-2</v>
      </c>
      <c r="D10" s="98">
        <f t="shared" si="1"/>
        <v>2.9472553582762382E-2</v>
      </c>
      <c r="E10" s="100">
        <v>1.7708333333333335E-3</v>
      </c>
      <c r="F10" s="98">
        <f t="shared" si="0"/>
        <v>1.7245266005410282E-2</v>
      </c>
      <c r="G10" s="101">
        <f t="shared" si="2"/>
        <v>2.2731481481481478E-2</v>
      </c>
      <c r="H10" s="99">
        <f t="shared" si="3"/>
        <v>2.7929862483823707E-2</v>
      </c>
    </row>
    <row r="11" spans="2:8" s="1" customFormat="1" x14ac:dyDescent="0.3">
      <c r="B11" s="8" t="s">
        <v>26</v>
      </c>
      <c r="C11" s="100">
        <v>1.847222222222222E-2</v>
      </c>
      <c r="D11" s="98">
        <f t="shared" si="1"/>
        <v>2.5973603267856853E-2</v>
      </c>
      <c r="E11" s="100">
        <v>9.6064814814814819E-4</v>
      </c>
      <c r="F11" s="98">
        <f t="shared" si="0"/>
        <v>9.3552750225428319E-3</v>
      </c>
      <c r="G11" s="101">
        <f t="shared" si="2"/>
        <v>1.9432870370370368E-2</v>
      </c>
      <c r="H11" s="99">
        <f t="shared" si="3"/>
        <v>2.3876903824002042E-2</v>
      </c>
    </row>
    <row r="12" spans="2:8" s="1" customFormat="1" x14ac:dyDescent="0.3">
      <c r="B12" s="8" t="s">
        <v>3</v>
      </c>
      <c r="C12" s="100">
        <v>5.859953703703711E-2</v>
      </c>
      <c r="D12" s="98">
        <f t="shared" si="1"/>
        <v>8.2396211369147515E-2</v>
      </c>
      <c r="E12" s="100">
        <v>1.607638888888888E-2</v>
      </c>
      <c r="F12" s="98">
        <f t="shared" si="0"/>
        <v>0.1565599639314697</v>
      </c>
      <c r="G12" s="101">
        <f t="shared" si="2"/>
        <v>7.4675925925925993E-2</v>
      </c>
      <c r="H12" s="99">
        <f t="shared" si="3"/>
        <v>9.1753295695331347E-2</v>
      </c>
    </row>
    <row r="13" spans="2:8" s="1" customFormat="1" x14ac:dyDescent="0.3">
      <c r="B13" s="8" t="s">
        <v>7</v>
      </c>
      <c r="C13" s="100">
        <v>1.5694444444444448E-2</v>
      </c>
      <c r="D13" s="98">
        <f t="shared" si="1"/>
        <v>2.206779826517162E-2</v>
      </c>
      <c r="E13" s="100">
        <v>3.7615740740740739E-3</v>
      </c>
      <c r="F13" s="98">
        <f t="shared" si="0"/>
        <v>3.6632100991884582E-2</v>
      </c>
      <c r="G13" s="101">
        <f t="shared" si="2"/>
        <v>1.9456018518518522E-2</v>
      </c>
      <c r="H13" s="99">
        <f t="shared" si="3"/>
        <v>2.3905345639158693E-2</v>
      </c>
    </row>
    <row r="14" spans="2:8" s="1" customFormat="1" x14ac:dyDescent="0.3">
      <c r="B14" s="8" t="s">
        <v>2</v>
      </c>
      <c r="C14" s="100">
        <v>4.0706018518518516E-2</v>
      </c>
      <c r="D14" s="98">
        <f t="shared" si="1"/>
        <v>5.7236317476849971E-2</v>
      </c>
      <c r="E14" s="100">
        <v>6.5162037037037029E-3</v>
      </c>
      <c r="F14" s="98">
        <f t="shared" si="0"/>
        <v>6.345807033363389E-2</v>
      </c>
      <c r="G14" s="101">
        <f t="shared" si="2"/>
        <v>4.7222222222222221E-2</v>
      </c>
      <c r="H14" s="99">
        <f t="shared" si="3"/>
        <v>5.8021302919552313E-2</v>
      </c>
    </row>
    <row r="15" spans="2:8" s="1" customFormat="1" x14ac:dyDescent="0.3">
      <c r="B15" s="8" t="s">
        <v>9</v>
      </c>
      <c r="C15" s="100">
        <v>1.9444444444444445E-2</v>
      </c>
      <c r="D15" s="98">
        <f t="shared" si="1"/>
        <v>2.7340635018796692E-2</v>
      </c>
      <c r="E15" s="100">
        <v>2.2685185185185187E-3</v>
      </c>
      <c r="F15" s="98">
        <f t="shared" si="0"/>
        <v>2.2091974752028856E-2</v>
      </c>
      <c r="G15" s="101">
        <f t="shared" si="2"/>
        <v>2.1712962962962962E-2</v>
      </c>
      <c r="H15" s="99">
        <f t="shared" si="3"/>
        <v>2.6678422616931406E-2</v>
      </c>
    </row>
    <row r="16" spans="2:8" s="1" customFormat="1" x14ac:dyDescent="0.3">
      <c r="B16" s="8" t="s">
        <v>1</v>
      </c>
      <c r="C16" s="100">
        <v>2.1400462962962968E-2</v>
      </c>
      <c r="D16" s="98">
        <f t="shared" si="1"/>
        <v>3.0090972708187554E-2</v>
      </c>
      <c r="E16" s="100">
        <v>2.465277777777778E-3</v>
      </c>
      <c r="F16" s="98">
        <f t="shared" si="0"/>
        <v>2.4008115419296667E-2</v>
      </c>
      <c r="G16" s="101">
        <f t="shared" si="2"/>
        <v>2.3865740740740746E-2</v>
      </c>
      <c r="H16" s="99">
        <f t="shared" si="3"/>
        <v>2.9323511426499242E-2</v>
      </c>
    </row>
    <row r="17" spans="2:8" s="1" customFormat="1" x14ac:dyDescent="0.3">
      <c r="B17" s="8" t="s">
        <v>27</v>
      </c>
      <c r="C17" s="100">
        <v>2.5810185185185185E-3</v>
      </c>
      <c r="D17" s="98">
        <f t="shared" si="1"/>
        <v>3.6291438149950368E-3</v>
      </c>
      <c r="E17" s="100">
        <v>4.2013888888888891E-3</v>
      </c>
      <c r="F17" s="98">
        <f t="shared" si="0"/>
        <v>4.0915238954012625E-2</v>
      </c>
      <c r="G17" s="101">
        <f t="shared" si="2"/>
        <v>6.7824074074074071E-3</v>
      </c>
      <c r="H17" s="99">
        <f t="shared" si="3"/>
        <v>8.3334518408964848E-3</v>
      </c>
    </row>
    <row r="18" spans="2:8" s="1" customFormat="1" x14ac:dyDescent="0.3">
      <c r="B18" s="8" t="s">
        <v>16</v>
      </c>
      <c r="C18" s="100">
        <v>1.7638888888888891E-2</v>
      </c>
      <c r="D18" s="98">
        <f t="shared" si="1"/>
        <v>2.4801861767051289E-2</v>
      </c>
      <c r="E18" s="100"/>
      <c r="F18" s="98"/>
      <c r="G18" s="101">
        <f t="shared" si="2"/>
        <v>1.7638888888888891E-2</v>
      </c>
      <c r="H18" s="99">
        <f t="shared" si="3"/>
        <v>2.1672663149362191E-2</v>
      </c>
    </row>
    <row r="19" spans="2:8" s="1" customFormat="1" x14ac:dyDescent="0.3">
      <c r="B19" s="8" t="s">
        <v>4</v>
      </c>
      <c r="C19" s="100">
        <v>9.2025462962962934E-2</v>
      </c>
      <c r="D19" s="98">
        <f t="shared" si="1"/>
        <v>0.12939606490145977</v>
      </c>
      <c r="E19" s="100">
        <v>7.0949074074074074E-3</v>
      </c>
      <c r="F19" s="98">
        <f t="shared" si="0"/>
        <v>6.909377817853922E-2</v>
      </c>
      <c r="G19" s="101">
        <f t="shared" si="2"/>
        <v>9.9120370370370345E-2</v>
      </c>
      <c r="H19" s="99">
        <f t="shared" si="3"/>
        <v>0.12178785250074654</v>
      </c>
    </row>
    <row r="20" spans="2:8" s="1" customFormat="1" x14ac:dyDescent="0.3">
      <c r="B20" s="8" t="s">
        <v>14</v>
      </c>
      <c r="C20" s="100">
        <v>1.3587962962962961E-2</v>
      </c>
      <c r="D20" s="98">
        <f t="shared" si="1"/>
        <v>1.9105896138135306E-2</v>
      </c>
      <c r="E20" s="100">
        <v>5.4745370370370373E-3</v>
      </c>
      <c r="F20" s="98">
        <f t="shared" si="0"/>
        <v>5.3313796212804333E-2</v>
      </c>
      <c r="G20" s="101">
        <f t="shared" si="2"/>
        <v>1.90625E-2</v>
      </c>
      <c r="H20" s="99">
        <f t="shared" si="3"/>
        <v>2.3421834781495749E-2</v>
      </c>
    </row>
    <row r="21" spans="2:8" s="1" customFormat="1" x14ac:dyDescent="0.3">
      <c r="B21" s="8" t="s">
        <v>11</v>
      </c>
      <c r="C21" s="100">
        <v>9.7453703703703678E-3</v>
      </c>
      <c r="D21" s="98">
        <f t="shared" si="1"/>
        <v>1.3702865884420719E-2</v>
      </c>
      <c r="E21" s="100">
        <v>1.0057870370370373E-2</v>
      </c>
      <c r="F21" s="98">
        <f t="shared" si="0"/>
        <v>9.7948602344454488E-2</v>
      </c>
      <c r="G21" s="101">
        <f t="shared" si="2"/>
        <v>1.9803240740740739E-2</v>
      </c>
      <c r="H21" s="99">
        <f t="shared" si="3"/>
        <v>2.4331972866508334E-2</v>
      </c>
    </row>
    <row r="22" spans="2:8" s="1" customFormat="1" x14ac:dyDescent="0.3">
      <c r="B22" s="8" t="s">
        <v>15</v>
      </c>
      <c r="C22" s="100">
        <v>8.8310185185185193E-3</v>
      </c>
      <c r="D22" s="98">
        <f t="shared" si="1"/>
        <v>1.2417205071036832E-2</v>
      </c>
      <c r="E22" s="100">
        <v>6.8865740740740745E-3</v>
      </c>
      <c r="F22" s="98">
        <f t="shared" si="0"/>
        <v>6.7064923354373307E-2</v>
      </c>
      <c r="G22" s="101">
        <f t="shared" si="2"/>
        <v>1.5717592592592596E-2</v>
      </c>
      <c r="H22" s="99">
        <f t="shared" si="3"/>
        <v>1.9311992491360799E-2</v>
      </c>
    </row>
    <row r="23" spans="2:8" s="1" customFormat="1" x14ac:dyDescent="0.3">
      <c r="B23" s="8" t="s">
        <v>28</v>
      </c>
      <c r="C23" s="100">
        <v>5.7407407407407407E-3</v>
      </c>
      <c r="D23" s="98">
        <f t="shared" si="1"/>
        <v>8.0719970055494993E-3</v>
      </c>
      <c r="E23" s="100">
        <v>9.0277777777777774E-4</v>
      </c>
      <c r="F23" s="98">
        <f t="shared" si="0"/>
        <v>8.7917042380522992E-3</v>
      </c>
      <c r="G23" s="101">
        <f t="shared" si="2"/>
        <v>6.6435185185185182E-3</v>
      </c>
      <c r="H23" s="99">
        <f t="shared" si="3"/>
        <v>8.1628009499566251E-3</v>
      </c>
    </row>
    <row r="24" spans="2:8" s="1" customFormat="1" x14ac:dyDescent="0.3">
      <c r="B24" s="8" t="s">
        <v>12</v>
      </c>
      <c r="C24" s="100">
        <v>2.3009259259259247E-2</v>
      </c>
      <c r="D24" s="98">
        <f t="shared" si="1"/>
        <v>3.2353084772242732E-2</v>
      </c>
      <c r="E24" s="100">
        <v>2.0370370370370373E-3</v>
      </c>
      <c r="F24" s="98">
        <f t="shared" si="0"/>
        <v>1.9837691614066729E-2</v>
      </c>
      <c r="G24" s="101">
        <f t="shared" si="2"/>
        <v>2.5046296296296285E-2</v>
      </c>
      <c r="H24" s="99">
        <f t="shared" si="3"/>
        <v>3.0774043999488028E-2</v>
      </c>
    </row>
    <row r="25" spans="2:8" s="1" customFormat="1" x14ac:dyDescent="0.3">
      <c r="B25" s="8" t="s">
        <v>5</v>
      </c>
      <c r="C25" s="100">
        <v>1.0486111111111111E-2</v>
      </c>
      <c r="D25" s="98">
        <f t="shared" si="1"/>
        <v>1.4744413885136786E-2</v>
      </c>
      <c r="E25" s="100">
        <v>1.5972222222222221E-3</v>
      </c>
      <c r="F25" s="98">
        <f t="shared" si="0"/>
        <v>1.5554553651938682E-2</v>
      </c>
      <c r="G25" s="101">
        <f t="shared" si="2"/>
        <v>1.2083333333333333E-2</v>
      </c>
      <c r="H25" s="99">
        <f t="shared" si="3"/>
        <v>1.4846627511767798E-2</v>
      </c>
    </row>
    <row r="26" spans="2:8" s="1" customFormat="1" x14ac:dyDescent="0.3">
      <c r="B26" s="8" t="s">
        <v>6</v>
      </c>
      <c r="C26" s="100">
        <v>0.10460648148148147</v>
      </c>
      <c r="D26" s="98">
        <f t="shared" si="1"/>
        <v>0.14708610672612171</v>
      </c>
      <c r="E26" s="100"/>
      <c r="F26" s="98"/>
      <c r="G26" s="101">
        <f t="shared" si="2"/>
        <v>0.10460648148148147</v>
      </c>
      <c r="H26" s="99">
        <f t="shared" si="3"/>
        <v>0.12852856269287102</v>
      </c>
    </row>
    <row r="27" spans="2:8" s="1" customFormat="1" x14ac:dyDescent="0.3">
      <c r="B27" s="8" t="s">
        <v>140</v>
      </c>
      <c r="C27" s="100">
        <v>7.1631944444444415E-2</v>
      </c>
      <c r="D27" s="98">
        <f t="shared" si="1"/>
        <v>0.10072094650674562</v>
      </c>
      <c r="E27" s="100">
        <v>9.7222222222222219E-4</v>
      </c>
      <c r="F27" s="98">
        <f t="shared" si="0"/>
        <v>9.4679891794409374E-3</v>
      </c>
      <c r="G27" s="101">
        <f t="shared" si="2"/>
        <v>7.2604166666666636E-2</v>
      </c>
      <c r="H27" s="99">
        <f t="shared" si="3"/>
        <v>8.9207753238811652E-2</v>
      </c>
    </row>
    <row r="28" spans="2:8" s="1" customFormat="1" x14ac:dyDescent="0.3">
      <c r="B28" s="8" t="s">
        <v>17</v>
      </c>
      <c r="C28" s="100"/>
      <c r="D28" s="98"/>
      <c r="E28" s="100">
        <v>1.7245370370370368E-3</v>
      </c>
      <c r="F28" s="98">
        <f t="shared" si="0"/>
        <v>1.6794409377817853E-2</v>
      </c>
      <c r="G28" s="101">
        <f t="shared" si="2"/>
        <v>1.7245370370370368E-3</v>
      </c>
      <c r="H28" s="99">
        <f t="shared" si="3"/>
        <v>2.1189152291699251E-3</v>
      </c>
    </row>
    <row r="29" spans="2:8" s="1" customFormat="1" x14ac:dyDescent="0.3">
      <c r="B29" s="8"/>
      <c r="C29" s="101"/>
      <c r="D29" s="112"/>
      <c r="E29" s="101"/>
      <c r="F29" s="112"/>
      <c r="G29" s="101"/>
      <c r="H29" s="126"/>
    </row>
    <row r="30" spans="2:8" s="1" customFormat="1" x14ac:dyDescent="0.3">
      <c r="B30" s="11" t="s">
        <v>29</v>
      </c>
      <c r="C30" s="103">
        <f t="shared" ref="C30:H30" si="4">SUM(C7:C28)</f>
        <v>0.71119212962962952</v>
      </c>
      <c r="D30" s="120">
        <f t="shared" si="4"/>
        <v>1</v>
      </c>
      <c r="E30" s="103">
        <f t="shared" si="4"/>
        <v>0.10268518518518518</v>
      </c>
      <c r="F30" s="120">
        <f t="shared" si="4"/>
        <v>0.99999999999999978</v>
      </c>
      <c r="G30" s="103">
        <f t="shared" si="4"/>
        <v>0.81387731481481496</v>
      </c>
      <c r="H30" s="121">
        <f t="shared" si="4"/>
        <v>1</v>
      </c>
    </row>
    <row r="31" spans="2:8" s="1" customFormat="1" x14ac:dyDescent="0.3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5">
      <c r="B32" s="142" t="s">
        <v>39</v>
      </c>
      <c r="C32" s="143"/>
      <c r="D32" s="143"/>
      <c r="E32" s="143"/>
      <c r="F32" s="143"/>
      <c r="G32" s="143"/>
      <c r="H32" s="144"/>
    </row>
    <row r="33" spans="3:5" s="1" customFormat="1" x14ac:dyDescent="0.3">
      <c r="C33" s="35"/>
      <c r="D33" s="35"/>
      <c r="E33" s="35"/>
    </row>
    <row r="34" spans="3:5" s="1" customFormat="1" x14ac:dyDescent="0.3">
      <c r="C34" s="35"/>
      <c r="D34" s="35"/>
      <c r="E34" s="35"/>
    </row>
    <row r="35" spans="3:5" s="1" customFormat="1" x14ac:dyDescent="0.3">
      <c r="C35" s="35"/>
      <c r="D35" s="35"/>
      <c r="E35" s="35"/>
    </row>
    <row r="36" spans="3:5" s="1" customFormat="1" x14ac:dyDescent="0.3">
      <c r="C36" s="35"/>
      <c r="D36" s="35"/>
      <c r="E36" s="35"/>
    </row>
    <row r="37" spans="3:5" s="1" customFormat="1" x14ac:dyDescent="0.3">
      <c r="C37" s="35"/>
      <c r="D37" s="35"/>
      <c r="E37" s="35"/>
    </row>
    <row r="38" spans="3:5" s="1" customFormat="1" x14ac:dyDescent="0.3">
      <c r="C38" s="35"/>
      <c r="D38" s="35"/>
      <c r="E38" s="35"/>
    </row>
    <row r="39" spans="3:5" s="1" customFormat="1" x14ac:dyDescent="0.3">
      <c r="C39" s="35"/>
      <c r="D39" s="35"/>
      <c r="E39" s="35"/>
    </row>
    <row r="40" spans="3:5" s="1" customFormat="1" x14ac:dyDescent="0.3">
      <c r="C40" s="35"/>
      <c r="D40" s="35"/>
      <c r="E40" s="35"/>
    </row>
    <row r="41" spans="3:5" s="1" customFormat="1" x14ac:dyDescent="0.3">
      <c r="C41" s="35"/>
      <c r="D41" s="35"/>
      <c r="E41" s="35"/>
    </row>
    <row r="42" spans="3:5" s="1" customFormat="1" x14ac:dyDescent="0.3">
      <c r="C42" s="35"/>
      <c r="D42" s="35"/>
      <c r="E42" s="35"/>
    </row>
    <row r="43" spans="3:5" s="1" customFormat="1" x14ac:dyDescent="0.3">
      <c r="C43" s="35"/>
      <c r="D43" s="35"/>
      <c r="E43" s="35"/>
    </row>
    <row r="44" spans="3:5" s="1" customFormat="1" x14ac:dyDescent="0.3">
      <c r="C44" s="35"/>
      <c r="D44" s="35"/>
      <c r="E44" s="35"/>
    </row>
    <row r="45" spans="3:5" s="1" customFormat="1" x14ac:dyDescent="0.3">
      <c r="C45" s="35"/>
      <c r="D45" s="35"/>
      <c r="E45" s="35"/>
    </row>
    <row r="46" spans="3:5" s="1" customFormat="1" x14ac:dyDescent="0.3">
      <c r="C46" s="35"/>
      <c r="D46" s="35"/>
      <c r="E46" s="35"/>
    </row>
    <row r="47" spans="3:5" s="1" customFormat="1" x14ac:dyDescent="0.3">
      <c r="C47" s="35"/>
      <c r="D47" s="35"/>
      <c r="E47" s="35"/>
    </row>
    <row r="48" spans="3:5" s="1" customFormat="1" x14ac:dyDescent="0.3">
      <c r="C48" s="35"/>
      <c r="D48" s="35"/>
      <c r="E48" s="35"/>
    </row>
    <row r="49" spans="3:5" s="1" customFormat="1" x14ac:dyDescent="0.3">
      <c r="C49" s="35"/>
      <c r="D49" s="35"/>
      <c r="E49" s="35"/>
    </row>
    <row r="50" spans="3:5" s="1" customFormat="1" x14ac:dyDescent="0.3">
      <c r="C50" s="35"/>
      <c r="D50" s="35"/>
      <c r="E50" s="35"/>
    </row>
    <row r="51" spans="3:5" s="1" customFormat="1" x14ac:dyDescent="0.3">
      <c r="C51" s="35"/>
      <c r="D51" s="35"/>
      <c r="E51" s="35"/>
    </row>
    <row r="52" spans="3:5" s="1" customFormat="1" x14ac:dyDescent="0.3">
      <c r="C52" s="35"/>
      <c r="D52" s="35"/>
      <c r="E52" s="35"/>
    </row>
    <row r="53" spans="3:5" s="1" customFormat="1" x14ac:dyDescent="0.3">
      <c r="C53" s="35"/>
      <c r="D53" s="35"/>
      <c r="E53" s="35"/>
    </row>
    <row r="54" spans="3:5" s="1" customFormat="1" x14ac:dyDescent="0.3">
      <c r="C54" s="35"/>
      <c r="D54" s="35"/>
      <c r="E54" s="35"/>
    </row>
    <row r="55" spans="3:5" s="1" customFormat="1" x14ac:dyDescent="0.3">
      <c r="C55" s="35"/>
      <c r="D55" s="35"/>
      <c r="E55" s="35"/>
    </row>
    <row r="56" spans="3:5" s="1" customFormat="1" x14ac:dyDescent="0.3">
      <c r="C56" s="35"/>
      <c r="D56" s="35"/>
      <c r="E56" s="35"/>
    </row>
    <row r="57" spans="3:5" s="1" customFormat="1" x14ac:dyDescent="0.3">
      <c r="C57" s="35"/>
      <c r="D57" s="35"/>
      <c r="E57" s="35"/>
    </row>
    <row r="58" spans="3:5" s="1" customFormat="1" x14ac:dyDescent="0.3">
      <c r="C58" s="35"/>
      <c r="D58" s="35"/>
      <c r="E58" s="35"/>
    </row>
    <row r="59" spans="3:5" s="1" customFormat="1" x14ac:dyDescent="0.3">
      <c r="C59" s="35"/>
      <c r="D59" s="35"/>
      <c r="E59" s="35"/>
    </row>
    <row r="60" spans="3:5" s="1" customFormat="1" x14ac:dyDescent="0.3">
      <c r="C60" s="35"/>
      <c r="D60" s="35"/>
      <c r="E60" s="35"/>
    </row>
    <row r="61" spans="3:5" s="1" customFormat="1" x14ac:dyDescent="0.3">
      <c r="C61" s="35"/>
      <c r="D61" s="35"/>
      <c r="E61" s="35"/>
    </row>
    <row r="62" spans="3:5" s="1" customFormat="1" x14ac:dyDescent="0.3">
      <c r="C62" s="35"/>
      <c r="D62" s="35"/>
      <c r="E62" s="35"/>
    </row>
    <row r="63" spans="3:5" s="1" customFormat="1" x14ac:dyDescent="0.3">
      <c r="C63" s="35"/>
      <c r="D63" s="35"/>
      <c r="E63" s="35"/>
    </row>
    <row r="64" spans="3:5" s="1" customFormat="1" x14ac:dyDescent="0.3">
      <c r="C64" s="35"/>
      <c r="D64" s="35"/>
      <c r="E64" s="35"/>
    </row>
    <row r="65" spans="3:5" s="1" customFormat="1" x14ac:dyDescent="0.3">
      <c r="C65" s="35"/>
      <c r="D65" s="35"/>
      <c r="E65" s="35"/>
    </row>
    <row r="66" spans="3:5" s="1" customFormat="1" x14ac:dyDescent="0.3">
      <c r="C66" s="35"/>
      <c r="D66" s="35"/>
      <c r="E66" s="35"/>
    </row>
    <row r="67" spans="3:5" s="1" customFormat="1" x14ac:dyDescent="0.3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&amp;R25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10" width="10.88671875" customWidth="1"/>
  </cols>
  <sheetData>
    <row r="2" spans="2:10" ht="15" thickBot="1" x14ac:dyDescent="0.35"/>
    <row r="3" spans="2:10" x14ac:dyDescent="0.3">
      <c r="B3" s="145" t="s">
        <v>31</v>
      </c>
      <c r="C3" s="146"/>
      <c r="D3" s="146"/>
      <c r="E3" s="146"/>
      <c r="F3" s="146"/>
      <c r="G3" s="146"/>
      <c r="H3" s="146"/>
      <c r="I3" s="146"/>
      <c r="J3" s="147"/>
    </row>
    <row r="4" spans="2:10" x14ac:dyDescent="0.3">
      <c r="B4" s="148" t="s">
        <v>128</v>
      </c>
      <c r="C4" s="149"/>
      <c r="D4" s="149"/>
      <c r="E4" s="149"/>
      <c r="F4" s="149"/>
      <c r="G4" s="149"/>
      <c r="H4" s="149"/>
      <c r="I4" s="149"/>
      <c r="J4" s="150"/>
    </row>
    <row r="5" spans="2:10" x14ac:dyDescent="0.3">
      <c r="B5" s="2"/>
      <c r="C5" s="155" t="s">
        <v>19</v>
      </c>
      <c r="D5" s="155"/>
      <c r="E5" s="155" t="s">
        <v>20</v>
      </c>
      <c r="F5" s="155"/>
      <c r="G5" s="155" t="s">
        <v>21</v>
      </c>
      <c r="H5" s="155"/>
      <c r="I5" s="155" t="s">
        <v>22</v>
      </c>
      <c r="J5" s="156"/>
    </row>
    <row r="6" spans="2:10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7" t="s">
        <v>25</v>
      </c>
    </row>
    <row r="7" spans="2:10" x14ac:dyDescent="0.3">
      <c r="B7" s="8" t="s">
        <v>10</v>
      </c>
      <c r="C7" s="100">
        <v>5.0185185185185187E-2</v>
      </c>
      <c r="D7" s="98">
        <f>C7/$C$30</f>
        <v>1.7635837844653321E-2</v>
      </c>
      <c r="E7" s="100">
        <v>8.1828703703703699E-3</v>
      </c>
      <c r="F7" s="98">
        <f>E7/$E$30</f>
        <v>8.6208998902572859E-3</v>
      </c>
      <c r="G7" s="100">
        <v>8.7500000000000008E-3</v>
      </c>
      <c r="H7" s="98">
        <f>G7/$G$30</f>
        <v>1.7751062480922303E-2</v>
      </c>
      <c r="I7" s="100">
        <f>C7+E7+G7</f>
        <v>6.7118055555555556E-2</v>
      </c>
      <c r="J7" s="99">
        <f>I7/$I$30</f>
        <v>1.565342734207557E-2</v>
      </c>
    </row>
    <row r="8" spans="2:10" x14ac:dyDescent="0.3">
      <c r="B8" s="8" t="s">
        <v>13</v>
      </c>
      <c r="C8" s="100">
        <v>0.15780092592592604</v>
      </c>
      <c r="D8" s="98">
        <f t="shared" ref="D8:D27" si="0">C8/$C$30</f>
        <v>5.5453646949724066E-2</v>
      </c>
      <c r="E8" s="100">
        <v>4.1493055555555561E-2</v>
      </c>
      <c r="F8" s="98">
        <f t="shared" ref="F8:F27" si="1">E8/$E$30</f>
        <v>4.3714181197414957E-2</v>
      </c>
      <c r="G8" s="100">
        <v>2.6875000000000003E-2</v>
      </c>
      <c r="H8" s="98">
        <f t="shared" ref="H8:H27" si="2">G8/$G$30</f>
        <v>5.4521120477118504E-2</v>
      </c>
      <c r="I8" s="100">
        <f t="shared" ref="I8:I27" si="3">C8+E8+G8</f>
        <v>0.2261689814814816</v>
      </c>
      <c r="J8" s="99">
        <f t="shared" ref="J8:J27" si="4">I8/$I$30</f>
        <v>5.2747650231332793E-2</v>
      </c>
    </row>
    <row r="9" spans="2:10" x14ac:dyDescent="0.3">
      <c r="B9" s="8" t="s">
        <v>0</v>
      </c>
      <c r="C9" s="100">
        <v>0.60535879629629674</v>
      </c>
      <c r="D9" s="98">
        <f t="shared" si="0"/>
        <v>0.21273229400113086</v>
      </c>
      <c r="E9" s="100">
        <v>0.20082175925925927</v>
      </c>
      <c r="F9" s="98">
        <f t="shared" si="1"/>
        <v>0.21157175954151936</v>
      </c>
      <c r="G9" s="100">
        <v>0.14899305555555567</v>
      </c>
      <c r="H9" s="98">
        <f t="shared" si="2"/>
        <v>0.30226114724459385</v>
      </c>
      <c r="I9" s="100">
        <f t="shared" si="3"/>
        <v>0.95517361111111165</v>
      </c>
      <c r="J9" s="99">
        <f t="shared" si="4"/>
        <v>0.22276778724943461</v>
      </c>
    </row>
    <row r="10" spans="2:10" x14ac:dyDescent="0.3">
      <c r="B10" s="8" t="s">
        <v>8</v>
      </c>
      <c r="C10" s="100">
        <v>7.1018518518518481E-2</v>
      </c>
      <c r="D10" s="98">
        <f t="shared" si="0"/>
        <v>2.4956988241418985E-2</v>
      </c>
      <c r="E10" s="100">
        <v>2.0486111111111108E-2</v>
      </c>
      <c r="F10" s="98">
        <f t="shared" si="1"/>
        <v>2.1582733812949638E-2</v>
      </c>
      <c r="G10" s="100">
        <v>1.7500000000000005E-2</v>
      </c>
      <c r="H10" s="98">
        <f t="shared" si="2"/>
        <v>3.5502124961844614E-2</v>
      </c>
      <c r="I10" s="100">
        <f t="shared" si="3"/>
        <v>0.10900462962962959</v>
      </c>
      <c r="J10" s="99">
        <f t="shared" si="4"/>
        <v>2.5422310520377248E-2</v>
      </c>
    </row>
    <row r="11" spans="2:10" x14ac:dyDescent="0.3">
      <c r="B11" s="8" t="s">
        <v>26</v>
      </c>
      <c r="C11" s="100">
        <v>0.12298611111111112</v>
      </c>
      <c r="D11" s="98">
        <f t="shared" si="0"/>
        <v>4.3219191175573386E-2</v>
      </c>
      <c r="E11" s="100">
        <v>5.0115740740740745E-3</v>
      </c>
      <c r="F11" s="98">
        <f t="shared" si="1"/>
        <v>5.2798439214729919E-3</v>
      </c>
      <c r="G11" s="100">
        <v>1.9733796296296298E-2</v>
      </c>
      <c r="H11" s="98">
        <f t="shared" si="2"/>
        <v>4.0033811547582704E-2</v>
      </c>
      <c r="I11" s="100">
        <f t="shared" si="3"/>
        <v>0.14773148148148149</v>
      </c>
      <c r="J11" s="99">
        <f t="shared" si="4"/>
        <v>3.4454276012114607E-2</v>
      </c>
    </row>
    <row r="12" spans="2:10" x14ac:dyDescent="0.3">
      <c r="B12" s="8" t="s">
        <v>3</v>
      </c>
      <c r="C12" s="100">
        <v>0.25059027777777765</v>
      </c>
      <c r="D12" s="98">
        <f t="shared" si="0"/>
        <v>8.8061237355763114E-2</v>
      </c>
      <c r="E12" s="100">
        <v>5.1921296296296271E-2</v>
      </c>
      <c r="F12" s="98">
        <f t="shared" si="1"/>
        <v>5.4700646262650872E-2</v>
      </c>
      <c r="G12" s="100">
        <v>5.9745370370370358E-2</v>
      </c>
      <c r="H12" s="98">
        <f t="shared" si="2"/>
        <v>0.12120500598746151</v>
      </c>
      <c r="I12" s="100">
        <f t="shared" si="3"/>
        <v>0.36225694444444428</v>
      </c>
      <c r="J12" s="99">
        <f t="shared" si="4"/>
        <v>8.4486398065118651E-2</v>
      </c>
    </row>
    <row r="13" spans="2:10" x14ac:dyDescent="0.3">
      <c r="B13" s="8" t="s">
        <v>7</v>
      </c>
      <c r="C13" s="100">
        <v>3.4814814814814805E-2</v>
      </c>
      <c r="D13" s="98">
        <f t="shared" si="0"/>
        <v>1.2234455774150641E-2</v>
      </c>
      <c r="E13" s="100">
        <v>1.0266203703703704E-2</v>
      </c>
      <c r="F13" s="98">
        <f t="shared" si="1"/>
        <v>1.0815754176319962E-2</v>
      </c>
      <c r="G13" s="100">
        <v>8.6342592592592599E-3</v>
      </c>
      <c r="H13" s="98">
        <f t="shared" si="2"/>
        <v>1.751626006715349E-2</v>
      </c>
      <c r="I13" s="100">
        <f t="shared" si="3"/>
        <v>5.3715277777777765E-2</v>
      </c>
      <c r="J13" s="99">
        <f t="shared" si="4"/>
        <v>1.2527600671593845E-2</v>
      </c>
    </row>
    <row r="14" spans="2:10" x14ac:dyDescent="0.3">
      <c r="B14" s="8" t="s">
        <v>2</v>
      </c>
      <c r="C14" s="100">
        <v>0.23799768518518541</v>
      </c>
      <c r="D14" s="98">
        <f t="shared" si="0"/>
        <v>8.3636008671495982E-2</v>
      </c>
      <c r="E14" s="100">
        <v>9.9016203703703731E-2</v>
      </c>
      <c r="F14" s="98">
        <f t="shared" si="1"/>
        <v>0.10431654676258996</v>
      </c>
      <c r="G14" s="100">
        <v>3.2245370370370362E-2</v>
      </c>
      <c r="H14" s="98">
        <f t="shared" si="2"/>
        <v>6.5415952475991426E-2</v>
      </c>
      <c r="I14" s="100">
        <f t="shared" si="3"/>
        <v>0.36925925925925951</v>
      </c>
      <c r="J14" s="99">
        <f t="shared" si="4"/>
        <v>8.6119494037175254E-2</v>
      </c>
    </row>
    <row r="15" spans="2:10" x14ac:dyDescent="0.3">
      <c r="B15" s="8" t="s">
        <v>9</v>
      </c>
      <c r="C15" s="100">
        <v>0.13309027777777771</v>
      </c>
      <c r="D15" s="98">
        <f t="shared" si="0"/>
        <v>4.6769949118004715E-2</v>
      </c>
      <c r="E15" s="100">
        <v>4.5173611111111102E-2</v>
      </c>
      <c r="F15" s="98">
        <f t="shared" si="1"/>
        <v>4.7591757102792336E-2</v>
      </c>
      <c r="G15" s="100">
        <v>1.5995370370370375E-2</v>
      </c>
      <c r="H15" s="98">
        <f t="shared" si="2"/>
        <v>3.2449693582850034E-2</v>
      </c>
      <c r="I15" s="100">
        <f t="shared" si="3"/>
        <v>0.19425925925925919</v>
      </c>
      <c r="J15" s="99">
        <f t="shared" si="4"/>
        <v>4.5305591396688438E-2</v>
      </c>
    </row>
    <row r="16" spans="2:10" x14ac:dyDescent="0.3">
      <c r="B16" s="8" t="s">
        <v>1</v>
      </c>
      <c r="C16" s="100">
        <v>9.7337962962963015E-2</v>
      </c>
      <c r="D16" s="98">
        <f t="shared" si="0"/>
        <v>3.4206041575999657E-2</v>
      </c>
      <c r="E16" s="100">
        <v>3.5057870370370378E-2</v>
      </c>
      <c r="F16" s="98">
        <f t="shared" si="1"/>
        <v>3.6934520180465807E-2</v>
      </c>
      <c r="G16" s="100">
        <v>2.7094907407407408E-2</v>
      </c>
      <c r="H16" s="98">
        <f t="shared" si="2"/>
        <v>5.4967245063279241E-2</v>
      </c>
      <c r="I16" s="100">
        <f t="shared" si="3"/>
        <v>0.15949074074074079</v>
      </c>
      <c r="J16" s="99">
        <f t="shared" si="4"/>
        <v>3.7196797512295467E-2</v>
      </c>
    </row>
    <row r="17" spans="2:10" x14ac:dyDescent="0.3">
      <c r="B17" s="8" t="s">
        <v>27</v>
      </c>
      <c r="C17" s="100">
        <v>4.4606481481481497E-2</v>
      </c>
      <c r="D17" s="98">
        <f t="shared" si="0"/>
        <v>1.5675396460630518E-2</v>
      </c>
      <c r="E17" s="100">
        <v>8.3449074074074085E-3</v>
      </c>
      <c r="F17" s="98">
        <f t="shared" si="1"/>
        <v>8.7916107791732728E-3</v>
      </c>
      <c r="G17" s="100">
        <v>8.6342592592592599E-3</v>
      </c>
      <c r="H17" s="98">
        <f t="shared" si="2"/>
        <v>1.751626006715349E-2</v>
      </c>
      <c r="I17" s="100">
        <f t="shared" si="3"/>
        <v>6.1585648148148167E-2</v>
      </c>
      <c r="J17" s="99">
        <f t="shared" si="4"/>
        <v>1.4363146557541668E-2</v>
      </c>
    </row>
    <row r="18" spans="2:10" x14ac:dyDescent="0.3">
      <c r="B18" s="8" t="s">
        <v>16</v>
      </c>
      <c r="C18" s="100">
        <v>5.3969907407407425E-2</v>
      </c>
      <c r="D18" s="98">
        <f t="shared" si="0"/>
        <v>1.8965846833399091E-2</v>
      </c>
      <c r="E18" s="100">
        <v>1.8553240740740738E-2</v>
      </c>
      <c r="F18" s="98">
        <f t="shared" si="1"/>
        <v>1.9546396780880378E-2</v>
      </c>
      <c r="G18" s="100">
        <v>4.6296296296296294E-3</v>
      </c>
      <c r="H18" s="98">
        <f t="shared" si="2"/>
        <v>9.3920965507525399E-3</v>
      </c>
      <c r="I18" s="100">
        <f t="shared" si="3"/>
        <v>7.7152777777777792E-2</v>
      </c>
      <c r="J18" s="99">
        <f t="shared" si="4"/>
        <v>1.7993748346659039E-2</v>
      </c>
    </row>
    <row r="19" spans="2:10" x14ac:dyDescent="0.3">
      <c r="B19" s="8" t="s">
        <v>4</v>
      </c>
      <c r="C19" s="100">
        <v>0.12094907407407407</v>
      </c>
      <c r="D19" s="98">
        <f t="shared" si="0"/>
        <v>4.2503345359000737E-2</v>
      </c>
      <c r="E19" s="100">
        <v>1.788194444444445E-2</v>
      </c>
      <c r="F19" s="98">
        <f t="shared" si="1"/>
        <v>1.8839165955371304E-2</v>
      </c>
      <c r="G19" s="100">
        <v>3.017361111111112E-2</v>
      </c>
      <c r="H19" s="98">
        <f t="shared" si="2"/>
        <v>6.12129892695297E-2</v>
      </c>
      <c r="I19" s="100">
        <f t="shared" si="3"/>
        <v>0.16900462962962964</v>
      </c>
      <c r="J19" s="99">
        <f t="shared" si="4"/>
        <v>3.9415648568544147E-2</v>
      </c>
    </row>
    <row r="20" spans="2:10" x14ac:dyDescent="0.3">
      <c r="B20" s="8" t="s">
        <v>14</v>
      </c>
      <c r="C20" s="100">
        <v>6.1203703703703753E-2</v>
      </c>
      <c r="D20" s="98">
        <f t="shared" si="0"/>
        <v>2.1507912943387185E-2</v>
      </c>
      <c r="E20" s="100">
        <v>1.6284722222222225E-2</v>
      </c>
      <c r="F20" s="98">
        <f t="shared" si="1"/>
        <v>1.7156444336056582E-2</v>
      </c>
      <c r="G20" s="100">
        <v>1.3472222222222226E-2</v>
      </c>
      <c r="H20" s="98">
        <f t="shared" si="2"/>
        <v>2.7331000962689898E-2</v>
      </c>
      <c r="I20" s="100">
        <f t="shared" si="3"/>
        <v>9.0960648148148193E-2</v>
      </c>
      <c r="J20" s="99">
        <f t="shared" si="4"/>
        <v>2.1214051643623378E-2</v>
      </c>
    </row>
    <row r="21" spans="2:10" x14ac:dyDescent="0.3">
      <c r="B21" s="8" t="s">
        <v>11</v>
      </c>
      <c r="C21" s="100">
        <v>3.2939814814814811E-2</v>
      </c>
      <c r="D21" s="98">
        <f t="shared" si="0"/>
        <v>1.1575552238441731E-2</v>
      </c>
      <c r="E21" s="100">
        <v>1.1006944444444442E-2</v>
      </c>
      <c r="F21" s="98">
        <f t="shared" si="1"/>
        <v>1.1596146811364465E-2</v>
      </c>
      <c r="G21" s="100">
        <v>6.7361111111111103E-3</v>
      </c>
      <c r="H21" s="98">
        <f t="shared" si="2"/>
        <v>1.3665500481344944E-2</v>
      </c>
      <c r="I21" s="100">
        <f t="shared" si="3"/>
        <v>5.0682870370370364E-2</v>
      </c>
      <c r="J21" s="99">
        <f t="shared" si="4"/>
        <v>1.1820375639066892E-2</v>
      </c>
    </row>
    <row r="22" spans="2:10" x14ac:dyDescent="0.3">
      <c r="B22" s="8" t="s">
        <v>15</v>
      </c>
      <c r="C22" s="100">
        <v>7.6388888888888878E-3</v>
      </c>
      <c r="D22" s="98">
        <f t="shared" si="0"/>
        <v>2.6844218121474146E-3</v>
      </c>
      <c r="E22" s="100">
        <v>4.861111111111111E-4</v>
      </c>
      <c r="F22" s="98">
        <f t="shared" si="1"/>
        <v>5.1213266674795751E-4</v>
      </c>
      <c r="G22" s="100">
        <v>3.2407407407407406E-4</v>
      </c>
      <c r="H22" s="98">
        <f t="shared" si="2"/>
        <v>6.5744675855267782E-4</v>
      </c>
      <c r="I22" s="100">
        <f t="shared" si="3"/>
        <v>8.4490740740740724E-3</v>
      </c>
      <c r="J22" s="99">
        <f t="shared" si="4"/>
        <v>1.970512495208685E-3</v>
      </c>
    </row>
    <row r="23" spans="2:10" s="17" customFormat="1" x14ac:dyDescent="0.3">
      <c r="B23" s="8" t="s">
        <v>28</v>
      </c>
      <c r="C23" s="100">
        <v>2.2418981481481481E-2</v>
      </c>
      <c r="D23" s="98">
        <f t="shared" si="0"/>
        <v>7.8783712880750659E-3</v>
      </c>
      <c r="E23" s="100">
        <v>5.6018518518518509E-3</v>
      </c>
      <c r="F23" s="98">
        <f t="shared" si="1"/>
        <v>5.9017193025240819E-3</v>
      </c>
      <c r="G23" s="100">
        <v>7.6041666666666671E-3</v>
      </c>
      <c r="H23" s="98">
        <f t="shared" si="2"/>
        <v>1.5426518584611049E-2</v>
      </c>
      <c r="I23" s="100">
        <f t="shared" si="3"/>
        <v>3.5624999999999997E-2</v>
      </c>
      <c r="J23" s="99">
        <f t="shared" si="4"/>
        <v>8.3085444660990857E-3</v>
      </c>
    </row>
    <row r="24" spans="2:10" x14ac:dyDescent="0.3">
      <c r="B24" s="8" t="s">
        <v>12</v>
      </c>
      <c r="C24" s="100">
        <v>0.10524305555555559</v>
      </c>
      <c r="D24" s="98">
        <f t="shared" si="0"/>
        <v>3.6984011420994625E-2</v>
      </c>
      <c r="E24" s="100">
        <v>4.7291666666666655E-2</v>
      </c>
      <c r="F24" s="98">
        <f t="shared" si="1"/>
        <v>4.9823192293622719E-2</v>
      </c>
      <c r="G24" s="100">
        <v>2.2025462962962962E-2</v>
      </c>
      <c r="H24" s="98">
        <f t="shared" si="2"/>
        <v>4.4682899340205209E-2</v>
      </c>
      <c r="I24" s="100">
        <f t="shared" si="3"/>
        <v>0.17456018518518521</v>
      </c>
      <c r="J24" s="99">
        <f t="shared" si="4"/>
        <v>4.0711328017448485E-2</v>
      </c>
    </row>
    <row r="25" spans="2:10" x14ac:dyDescent="0.3">
      <c r="B25" s="8" t="s">
        <v>5</v>
      </c>
      <c r="C25" s="100">
        <v>0.10443287037037041</v>
      </c>
      <c r="D25" s="98">
        <f t="shared" si="0"/>
        <v>3.6699300016675963E-2</v>
      </c>
      <c r="E25" s="100">
        <v>1.7592592592592594E-2</v>
      </c>
      <c r="F25" s="98">
        <f t="shared" si="1"/>
        <v>1.8534325082307037E-2</v>
      </c>
      <c r="G25" s="100">
        <v>1.2384259259259256E-2</v>
      </c>
      <c r="H25" s="98">
        <f t="shared" si="2"/>
        <v>2.512385827326304E-2</v>
      </c>
      <c r="I25" s="100">
        <f t="shared" si="3"/>
        <v>0.13440972222222225</v>
      </c>
      <c r="J25" s="99">
        <f t="shared" si="4"/>
        <v>3.1347344666929407E-2</v>
      </c>
    </row>
    <row r="26" spans="2:10" x14ac:dyDescent="0.3">
      <c r="B26" s="8" t="s">
        <v>6</v>
      </c>
      <c r="C26" s="100">
        <v>0.38829861111111097</v>
      </c>
      <c r="D26" s="98">
        <f t="shared" si="0"/>
        <v>0.13645404147838425</v>
      </c>
      <c r="E26" s="100">
        <v>0.24513888888888891</v>
      </c>
      <c r="F26" s="98">
        <f t="shared" si="1"/>
        <v>0.25826118766004147</v>
      </c>
      <c r="G26" s="100">
        <v>3.2175925925925926E-3</v>
      </c>
      <c r="H26" s="98">
        <f t="shared" si="2"/>
        <v>6.5275071027730159E-3</v>
      </c>
      <c r="I26" s="100">
        <f t="shared" si="3"/>
        <v>0.63665509259259245</v>
      </c>
      <c r="J26" s="99">
        <f t="shared" si="4"/>
        <v>0.14848216551225224</v>
      </c>
    </row>
    <row r="27" spans="2:10" x14ac:dyDescent="0.3">
      <c r="B27" s="8" t="s">
        <v>140</v>
      </c>
      <c r="C27" s="100">
        <v>0.14275462962962976</v>
      </c>
      <c r="D27" s="98">
        <f t="shared" si="0"/>
        <v>5.0166149440948861E-2</v>
      </c>
      <c r="E27" s="100">
        <v>4.3576388888888894E-2</v>
      </c>
      <c r="F27" s="98">
        <f t="shared" si="1"/>
        <v>4.5909035483477634E-2</v>
      </c>
      <c r="G27" s="100">
        <v>1.8159722222222223E-2</v>
      </c>
      <c r="H27" s="98">
        <f t="shared" si="2"/>
        <v>3.6840498720326839E-2</v>
      </c>
      <c r="I27" s="100">
        <f t="shared" si="3"/>
        <v>0.20449074074074089</v>
      </c>
      <c r="J27" s="99">
        <f t="shared" si="4"/>
        <v>4.7691801048420655E-2</v>
      </c>
    </row>
    <row r="28" spans="2:10" x14ac:dyDescent="0.3">
      <c r="B28" s="8" t="s">
        <v>17</v>
      </c>
      <c r="C28" s="100"/>
      <c r="D28" s="98"/>
      <c r="E28" s="100"/>
      <c r="F28" s="98"/>
      <c r="G28" s="100"/>
      <c r="H28" s="98"/>
      <c r="I28" s="100"/>
      <c r="J28" s="99"/>
    </row>
    <row r="29" spans="2:10" x14ac:dyDescent="0.3">
      <c r="B29" s="18"/>
      <c r="C29" s="108"/>
      <c r="D29" s="108"/>
      <c r="E29" s="108"/>
      <c r="F29" s="108"/>
      <c r="G29" s="108"/>
      <c r="H29" s="108"/>
      <c r="I29" s="108"/>
      <c r="J29" s="109"/>
    </row>
    <row r="30" spans="2:10" x14ac:dyDescent="0.3">
      <c r="B30" s="11" t="s">
        <v>29</v>
      </c>
      <c r="C30" s="103">
        <f t="shared" ref="C30:J30" si="5">SUM(C7:C28)</f>
        <v>2.8456365740740743</v>
      </c>
      <c r="D30" s="104">
        <f t="shared" si="5"/>
        <v>1.0000000000000002</v>
      </c>
      <c r="E30" s="103">
        <f t="shared" si="5"/>
        <v>0.94918981481481479</v>
      </c>
      <c r="F30" s="104">
        <f t="shared" si="5"/>
        <v>1</v>
      </c>
      <c r="G30" s="103">
        <f t="shared" si="5"/>
        <v>0.49292824074074082</v>
      </c>
      <c r="H30" s="104">
        <f t="shared" si="5"/>
        <v>1.0000000000000002</v>
      </c>
      <c r="I30" s="103">
        <f t="shared" si="5"/>
        <v>4.2877546296296298</v>
      </c>
      <c r="J30" s="105">
        <f t="shared" si="5"/>
        <v>1.0000000000000002</v>
      </c>
    </row>
    <row r="31" spans="2:10" x14ac:dyDescent="0.3">
      <c r="B31" s="12"/>
      <c r="C31" s="13"/>
      <c r="D31" s="14"/>
      <c r="E31" s="13"/>
      <c r="F31" s="14"/>
      <c r="G31" s="13"/>
      <c r="H31" s="13"/>
      <c r="I31" s="13"/>
      <c r="J31" s="19"/>
    </row>
    <row r="32" spans="2:10" ht="66" customHeight="1" thickBot="1" x14ac:dyDescent="0.35">
      <c r="B32" s="152" t="s">
        <v>32</v>
      </c>
      <c r="C32" s="153"/>
      <c r="D32" s="153"/>
      <c r="E32" s="153"/>
      <c r="F32" s="153"/>
      <c r="G32" s="153"/>
      <c r="H32" s="153"/>
      <c r="I32" s="153"/>
      <c r="J32" s="154"/>
    </row>
    <row r="34" spans="9:9" x14ac:dyDescent="0.3">
      <c r="I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&amp;R8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5" width="15.109375" style="38" customWidth="1"/>
    <col min="6" max="8" width="15.109375" customWidth="1"/>
  </cols>
  <sheetData>
    <row r="1" spans="2:8" s="1" customFormat="1" x14ac:dyDescent="0.3">
      <c r="C1" s="35"/>
      <c r="D1" s="35"/>
      <c r="E1" s="35"/>
    </row>
    <row r="2" spans="2:8" s="1" customFormat="1" ht="15" thickBot="1" x14ac:dyDescent="0.35">
      <c r="C2" s="35"/>
      <c r="D2" s="35"/>
      <c r="E2" s="35"/>
    </row>
    <row r="3" spans="2:8" s="1" customFormat="1" x14ac:dyDescent="0.3">
      <c r="B3" s="145" t="s">
        <v>56</v>
      </c>
      <c r="C3" s="146"/>
      <c r="D3" s="146"/>
      <c r="E3" s="146"/>
      <c r="F3" s="146"/>
      <c r="G3" s="146"/>
      <c r="H3" s="147"/>
    </row>
    <row r="4" spans="2:8" s="1" customFormat="1" x14ac:dyDescent="0.3">
      <c r="B4" s="148" t="s">
        <v>128</v>
      </c>
      <c r="C4" s="149"/>
      <c r="D4" s="149"/>
      <c r="E4" s="149"/>
      <c r="F4" s="149"/>
      <c r="G4" s="149"/>
      <c r="H4" s="150"/>
    </row>
    <row r="5" spans="2:8" s="1" customFormat="1" x14ac:dyDescent="0.3">
      <c r="B5" s="2"/>
      <c r="C5" s="155" t="s">
        <v>36</v>
      </c>
      <c r="D5" s="155"/>
      <c r="E5" s="155" t="s">
        <v>37</v>
      </c>
      <c r="F5" s="155"/>
      <c r="G5" s="149" t="s">
        <v>38</v>
      </c>
      <c r="H5" s="150"/>
    </row>
    <row r="6" spans="2:8" s="1" customFormat="1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3">
      <c r="B7" s="8" t="s">
        <v>10</v>
      </c>
      <c r="C7" s="100">
        <v>1.3194444444444445E-3</v>
      </c>
      <c r="D7" s="98">
        <f t="shared" ref="D7:D28" si="0">C7/$C$30</f>
        <v>1.4246438390402398E-2</v>
      </c>
      <c r="E7" s="100"/>
      <c r="F7" s="98"/>
      <c r="G7" s="101">
        <f>E7+C7</f>
        <v>1.3194444444444445E-3</v>
      </c>
      <c r="H7" s="99">
        <f t="shared" ref="H7:H27" si="1">G7/$G$30</f>
        <v>1.4246438390402398E-2</v>
      </c>
    </row>
    <row r="8" spans="2:8" s="1" customFormat="1" x14ac:dyDescent="0.3">
      <c r="B8" s="8" t="s">
        <v>13</v>
      </c>
      <c r="C8" s="100">
        <v>3.9814814814814817E-3</v>
      </c>
      <c r="D8" s="98">
        <f t="shared" si="0"/>
        <v>4.2989252686828294E-2</v>
      </c>
      <c r="E8" s="100"/>
      <c r="F8" s="98"/>
      <c r="G8" s="101">
        <f t="shared" ref="G8:G27" si="2">E8+C8</f>
        <v>3.9814814814814817E-3</v>
      </c>
      <c r="H8" s="99">
        <f t="shared" si="1"/>
        <v>4.2989252686828294E-2</v>
      </c>
    </row>
    <row r="9" spans="2:8" s="1" customFormat="1" x14ac:dyDescent="0.3">
      <c r="B9" s="8" t="s">
        <v>0</v>
      </c>
      <c r="C9" s="100">
        <v>1.6400462962962964E-2</v>
      </c>
      <c r="D9" s="98">
        <f t="shared" si="0"/>
        <v>0.17708072981754561</v>
      </c>
      <c r="E9" s="100"/>
      <c r="F9" s="98"/>
      <c r="G9" s="101">
        <f t="shared" si="2"/>
        <v>1.6400462962962964E-2</v>
      </c>
      <c r="H9" s="99">
        <f t="shared" si="1"/>
        <v>0.17708072981754561</v>
      </c>
    </row>
    <row r="10" spans="2:8" s="1" customFormat="1" x14ac:dyDescent="0.3">
      <c r="B10" s="8" t="s">
        <v>8</v>
      </c>
      <c r="C10" s="100">
        <v>3.6226851851851845E-3</v>
      </c>
      <c r="D10" s="98">
        <f t="shared" si="0"/>
        <v>3.9115221194701316E-2</v>
      </c>
      <c r="E10" s="100"/>
      <c r="F10" s="98"/>
      <c r="G10" s="101">
        <f t="shared" si="2"/>
        <v>3.6226851851851845E-3</v>
      </c>
      <c r="H10" s="99">
        <f t="shared" si="1"/>
        <v>3.9115221194701316E-2</v>
      </c>
    </row>
    <row r="11" spans="2:8" s="1" customFormat="1" x14ac:dyDescent="0.3">
      <c r="B11" s="8" t="s">
        <v>26</v>
      </c>
      <c r="C11" s="100">
        <v>7.1296296296296247E-3</v>
      </c>
      <c r="D11" s="98">
        <f t="shared" si="0"/>
        <v>7.6980754811297111E-2</v>
      </c>
      <c r="E11" s="100"/>
      <c r="F11" s="98"/>
      <c r="G11" s="101">
        <f t="shared" si="2"/>
        <v>7.1296296296296247E-3</v>
      </c>
      <c r="H11" s="99">
        <f t="shared" si="1"/>
        <v>7.6980754811297111E-2</v>
      </c>
    </row>
    <row r="12" spans="2:8" s="1" customFormat="1" x14ac:dyDescent="0.3">
      <c r="B12" s="8" t="s">
        <v>3</v>
      </c>
      <c r="C12" s="100">
        <v>8.6458333333333335E-3</v>
      </c>
      <c r="D12" s="98">
        <f t="shared" si="0"/>
        <v>9.335166208447887E-2</v>
      </c>
      <c r="E12" s="100"/>
      <c r="F12" s="98"/>
      <c r="G12" s="101">
        <f t="shared" si="2"/>
        <v>8.6458333333333335E-3</v>
      </c>
      <c r="H12" s="99">
        <f t="shared" si="1"/>
        <v>9.335166208447887E-2</v>
      </c>
    </row>
    <row r="13" spans="2:8" s="1" customFormat="1" x14ac:dyDescent="0.3">
      <c r="B13" s="8" t="s">
        <v>7</v>
      </c>
      <c r="C13" s="100">
        <v>8.9120370370370362E-4</v>
      </c>
      <c r="D13" s="98">
        <f t="shared" si="0"/>
        <v>9.6225943514121458E-3</v>
      </c>
      <c r="E13" s="100"/>
      <c r="F13" s="98"/>
      <c r="G13" s="101">
        <f t="shared" si="2"/>
        <v>8.9120370370370362E-4</v>
      </c>
      <c r="H13" s="99">
        <f t="shared" si="1"/>
        <v>9.6225943514121458E-3</v>
      </c>
    </row>
    <row r="14" spans="2:8" s="1" customFormat="1" x14ac:dyDescent="0.3">
      <c r="B14" s="8" t="s">
        <v>2</v>
      </c>
      <c r="C14" s="100">
        <v>6.9328703703703679E-3</v>
      </c>
      <c r="D14" s="98">
        <f t="shared" si="0"/>
        <v>7.4856285928517841E-2</v>
      </c>
      <c r="E14" s="100"/>
      <c r="F14" s="98"/>
      <c r="G14" s="101">
        <f t="shared" si="2"/>
        <v>6.9328703703703679E-3</v>
      </c>
      <c r="H14" s="99">
        <f t="shared" si="1"/>
        <v>7.4856285928517841E-2</v>
      </c>
    </row>
    <row r="15" spans="2:8" s="1" customFormat="1" x14ac:dyDescent="0.3">
      <c r="B15" s="8" t="s">
        <v>9</v>
      </c>
      <c r="C15" s="100">
        <v>3.2523148148148142E-3</v>
      </c>
      <c r="D15" s="98">
        <f t="shared" si="0"/>
        <v>3.5116220944763799E-2</v>
      </c>
      <c r="E15" s="100"/>
      <c r="F15" s="98"/>
      <c r="G15" s="101">
        <f t="shared" si="2"/>
        <v>3.2523148148148142E-3</v>
      </c>
      <c r="H15" s="99">
        <f t="shared" si="1"/>
        <v>3.5116220944763799E-2</v>
      </c>
    </row>
    <row r="16" spans="2:8" s="1" customFormat="1" x14ac:dyDescent="0.3">
      <c r="B16" s="8" t="s">
        <v>1</v>
      </c>
      <c r="C16" s="100">
        <v>2.1990740740740746E-3</v>
      </c>
      <c r="D16" s="98">
        <f t="shared" si="0"/>
        <v>2.3744063984004003E-2</v>
      </c>
      <c r="E16" s="100"/>
      <c r="F16" s="98"/>
      <c r="G16" s="101">
        <f t="shared" si="2"/>
        <v>2.1990740740740746E-3</v>
      </c>
      <c r="H16" s="99">
        <f t="shared" si="1"/>
        <v>2.3744063984004003E-2</v>
      </c>
    </row>
    <row r="17" spans="2:8" s="1" customFormat="1" x14ac:dyDescent="0.3">
      <c r="B17" s="8" t="s">
        <v>27</v>
      </c>
      <c r="C17" s="100">
        <v>1.3773148148148147E-3</v>
      </c>
      <c r="D17" s="98">
        <f t="shared" si="0"/>
        <v>1.4871282179455134E-2</v>
      </c>
      <c r="E17" s="100"/>
      <c r="F17" s="98"/>
      <c r="G17" s="101">
        <f t="shared" si="2"/>
        <v>1.3773148148148147E-3</v>
      </c>
      <c r="H17" s="99">
        <f t="shared" si="1"/>
        <v>1.4871282179455134E-2</v>
      </c>
    </row>
    <row r="18" spans="2:8" s="1" customFormat="1" x14ac:dyDescent="0.3">
      <c r="B18" s="8" t="s">
        <v>16</v>
      </c>
      <c r="C18" s="100">
        <v>1.3773148148148145E-3</v>
      </c>
      <c r="D18" s="98">
        <f t="shared" si="0"/>
        <v>1.4871282179455131E-2</v>
      </c>
      <c r="E18" s="100"/>
      <c r="F18" s="98"/>
      <c r="G18" s="101">
        <f t="shared" si="2"/>
        <v>1.3773148148148145E-3</v>
      </c>
      <c r="H18" s="99">
        <f t="shared" si="1"/>
        <v>1.4871282179455131E-2</v>
      </c>
    </row>
    <row r="19" spans="2:8" s="1" customFormat="1" x14ac:dyDescent="0.3">
      <c r="B19" s="8" t="s">
        <v>4</v>
      </c>
      <c r="C19" s="100">
        <v>3.032407407407406E-3</v>
      </c>
      <c r="D19" s="98">
        <f t="shared" si="0"/>
        <v>3.2741814546363393E-2</v>
      </c>
      <c r="E19" s="100"/>
      <c r="F19" s="98"/>
      <c r="G19" s="101">
        <f t="shared" si="2"/>
        <v>3.032407407407406E-3</v>
      </c>
      <c r="H19" s="99">
        <f t="shared" si="1"/>
        <v>3.2741814546363393E-2</v>
      </c>
    </row>
    <row r="20" spans="2:8" s="1" customFormat="1" x14ac:dyDescent="0.3">
      <c r="B20" s="8" t="s">
        <v>14</v>
      </c>
      <c r="C20" s="100">
        <v>2.0717592592592597E-3</v>
      </c>
      <c r="D20" s="98">
        <f t="shared" si="0"/>
        <v>2.236940764808798E-2</v>
      </c>
      <c r="E20" s="100"/>
      <c r="F20" s="98"/>
      <c r="G20" s="101">
        <f t="shared" si="2"/>
        <v>2.0717592592592597E-3</v>
      </c>
      <c r="H20" s="99">
        <f t="shared" si="1"/>
        <v>2.236940764808798E-2</v>
      </c>
    </row>
    <row r="21" spans="2:8" s="1" customFormat="1" x14ac:dyDescent="0.3">
      <c r="B21" s="8" t="s">
        <v>11</v>
      </c>
      <c r="C21" s="100">
        <v>1.3310185185185183E-3</v>
      </c>
      <c r="D21" s="98">
        <f t="shared" si="0"/>
        <v>1.4371407148212943E-2</v>
      </c>
      <c r="E21" s="100"/>
      <c r="F21" s="98"/>
      <c r="G21" s="101">
        <f t="shared" si="2"/>
        <v>1.3310185185185183E-3</v>
      </c>
      <c r="H21" s="99">
        <f t="shared" si="1"/>
        <v>1.4371407148212943E-2</v>
      </c>
    </row>
    <row r="22" spans="2:8" s="1" customFormat="1" x14ac:dyDescent="0.3">
      <c r="B22" s="8" t="s">
        <v>15</v>
      </c>
      <c r="C22" s="100">
        <v>5.0925925925925932E-4</v>
      </c>
      <c r="D22" s="98">
        <f t="shared" si="0"/>
        <v>5.4986253436640842E-3</v>
      </c>
      <c r="E22" s="100"/>
      <c r="F22" s="98"/>
      <c r="G22" s="101">
        <f t="shared" si="2"/>
        <v>5.0925925925925932E-4</v>
      </c>
      <c r="H22" s="99">
        <f t="shared" si="1"/>
        <v>5.4986253436640842E-3</v>
      </c>
    </row>
    <row r="23" spans="2:8" s="1" customFormat="1" x14ac:dyDescent="0.3">
      <c r="B23" s="8" t="s">
        <v>28</v>
      </c>
      <c r="C23" s="100">
        <v>3.0092592592592595E-4</v>
      </c>
      <c r="D23" s="98">
        <f t="shared" si="0"/>
        <v>3.2491877030742314E-3</v>
      </c>
      <c r="E23" s="100"/>
      <c r="F23" s="98"/>
      <c r="G23" s="101">
        <f t="shared" si="2"/>
        <v>3.0092592592592595E-4</v>
      </c>
      <c r="H23" s="99">
        <f t="shared" si="1"/>
        <v>3.2491877030742314E-3</v>
      </c>
    </row>
    <row r="24" spans="2:8" s="1" customFormat="1" x14ac:dyDescent="0.3">
      <c r="B24" s="8" t="s">
        <v>12</v>
      </c>
      <c r="C24" s="100">
        <v>1.7361111111111112E-4</v>
      </c>
      <c r="D24" s="98">
        <f t="shared" si="0"/>
        <v>1.8745313671582103E-3</v>
      </c>
      <c r="E24" s="100"/>
      <c r="F24" s="98"/>
      <c r="G24" s="101">
        <f t="shared" si="2"/>
        <v>1.7361111111111112E-4</v>
      </c>
      <c r="H24" s="99">
        <f t="shared" si="1"/>
        <v>1.8745313671582103E-3</v>
      </c>
    </row>
    <row r="25" spans="2:8" s="1" customFormat="1" x14ac:dyDescent="0.3">
      <c r="B25" s="8" t="s">
        <v>5</v>
      </c>
      <c r="C25" s="100">
        <v>5.0925925925925921E-4</v>
      </c>
      <c r="D25" s="98">
        <f t="shared" si="0"/>
        <v>5.4986253436640833E-3</v>
      </c>
      <c r="E25" s="100"/>
      <c r="F25" s="98"/>
      <c r="G25" s="101">
        <f t="shared" si="2"/>
        <v>5.0925925925925921E-4</v>
      </c>
      <c r="H25" s="99">
        <f t="shared" si="1"/>
        <v>5.4986253436640833E-3</v>
      </c>
    </row>
    <row r="26" spans="2:8" s="1" customFormat="1" x14ac:dyDescent="0.3">
      <c r="B26" s="8" t="s">
        <v>6</v>
      </c>
      <c r="C26" s="100">
        <v>1.6030092592592589E-2</v>
      </c>
      <c r="D26" s="98">
        <f t="shared" si="0"/>
        <v>0.17308172956760803</v>
      </c>
      <c r="E26" s="119"/>
      <c r="F26" s="98"/>
      <c r="G26" s="101">
        <f t="shared" si="2"/>
        <v>1.6030092592592589E-2</v>
      </c>
      <c r="H26" s="99">
        <f t="shared" si="1"/>
        <v>0.17308172956760803</v>
      </c>
    </row>
    <row r="27" spans="2:8" s="1" customFormat="1" x14ac:dyDescent="0.3">
      <c r="B27" s="8" t="s">
        <v>140</v>
      </c>
      <c r="C27" s="100">
        <v>1.0034722222222223E-2</v>
      </c>
      <c r="D27" s="98">
        <f t="shared" si="0"/>
        <v>0.10834791302174455</v>
      </c>
      <c r="E27" s="100"/>
      <c r="F27" s="98"/>
      <c r="G27" s="101">
        <f t="shared" si="2"/>
        <v>1.0034722222222223E-2</v>
      </c>
      <c r="H27" s="99">
        <f t="shared" si="1"/>
        <v>0.10834791302174455</v>
      </c>
    </row>
    <row r="28" spans="2:8" s="1" customFormat="1" x14ac:dyDescent="0.3">
      <c r="B28" s="8" t="s">
        <v>17</v>
      </c>
      <c r="C28" s="100">
        <v>1.4930555555555556E-3</v>
      </c>
      <c r="D28" s="98">
        <f t="shared" si="0"/>
        <v>1.612096975756061E-2</v>
      </c>
      <c r="E28" s="128"/>
      <c r="F28" s="98"/>
      <c r="G28" s="101">
        <f t="shared" ref="G28" si="3">E28+C28</f>
        <v>1.4930555555555556E-3</v>
      </c>
      <c r="H28" s="99">
        <f t="shared" ref="H28" si="4">G28/$G$30</f>
        <v>1.612096975756061E-2</v>
      </c>
    </row>
    <row r="29" spans="2:8" s="1" customFormat="1" x14ac:dyDescent="0.3">
      <c r="B29" s="8"/>
      <c r="C29" s="101"/>
      <c r="D29" s="112"/>
      <c r="E29" s="101"/>
      <c r="F29" s="112"/>
      <c r="G29" s="101"/>
      <c r="H29" s="126"/>
    </row>
    <row r="30" spans="2:8" s="1" customFormat="1" x14ac:dyDescent="0.3">
      <c r="B30" s="11" t="s">
        <v>29</v>
      </c>
      <c r="C30" s="103">
        <f t="shared" ref="C30:H30" si="5">SUM(C7:C28)</f>
        <v>9.2615740740740748E-2</v>
      </c>
      <c r="D30" s="120">
        <f t="shared" si="5"/>
        <v>0.99999999999999967</v>
      </c>
      <c r="E30" s="103"/>
      <c r="F30" s="120"/>
      <c r="G30" s="103">
        <f t="shared" si="5"/>
        <v>9.2615740740740748E-2</v>
      </c>
      <c r="H30" s="121">
        <f t="shared" si="5"/>
        <v>0.99999999999999967</v>
      </c>
    </row>
    <row r="31" spans="2:8" s="1" customFormat="1" x14ac:dyDescent="0.3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5">
      <c r="B32" s="142" t="s">
        <v>39</v>
      </c>
      <c r="C32" s="143"/>
      <c r="D32" s="143"/>
      <c r="E32" s="143"/>
      <c r="F32" s="143"/>
      <c r="G32" s="143"/>
      <c r="H32" s="144"/>
    </row>
    <row r="33" spans="3:5" s="1" customFormat="1" x14ac:dyDescent="0.3">
      <c r="C33" s="35"/>
      <c r="D33" s="35"/>
      <c r="E33" s="35"/>
    </row>
    <row r="34" spans="3:5" s="1" customFormat="1" x14ac:dyDescent="0.3">
      <c r="C34" s="35"/>
      <c r="D34" s="35"/>
      <c r="E34" s="35"/>
    </row>
    <row r="35" spans="3:5" s="1" customFormat="1" x14ac:dyDescent="0.3">
      <c r="C35" s="35"/>
      <c r="D35" s="35"/>
      <c r="E35" s="35"/>
    </row>
    <row r="36" spans="3:5" s="1" customFormat="1" x14ac:dyDescent="0.3">
      <c r="C36" s="35"/>
      <c r="D36" s="35"/>
      <c r="E36" s="35"/>
    </row>
    <row r="37" spans="3:5" s="1" customFormat="1" x14ac:dyDescent="0.3">
      <c r="C37" s="35"/>
      <c r="D37" s="35"/>
      <c r="E37" s="35"/>
    </row>
    <row r="38" spans="3:5" s="1" customFormat="1" x14ac:dyDescent="0.3">
      <c r="C38" s="35"/>
      <c r="D38" s="35"/>
      <c r="E38" s="35"/>
    </row>
    <row r="39" spans="3:5" s="1" customFormat="1" x14ac:dyDescent="0.3">
      <c r="C39" s="35"/>
      <c r="D39" s="35"/>
      <c r="E39" s="35"/>
    </row>
    <row r="40" spans="3:5" s="1" customFormat="1" x14ac:dyDescent="0.3">
      <c r="C40" s="35"/>
      <c r="D40" s="35"/>
      <c r="E40" s="35"/>
    </row>
    <row r="41" spans="3:5" s="1" customFormat="1" x14ac:dyDescent="0.3">
      <c r="C41" s="35"/>
      <c r="D41" s="35"/>
      <c r="E41" s="35"/>
    </row>
    <row r="42" spans="3:5" s="1" customFormat="1" x14ac:dyDescent="0.3">
      <c r="C42" s="35"/>
      <c r="D42" s="35"/>
      <c r="E42" s="35"/>
    </row>
    <row r="43" spans="3:5" s="1" customFormat="1" x14ac:dyDescent="0.3">
      <c r="C43" s="35"/>
      <c r="D43" s="35"/>
      <c r="E43" s="35"/>
    </row>
    <row r="44" spans="3:5" s="1" customFormat="1" x14ac:dyDescent="0.3">
      <c r="C44" s="35"/>
      <c r="D44" s="35"/>
      <c r="E44" s="35"/>
    </row>
    <row r="45" spans="3:5" s="1" customFormat="1" x14ac:dyDescent="0.3">
      <c r="C45" s="35"/>
      <c r="D45" s="35"/>
      <c r="E45" s="35"/>
    </row>
    <row r="46" spans="3:5" s="1" customFormat="1" x14ac:dyDescent="0.3">
      <c r="C46" s="35"/>
      <c r="D46" s="35"/>
      <c r="E46" s="35"/>
    </row>
    <row r="47" spans="3:5" s="1" customFormat="1" x14ac:dyDescent="0.3">
      <c r="C47" s="35"/>
      <c r="D47" s="35"/>
      <c r="E47" s="35"/>
    </row>
    <row r="48" spans="3:5" s="1" customFormat="1" x14ac:dyDescent="0.3">
      <c r="C48" s="35"/>
      <c r="D48" s="35"/>
      <c r="E48" s="35"/>
    </row>
    <row r="49" spans="3:5" s="1" customFormat="1" x14ac:dyDescent="0.3">
      <c r="C49" s="35"/>
      <c r="D49" s="35"/>
      <c r="E49" s="35"/>
    </row>
    <row r="50" spans="3:5" s="1" customFormat="1" x14ac:dyDescent="0.3">
      <c r="C50" s="35"/>
      <c r="D50" s="35"/>
      <c r="E50" s="35"/>
    </row>
    <row r="51" spans="3:5" s="1" customFormat="1" x14ac:dyDescent="0.3">
      <c r="C51" s="35"/>
      <c r="D51" s="35"/>
      <c r="E51" s="35"/>
    </row>
    <row r="52" spans="3:5" s="1" customFormat="1" x14ac:dyDescent="0.3">
      <c r="C52" s="35"/>
      <c r="D52" s="35"/>
      <c r="E52" s="35"/>
    </row>
    <row r="53" spans="3:5" s="1" customFormat="1" x14ac:dyDescent="0.3">
      <c r="C53" s="35"/>
      <c r="D53" s="35"/>
      <c r="E53" s="35"/>
    </row>
    <row r="54" spans="3:5" s="1" customFormat="1" x14ac:dyDescent="0.3">
      <c r="C54" s="35"/>
      <c r="D54" s="35"/>
      <c r="E54" s="35"/>
    </row>
    <row r="55" spans="3:5" s="1" customFormat="1" x14ac:dyDescent="0.3">
      <c r="C55" s="35"/>
      <c r="D55" s="35"/>
      <c r="E55" s="35"/>
    </row>
    <row r="56" spans="3:5" s="1" customFormat="1" x14ac:dyDescent="0.3">
      <c r="C56" s="35"/>
      <c r="D56" s="35"/>
      <c r="E56" s="35"/>
    </row>
    <row r="57" spans="3:5" s="1" customFormat="1" x14ac:dyDescent="0.3">
      <c r="C57" s="35"/>
      <c r="D57" s="35"/>
      <c r="E57" s="35"/>
    </row>
    <row r="58" spans="3:5" s="1" customFormat="1" x14ac:dyDescent="0.3">
      <c r="C58" s="35"/>
      <c r="D58" s="35"/>
      <c r="E58" s="35"/>
    </row>
    <row r="59" spans="3:5" s="1" customFormat="1" x14ac:dyDescent="0.3">
      <c r="C59" s="35"/>
      <c r="D59" s="35"/>
      <c r="E59" s="35"/>
    </row>
    <row r="60" spans="3:5" s="1" customFormat="1" x14ac:dyDescent="0.3">
      <c r="C60" s="35"/>
      <c r="D60" s="35"/>
      <c r="E60" s="35"/>
    </row>
    <row r="61" spans="3:5" s="1" customFormat="1" x14ac:dyDescent="0.3">
      <c r="C61" s="35"/>
      <c r="D61" s="35"/>
      <c r="E61" s="35"/>
    </row>
    <row r="62" spans="3:5" s="1" customFormat="1" x14ac:dyDescent="0.3">
      <c r="C62" s="35"/>
      <c r="D62" s="35"/>
      <c r="E62" s="35"/>
    </row>
    <row r="63" spans="3:5" s="1" customFormat="1" x14ac:dyDescent="0.3">
      <c r="C63" s="35"/>
      <c r="D63" s="35"/>
      <c r="E63" s="35"/>
    </row>
    <row r="64" spans="3:5" s="1" customFormat="1" x14ac:dyDescent="0.3">
      <c r="C64" s="35"/>
      <c r="D64" s="35"/>
      <c r="E64" s="35"/>
    </row>
    <row r="65" spans="3:5" s="1" customFormat="1" x14ac:dyDescent="0.3">
      <c r="C65" s="35"/>
      <c r="D65" s="35"/>
      <c r="E65" s="35"/>
    </row>
    <row r="66" spans="3:5" s="1" customFormat="1" x14ac:dyDescent="0.3">
      <c r="C66" s="35"/>
      <c r="D66" s="35"/>
      <c r="E66" s="35"/>
    </row>
    <row r="67" spans="3:5" s="1" customFormat="1" x14ac:dyDescent="0.3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&amp;R26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5" width="15.109375" style="38" customWidth="1"/>
    <col min="6" max="8" width="15.109375" customWidth="1"/>
  </cols>
  <sheetData>
    <row r="1" spans="2:8" s="1" customFormat="1" x14ac:dyDescent="0.3">
      <c r="C1" s="35"/>
      <c r="D1" s="35"/>
      <c r="E1" s="35"/>
    </row>
    <row r="2" spans="2:8" s="1" customFormat="1" ht="15" thickBot="1" x14ac:dyDescent="0.35">
      <c r="C2" s="35"/>
      <c r="D2" s="35"/>
      <c r="E2" s="35"/>
    </row>
    <row r="3" spans="2:8" s="1" customFormat="1" x14ac:dyDescent="0.3">
      <c r="B3" s="145" t="s">
        <v>57</v>
      </c>
      <c r="C3" s="146"/>
      <c r="D3" s="146"/>
      <c r="E3" s="146"/>
      <c r="F3" s="146"/>
      <c r="G3" s="146"/>
      <c r="H3" s="147"/>
    </row>
    <row r="4" spans="2:8" s="1" customFormat="1" x14ac:dyDescent="0.3">
      <c r="B4" s="148" t="s">
        <v>128</v>
      </c>
      <c r="C4" s="149"/>
      <c r="D4" s="149"/>
      <c r="E4" s="149"/>
      <c r="F4" s="149"/>
      <c r="G4" s="149"/>
      <c r="H4" s="150"/>
    </row>
    <row r="5" spans="2:8" s="1" customFormat="1" x14ac:dyDescent="0.3">
      <c r="B5" s="2"/>
      <c r="C5" s="155" t="s">
        <v>36</v>
      </c>
      <c r="D5" s="155"/>
      <c r="E5" s="155" t="s">
        <v>37</v>
      </c>
      <c r="F5" s="155"/>
      <c r="G5" s="149" t="s">
        <v>38</v>
      </c>
      <c r="H5" s="150"/>
    </row>
    <row r="6" spans="2:8" s="1" customFormat="1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3">
      <c r="B7" s="8" t="s">
        <v>10</v>
      </c>
      <c r="C7" s="100">
        <v>3.1018518518518517E-3</v>
      </c>
      <c r="D7" s="98">
        <f t="shared" ref="D7:D27" si="0">C7/$C$30</f>
        <v>1.1863131335487585E-2</v>
      </c>
      <c r="E7" s="100"/>
      <c r="F7" s="98"/>
      <c r="G7" s="101">
        <f>C7+E7</f>
        <v>3.1018518518518517E-3</v>
      </c>
      <c r="H7" s="99">
        <f t="shared" ref="H7:H27" si="1">G7/$G$30</f>
        <v>1.0739330795431776E-2</v>
      </c>
    </row>
    <row r="8" spans="2:8" s="1" customFormat="1" x14ac:dyDescent="0.3">
      <c r="B8" s="8" t="s">
        <v>13</v>
      </c>
      <c r="C8" s="100">
        <v>4.8379629629629614E-3</v>
      </c>
      <c r="D8" s="98">
        <f t="shared" si="0"/>
        <v>1.8502943650126152E-2</v>
      </c>
      <c r="E8" s="100">
        <v>6.134259259259259E-4</v>
      </c>
      <c r="F8" s="98">
        <f>E8/$E$30</f>
        <v>2.2419627749576988E-2</v>
      </c>
      <c r="G8" s="101">
        <f t="shared" ref="G8:G27" si="2">C8+E8</f>
        <v>5.4513888888888876E-3</v>
      </c>
      <c r="H8" s="99">
        <f t="shared" si="1"/>
        <v>1.8873973151673003E-2</v>
      </c>
    </row>
    <row r="9" spans="2:8" s="1" customFormat="1" x14ac:dyDescent="0.3">
      <c r="B9" s="8" t="s">
        <v>0</v>
      </c>
      <c r="C9" s="100">
        <v>5.7592592592592598E-2</v>
      </c>
      <c r="D9" s="98">
        <f t="shared" si="0"/>
        <v>0.22026470718427696</v>
      </c>
      <c r="E9" s="100">
        <v>1.0324074074074076E-2</v>
      </c>
      <c r="F9" s="98">
        <f>E9/$E$30</f>
        <v>0.37732656514382412</v>
      </c>
      <c r="G9" s="101">
        <f t="shared" si="2"/>
        <v>6.7916666666666681E-2</v>
      </c>
      <c r="H9" s="99">
        <f t="shared" si="1"/>
        <v>0.23514325786415549</v>
      </c>
    </row>
    <row r="10" spans="2:8" s="1" customFormat="1" x14ac:dyDescent="0.3">
      <c r="B10" s="8" t="s">
        <v>8</v>
      </c>
      <c r="C10" s="100">
        <v>4.8958333333333328E-3</v>
      </c>
      <c r="D10" s="98">
        <f t="shared" si="0"/>
        <v>1.8724270727280775E-2</v>
      </c>
      <c r="E10" s="100">
        <v>4.8611111111111104E-4</v>
      </c>
      <c r="F10" s="98">
        <f t="shared" ref="F10" si="3">E10/$E$30</f>
        <v>1.7766497461928932E-2</v>
      </c>
      <c r="G10" s="101">
        <f t="shared" si="2"/>
        <v>5.3819444444444435E-3</v>
      </c>
      <c r="H10" s="99">
        <f t="shared" si="1"/>
        <v>1.8633540372670801E-2</v>
      </c>
    </row>
    <row r="11" spans="2:8" s="1" customFormat="1" x14ac:dyDescent="0.3">
      <c r="B11" s="8" t="s">
        <v>26</v>
      </c>
      <c r="C11" s="100">
        <v>4.9537037037037041E-3</v>
      </c>
      <c r="D11" s="98">
        <f t="shared" si="0"/>
        <v>1.8945597804435398E-2</v>
      </c>
      <c r="E11" s="100"/>
      <c r="F11" s="98"/>
      <c r="G11" s="101">
        <f t="shared" si="2"/>
        <v>4.9537037037037041E-3</v>
      </c>
      <c r="H11" s="99">
        <f t="shared" si="1"/>
        <v>1.7150871568823882E-2</v>
      </c>
    </row>
    <row r="12" spans="2:8" s="1" customFormat="1" x14ac:dyDescent="0.3">
      <c r="B12" s="8" t="s">
        <v>3</v>
      </c>
      <c r="C12" s="100">
        <v>2.3159722222222217E-2</v>
      </c>
      <c r="D12" s="98">
        <f t="shared" si="0"/>
        <v>8.8575096277278553E-2</v>
      </c>
      <c r="E12" s="100">
        <v>8.1712962962962928E-3</v>
      </c>
      <c r="F12" s="98">
        <f t="shared" ref="F12:F26" si="4">E12/$E$30</f>
        <v>0.29864636209813861</v>
      </c>
      <c r="G12" s="101">
        <f t="shared" si="2"/>
        <v>3.1331018518518508E-2</v>
      </c>
      <c r="H12" s="99">
        <f t="shared" si="1"/>
        <v>0.10847525545982764</v>
      </c>
    </row>
    <row r="13" spans="2:8" s="1" customFormat="1" x14ac:dyDescent="0.3">
      <c r="B13" s="8" t="s">
        <v>7</v>
      </c>
      <c r="C13" s="100">
        <v>4.6064814814814814E-3</v>
      </c>
      <c r="D13" s="98">
        <f t="shared" si="0"/>
        <v>1.7617635341507679E-2</v>
      </c>
      <c r="E13" s="100">
        <v>9.4907407407407408E-4</v>
      </c>
      <c r="F13" s="98">
        <f t="shared" si="4"/>
        <v>3.468697123519459E-2</v>
      </c>
      <c r="G13" s="101">
        <f t="shared" si="2"/>
        <v>5.5555555555555558E-3</v>
      </c>
      <c r="H13" s="99">
        <f t="shared" si="1"/>
        <v>1.9234622320176316E-2</v>
      </c>
    </row>
    <row r="14" spans="2:8" s="1" customFormat="1" x14ac:dyDescent="0.3">
      <c r="B14" s="8" t="s">
        <v>2</v>
      </c>
      <c r="C14" s="100">
        <v>1.6006944444444445E-2</v>
      </c>
      <c r="D14" s="98">
        <f t="shared" si="0"/>
        <v>6.1219069540967647E-2</v>
      </c>
      <c r="E14" s="100">
        <v>1.2037037037037038E-3</v>
      </c>
      <c r="F14" s="98">
        <f t="shared" si="4"/>
        <v>4.3993231810490696E-2</v>
      </c>
      <c r="G14" s="101">
        <f t="shared" si="2"/>
        <v>1.7210648148148149E-2</v>
      </c>
      <c r="H14" s="99">
        <f t="shared" si="1"/>
        <v>5.9587257062712874E-2</v>
      </c>
    </row>
    <row r="15" spans="2:8" s="1" customFormat="1" x14ac:dyDescent="0.3">
      <c r="B15" s="8" t="s">
        <v>9</v>
      </c>
      <c r="C15" s="100">
        <v>7.7893518518518503E-3</v>
      </c>
      <c r="D15" s="98">
        <f t="shared" si="0"/>
        <v>2.9790624585011728E-2</v>
      </c>
      <c r="E15" s="100">
        <v>1.7361111111111112E-4</v>
      </c>
      <c r="F15" s="98">
        <f t="shared" si="4"/>
        <v>6.3451776649746201E-3</v>
      </c>
      <c r="G15" s="101">
        <f t="shared" si="2"/>
        <v>7.9629629629629616E-3</v>
      </c>
      <c r="H15" s="99">
        <f t="shared" si="1"/>
        <v>2.7569625325586048E-2</v>
      </c>
    </row>
    <row r="16" spans="2:8" s="1" customFormat="1" x14ac:dyDescent="0.3">
      <c r="B16" s="8" t="s">
        <v>1</v>
      </c>
      <c r="C16" s="100">
        <v>7.3148148148148139E-3</v>
      </c>
      <c r="D16" s="98">
        <f t="shared" si="0"/>
        <v>2.7975742552343853E-2</v>
      </c>
      <c r="E16" s="100">
        <v>2.7893518518518523E-3</v>
      </c>
      <c r="F16" s="98">
        <f t="shared" si="4"/>
        <v>0.10194585448392557</v>
      </c>
      <c r="G16" s="101">
        <f t="shared" si="2"/>
        <v>1.0104166666666666E-2</v>
      </c>
      <c r="H16" s="99">
        <f t="shared" si="1"/>
        <v>3.4982969344820668E-2</v>
      </c>
    </row>
    <row r="17" spans="2:8" s="1" customFormat="1" x14ac:dyDescent="0.3">
      <c r="B17" s="8" t="s">
        <v>27</v>
      </c>
      <c r="C17" s="100">
        <v>1.3888888888888889E-3</v>
      </c>
      <c r="D17" s="98">
        <f t="shared" si="0"/>
        <v>5.3118498517108585E-3</v>
      </c>
      <c r="E17" s="100"/>
      <c r="F17" s="98"/>
      <c r="G17" s="101">
        <f t="shared" si="2"/>
        <v>1.3888888888888889E-3</v>
      </c>
      <c r="H17" s="99">
        <f t="shared" si="1"/>
        <v>4.808655580044079E-3</v>
      </c>
    </row>
    <row r="18" spans="2:8" s="1" customFormat="1" x14ac:dyDescent="0.3">
      <c r="B18" s="8" t="s">
        <v>16</v>
      </c>
      <c r="C18" s="100">
        <v>2.1643518518518518E-3</v>
      </c>
      <c r="D18" s="98">
        <f t="shared" si="0"/>
        <v>8.2776326855827538E-3</v>
      </c>
      <c r="E18" s="100"/>
      <c r="F18" s="98"/>
      <c r="G18" s="101">
        <f t="shared" si="2"/>
        <v>2.1643518518518518E-3</v>
      </c>
      <c r="H18" s="99">
        <f t="shared" si="1"/>
        <v>7.4934882789020225E-3</v>
      </c>
    </row>
    <row r="19" spans="2:8" s="1" customFormat="1" x14ac:dyDescent="0.3">
      <c r="B19" s="8" t="s">
        <v>4</v>
      </c>
      <c r="C19" s="100">
        <v>1.1747685185185187E-2</v>
      </c>
      <c r="D19" s="98">
        <f t="shared" si="0"/>
        <v>4.492939666238769E-2</v>
      </c>
      <c r="E19" s="100"/>
      <c r="F19" s="98"/>
      <c r="G19" s="101">
        <f t="shared" si="2"/>
        <v>1.1747685185185187E-2</v>
      </c>
      <c r="H19" s="99">
        <f t="shared" si="1"/>
        <v>4.067321178120617E-2</v>
      </c>
    </row>
    <row r="20" spans="2:8" s="1" customFormat="1" x14ac:dyDescent="0.3">
      <c r="B20" s="8" t="s">
        <v>14</v>
      </c>
      <c r="C20" s="100">
        <v>4.861111111111111E-4</v>
      </c>
      <c r="D20" s="98">
        <f t="shared" si="0"/>
        <v>1.8591474480988005E-3</v>
      </c>
      <c r="E20" s="100"/>
      <c r="F20" s="98"/>
      <c r="G20" s="101">
        <f t="shared" si="2"/>
        <v>4.861111111111111E-4</v>
      </c>
      <c r="H20" s="99">
        <f t="shared" si="1"/>
        <v>1.6830294530154274E-3</v>
      </c>
    </row>
    <row r="21" spans="2:8" s="1" customFormat="1" x14ac:dyDescent="0.3">
      <c r="B21" s="8" t="s">
        <v>11</v>
      </c>
      <c r="C21" s="100">
        <v>1.0995370370370371E-3</v>
      </c>
      <c r="D21" s="98">
        <f t="shared" si="0"/>
        <v>4.2052144659377637E-3</v>
      </c>
      <c r="E21" s="100">
        <v>9.9537037037037042E-4</v>
      </c>
      <c r="F21" s="98">
        <f t="shared" si="4"/>
        <v>3.6379018612521151E-2</v>
      </c>
      <c r="G21" s="101">
        <f t="shared" si="2"/>
        <v>2.0949074074074073E-3</v>
      </c>
      <c r="H21" s="99">
        <f t="shared" si="1"/>
        <v>7.2530554998998182E-3</v>
      </c>
    </row>
    <row r="22" spans="2:8" s="1" customFormat="1" x14ac:dyDescent="0.3">
      <c r="B22" s="8" t="s">
        <v>15</v>
      </c>
      <c r="C22" s="100"/>
      <c r="D22" s="98"/>
      <c r="E22" s="100">
        <v>1.6203703703703703E-4</v>
      </c>
      <c r="F22" s="98">
        <f t="shared" si="4"/>
        <v>5.9221658206429781E-3</v>
      </c>
      <c r="G22" s="101">
        <f t="shared" si="2"/>
        <v>1.6203703703703703E-4</v>
      </c>
      <c r="H22" s="99">
        <f t="shared" si="1"/>
        <v>5.6100981767180918E-4</v>
      </c>
    </row>
    <row r="23" spans="2:8" s="1" customFormat="1" x14ac:dyDescent="0.3">
      <c r="B23" s="8" t="s">
        <v>28</v>
      </c>
      <c r="C23" s="100">
        <v>1.2037037037037038E-3</v>
      </c>
      <c r="D23" s="98">
        <f t="shared" si="0"/>
        <v>4.6036032048160777E-3</v>
      </c>
      <c r="E23" s="100"/>
      <c r="F23" s="98"/>
      <c r="G23" s="101">
        <f t="shared" si="2"/>
        <v>1.2037037037037038E-3</v>
      </c>
      <c r="H23" s="99">
        <f t="shared" si="1"/>
        <v>4.1675015027048687E-3</v>
      </c>
    </row>
    <row r="24" spans="2:8" s="1" customFormat="1" x14ac:dyDescent="0.3">
      <c r="B24" s="8" t="s">
        <v>12</v>
      </c>
      <c r="C24" s="100"/>
      <c r="D24" s="98"/>
      <c r="E24" s="100"/>
      <c r="F24" s="98"/>
      <c r="G24" s="101"/>
      <c r="H24" s="99"/>
    </row>
    <row r="25" spans="2:8" s="1" customFormat="1" x14ac:dyDescent="0.3">
      <c r="B25" s="8" t="s">
        <v>5</v>
      </c>
      <c r="C25" s="100">
        <v>8.1018518518518527E-4</v>
      </c>
      <c r="D25" s="98">
        <f t="shared" si="0"/>
        <v>3.098579080164668E-3</v>
      </c>
      <c r="E25" s="100"/>
      <c r="F25" s="98"/>
      <c r="G25" s="101">
        <f t="shared" si="2"/>
        <v>8.1018518518518527E-4</v>
      </c>
      <c r="H25" s="99">
        <f t="shared" si="1"/>
        <v>2.8050490883590462E-3</v>
      </c>
    </row>
    <row r="26" spans="2:8" s="1" customFormat="1" x14ac:dyDescent="0.3">
      <c r="B26" s="8" t="s">
        <v>6</v>
      </c>
      <c r="C26" s="100">
        <v>9.7476851851851856E-2</v>
      </c>
      <c r="D26" s="98">
        <f t="shared" si="0"/>
        <v>0.37280332875924044</v>
      </c>
      <c r="E26" s="100">
        <v>1.4930555555555556E-3</v>
      </c>
      <c r="F26" s="98">
        <f t="shared" si="4"/>
        <v>5.456852791878173E-2</v>
      </c>
      <c r="G26" s="101">
        <f t="shared" si="2"/>
        <v>9.8969907407407409E-2</v>
      </c>
      <c r="H26" s="99">
        <f t="shared" si="1"/>
        <v>0.3426567822079743</v>
      </c>
    </row>
    <row r="27" spans="2:8" s="1" customFormat="1" x14ac:dyDescent="0.3">
      <c r="B27" s="8" t="s">
        <v>140</v>
      </c>
      <c r="C27" s="100">
        <v>1.0833333333333334E-2</v>
      </c>
      <c r="D27" s="98">
        <f t="shared" si="0"/>
        <v>4.14324288433447E-2</v>
      </c>
      <c r="E27" s="100"/>
      <c r="F27" s="98"/>
      <c r="G27" s="101">
        <f t="shared" si="2"/>
        <v>1.0833333333333334E-2</v>
      </c>
      <c r="H27" s="99">
        <f t="shared" si="1"/>
        <v>3.7507513524343818E-2</v>
      </c>
    </row>
    <row r="28" spans="2:8" s="1" customFormat="1" x14ac:dyDescent="0.3">
      <c r="B28" s="8" t="s">
        <v>17</v>
      </c>
      <c r="C28" s="100"/>
      <c r="D28" s="98"/>
      <c r="E28" s="100"/>
      <c r="F28" s="98"/>
      <c r="G28" s="101"/>
      <c r="H28" s="99"/>
    </row>
    <row r="29" spans="2:8" s="1" customFormat="1" x14ac:dyDescent="0.3">
      <c r="B29" s="8"/>
      <c r="C29" s="100"/>
      <c r="D29" s="98"/>
      <c r="E29" s="100"/>
      <c r="F29" s="98"/>
      <c r="G29" s="101"/>
      <c r="H29" s="99"/>
    </row>
    <row r="30" spans="2:8" s="1" customFormat="1" x14ac:dyDescent="0.3">
      <c r="B30" s="11" t="s">
        <v>29</v>
      </c>
      <c r="C30" s="103">
        <f t="shared" ref="C30:H30" si="5">SUM(C7:C28)</f>
        <v>0.26146990740740739</v>
      </c>
      <c r="D30" s="120">
        <f t="shared" si="5"/>
        <v>1.0000000000000002</v>
      </c>
      <c r="E30" s="103">
        <f t="shared" si="5"/>
        <v>2.736111111111111E-2</v>
      </c>
      <c r="F30" s="120">
        <f t="shared" si="5"/>
        <v>1</v>
      </c>
      <c r="G30" s="103">
        <f t="shared" si="5"/>
        <v>0.28883101851851856</v>
      </c>
      <c r="H30" s="121">
        <f t="shared" si="5"/>
        <v>0.99999999999999989</v>
      </c>
    </row>
    <row r="31" spans="2:8" s="1" customFormat="1" x14ac:dyDescent="0.3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5">
      <c r="B32" s="142" t="s">
        <v>39</v>
      </c>
      <c r="C32" s="143"/>
      <c r="D32" s="143"/>
      <c r="E32" s="143"/>
      <c r="F32" s="143"/>
      <c r="G32" s="143"/>
      <c r="H32" s="144"/>
    </row>
    <row r="33" spans="3:5" s="1" customFormat="1" x14ac:dyDescent="0.3">
      <c r="C33" s="35"/>
      <c r="D33" s="35"/>
      <c r="E33" s="35"/>
    </row>
    <row r="34" spans="3:5" s="1" customFormat="1" x14ac:dyDescent="0.3">
      <c r="C34" s="35"/>
      <c r="D34" s="35"/>
      <c r="E34" s="35"/>
    </row>
    <row r="35" spans="3:5" s="1" customFormat="1" x14ac:dyDescent="0.3">
      <c r="C35" s="35"/>
      <c r="D35" s="35"/>
      <c r="E35" s="35"/>
    </row>
    <row r="36" spans="3:5" s="1" customFormat="1" x14ac:dyDescent="0.3">
      <c r="C36" s="35"/>
      <c r="D36" s="35"/>
      <c r="E36" s="35"/>
    </row>
    <row r="37" spans="3:5" s="1" customFormat="1" x14ac:dyDescent="0.3">
      <c r="C37" s="35"/>
      <c r="D37" s="35"/>
      <c r="E37" s="35"/>
    </row>
    <row r="38" spans="3:5" s="1" customFormat="1" x14ac:dyDescent="0.3">
      <c r="C38" s="35"/>
      <c r="D38" s="35"/>
      <c r="E38" s="35"/>
    </row>
    <row r="39" spans="3:5" s="1" customFormat="1" x14ac:dyDescent="0.3">
      <c r="C39" s="35"/>
      <c r="D39" s="35"/>
      <c r="E39" s="35"/>
    </row>
    <row r="40" spans="3:5" s="1" customFormat="1" x14ac:dyDescent="0.3">
      <c r="C40" s="35"/>
      <c r="D40" s="35"/>
      <c r="E40" s="35"/>
    </row>
    <row r="41" spans="3:5" s="1" customFormat="1" x14ac:dyDescent="0.3">
      <c r="C41" s="35"/>
      <c r="D41" s="35"/>
      <c r="E41" s="35"/>
    </row>
    <row r="42" spans="3:5" s="1" customFormat="1" x14ac:dyDescent="0.3">
      <c r="C42" s="35"/>
      <c r="D42" s="35"/>
      <c r="E42" s="35"/>
    </row>
    <row r="43" spans="3:5" s="1" customFormat="1" x14ac:dyDescent="0.3">
      <c r="C43" s="35"/>
      <c r="D43" s="35"/>
      <c r="E43" s="35"/>
    </row>
    <row r="44" spans="3:5" s="1" customFormat="1" x14ac:dyDescent="0.3">
      <c r="C44" s="35"/>
      <c r="D44" s="35"/>
      <c r="E44" s="35"/>
    </row>
    <row r="45" spans="3:5" s="1" customFormat="1" x14ac:dyDescent="0.3">
      <c r="C45" s="35"/>
      <c r="D45" s="35"/>
      <c r="E45" s="35"/>
    </row>
    <row r="46" spans="3:5" s="1" customFormat="1" x14ac:dyDescent="0.3">
      <c r="C46" s="35"/>
      <c r="D46" s="35"/>
      <c r="E46" s="35"/>
    </row>
    <row r="47" spans="3:5" s="1" customFormat="1" x14ac:dyDescent="0.3">
      <c r="C47" s="35"/>
      <c r="D47" s="35"/>
      <c r="E47" s="35"/>
    </row>
    <row r="48" spans="3:5" s="1" customFormat="1" x14ac:dyDescent="0.3">
      <c r="C48" s="35"/>
      <c r="D48" s="35"/>
      <c r="E48" s="35"/>
    </row>
    <row r="49" spans="3:5" s="1" customFormat="1" x14ac:dyDescent="0.3">
      <c r="C49" s="35"/>
      <c r="D49" s="35"/>
      <c r="E49" s="35"/>
    </row>
    <row r="50" spans="3:5" s="1" customFormat="1" x14ac:dyDescent="0.3">
      <c r="C50" s="35"/>
      <c r="D50" s="35"/>
      <c r="E50" s="35"/>
    </row>
    <row r="51" spans="3:5" s="1" customFormat="1" x14ac:dyDescent="0.3">
      <c r="C51" s="35"/>
      <c r="D51" s="35"/>
      <c r="E51" s="35"/>
    </row>
    <row r="52" spans="3:5" s="1" customFormat="1" x14ac:dyDescent="0.3">
      <c r="C52" s="35"/>
      <c r="D52" s="35"/>
      <c r="E52" s="35"/>
    </row>
    <row r="53" spans="3:5" s="1" customFormat="1" x14ac:dyDescent="0.3">
      <c r="C53" s="35"/>
      <c r="D53" s="35"/>
      <c r="E53" s="35"/>
    </row>
    <row r="54" spans="3:5" s="1" customFormat="1" x14ac:dyDescent="0.3">
      <c r="C54" s="35"/>
      <c r="D54" s="35"/>
      <c r="E54" s="35"/>
    </row>
    <row r="55" spans="3:5" s="1" customFormat="1" x14ac:dyDescent="0.3">
      <c r="C55" s="35"/>
      <c r="D55" s="35"/>
      <c r="E55" s="35"/>
    </row>
    <row r="56" spans="3:5" s="1" customFormat="1" x14ac:dyDescent="0.3">
      <c r="C56" s="35"/>
      <c r="D56" s="35"/>
      <c r="E56" s="35"/>
    </row>
    <row r="57" spans="3:5" s="1" customFormat="1" x14ac:dyDescent="0.3">
      <c r="C57" s="35"/>
      <c r="D57" s="35"/>
      <c r="E57" s="35"/>
    </row>
    <row r="58" spans="3:5" s="1" customFormat="1" x14ac:dyDescent="0.3">
      <c r="C58" s="35"/>
      <c r="D58" s="35"/>
      <c r="E58" s="35"/>
    </row>
    <row r="59" spans="3:5" s="1" customFormat="1" x14ac:dyDescent="0.3">
      <c r="C59" s="35"/>
      <c r="D59" s="35"/>
      <c r="E59" s="35"/>
    </row>
    <row r="60" spans="3:5" s="1" customFormat="1" x14ac:dyDescent="0.3">
      <c r="C60" s="35"/>
      <c r="D60" s="35"/>
      <c r="E60" s="35"/>
    </row>
    <row r="61" spans="3:5" s="1" customFormat="1" x14ac:dyDescent="0.3">
      <c r="C61" s="35"/>
      <c r="D61" s="35"/>
      <c r="E61" s="35"/>
    </row>
    <row r="62" spans="3:5" s="1" customFormat="1" x14ac:dyDescent="0.3">
      <c r="C62" s="35"/>
      <c r="D62" s="35"/>
      <c r="E62" s="35"/>
    </row>
    <row r="63" spans="3:5" s="1" customFormat="1" x14ac:dyDescent="0.3">
      <c r="C63" s="35"/>
      <c r="D63" s="35"/>
      <c r="E63" s="35"/>
    </row>
    <row r="64" spans="3:5" s="1" customFormat="1" x14ac:dyDescent="0.3">
      <c r="C64" s="35"/>
      <c r="D64" s="35"/>
      <c r="E64" s="35"/>
    </row>
    <row r="65" spans="3:5" s="1" customFormat="1" x14ac:dyDescent="0.3">
      <c r="C65" s="35"/>
      <c r="D65" s="35"/>
      <c r="E65" s="35"/>
    </row>
    <row r="66" spans="3:5" s="1" customFormat="1" x14ac:dyDescent="0.3">
      <c r="C66" s="35"/>
      <c r="D66" s="35"/>
      <c r="E66" s="35"/>
    </row>
    <row r="67" spans="3:5" s="1" customFormat="1" x14ac:dyDescent="0.3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&amp;R27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5" width="15.109375" style="38" customWidth="1"/>
    <col min="6" max="8" width="15.109375" customWidth="1"/>
  </cols>
  <sheetData>
    <row r="1" spans="2:8" s="1" customFormat="1" x14ac:dyDescent="0.3">
      <c r="C1" s="35"/>
      <c r="D1" s="35"/>
      <c r="E1" s="35"/>
    </row>
    <row r="2" spans="2:8" s="1" customFormat="1" ht="15" thickBot="1" x14ac:dyDescent="0.35">
      <c r="C2" s="35"/>
      <c r="D2" s="35"/>
      <c r="E2" s="35"/>
    </row>
    <row r="3" spans="2:8" s="1" customFormat="1" x14ac:dyDescent="0.3">
      <c r="B3" s="145" t="s">
        <v>58</v>
      </c>
      <c r="C3" s="146"/>
      <c r="D3" s="146"/>
      <c r="E3" s="146"/>
      <c r="F3" s="146"/>
      <c r="G3" s="146"/>
      <c r="H3" s="147"/>
    </row>
    <row r="4" spans="2:8" s="1" customFormat="1" x14ac:dyDescent="0.3">
      <c r="B4" s="148" t="s">
        <v>128</v>
      </c>
      <c r="C4" s="149"/>
      <c r="D4" s="149"/>
      <c r="E4" s="149"/>
      <c r="F4" s="149"/>
      <c r="G4" s="149"/>
      <c r="H4" s="150"/>
    </row>
    <row r="5" spans="2:8" s="1" customFormat="1" x14ac:dyDescent="0.3">
      <c r="B5" s="2"/>
      <c r="C5" s="155" t="s">
        <v>36</v>
      </c>
      <c r="D5" s="155"/>
      <c r="E5" s="155" t="s">
        <v>37</v>
      </c>
      <c r="F5" s="155"/>
      <c r="G5" s="149" t="s">
        <v>38</v>
      </c>
      <c r="H5" s="150"/>
    </row>
    <row r="6" spans="2:8" s="1" customFormat="1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3">
      <c r="B7" s="8" t="s">
        <v>10</v>
      </c>
      <c r="C7" s="100">
        <v>3.7268518518518523E-3</v>
      </c>
      <c r="D7" s="98">
        <f>C7/$C$30</f>
        <v>1.3154669499142091E-2</v>
      </c>
      <c r="E7" s="100"/>
      <c r="F7" s="98"/>
      <c r="G7" s="101">
        <f>C7+E7</f>
        <v>3.7268518518518523E-3</v>
      </c>
      <c r="H7" s="99">
        <f>G7/$G$30</f>
        <v>1.2494179729939475E-2</v>
      </c>
    </row>
    <row r="8" spans="2:8" s="1" customFormat="1" x14ac:dyDescent="0.3">
      <c r="B8" s="8" t="s">
        <v>13</v>
      </c>
      <c r="C8" s="100">
        <v>7.8240740740740701E-3</v>
      </c>
      <c r="D8" s="98">
        <f t="shared" ref="D8:D27" si="0">C8/$C$30</f>
        <v>2.7616635346024994E-2</v>
      </c>
      <c r="E8" s="100"/>
      <c r="F8" s="98"/>
      <c r="G8" s="101">
        <f t="shared" ref="G8:G27" si="1">C8+E8</f>
        <v>7.8240740740740701E-3</v>
      </c>
      <c r="H8" s="99">
        <f t="shared" ref="H8:H27" si="2">G8/$G$30</f>
        <v>2.6230017072792169E-2</v>
      </c>
    </row>
    <row r="9" spans="2:8" s="1" customFormat="1" x14ac:dyDescent="0.3">
      <c r="B9" s="8" t="s">
        <v>0</v>
      </c>
      <c r="C9" s="100">
        <v>6.2002314814814746E-2</v>
      </c>
      <c r="D9" s="98">
        <f t="shared" si="0"/>
        <v>0.21884957921398787</v>
      </c>
      <c r="E9" s="100">
        <v>7.4189814814814804E-3</v>
      </c>
      <c r="F9" s="98">
        <f t="shared" ref="F9:F26" si="3">E9/$E$30</f>
        <v>0.49536321483771256</v>
      </c>
      <c r="G9" s="101">
        <f t="shared" si="1"/>
        <v>6.9421296296296231E-2</v>
      </c>
      <c r="H9" s="99">
        <f t="shared" si="2"/>
        <v>0.23273319882042512</v>
      </c>
    </row>
    <row r="10" spans="2:8" s="1" customFormat="1" x14ac:dyDescent="0.3">
      <c r="B10" s="8" t="s">
        <v>8</v>
      </c>
      <c r="C10" s="100">
        <v>5.0694444444444441E-3</v>
      </c>
      <c r="D10" s="98">
        <f t="shared" si="0"/>
        <v>1.7893618759702593E-2</v>
      </c>
      <c r="E10" s="100">
        <v>5.3240740740740744E-4</v>
      </c>
      <c r="F10" s="98">
        <f t="shared" si="3"/>
        <v>3.5548686244204028E-2</v>
      </c>
      <c r="G10" s="101">
        <f t="shared" si="1"/>
        <v>5.6018518518518518E-3</v>
      </c>
      <c r="H10" s="99">
        <f t="shared" si="2"/>
        <v>1.8780071395312747E-2</v>
      </c>
    </row>
    <row r="11" spans="2:8" s="1" customFormat="1" x14ac:dyDescent="0.3">
      <c r="B11" s="8" t="s">
        <v>26</v>
      </c>
      <c r="C11" s="100">
        <v>1.1782407407407406E-2</v>
      </c>
      <c r="D11" s="98">
        <f t="shared" si="0"/>
        <v>4.1588365062505107E-2</v>
      </c>
      <c r="E11" s="100"/>
      <c r="F11" s="98"/>
      <c r="G11" s="101">
        <f t="shared" si="1"/>
        <v>1.1782407407407406E-2</v>
      </c>
      <c r="H11" s="99">
        <f t="shared" si="2"/>
        <v>3.9500232810802428E-2</v>
      </c>
    </row>
    <row r="12" spans="2:8" s="1" customFormat="1" x14ac:dyDescent="0.3">
      <c r="B12" s="8" t="s">
        <v>3</v>
      </c>
      <c r="C12" s="100">
        <v>2.8344907407407409E-2</v>
      </c>
      <c r="D12" s="98">
        <f t="shared" si="0"/>
        <v>0.1000490236130403</v>
      </c>
      <c r="E12" s="100">
        <v>3.8425925925925923E-3</v>
      </c>
      <c r="F12" s="98">
        <f t="shared" si="3"/>
        <v>0.25656877897990732</v>
      </c>
      <c r="G12" s="101">
        <f t="shared" si="1"/>
        <v>3.2187500000000001E-2</v>
      </c>
      <c r="H12" s="99">
        <f t="shared" si="2"/>
        <v>0.10790780692224122</v>
      </c>
    </row>
    <row r="13" spans="2:8" s="1" customFormat="1" x14ac:dyDescent="0.3">
      <c r="B13" s="8" t="s">
        <v>7</v>
      </c>
      <c r="C13" s="100">
        <v>3.0787037037037029E-3</v>
      </c>
      <c r="D13" s="98">
        <f t="shared" si="0"/>
        <v>1.0866900890595636E-2</v>
      </c>
      <c r="E13" s="100">
        <v>8.4490740740740739E-4</v>
      </c>
      <c r="F13" s="98">
        <f t="shared" si="3"/>
        <v>5.6414219474497693E-2</v>
      </c>
      <c r="G13" s="101">
        <f t="shared" si="1"/>
        <v>3.9236111111111104E-3</v>
      </c>
      <c r="H13" s="99">
        <f t="shared" si="2"/>
        <v>1.3153810336799628E-2</v>
      </c>
    </row>
    <row r="14" spans="2:8" s="1" customFormat="1" x14ac:dyDescent="0.3">
      <c r="B14" s="8" t="s">
        <v>2</v>
      </c>
      <c r="C14" s="100">
        <v>1.8263888888888892E-2</v>
      </c>
      <c r="D14" s="98">
        <f t="shared" si="0"/>
        <v>6.4466051147969633E-2</v>
      </c>
      <c r="E14" s="100">
        <v>2.5462962962962961E-4</v>
      </c>
      <c r="F14" s="98">
        <f t="shared" si="3"/>
        <v>1.7001545595054096E-2</v>
      </c>
      <c r="G14" s="101">
        <f t="shared" si="1"/>
        <v>1.8518518518518521E-2</v>
      </c>
      <c r="H14" s="99">
        <f t="shared" si="2"/>
        <v>6.2082880645661982E-2</v>
      </c>
    </row>
    <row r="15" spans="2:8" s="1" customFormat="1" x14ac:dyDescent="0.3">
      <c r="B15" s="8" t="s">
        <v>9</v>
      </c>
      <c r="C15" s="100">
        <v>8.3217592592592562E-3</v>
      </c>
      <c r="D15" s="98">
        <f t="shared" si="0"/>
        <v>2.9373314813301736E-2</v>
      </c>
      <c r="E15" s="100">
        <v>5.0925925925925921E-4</v>
      </c>
      <c r="F15" s="98">
        <f t="shared" si="3"/>
        <v>3.4003091190108192E-2</v>
      </c>
      <c r="G15" s="101">
        <f t="shared" si="1"/>
        <v>8.8310185185185158E-3</v>
      </c>
      <c r="H15" s="99">
        <f t="shared" si="2"/>
        <v>2.9605773707900046E-2</v>
      </c>
    </row>
    <row r="16" spans="2:8" s="1" customFormat="1" x14ac:dyDescent="0.3">
      <c r="B16" s="8" t="s">
        <v>1</v>
      </c>
      <c r="C16" s="100">
        <v>7.6273148148148159E-3</v>
      </c>
      <c r="D16" s="98">
        <f t="shared" si="0"/>
        <v>2.6922134161287695E-2</v>
      </c>
      <c r="E16" s="100">
        <v>5.5555555555555545E-4</v>
      </c>
      <c r="F16" s="98">
        <f t="shared" si="3"/>
        <v>3.7094281298299843E-2</v>
      </c>
      <c r="G16" s="101">
        <f t="shared" si="1"/>
        <v>8.1828703703703716E-3</v>
      </c>
      <c r="H16" s="99">
        <f t="shared" si="2"/>
        <v>2.7432872885301888E-2</v>
      </c>
    </row>
    <row r="17" spans="2:8" s="1" customFormat="1" x14ac:dyDescent="0.3">
      <c r="B17" s="8" t="s">
        <v>27</v>
      </c>
      <c r="C17" s="100">
        <v>2.7777777777777779E-3</v>
      </c>
      <c r="D17" s="98">
        <f t="shared" si="0"/>
        <v>9.8047226080562166E-3</v>
      </c>
      <c r="E17" s="100"/>
      <c r="F17" s="98"/>
      <c r="G17" s="101">
        <f t="shared" si="1"/>
        <v>2.7777777777777779E-3</v>
      </c>
      <c r="H17" s="99">
        <f t="shared" si="2"/>
        <v>9.3124320968492966E-3</v>
      </c>
    </row>
    <row r="18" spans="2:8" s="1" customFormat="1" x14ac:dyDescent="0.3">
      <c r="B18" s="8" t="s">
        <v>16</v>
      </c>
      <c r="C18" s="100">
        <v>1.2118055555555556E-2</v>
      </c>
      <c r="D18" s="98">
        <f t="shared" si="0"/>
        <v>4.2773102377645242E-2</v>
      </c>
      <c r="E18" s="100"/>
      <c r="F18" s="98"/>
      <c r="G18" s="101">
        <f t="shared" si="1"/>
        <v>1.2118055555555556E-2</v>
      </c>
      <c r="H18" s="99">
        <f t="shared" si="2"/>
        <v>4.0625485022505056E-2</v>
      </c>
    </row>
    <row r="19" spans="2:8" s="1" customFormat="1" x14ac:dyDescent="0.3">
      <c r="B19" s="8" t="s">
        <v>4</v>
      </c>
      <c r="C19" s="100">
        <v>1.0972222222222223E-2</v>
      </c>
      <c r="D19" s="98">
        <f t="shared" si="0"/>
        <v>3.8728654301822055E-2</v>
      </c>
      <c r="E19" s="100"/>
      <c r="F19" s="98"/>
      <c r="G19" s="101">
        <f t="shared" si="1"/>
        <v>1.0972222222222223E-2</v>
      </c>
      <c r="H19" s="99">
        <f t="shared" si="2"/>
        <v>3.6784106782554726E-2</v>
      </c>
    </row>
    <row r="20" spans="2:8" s="1" customFormat="1" x14ac:dyDescent="0.3">
      <c r="B20" s="8" t="s">
        <v>14</v>
      </c>
      <c r="C20" s="100">
        <v>2.4305555555555552E-3</v>
      </c>
      <c r="D20" s="98">
        <f t="shared" si="0"/>
        <v>8.5791322820491876E-3</v>
      </c>
      <c r="E20" s="100"/>
      <c r="F20" s="98"/>
      <c r="G20" s="101">
        <f t="shared" si="1"/>
        <v>2.4305555555555552E-3</v>
      </c>
      <c r="H20" s="99">
        <f t="shared" si="2"/>
        <v>8.1483780847431322E-3</v>
      </c>
    </row>
    <row r="21" spans="2:8" s="1" customFormat="1" x14ac:dyDescent="0.3">
      <c r="B21" s="8" t="s">
        <v>11</v>
      </c>
      <c r="C21" s="100">
        <v>3.2986111111111111E-3</v>
      </c>
      <c r="D21" s="98">
        <f t="shared" si="0"/>
        <v>1.1643108097066755E-2</v>
      </c>
      <c r="E21" s="100"/>
      <c r="F21" s="98"/>
      <c r="G21" s="101">
        <f t="shared" si="1"/>
        <v>3.2986111111111111E-3</v>
      </c>
      <c r="H21" s="99">
        <f t="shared" si="2"/>
        <v>1.105851311500854E-2</v>
      </c>
    </row>
    <row r="22" spans="2:8" s="1" customFormat="1" x14ac:dyDescent="0.3">
      <c r="B22" s="8" t="s">
        <v>15</v>
      </c>
      <c r="C22" s="100">
        <v>6.018518518518519E-4</v>
      </c>
      <c r="D22" s="98">
        <f t="shared" si="0"/>
        <v>2.124356565078847E-3</v>
      </c>
      <c r="E22" s="100"/>
      <c r="F22" s="98"/>
      <c r="G22" s="101">
        <f t="shared" si="1"/>
        <v>6.018518518518519E-4</v>
      </c>
      <c r="H22" s="99">
        <f t="shared" si="2"/>
        <v>2.0176936209840143E-3</v>
      </c>
    </row>
    <row r="23" spans="2:8" s="1" customFormat="1" x14ac:dyDescent="0.3">
      <c r="B23" s="8" t="s">
        <v>28</v>
      </c>
      <c r="C23" s="100">
        <v>1.0879629629629629E-3</v>
      </c>
      <c r="D23" s="98">
        <f t="shared" si="0"/>
        <v>3.8401830214886841E-3</v>
      </c>
      <c r="E23" s="100"/>
      <c r="F23" s="98"/>
      <c r="G23" s="101">
        <f t="shared" si="1"/>
        <v>1.0879629629629629E-3</v>
      </c>
      <c r="H23" s="99">
        <f t="shared" si="2"/>
        <v>3.6473692379326407E-3</v>
      </c>
    </row>
    <row r="24" spans="2:8" s="1" customFormat="1" x14ac:dyDescent="0.3">
      <c r="B24" s="8" t="s">
        <v>12</v>
      </c>
      <c r="C24" s="100">
        <v>1.5740740740740739E-3</v>
      </c>
      <c r="D24" s="98">
        <f t="shared" si="0"/>
        <v>5.5560094778985217E-3</v>
      </c>
      <c r="E24" s="100"/>
      <c r="F24" s="98"/>
      <c r="G24" s="101">
        <f t="shared" si="1"/>
        <v>1.5740740740740739E-3</v>
      </c>
      <c r="H24" s="99">
        <f t="shared" si="2"/>
        <v>5.2770448548812672E-3</v>
      </c>
    </row>
    <row r="25" spans="2:8" s="1" customFormat="1" x14ac:dyDescent="0.3">
      <c r="B25" s="8" t="s">
        <v>5</v>
      </c>
      <c r="C25" s="100">
        <v>6.1574074074074057E-3</v>
      </c>
      <c r="D25" s="98">
        <f t="shared" si="0"/>
        <v>2.1733801781191272E-2</v>
      </c>
      <c r="E25" s="100">
        <v>1.7361111111111112E-4</v>
      </c>
      <c r="F25" s="98">
        <f t="shared" si="3"/>
        <v>1.1591962905718704E-2</v>
      </c>
      <c r="G25" s="101">
        <f t="shared" si="1"/>
        <v>6.3310185185185171E-3</v>
      </c>
      <c r="H25" s="99">
        <f t="shared" si="2"/>
        <v>2.1224584820735682E-2</v>
      </c>
    </row>
    <row r="26" spans="2:8" s="1" customFormat="1" x14ac:dyDescent="0.3">
      <c r="B26" s="8" t="s">
        <v>6</v>
      </c>
      <c r="C26" s="100">
        <v>5.274305555555555E-2</v>
      </c>
      <c r="D26" s="98">
        <f t="shared" si="0"/>
        <v>0.18616717052046736</v>
      </c>
      <c r="E26" s="100">
        <v>8.4490740740740739E-4</v>
      </c>
      <c r="F26" s="98">
        <f t="shared" si="3"/>
        <v>5.6414219474497693E-2</v>
      </c>
      <c r="G26" s="101">
        <f t="shared" si="1"/>
        <v>5.3587962962962955E-2</v>
      </c>
      <c r="H26" s="99">
        <f t="shared" si="2"/>
        <v>0.17965233586838431</v>
      </c>
    </row>
    <row r="27" spans="2:8" s="1" customFormat="1" x14ac:dyDescent="0.3">
      <c r="B27" s="8" t="s">
        <v>140</v>
      </c>
      <c r="C27" s="100">
        <v>3.3506944444444443E-2</v>
      </c>
      <c r="D27" s="98">
        <f t="shared" si="0"/>
        <v>0.11826946645967809</v>
      </c>
      <c r="E27" s="100"/>
      <c r="F27" s="98"/>
      <c r="G27" s="101">
        <f t="shared" si="1"/>
        <v>3.3506944444444443E-2</v>
      </c>
      <c r="H27" s="99">
        <f t="shared" si="2"/>
        <v>0.11233121216824463</v>
      </c>
    </row>
    <row r="28" spans="2:8" s="1" customFormat="1" x14ac:dyDescent="0.3">
      <c r="B28" s="8" t="s">
        <v>17</v>
      </c>
      <c r="C28" s="100"/>
      <c r="D28" s="98"/>
      <c r="E28" s="100"/>
      <c r="F28" s="98"/>
      <c r="G28" s="101"/>
      <c r="H28" s="99"/>
    </row>
    <row r="29" spans="2:8" s="1" customFormat="1" x14ac:dyDescent="0.3">
      <c r="B29" s="8"/>
      <c r="C29" s="100"/>
      <c r="D29" s="98"/>
      <c r="E29" s="100"/>
      <c r="F29" s="98"/>
      <c r="G29" s="101"/>
      <c r="H29" s="99"/>
    </row>
    <row r="30" spans="2:8" s="1" customFormat="1" x14ac:dyDescent="0.3">
      <c r="B30" s="11" t="s">
        <v>29</v>
      </c>
      <c r="C30" s="103">
        <f t="shared" ref="C30:H30" si="4">SUM(C7:C28)</f>
        <v>0.28331018518518514</v>
      </c>
      <c r="D30" s="120">
        <f t="shared" si="4"/>
        <v>0.99999999999999967</v>
      </c>
      <c r="E30" s="103">
        <f t="shared" si="4"/>
        <v>1.4976851851851849E-2</v>
      </c>
      <c r="F30" s="120">
        <f t="shared" si="4"/>
        <v>1</v>
      </c>
      <c r="G30" s="103">
        <f t="shared" si="4"/>
        <v>0.29828703703703696</v>
      </c>
      <c r="H30" s="121">
        <f t="shared" si="4"/>
        <v>0.99999999999999989</v>
      </c>
    </row>
    <row r="31" spans="2:8" s="1" customFormat="1" x14ac:dyDescent="0.3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5">
      <c r="B32" s="142" t="s">
        <v>39</v>
      </c>
      <c r="C32" s="143"/>
      <c r="D32" s="143"/>
      <c r="E32" s="143"/>
      <c r="F32" s="143"/>
      <c r="G32" s="143"/>
      <c r="H32" s="144"/>
    </row>
    <row r="33" spans="3:5" s="1" customFormat="1" x14ac:dyDescent="0.3">
      <c r="C33" s="35"/>
      <c r="D33" s="35"/>
      <c r="E33" s="35"/>
    </row>
    <row r="34" spans="3:5" s="1" customFormat="1" x14ac:dyDescent="0.3">
      <c r="C34" s="35"/>
      <c r="D34" s="35"/>
      <c r="E34" s="35"/>
    </row>
    <row r="35" spans="3:5" s="1" customFormat="1" x14ac:dyDescent="0.3">
      <c r="C35" s="35"/>
      <c r="D35" s="35"/>
      <c r="E35" s="35"/>
    </row>
    <row r="36" spans="3:5" s="1" customFormat="1" x14ac:dyDescent="0.3">
      <c r="C36" s="35"/>
      <c r="D36" s="35"/>
      <c r="E36" s="35"/>
    </row>
    <row r="37" spans="3:5" s="1" customFormat="1" x14ac:dyDescent="0.3">
      <c r="C37" s="35"/>
      <c r="D37" s="35"/>
      <c r="E37" s="35"/>
    </row>
    <row r="38" spans="3:5" s="1" customFormat="1" x14ac:dyDescent="0.3">
      <c r="C38" s="35"/>
      <c r="D38" s="35"/>
      <c r="E38" s="35"/>
    </row>
    <row r="39" spans="3:5" s="1" customFormat="1" x14ac:dyDescent="0.3">
      <c r="C39" s="35"/>
      <c r="D39" s="35"/>
      <c r="E39" s="35"/>
    </row>
    <row r="40" spans="3:5" s="1" customFormat="1" x14ac:dyDescent="0.3">
      <c r="C40" s="35"/>
      <c r="D40" s="35"/>
      <c r="E40" s="35"/>
    </row>
    <row r="41" spans="3:5" s="1" customFormat="1" x14ac:dyDescent="0.3">
      <c r="C41" s="35"/>
      <c r="D41" s="35"/>
      <c r="E41" s="35"/>
    </row>
    <row r="42" spans="3:5" s="1" customFormat="1" x14ac:dyDescent="0.3">
      <c r="C42" s="35"/>
      <c r="D42" s="35"/>
      <c r="E42" s="35"/>
    </row>
    <row r="43" spans="3:5" s="1" customFormat="1" x14ac:dyDescent="0.3">
      <c r="C43" s="35"/>
      <c r="D43" s="35"/>
      <c r="E43" s="35"/>
    </row>
    <row r="44" spans="3:5" s="1" customFormat="1" x14ac:dyDescent="0.3">
      <c r="C44" s="35"/>
      <c r="D44" s="35"/>
      <c r="E44" s="35"/>
    </row>
    <row r="45" spans="3:5" s="1" customFormat="1" x14ac:dyDescent="0.3">
      <c r="C45" s="35"/>
      <c r="D45" s="35"/>
      <c r="E45" s="35"/>
    </row>
    <row r="46" spans="3:5" s="1" customFormat="1" x14ac:dyDescent="0.3">
      <c r="C46" s="35"/>
      <c r="D46" s="35"/>
      <c r="E46" s="35"/>
    </row>
    <row r="47" spans="3:5" s="1" customFormat="1" x14ac:dyDescent="0.3">
      <c r="C47" s="35"/>
      <c r="D47" s="35"/>
      <c r="E47" s="35"/>
    </row>
    <row r="48" spans="3:5" s="1" customFormat="1" x14ac:dyDescent="0.3">
      <c r="C48" s="35"/>
      <c r="D48" s="35"/>
      <c r="E48" s="35"/>
    </row>
    <row r="49" spans="3:5" s="1" customFormat="1" x14ac:dyDescent="0.3">
      <c r="C49" s="35"/>
      <c r="D49" s="35"/>
      <c r="E49" s="35"/>
    </row>
    <row r="50" spans="3:5" s="1" customFormat="1" x14ac:dyDescent="0.3">
      <c r="C50" s="35"/>
      <c r="D50" s="35"/>
      <c r="E50" s="35"/>
    </row>
    <row r="51" spans="3:5" s="1" customFormat="1" x14ac:dyDescent="0.3">
      <c r="C51" s="35"/>
      <c r="D51" s="35"/>
      <c r="E51" s="35"/>
    </row>
    <row r="52" spans="3:5" s="1" customFormat="1" x14ac:dyDescent="0.3">
      <c r="C52" s="35"/>
      <c r="D52" s="35"/>
      <c r="E52" s="35"/>
    </row>
    <row r="53" spans="3:5" s="1" customFormat="1" x14ac:dyDescent="0.3">
      <c r="C53" s="35"/>
      <c r="D53" s="35"/>
      <c r="E53" s="35"/>
    </row>
    <row r="54" spans="3:5" s="1" customFormat="1" x14ac:dyDescent="0.3">
      <c r="C54" s="35"/>
      <c r="D54" s="35"/>
      <c r="E54" s="35"/>
    </row>
    <row r="55" spans="3:5" s="1" customFormat="1" x14ac:dyDescent="0.3">
      <c r="C55" s="35"/>
      <c r="D55" s="35"/>
      <c r="E55" s="35"/>
    </row>
    <row r="56" spans="3:5" s="1" customFormat="1" x14ac:dyDescent="0.3">
      <c r="C56" s="35"/>
      <c r="D56" s="35"/>
      <c r="E56" s="35"/>
    </row>
    <row r="57" spans="3:5" s="1" customFormat="1" x14ac:dyDescent="0.3">
      <c r="C57" s="35"/>
      <c r="D57" s="35"/>
      <c r="E57" s="35"/>
    </row>
    <row r="58" spans="3:5" s="1" customFormat="1" x14ac:dyDescent="0.3">
      <c r="C58" s="35"/>
      <c r="D58" s="35"/>
      <c r="E58" s="35"/>
    </row>
    <row r="59" spans="3:5" s="1" customFormat="1" x14ac:dyDescent="0.3">
      <c r="C59" s="35"/>
      <c r="D59" s="35"/>
      <c r="E59" s="35"/>
    </row>
    <row r="60" spans="3:5" s="1" customFormat="1" x14ac:dyDescent="0.3">
      <c r="C60" s="35"/>
      <c r="D60" s="35"/>
      <c r="E60" s="35"/>
    </row>
    <row r="61" spans="3:5" s="1" customFormat="1" x14ac:dyDescent="0.3">
      <c r="C61" s="35"/>
      <c r="D61" s="35"/>
      <c r="E61" s="35"/>
    </row>
    <row r="62" spans="3:5" s="1" customFormat="1" x14ac:dyDescent="0.3">
      <c r="C62" s="35"/>
      <c r="D62" s="35"/>
      <c r="E62" s="35"/>
    </row>
    <row r="63" spans="3:5" s="1" customFormat="1" x14ac:dyDescent="0.3">
      <c r="C63" s="35"/>
      <c r="D63" s="35"/>
      <c r="E63" s="35"/>
    </row>
    <row r="64" spans="3:5" s="1" customFormat="1" x14ac:dyDescent="0.3">
      <c r="C64" s="35"/>
      <c r="D64" s="35"/>
      <c r="E64" s="35"/>
    </row>
    <row r="65" spans="3:5" s="1" customFormat="1" x14ac:dyDescent="0.3">
      <c r="C65" s="35"/>
      <c r="D65" s="35"/>
      <c r="E65" s="35"/>
    </row>
    <row r="66" spans="3:5" s="1" customFormat="1" x14ac:dyDescent="0.3">
      <c r="C66" s="35"/>
      <c r="D66" s="35"/>
      <c r="E66" s="35"/>
    </row>
    <row r="67" spans="3:5" s="1" customFormat="1" x14ac:dyDescent="0.3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&amp;R28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5" width="15.109375" style="38" customWidth="1"/>
    <col min="6" max="8" width="15.109375" customWidth="1"/>
  </cols>
  <sheetData>
    <row r="1" spans="2:8" s="1" customFormat="1" x14ac:dyDescent="0.3">
      <c r="C1" s="35"/>
      <c r="D1" s="35"/>
      <c r="E1" s="35"/>
    </row>
    <row r="2" spans="2:8" s="1" customFormat="1" ht="15" thickBot="1" x14ac:dyDescent="0.35">
      <c r="C2" s="35"/>
      <c r="D2" s="35"/>
      <c r="E2" s="35"/>
    </row>
    <row r="3" spans="2:8" s="1" customFormat="1" x14ac:dyDescent="0.3">
      <c r="B3" s="145" t="s">
        <v>59</v>
      </c>
      <c r="C3" s="146"/>
      <c r="D3" s="146"/>
      <c r="E3" s="146"/>
      <c r="F3" s="146"/>
      <c r="G3" s="146"/>
      <c r="H3" s="147"/>
    </row>
    <row r="4" spans="2:8" s="1" customFormat="1" x14ac:dyDescent="0.3">
      <c r="B4" s="148" t="s">
        <v>128</v>
      </c>
      <c r="C4" s="149"/>
      <c r="D4" s="149"/>
      <c r="E4" s="149"/>
      <c r="F4" s="149"/>
      <c r="G4" s="149"/>
      <c r="H4" s="150"/>
    </row>
    <row r="5" spans="2:8" s="1" customFormat="1" x14ac:dyDescent="0.3">
      <c r="B5" s="2"/>
      <c r="C5" s="155" t="s">
        <v>36</v>
      </c>
      <c r="D5" s="155"/>
      <c r="E5" s="155" t="s">
        <v>37</v>
      </c>
      <c r="F5" s="155"/>
      <c r="G5" s="149" t="s">
        <v>38</v>
      </c>
      <c r="H5" s="150"/>
    </row>
    <row r="6" spans="2:8" s="1" customFormat="1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3">
      <c r="B7" s="8" t="s">
        <v>10</v>
      </c>
      <c r="C7" s="100">
        <v>6.215277777777777E-3</v>
      </c>
      <c r="D7" s="98">
        <f>C7/$C$30</f>
        <v>1.666666666666667E-2</v>
      </c>
      <c r="E7" s="100"/>
      <c r="F7" s="98"/>
      <c r="G7" s="101">
        <f>C7+E7</f>
        <v>6.215277777777777E-3</v>
      </c>
      <c r="H7" s="99">
        <f>G7/$G$30</f>
        <v>1.4521362898864252E-2</v>
      </c>
    </row>
    <row r="8" spans="2:8" s="1" customFormat="1" x14ac:dyDescent="0.3">
      <c r="B8" s="8" t="s">
        <v>13</v>
      </c>
      <c r="C8" s="100">
        <v>3.9236111111111112E-3</v>
      </c>
      <c r="D8" s="98">
        <f t="shared" ref="D8:D27" si="0">C8/$C$30</f>
        <v>1.0521415270018625E-2</v>
      </c>
      <c r="E8" s="100"/>
      <c r="F8" s="98"/>
      <c r="G8" s="101">
        <f t="shared" ref="G8:G27" si="1">C8+E8</f>
        <v>3.9236111111111112E-3</v>
      </c>
      <c r="H8" s="99">
        <f t="shared" ref="H8:H27" si="2">G8/$G$30</f>
        <v>9.1671173607355341E-3</v>
      </c>
    </row>
    <row r="9" spans="2:8" s="1" customFormat="1" x14ac:dyDescent="0.3">
      <c r="B9" s="8" t="s">
        <v>0</v>
      </c>
      <c r="C9" s="100">
        <v>5.8298611111111093E-2</v>
      </c>
      <c r="D9" s="98">
        <f t="shared" si="0"/>
        <v>0.1563314711359404</v>
      </c>
      <c r="E9" s="100">
        <v>1.1689814814814816E-2</v>
      </c>
      <c r="F9" s="98">
        <f>E9/$E$30</f>
        <v>0.21218487394957988</v>
      </c>
      <c r="G9" s="101">
        <f t="shared" si="1"/>
        <v>6.9988425925925912E-2</v>
      </c>
      <c r="H9" s="99">
        <f t="shared" si="2"/>
        <v>0.16352082206598159</v>
      </c>
    </row>
    <row r="10" spans="2:8" s="1" customFormat="1" x14ac:dyDescent="0.3">
      <c r="B10" s="8" t="s">
        <v>8</v>
      </c>
      <c r="C10" s="100">
        <v>1.2210648148148149E-2</v>
      </c>
      <c r="D10" s="98">
        <f t="shared" si="0"/>
        <v>3.2743637492240858E-2</v>
      </c>
      <c r="E10" s="100">
        <v>1.8171296296296295E-3</v>
      </c>
      <c r="F10" s="98">
        <f t="shared" ref="F10:F26" si="3">E10/$E$30</f>
        <v>3.2983193277310925E-2</v>
      </c>
      <c r="G10" s="101">
        <f t="shared" si="1"/>
        <v>1.4027777777777778E-2</v>
      </c>
      <c r="H10" s="99">
        <f t="shared" si="2"/>
        <v>3.2774472687939434E-2</v>
      </c>
    </row>
    <row r="11" spans="2:8" s="1" customFormat="1" x14ac:dyDescent="0.3">
      <c r="B11" s="8" t="s">
        <v>26</v>
      </c>
      <c r="C11" s="100">
        <v>5.9722222222222225E-3</v>
      </c>
      <c r="D11" s="98">
        <f t="shared" si="0"/>
        <v>1.6014897579143393E-2</v>
      </c>
      <c r="E11" s="100"/>
      <c r="F11" s="98"/>
      <c r="G11" s="101">
        <f t="shared" si="1"/>
        <v>5.9722222222222225E-3</v>
      </c>
      <c r="H11" s="99">
        <f t="shared" si="2"/>
        <v>1.3953488372093027E-2</v>
      </c>
    </row>
    <row r="12" spans="2:8" s="1" customFormat="1" x14ac:dyDescent="0.3">
      <c r="B12" s="8" t="s">
        <v>3</v>
      </c>
      <c r="C12" s="100">
        <v>1.7222222222222215E-2</v>
      </c>
      <c r="D12" s="98">
        <f t="shared" si="0"/>
        <v>4.6182495344506511E-2</v>
      </c>
      <c r="E12" s="100">
        <v>1.724537037037037E-3</v>
      </c>
      <c r="F12" s="98">
        <f t="shared" si="3"/>
        <v>3.1302521008403361E-2</v>
      </c>
      <c r="G12" s="101">
        <f t="shared" si="1"/>
        <v>1.8946759259259253E-2</v>
      </c>
      <c r="H12" s="99">
        <f t="shared" si="2"/>
        <v>4.4267171444023791E-2</v>
      </c>
    </row>
    <row r="13" spans="2:8" s="1" customFormat="1" x14ac:dyDescent="0.3">
      <c r="B13" s="8" t="s">
        <v>7</v>
      </c>
      <c r="C13" s="100">
        <v>7.3032407407407404E-3</v>
      </c>
      <c r="D13" s="98">
        <f t="shared" si="0"/>
        <v>1.9584109248913722E-2</v>
      </c>
      <c r="E13" s="100">
        <v>5.0578703703703714E-3</v>
      </c>
      <c r="F13" s="98">
        <f t="shared" si="3"/>
        <v>9.1806722689075651E-2</v>
      </c>
      <c r="G13" s="101">
        <f t="shared" si="1"/>
        <v>1.2361111111111111E-2</v>
      </c>
      <c r="H13" s="99">
        <f t="shared" si="2"/>
        <v>2.8880475932936727E-2</v>
      </c>
    </row>
    <row r="14" spans="2:8" s="1" customFormat="1" x14ac:dyDescent="0.3">
      <c r="B14" s="8" t="s">
        <v>2</v>
      </c>
      <c r="C14" s="100">
        <v>2.975694444444445E-2</v>
      </c>
      <c r="D14" s="98">
        <f t="shared" si="0"/>
        <v>7.9795158286778439E-2</v>
      </c>
      <c r="E14" s="100">
        <v>4.2824074074074075E-4</v>
      </c>
      <c r="F14" s="98">
        <f t="shared" si="3"/>
        <v>7.77310924369748E-3</v>
      </c>
      <c r="G14" s="101">
        <f t="shared" si="1"/>
        <v>3.018518518518519E-2</v>
      </c>
      <c r="H14" s="99">
        <f t="shared" si="2"/>
        <v>7.0524607896160108E-2</v>
      </c>
    </row>
    <row r="15" spans="2:8" s="1" customFormat="1" x14ac:dyDescent="0.3">
      <c r="B15" s="8" t="s">
        <v>9</v>
      </c>
      <c r="C15" s="100">
        <v>2.5925925925925915E-2</v>
      </c>
      <c r="D15" s="98">
        <f t="shared" si="0"/>
        <v>6.9522036002482926E-2</v>
      </c>
      <c r="E15" s="100">
        <v>1.3425925925925927E-3</v>
      </c>
      <c r="F15" s="98">
        <f t="shared" si="3"/>
        <v>2.4369747899159667E-2</v>
      </c>
      <c r="G15" s="101">
        <f t="shared" si="1"/>
        <v>2.7268518518518508E-2</v>
      </c>
      <c r="H15" s="99">
        <f t="shared" si="2"/>
        <v>6.3710113574905344E-2</v>
      </c>
    </row>
    <row r="16" spans="2:8" s="1" customFormat="1" x14ac:dyDescent="0.3">
      <c r="B16" s="8" t="s">
        <v>1</v>
      </c>
      <c r="C16" s="100">
        <v>6.6898148148148142E-3</v>
      </c>
      <c r="D16" s="98">
        <f t="shared" si="0"/>
        <v>1.7939168218497829E-2</v>
      </c>
      <c r="E16" s="100">
        <v>1.5972222222222221E-3</v>
      </c>
      <c r="F16" s="98">
        <f t="shared" si="3"/>
        <v>2.8991596638655463E-2</v>
      </c>
      <c r="G16" s="101">
        <f t="shared" si="1"/>
        <v>8.2870370370370372E-3</v>
      </c>
      <c r="H16" s="99">
        <f t="shared" si="2"/>
        <v>1.9361817198485672E-2</v>
      </c>
    </row>
    <row r="17" spans="2:8" s="1" customFormat="1" x14ac:dyDescent="0.3">
      <c r="B17" s="8" t="s">
        <v>27</v>
      </c>
      <c r="C17" s="100">
        <v>3.5763888888888894E-3</v>
      </c>
      <c r="D17" s="98">
        <f t="shared" si="0"/>
        <v>9.5903165735568008E-3</v>
      </c>
      <c r="E17" s="100">
        <v>3.1365740740740737E-3</v>
      </c>
      <c r="F17" s="98">
        <f t="shared" si="3"/>
        <v>5.6932773109243696E-2</v>
      </c>
      <c r="G17" s="101">
        <f t="shared" si="1"/>
        <v>6.7129629629629631E-3</v>
      </c>
      <c r="H17" s="99">
        <f t="shared" si="2"/>
        <v>1.5684153596538672E-2</v>
      </c>
    </row>
    <row r="18" spans="2:8" s="1" customFormat="1" x14ac:dyDescent="0.3">
      <c r="B18" s="8" t="s">
        <v>16</v>
      </c>
      <c r="C18" s="100">
        <v>9.6064814814814808E-4</v>
      </c>
      <c r="D18" s="98">
        <f t="shared" si="0"/>
        <v>2.5760397268777165E-3</v>
      </c>
      <c r="E18" s="100"/>
      <c r="F18" s="98"/>
      <c r="G18" s="101">
        <f t="shared" si="1"/>
        <v>9.6064814814814808E-4</v>
      </c>
      <c r="H18" s="99">
        <f t="shared" si="2"/>
        <v>2.2444564629529478E-3</v>
      </c>
    </row>
    <row r="19" spans="2:8" s="1" customFormat="1" x14ac:dyDescent="0.3">
      <c r="B19" s="8" t="s">
        <v>4</v>
      </c>
      <c r="C19" s="100">
        <v>1.5162037037037036E-2</v>
      </c>
      <c r="D19" s="98">
        <f t="shared" si="0"/>
        <v>4.0657976412166369E-2</v>
      </c>
      <c r="E19" s="100">
        <v>7.6388888888888882E-4</v>
      </c>
      <c r="F19" s="98">
        <f t="shared" si="3"/>
        <v>1.3865546218487394E-2</v>
      </c>
      <c r="G19" s="101">
        <f t="shared" si="1"/>
        <v>1.5925925925925927E-2</v>
      </c>
      <c r="H19" s="99">
        <f t="shared" si="2"/>
        <v>3.7209302325581402E-2</v>
      </c>
    </row>
    <row r="20" spans="2:8" s="1" customFormat="1" x14ac:dyDescent="0.3">
      <c r="B20" s="8" t="s">
        <v>14</v>
      </c>
      <c r="C20" s="100">
        <v>5.5787037037037029E-3</v>
      </c>
      <c r="D20" s="98">
        <f t="shared" si="0"/>
        <v>1.4959652389819989E-2</v>
      </c>
      <c r="E20" s="100">
        <v>1.689814814814815E-3</v>
      </c>
      <c r="F20" s="98">
        <f t="shared" si="3"/>
        <v>3.0672268907563031E-2</v>
      </c>
      <c r="G20" s="101">
        <f t="shared" si="1"/>
        <v>7.2685185185185179E-3</v>
      </c>
      <c r="H20" s="99">
        <f t="shared" si="2"/>
        <v>1.6982152514872905E-2</v>
      </c>
    </row>
    <row r="21" spans="2:8" s="1" customFormat="1" x14ac:dyDescent="0.3">
      <c r="B21" s="8" t="s">
        <v>11</v>
      </c>
      <c r="C21" s="100">
        <v>3.3101851851851855E-3</v>
      </c>
      <c r="D21" s="98">
        <f t="shared" si="0"/>
        <v>8.876474239602734E-3</v>
      </c>
      <c r="E21" s="100">
        <v>1.5995370370370368E-2</v>
      </c>
      <c r="F21" s="98">
        <f t="shared" si="3"/>
        <v>0.29033613445378148</v>
      </c>
      <c r="G21" s="101">
        <f t="shared" si="1"/>
        <v>1.9305555555555555E-2</v>
      </c>
      <c r="H21" s="99">
        <f t="shared" si="2"/>
        <v>4.5105462412114661E-2</v>
      </c>
    </row>
    <row r="22" spans="2:8" s="1" customFormat="1" x14ac:dyDescent="0.3">
      <c r="B22" s="8" t="s">
        <v>15</v>
      </c>
      <c r="C22" s="100">
        <v>2.5462962962962961E-4</v>
      </c>
      <c r="D22" s="98">
        <f t="shared" si="0"/>
        <v>6.8280571073867178E-4</v>
      </c>
      <c r="E22" s="100">
        <v>1.2962962962962963E-3</v>
      </c>
      <c r="F22" s="98">
        <f t="shared" si="3"/>
        <v>2.3529411764705882E-2</v>
      </c>
      <c r="G22" s="101">
        <f t="shared" si="1"/>
        <v>1.5509259259259259E-3</v>
      </c>
      <c r="H22" s="99">
        <f t="shared" si="2"/>
        <v>3.6235803136830721E-3</v>
      </c>
    </row>
    <row r="23" spans="2:8" s="1" customFormat="1" x14ac:dyDescent="0.3">
      <c r="B23" s="8" t="s">
        <v>28</v>
      </c>
      <c r="C23" s="100">
        <v>6.134259259259259E-4</v>
      </c>
      <c r="D23" s="98">
        <f t="shared" si="0"/>
        <v>1.6449410304158912E-3</v>
      </c>
      <c r="E23" s="100">
        <v>5.9027777777777778E-4</v>
      </c>
      <c r="F23" s="98">
        <f t="shared" si="3"/>
        <v>1.0714285714285714E-2</v>
      </c>
      <c r="G23" s="101">
        <f t="shared" si="1"/>
        <v>1.2037037037037038E-3</v>
      </c>
      <c r="H23" s="99">
        <f t="shared" si="2"/>
        <v>2.8123309897241759E-3</v>
      </c>
    </row>
    <row r="24" spans="2:8" s="1" customFormat="1" x14ac:dyDescent="0.3">
      <c r="B24" s="8" t="s">
        <v>12</v>
      </c>
      <c r="C24" s="100">
        <v>2.3148148148148146E-4</v>
      </c>
      <c r="D24" s="98">
        <f t="shared" si="0"/>
        <v>6.2073246430788341E-4</v>
      </c>
      <c r="E24" s="100"/>
      <c r="F24" s="98"/>
      <c r="G24" s="101">
        <f t="shared" si="1"/>
        <v>2.3148148148148146E-4</v>
      </c>
      <c r="H24" s="99">
        <f t="shared" si="2"/>
        <v>5.4083288263926451E-4</v>
      </c>
    </row>
    <row r="25" spans="2:8" s="1" customFormat="1" x14ac:dyDescent="0.3">
      <c r="B25" s="8" t="s">
        <v>5</v>
      </c>
      <c r="C25" s="100">
        <v>1.0462962962962962E-2</v>
      </c>
      <c r="D25" s="98">
        <f t="shared" si="0"/>
        <v>2.805710738671633E-2</v>
      </c>
      <c r="E25" s="100">
        <v>4.5023148148148149E-3</v>
      </c>
      <c r="F25" s="98">
        <f t="shared" si="3"/>
        <v>8.1722689075630253E-2</v>
      </c>
      <c r="G25" s="101">
        <f t="shared" si="1"/>
        <v>1.4965277777777777E-2</v>
      </c>
      <c r="H25" s="99">
        <f t="shared" si="2"/>
        <v>3.4964845862628449E-2</v>
      </c>
    </row>
    <row r="26" spans="2:8" s="1" customFormat="1" x14ac:dyDescent="0.3">
      <c r="B26" s="8" t="s">
        <v>6</v>
      </c>
      <c r="C26" s="100">
        <v>0.13568287037037033</v>
      </c>
      <c r="D26" s="98">
        <f t="shared" si="0"/>
        <v>0.36384233395406579</v>
      </c>
      <c r="E26" s="100">
        <v>3.460648148148148E-3</v>
      </c>
      <c r="F26" s="98">
        <f t="shared" si="3"/>
        <v>6.2815126050420167E-2</v>
      </c>
      <c r="G26" s="101">
        <f t="shared" si="1"/>
        <v>0.13914351851851847</v>
      </c>
      <c r="H26" s="99">
        <f t="shared" si="2"/>
        <v>0.32509464575446179</v>
      </c>
    </row>
    <row r="27" spans="2:8" s="1" customFormat="1" x14ac:dyDescent="0.3">
      <c r="B27" s="8" t="s">
        <v>140</v>
      </c>
      <c r="C27" s="100">
        <v>2.356481481481482E-2</v>
      </c>
      <c r="D27" s="98">
        <f t="shared" si="0"/>
        <v>6.3190564866542551E-2</v>
      </c>
      <c r="E27" s="100"/>
      <c r="F27" s="98"/>
      <c r="G27" s="101">
        <f t="shared" si="1"/>
        <v>2.356481481481482E-2</v>
      </c>
      <c r="H27" s="99">
        <f t="shared" si="2"/>
        <v>5.5056787452677142E-2</v>
      </c>
    </row>
    <row r="28" spans="2:8" s="1" customFormat="1" x14ac:dyDescent="0.3">
      <c r="B28" s="8" t="s">
        <v>17</v>
      </c>
      <c r="C28" s="100"/>
      <c r="D28" s="98"/>
      <c r="E28" s="100"/>
      <c r="F28" s="98"/>
      <c r="G28" s="101"/>
      <c r="H28" s="99"/>
    </row>
    <row r="29" spans="2:8" s="1" customFormat="1" x14ac:dyDescent="0.3">
      <c r="B29" s="8"/>
      <c r="C29" s="100"/>
      <c r="D29" s="98"/>
      <c r="E29" s="100"/>
      <c r="F29" s="98"/>
      <c r="G29" s="101"/>
      <c r="H29" s="99"/>
    </row>
    <row r="30" spans="2:8" s="1" customFormat="1" x14ac:dyDescent="0.3">
      <c r="B30" s="11" t="s">
        <v>29</v>
      </c>
      <c r="C30" s="103">
        <f t="shared" ref="C30:H30" si="4">SUM(C7:C28)</f>
        <v>0.37291666666666656</v>
      </c>
      <c r="D30" s="120">
        <f t="shared" si="4"/>
        <v>1</v>
      </c>
      <c r="E30" s="103">
        <f t="shared" si="4"/>
        <v>5.5092592592592589E-2</v>
      </c>
      <c r="F30" s="120">
        <f t="shared" si="4"/>
        <v>1</v>
      </c>
      <c r="G30" s="103">
        <f t="shared" si="4"/>
        <v>0.4280092592592592</v>
      </c>
      <c r="H30" s="121">
        <f t="shared" si="4"/>
        <v>1</v>
      </c>
    </row>
    <row r="31" spans="2:8" s="1" customFormat="1" x14ac:dyDescent="0.3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5">
      <c r="B32" s="142" t="s">
        <v>39</v>
      </c>
      <c r="C32" s="143"/>
      <c r="D32" s="143"/>
      <c r="E32" s="143"/>
      <c r="F32" s="143"/>
      <c r="G32" s="143"/>
      <c r="H32" s="144"/>
    </row>
    <row r="33" spans="3:5" s="1" customFormat="1" x14ac:dyDescent="0.3">
      <c r="C33" s="35"/>
      <c r="D33" s="35"/>
      <c r="E33" s="35"/>
    </row>
    <row r="34" spans="3:5" s="1" customFormat="1" x14ac:dyDescent="0.3">
      <c r="C34" s="35"/>
      <c r="D34" s="35"/>
      <c r="E34" s="35"/>
    </row>
    <row r="35" spans="3:5" s="1" customFormat="1" x14ac:dyDescent="0.3">
      <c r="C35" s="35"/>
      <c r="D35" s="35"/>
      <c r="E35" s="35"/>
    </row>
    <row r="36" spans="3:5" s="1" customFormat="1" x14ac:dyDescent="0.3">
      <c r="C36" s="35"/>
      <c r="D36" s="35"/>
      <c r="E36" s="35"/>
    </row>
    <row r="37" spans="3:5" s="1" customFormat="1" x14ac:dyDescent="0.3">
      <c r="C37" s="35"/>
      <c r="D37" s="35"/>
      <c r="E37" s="35"/>
    </row>
    <row r="38" spans="3:5" s="1" customFormat="1" x14ac:dyDescent="0.3">
      <c r="C38" s="35"/>
      <c r="D38" s="35"/>
      <c r="E38" s="35"/>
    </row>
    <row r="39" spans="3:5" s="1" customFormat="1" x14ac:dyDescent="0.3">
      <c r="C39" s="35"/>
      <c r="D39" s="35"/>
      <c r="E39" s="35"/>
    </row>
    <row r="40" spans="3:5" s="1" customFormat="1" x14ac:dyDescent="0.3">
      <c r="C40" s="35"/>
      <c r="D40" s="35"/>
      <c r="E40" s="35"/>
    </row>
    <row r="41" spans="3:5" s="1" customFormat="1" x14ac:dyDescent="0.3">
      <c r="C41" s="35"/>
      <c r="D41" s="35"/>
      <c r="E41" s="35"/>
    </row>
    <row r="42" spans="3:5" s="1" customFormat="1" x14ac:dyDescent="0.3">
      <c r="C42" s="35"/>
      <c r="D42" s="35"/>
      <c r="E42" s="35"/>
    </row>
    <row r="43" spans="3:5" s="1" customFormat="1" x14ac:dyDescent="0.3">
      <c r="C43" s="35"/>
      <c r="D43" s="35"/>
      <c r="E43" s="35"/>
    </row>
    <row r="44" spans="3:5" s="1" customFormat="1" x14ac:dyDescent="0.3">
      <c r="C44" s="35"/>
      <c r="D44" s="35"/>
      <c r="E44" s="35"/>
    </row>
    <row r="45" spans="3:5" s="1" customFormat="1" x14ac:dyDescent="0.3">
      <c r="C45" s="35"/>
      <c r="D45" s="35"/>
      <c r="E45" s="35"/>
    </row>
    <row r="46" spans="3:5" s="1" customFormat="1" x14ac:dyDescent="0.3">
      <c r="C46" s="35"/>
      <c r="D46" s="35"/>
      <c r="E46" s="35"/>
    </row>
    <row r="47" spans="3:5" s="1" customFormat="1" x14ac:dyDescent="0.3">
      <c r="C47" s="35"/>
      <c r="D47" s="35"/>
      <c r="E47" s="35"/>
    </row>
    <row r="48" spans="3:5" s="1" customFormat="1" x14ac:dyDescent="0.3">
      <c r="C48" s="35"/>
      <c r="D48" s="35"/>
      <c r="E48" s="35"/>
    </row>
    <row r="49" spans="3:5" s="1" customFormat="1" x14ac:dyDescent="0.3">
      <c r="C49" s="35"/>
      <c r="D49" s="35"/>
      <c r="E49" s="35"/>
    </row>
    <row r="50" spans="3:5" s="1" customFormat="1" x14ac:dyDescent="0.3">
      <c r="C50" s="35"/>
      <c r="D50" s="35"/>
      <c r="E50" s="35"/>
    </row>
    <row r="51" spans="3:5" s="1" customFormat="1" x14ac:dyDescent="0.3">
      <c r="C51" s="35"/>
      <c r="D51" s="35"/>
      <c r="E51" s="35"/>
    </row>
    <row r="52" spans="3:5" s="1" customFormat="1" x14ac:dyDescent="0.3">
      <c r="C52" s="35"/>
      <c r="D52" s="35"/>
      <c r="E52" s="35"/>
    </row>
    <row r="53" spans="3:5" s="1" customFormat="1" x14ac:dyDescent="0.3">
      <c r="C53" s="35"/>
      <c r="D53" s="35"/>
      <c r="E53" s="35"/>
    </row>
    <row r="54" spans="3:5" s="1" customFormat="1" x14ac:dyDescent="0.3">
      <c r="C54" s="35"/>
      <c r="D54" s="35"/>
      <c r="E54" s="35"/>
    </row>
    <row r="55" spans="3:5" s="1" customFormat="1" x14ac:dyDescent="0.3">
      <c r="C55" s="35"/>
      <c r="D55" s="35"/>
      <c r="E55" s="35"/>
    </row>
    <row r="56" spans="3:5" s="1" customFormat="1" x14ac:dyDescent="0.3">
      <c r="C56" s="35"/>
      <c r="D56" s="35"/>
      <c r="E56" s="35"/>
    </row>
    <row r="57" spans="3:5" s="1" customFormat="1" x14ac:dyDescent="0.3">
      <c r="C57" s="35"/>
      <c r="D57" s="35"/>
      <c r="E57" s="35"/>
    </row>
    <row r="58" spans="3:5" s="1" customFormat="1" x14ac:dyDescent="0.3">
      <c r="C58" s="35"/>
      <c r="D58" s="35"/>
      <c r="E58" s="35"/>
    </row>
    <row r="59" spans="3:5" s="1" customFormat="1" x14ac:dyDescent="0.3">
      <c r="C59" s="35"/>
      <c r="D59" s="35"/>
      <c r="E59" s="35"/>
    </row>
    <row r="60" spans="3:5" s="1" customFormat="1" x14ac:dyDescent="0.3">
      <c r="C60" s="35"/>
      <c r="D60" s="35"/>
      <c r="E60" s="35"/>
    </row>
    <row r="61" spans="3:5" s="1" customFormat="1" x14ac:dyDescent="0.3">
      <c r="C61" s="35"/>
      <c r="D61" s="35"/>
      <c r="E61" s="35"/>
    </row>
    <row r="62" spans="3:5" s="1" customFormat="1" x14ac:dyDescent="0.3">
      <c r="C62" s="35"/>
      <c r="D62" s="35"/>
      <c r="E62" s="35"/>
    </row>
    <row r="63" spans="3:5" s="1" customFormat="1" x14ac:dyDescent="0.3">
      <c r="C63" s="35"/>
      <c r="D63" s="35"/>
      <c r="E63" s="35"/>
    </row>
    <row r="64" spans="3:5" s="1" customFormat="1" x14ac:dyDescent="0.3">
      <c r="C64" s="35"/>
      <c r="D64" s="35"/>
      <c r="E64" s="35"/>
    </row>
    <row r="65" spans="3:5" s="1" customFormat="1" x14ac:dyDescent="0.3">
      <c r="C65" s="35"/>
      <c r="D65" s="35"/>
      <c r="E65" s="35"/>
    </row>
    <row r="66" spans="3:5" s="1" customFormat="1" x14ac:dyDescent="0.3">
      <c r="C66" s="35"/>
      <c r="D66" s="35"/>
      <c r="E66" s="35"/>
    </row>
    <row r="67" spans="3:5" s="1" customFormat="1" x14ac:dyDescent="0.3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&amp;R29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5" width="15.109375" style="38" customWidth="1"/>
    <col min="6" max="8" width="15.109375" customWidth="1"/>
  </cols>
  <sheetData>
    <row r="1" spans="2:8" s="1" customFormat="1" x14ac:dyDescent="0.3">
      <c r="C1" s="35"/>
      <c r="D1" s="35"/>
      <c r="E1" s="35"/>
    </row>
    <row r="2" spans="2:8" s="1" customFormat="1" ht="15" thickBot="1" x14ac:dyDescent="0.35">
      <c r="C2" s="35"/>
      <c r="D2" s="35"/>
      <c r="E2" s="35"/>
    </row>
    <row r="3" spans="2:8" s="1" customFormat="1" x14ac:dyDescent="0.3">
      <c r="B3" s="145" t="s">
        <v>60</v>
      </c>
      <c r="C3" s="146"/>
      <c r="D3" s="146"/>
      <c r="E3" s="146"/>
      <c r="F3" s="146"/>
      <c r="G3" s="146"/>
      <c r="H3" s="147"/>
    </row>
    <row r="4" spans="2:8" s="1" customFormat="1" x14ac:dyDescent="0.3">
      <c r="B4" s="148" t="s">
        <v>128</v>
      </c>
      <c r="C4" s="149"/>
      <c r="D4" s="149"/>
      <c r="E4" s="149"/>
      <c r="F4" s="149"/>
      <c r="G4" s="149"/>
      <c r="H4" s="150"/>
    </row>
    <row r="5" spans="2:8" s="1" customFormat="1" x14ac:dyDescent="0.3">
      <c r="B5" s="2"/>
      <c r="C5" s="155" t="s">
        <v>36</v>
      </c>
      <c r="D5" s="155"/>
      <c r="E5" s="155" t="s">
        <v>37</v>
      </c>
      <c r="F5" s="155"/>
      <c r="G5" s="149" t="s">
        <v>38</v>
      </c>
      <c r="H5" s="150"/>
    </row>
    <row r="6" spans="2:8" s="1" customFormat="1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3">
      <c r="B7" s="8" t="s">
        <v>10</v>
      </c>
      <c r="C7" s="100">
        <v>4.2361111111111106E-3</v>
      </c>
      <c r="D7" s="98">
        <f>C7/$C$30</f>
        <v>1.6128321508835333E-2</v>
      </c>
      <c r="E7" s="100"/>
      <c r="F7" s="98"/>
      <c r="G7" s="101">
        <f>E7+C7</f>
        <v>4.2361111111111106E-3</v>
      </c>
      <c r="H7" s="99">
        <f>G7/$G$30</f>
        <v>1.6128321508835333E-2</v>
      </c>
    </row>
    <row r="8" spans="2:8" s="1" customFormat="1" x14ac:dyDescent="0.3">
      <c r="B8" s="8" t="s">
        <v>13</v>
      </c>
      <c r="C8" s="100">
        <v>9.4560185185185146E-3</v>
      </c>
      <c r="D8" s="98">
        <f t="shared" ref="D8:D28" si="0">C8/$C$30</f>
        <v>3.6002291455514923E-2</v>
      </c>
      <c r="E8" s="100"/>
      <c r="F8" s="98"/>
      <c r="G8" s="101">
        <f t="shared" ref="G8:G28" si="1">E8+C8</f>
        <v>9.4560185185185146E-3</v>
      </c>
      <c r="H8" s="99">
        <f t="shared" ref="H8:H28" si="2">G8/$G$30</f>
        <v>3.6002291455514923E-2</v>
      </c>
    </row>
    <row r="9" spans="2:8" s="1" customFormat="1" x14ac:dyDescent="0.3">
      <c r="B9" s="8" t="s">
        <v>0</v>
      </c>
      <c r="C9" s="100">
        <v>4.85300925925925E-2</v>
      </c>
      <c r="D9" s="98">
        <f t="shared" si="0"/>
        <v>0.18477063411624706</v>
      </c>
      <c r="E9" s="100"/>
      <c r="F9" s="98"/>
      <c r="G9" s="101">
        <f t="shared" si="1"/>
        <v>4.85300925925925E-2</v>
      </c>
      <c r="H9" s="99">
        <f t="shared" si="2"/>
        <v>0.18477063411624706</v>
      </c>
    </row>
    <row r="10" spans="2:8" s="1" customFormat="1" x14ac:dyDescent="0.3">
      <c r="B10" s="8" t="s">
        <v>8</v>
      </c>
      <c r="C10" s="100">
        <v>1.2141203703703701E-2</v>
      </c>
      <c r="D10" s="98">
        <f t="shared" si="0"/>
        <v>4.6225708368219293E-2</v>
      </c>
      <c r="E10" s="100"/>
      <c r="F10" s="98"/>
      <c r="G10" s="101">
        <f t="shared" si="1"/>
        <v>1.2141203703703701E-2</v>
      </c>
      <c r="H10" s="99">
        <f t="shared" si="2"/>
        <v>4.6225708368219293E-2</v>
      </c>
    </row>
    <row r="11" spans="2:8" s="1" customFormat="1" x14ac:dyDescent="0.3">
      <c r="B11" s="8" t="s">
        <v>26</v>
      </c>
      <c r="C11" s="100">
        <v>4.7569444444444439E-3</v>
      </c>
      <c r="D11" s="98">
        <f t="shared" si="0"/>
        <v>1.8111311858282297E-2</v>
      </c>
      <c r="E11" s="100"/>
      <c r="F11" s="98"/>
      <c r="G11" s="101">
        <f t="shared" si="1"/>
        <v>4.7569444444444439E-3</v>
      </c>
      <c r="H11" s="99">
        <f t="shared" si="2"/>
        <v>1.8111311858282297E-2</v>
      </c>
    </row>
    <row r="12" spans="2:8" s="1" customFormat="1" x14ac:dyDescent="0.3">
      <c r="B12" s="8" t="s">
        <v>3</v>
      </c>
      <c r="C12" s="100">
        <v>1.2430555555555556E-2</v>
      </c>
      <c r="D12" s="98">
        <f t="shared" si="0"/>
        <v>4.7327369673467623E-2</v>
      </c>
      <c r="E12" s="100"/>
      <c r="F12" s="98"/>
      <c r="G12" s="101">
        <f t="shared" si="1"/>
        <v>1.2430555555555556E-2</v>
      </c>
      <c r="H12" s="99">
        <f t="shared" si="2"/>
        <v>4.7327369673467623E-2</v>
      </c>
    </row>
    <row r="13" spans="2:8" s="1" customFormat="1" x14ac:dyDescent="0.3">
      <c r="B13" s="8" t="s">
        <v>7</v>
      </c>
      <c r="C13" s="100">
        <v>2.2916666666666662E-3</v>
      </c>
      <c r="D13" s="98">
        <f t="shared" si="0"/>
        <v>8.7251575375666551E-3</v>
      </c>
      <c r="E13" s="100"/>
      <c r="F13" s="98"/>
      <c r="G13" s="101">
        <f t="shared" si="1"/>
        <v>2.2916666666666662E-3</v>
      </c>
      <c r="H13" s="99">
        <f t="shared" si="2"/>
        <v>8.7251575375666551E-3</v>
      </c>
    </row>
    <row r="14" spans="2:8" s="1" customFormat="1" x14ac:dyDescent="0.3">
      <c r="B14" s="8" t="s">
        <v>2</v>
      </c>
      <c r="C14" s="100">
        <v>8.2986111111111073E-3</v>
      </c>
      <c r="D14" s="98">
        <f t="shared" si="0"/>
        <v>3.1595646234521664E-2</v>
      </c>
      <c r="E14" s="100"/>
      <c r="F14" s="98"/>
      <c r="G14" s="101">
        <f t="shared" si="1"/>
        <v>8.2986111111111073E-3</v>
      </c>
      <c r="H14" s="99">
        <f t="shared" si="2"/>
        <v>3.1595646234521664E-2</v>
      </c>
    </row>
    <row r="15" spans="2:8" s="1" customFormat="1" x14ac:dyDescent="0.3">
      <c r="B15" s="8" t="s">
        <v>9</v>
      </c>
      <c r="C15" s="100">
        <v>1.0543981481481479E-2</v>
      </c>
      <c r="D15" s="98">
        <f t="shared" si="0"/>
        <v>4.0144537963248593E-2</v>
      </c>
      <c r="E15" s="100"/>
      <c r="F15" s="98"/>
      <c r="G15" s="101">
        <f t="shared" si="1"/>
        <v>1.0543981481481479E-2</v>
      </c>
      <c r="H15" s="99">
        <f t="shared" si="2"/>
        <v>4.0144537963248593E-2</v>
      </c>
    </row>
    <row r="16" spans="2:8" s="1" customFormat="1" x14ac:dyDescent="0.3">
      <c r="B16" s="8" t="s">
        <v>1</v>
      </c>
      <c r="C16" s="100">
        <v>6.1226851851851841E-3</v>
      </c>
      <c r="D16" s="98">
        <f t="shared" si="0"/>
        <v>2.3311153219054345E-2</v>
      </c>
      <c r="E16" s="100"/>
      <c r="F16" s="98"/>
      <c r="G16" s="101">
        <f t="shared" si="1"/>
        <v>6.1226851851851841E-3</v>
      </c>
      <c r="H16" s="99">
        <f t="shared" si="2"/>
        <v>2.3311153219054345E-2</v>
      </c>
    </row>
    <row r="17" spans="2:8" s="1" customFormat="1" x14ac:dyDescent="0.3">
      <c r="B17" s="8" t="s">
        <v>27</v>
      </c>
      <c r="C17" s="100">
        <v>2.7199074074074074E-3</v>
      </c>
      <c r="D17" s="98">
        <f t="shared" si="0"/>
        <v>1.0355616269334162E-2</v>
      </c>
      <c r="E17" s="100"/>
      <c r="F17" s="98"/>
      <c r="G17" s="101">
        <f t="shared" si="1"/>
        <v>2.7199074074074074E-3</v>
      </c>
      <c r="H17" s="99">
        <f t="shared" si="2"/>
        <v>1.0355616269334162E-2</v>
      </c>
    </row>
    <row r="18" spans="2:8" s="1" customFormat="1" x14ac:dyDescent="0.3">
      <c r="B18" s="8" t="s">
        <v>16</v>
      </c>
      <c r="C18" s="100">
        <v>1.5740740740740741E-3</v>
      </c>
      <c r="D18" s="98">
        <f t="shared" si="0"/>
        <v>5.9930375005508348E-3</v>
      </c>
      <c r="E18" s="100"/>
      <c r="F18" s="98"/>
      <c r="G18" s="101">
        <f t="shared" si="1"/>
        <v>1.5740740740740741E-3</v>
      </c>
      <c r="H18" s="99">
        <f t="shared" si="2"/>
        <v>5.9930375005508348E-3</v>
      </c>
    </row>
    <row r="19" spans="2:8" s="1" customFormat="1" x14ac:dyDescent="0.3">
      <c r="B19" s="8" t="s">
        <v>4</v>
      </c>
      <c r="C19" s="100">
        <v>1.5949074074074067E-2</v>
      </c>
      <c r="D19" s="98">
        <f t="shared" si="0"/>
        <v>6.0723571145287106E-2</v>
      </c>
      <c r="E19" s="100"/>
      <c r="F19" s="98"/>
      <c r="G19" s="101">
        <f t="shared" si="1"/>
        <v>1.5949074074074067E-2</v>
      </c>
      <c r="H19" s="99">
        <f t="shared" si="2"/>
        <v>6.0723571145287106E-2</v>
      </c>
    </row>
    <row r="20" spans="2:8" s="1" customFormat="1" x14ac:dyDescent="0.3">
      <c r="B20" s="8" t="s">
        <v>14</v>
      </c>
      <c r="C20" s="100">
        <v>6.168981481481481E-3</v>
      </c>
      <c r="D20" s="98">
        <f t="shared" si="0"/>
        <v>2.3487419027894078E-2</v>
      </c>
      <c r="E20" s="100"/>
      <c r="F20" s="98"/>
      <c r="G20" s="101">
        <f t="shared" si="1"/>
        <v>6.168981481481481E-3</v>
      </c>
      <c r="H20" s="99">
        <f t="shared" si="2"/>
        <v>2.3487419027894078E-2</v>
      </c>
    </row>
    <row r="21" spans="2:8" s="1" customFormat="1" x14ac:dyDescent="0.3">
      <c r="B21" s="8" t="s">
        <v>11</v>
      </c>
      <c r="C21" s="100">
        <v>1.7361111111111112E-4</v>
      </c>
      <c r="D21" s="98">
        <f t="shared" si="0"/>
        <v>6.6099678314898908E-4</v>
      </c>
      <c r="E21" s="100"/>
      <c r="F21" s="98"/>
      <c r="G21" s="101">
        <f t="shared" si="1"/>
        <v>1.7361111111111112E-4</v>
      </c>
      <c r="H21" s="99">
        <f t="shared" si="2"/>
        <v>6.6099678314898908E-4</v>
      </c>
    </row>
    <row r="22" spans="2:8" s="1" customFormat="1" x14ac:dyDescent="0.3">
      <c r="B22" s="8" t="s">
        <v>15</v>
      </c>
      <c r="C22" s="100">
        <v>1.9560185185185184E-3</v>
      </c>
      <c r="D22" s="98">
        <f t="shared" si="0"/>
        <v>7.4472304234786098E-3</v>
      </c>
      <c r="E22" s="100"/>
      <c r="F22" s="98"/>
      <c r="G22" s="101">
        <f t="shared" si="1"/>
        <v>1.9560185185185184E-3</v>
      </c>
      <c r="H22" s="99">
        <f t="shared" si="2"/>
        <v>7.4472304234786098E-3</v>
      </c>
    </row>
    <row r="23" spans="2:8" s="1" customFormat="1" x14ac:dyDescent="0.3">
      <c r="B23" s="8" t="s">
        <v>28</v>
      </c>
      <c r="C23" s="100">
        <v>1.3136574074074071E-2</v>
      </c>
      <c r="D23" s="98">
        <f t="shared" si="0"/>
        <v>5.0015423258273496E-2</v>
      </c>
      <c r="E23" s="100"/>
      <c r="F23" s="98"/>
      <c r="G23" s="101">
        <f t="shared" si="1"/>
        <v>1.3136574074074071E-2</v>
      </c>
      <c r="H23" s="99">
        <f t="shared" si="2"/>
        <v>5.0015423258273496E-2</v>
      </c>
    </row>
    <row r="24" spans="2:8" s="1" customFormat="1" x14ac:dyDescent="0.3">
      <c r="B24" s="8" t="s">
        <v>12</v>
      </c>
      <c r="C24" s="100">
        <v>2.5925925925925925E-3</v>
      </c>
      <c r="D24" s="98">
        <f t="shared" si="0"/>
        <v>9.8708852950249032E-3</v>
      </c>
      <c r="E24" s="100"/>
      <c r="F24" s="98"/>
      <c r="G24" s="101">
        <f t="shared" si="1"/>
        <v>2.5925925925925925E-3</v>
      </c>
      <c r="H24" s="99">
        <f t="shared" si="2"/>
        <v>9.8708852950249032E-3</v>
      </c>
    </row>
    <row r="25" spans="2:8" s="1" customFormat="1" x14ac:dyDescent="0.3">
      <c r="B25" s="8" t="s">
        <v>5</v>
      </c>
      <c r="C25" s="100">
        <v>2.5462962962962965E-3</v>
      </c>
      <c r="D25" s="98">
        <f t="shared" si="0"/>
        <v>9.6946194861851735E-3</v>
      </c>
      <c r="E25" s="100"/>
      <c r="F25" s="98"/>
      <c r="G25" s="101">
        <f t="shared" si="1"/>
        <v>2.5462962962962965E-3</v>
      </c>
      <c r="H25" s="99">
        <f t="shared" si="2"/>
        <v>9.6946194861851735E-3</v>
      </c>
    </row>
    <row r="26" spans="2:8" s="1" customFormat="1" x14ac:dyDescent="0.3">
      <c r="B26" s="8" t="s">
        <v>6</v>
      </c>
      <c r="C26" s="100">
        <v>7.1562500000000029E-2</v>
      </c>
      <c r="D26" s="98">
        <f t="shared" si="0"/>
        <v>0.27246287401401342</v>
      </c>
      <c r="E26" s="100"/>
      <c r="F26" s="98"/>
      <c r="G26" s="101">
        <f t="shared" si="1"/>
        <v>7.1562500000000029E-2</v>
      </c>
      <c r="H26" s="99">
        <f t="shared" si="2"/>
        <v>0.27246287401401342</v>
      </c>
    </row>
    <row r="27" spans="2:8" s="1" customFormat="1" x14ac:dyDescent="0.3">
      <c r="B27" s="8" t="s">
        <v>140</v>
      </c>
      <c r="C27" s="100">
        <v>2.2627314814814805E-2</v>
      </c>
      <c r="D27" s="98">
        <f t="shared" si="0"/>
        <v>8.6149914070418207E-2</v>
      </c>
      <c r="E27" s="100"/>
      <c r="F27" s="98"/>
      <c r="G27" s="101">
        <f t="shared" si="1"/>
        <v>2.2627314814814805E-2</v>
      </c>
      <c r="H27" s="99">
        <f t="shared" si="2"/>
        <v>8.6149914070418207E-2</v>
      </c>
    </row>
    <row r="28" spans="2:8" s="1" customFormat="1" x14ac:dyDescent="0.3">
      <c r="B28" s="8" t="s">
        <v>17</v>
      </c>
      <c r="C28" s="100">
        <v>2.8356481481481466E-3</v>
      </c>
      <c r="D28" s="98">
        <f t="shared" si="0"/>
        <v>1.0796280791433483E-2</v>
      </c>
      <c r="E28" s="100"/>
      <c r="F28" s="98"/>
      <c r="G28" s="101">
        <f t="shared" si="1"/>
        <v>2.8356481481481466E-3</v>
      </c>
      <c r="H28" s="99">
        <f t="shared" si="2"/>
        <v>1.0796280791433483E-2</v>
      </c>
    </row>
    <row r="29" spans="2:8" s="1" customFormat="1" x14ac:dyDescent="0.3">
      <c r="B29" s="8"/>
      <c r="C29" s="100"/>
      <c r="D29" s="98"/>
      <c r="E29" s="100"/>
      <c r="F29" s="98"/>
      <c r="G29" s="101"/>
      <c r="H29" s="99"/>
    </row>
    <row r="30" spans="2:8" s="1" customFormat="1" x14ac:dyDescent="0.3">
      <c r="B30" s="11" t="s">
        <v>29</v>
      </c>
      <c r="C30" s="103">
        <f>SUM(C7:C28)</f>
        <v>0.26265046296296279</v>
      </c>
      <c r="D30" s="120">
        <f>SUM(D7:D28)</f>
        <v>1.0000000000000004</v>
      </c>
      <c r="E30" s="103"/>
      <c r="F30" s="120"/>
      <c r="G30" s="103">
        <f>SUM(G7:G28)</f>
        <v>0.26265046296296279</v>
      </c>
      <c r="H30" s="121">
        <f>SUM(H7:H28)</f>
        <v>1.0000000000000004</v>
      </c>
    </row>
    <row r="31" spans="2:8" s="1" customFormat="1" x14ac:dyDescent="0.3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5">
      <c r="B32" s="142" t="s">
        <v>39</v>
      </c>
      <c r="C32" s="143"/>
      <c r="D32" s="143"/>
      <c r="E32" s="143"/>
      <c r="F32" s="143"/>
      <c r="G32" s="143"/>
      <c r="H32" s="144"/>
    </row>
    <row r="33" spans="3:5" s="1" customFormat="1" x14ac:dyDescent="0.3">
      <c r="C33" s="35"/>
      <c r="D33" s="35"/>
      <c r="E33" s="35"/>
    </row>
    <row r="34" spans="3:5" s="1" customFormat="1" x14ac:dyDescent="0.3">
      <c r="C34" s="35"/>
      <c r="D34" s="35"/>
      <c r="E34" s="35"/>
    </row>
    <row r="35" spans="3:5" s="1" customFormat="1" x14ac:dyDescent="0.3">
      <c r="C35" s="35"/>
      <c r="D35" s="35"/>
      <c r="E35" s="35"/>
    </row>
    <row r="36" spans="3:5" s="1" customFormat="1" x14ac:dyDescent="0.3">
      <c r="C36" s="35"/>
      <c r="D36" s="35"/>
      <c r="E36" s="35"/>
    </row>
    <row r="37" spans="3:5" s="1" customFormat="1" x14ac:dyDescent="0.3">
      <c r="C37" s="35"/>
      <c r="D37" s="35"/>
      <c r="E37" s="35"/>
    </row>
    <row r="38" spans="3:5" s="1" customFormat="1" x14ac:dyDescent="0.3">
      <c r="C38" s="35"/>
      <c r="D38" s="35"/>
      <c r="E38" s="35"/>
    </row>
    <row r="39" spans="3:5" s="1" customFormat="1" x14ac:dyDescent="0.3">
      <c r="C39" s="35"/>
      <c r="D39" s="35"/>
      <c r="E39" s="35"/>
    </row>
    <row r="40" spans="3:5" s="1" customFormat="1" x14ac:dyDescent="0.3">
      <c r="C40" s="35"/>
      <c r="D40" s="35"/>
      <c r="E40" s="35"/>
    </row>
    <row r="41" spans="3:5" s="1" customFormat="1" x14ac:dyDescent="0.3">
      <c r="C41" s="35"/>
      <c r="D41" s="35"/>
      <c r="E41" s="35"/>
    </row>
    <row r="42" spans="3:5" s="1" customFormat="1" x14ac:dyDescent="0.3">
      <c r="C42" s="35"/>
      <c r="D42" s="35"/>
      <c r="E42" s="35"/>
    </row>
    <row r="43" spans="3:5" s="1" customFormat="1" x14ac:dyDescent="0.3">
      <c r="C43" s="35"/>
      <c r="D43" s="35"/>
      <c r="E43" s="35"/>
    </row>
    <row r="44" spans="3:5" s="1" customFormat="1" x14ac:dyDescent="0.3">
      <c r="C44" s="35"/>
      <c r="D44" s="35"/>
      <c r="E44" s="35"/>
    </row>
    <row r="45" spans="3:5" s="1" customFormat="1" x14ac:dyDescent="0.3">
      <c r="C45" s="35"/>
      <c r="D45" s="35"/>
      <c r="E45" s="35"/>
    </row>
    <row r="46" spans="3:5" s="1" customFormat="1" x14ac:dyDescent="0.3">
      <c r="C46" s="35"/>
      <c r="D46" s="35"/>
      <c r="E46" s="35"/>
    </row>
    <row r="47" spans="3:5" s="1" customFormat="1" x14ac:dyDescent="0.3">
      <c r="C47" s="35"/>
      <c r="D47" s="35"/>
      <c r="E47" s="35"/>
    </row>
    <row r="48" spans="3:5" s="1" customFormat="1" x14ac:dyDescent="0.3">
      <c r="C48" s="35"/>
      <c r="D48" s="35"/>
      <c r="E48" s="35"/>
    </row>
    <row r="49" spans="3:5" s="1" customFormat="1" x14ac:dyDescent="0.3">
      <c r="C49" s="35"/>
      <c r="D49" s="35"/>
      <c r="E49" s="35"/>
    </row>
    <row r="50" spans="3:5" s="1" customFormat="1" x14ac:dyDescent="0.3">
      <c r="C50" s="35"/>
      <c r="D50" s="35"/>
      <c r="E50" s="35"/>
    </row>
    <row r="51" spans="3:5" s="1" customFormat="1" x14ac:dyDescent="0.3">
      <c r="C51" s="35"/>
      <c r="D51" s="35"/>
      <c r="E51" s="35"/>
    </row>
    <row r="52" spans="3:5" s="1" customFormat="1" x14ac:dyDescent="0.3">
      <c r="C52" s="35"/>
      <c r="D52" s="35"/>
      <c r="E52" s="35"/>
    </row>
    <row r="53" spans="3:5" s="1" customFormat="1" x14ac:dyDescent="0.3">
      <c r="C53" s="35"/>
      <c r="D53" s="35"/>
      <c r="E53" s="35"/>
    </row>
    <row r="54" spans="3:5" s="1" customFormat="1" x14ac:dyDescent="0.3">
      <c r="C54" s="35"/>
      <c r="D54" s="35"/>
      <c r="E54" s="35"/>
    </row>
    <row r="55" spans="3:5" s="1" customFormat="1" x14ac:dyDescent="0.3">
      <c r="C55" s="35"/>
      <c r="D55" s="35"/>
      <c r="E55" s="35"/>
    </row>
    <row r="56" spans="3:5" s="1" customFormat="1" x14ac:dyDescent="0.3">
      <c r="C56" s="35"/>
      <c r="D56" s="35"/>
      <c r="E56" s="35"/>
    </row>
    <row r="57" spans="3:5" s="1" customFormat="1" x14ac:dyDescent="0.3">
      <c r="C57" s="35"/>
      <c r="D57" s="35"/>
      <c r="E57" s="35"/>
    </row>
    <row r="58" spans="3:5" s="1" customFormat="1" x14ac:dyDescent="0.3">
      <c r="C58" s="35"/>
      <c r="D58" s="35"/>
      <c r="E58" s="35"/>
    </row>
    <row r="59" spans="3:5" s="1" customFormat="1" x14ac:dyDescent="0.3">
      <c r="C59" s="35"/>
      <c r="D59" s="35"/>
      <c r="E59" s="35"/>
    </row>
    <row r="60" spans="3:5" s="1" customFormat="1" x14ac:dyDescent="0.3">
      <c r="C60" s="35"/>
      <c r="D60" s="35"/>
      <c r="E60" s="35"/>
    </row>
    <row r="61" spans="3:5" s="1" customFormat="1" x14ac:dyDescent="0.3">
      <c r="C61" s="35"/>
      <c r="D61" s="35"/>
      <c r="E61" s="35"/>
    </row>
    <row r="62" spans="3:5" s="1" customFormat="1" x14ac:dyDescent="0.3">
      <c r="C62" s="35"/>
      <c r="D62" s="35"/>
      <c r="E62" s="35"/>
    </row>
    <row r="63" spans="3:5" s="1" customFormat="1" x14ac:dyDescent="0.3">
      <c r="C63" s="35"/>
      <c r="D63" s="35"/>
      <c r="E63" s="35"/>
    </row>
    <row r="64" spans="3:5" s="1" customFormat="1" x14ac:dyDescent="0.3">
      <c r="C64" s="35"/>
      <c r="D64" s="35"/>
      <c r="E64" s="35"/>
    </row>
    <row r="65" spans="3:5" s="1" customFormat="1" x14ac:dyDescent="0.3">
      <c r="C65" s="35"/>
      <c r="D65" s="35"/>
      <c r="E65" s="35"/>
    </row>
    <row r="66" spans="3:5" s="1" customFormat="1" x14ac:dyDescent="0.3">
      <c r="C66" s="35"/>
      <c r="D66" s="35"/>
      <c r="E66" s="35"/>
    </row>
    <row r="67" spans="3:5" s="1" customFormat="1" x14ac:dyDescent="0.3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&amp;R30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C1"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10" width="15.109375" style="34" customWidth="1"/>
    <col min="11" max="16384" width="8.88671875" style="34"/>
  </cols>
  <sheetData>
    <row r="2" spans="2:10" ht="15" thickBot="1" x14ac:dyDescent="0.35"/>
    <row r="3" spans="2:10" x14ac:dyDescent="0.3">
      <c r="B3" s="173" t="s">
        <v>61</v>
      </c>
      <c r="C3" s="174"/>
      <c r="D3" s="174"/>
      <c r="E3" s="174"/>
      <c r="F3" s="174"/>
      <c r="G3" s="174"/>
      <c r="H3" s="174"/>
      <c r="I3" s="174"/>
      <c r="J3" s="175"/>
    </row>
    <row r="4" spans="2:10" x14ac:dyDescent="0.3">
      <c r="B4" s="176" t="s">
        <v>128</v>
      </c>
      <c r="C4" s="177"/>
      <c r="D4" s="177"/>
      <c r="E4" s="177"/>
      <c r="F4" s="177"/>
      <c r="G4" s="177"/>
      <c r="H4" s="177"/>
      <c r="I4" s="177"/>
      <c r="J4" s="178"/>
    </row>
    <row r="5" spans="2:10" x14ac:dyDescent="0.3">
      <c r="B5" s="42"/>
      <c r="C5" s="179" t="s">
        <v>62</v>
      </c>
      <c r="D5" s="180"/>
      <c r="E5" s="181" t="s">
        <v>63</v>
      </c>
      <c r="F5" s="177"/>
      <c r="G5" s="177" t="s">
        <v>64</v>
      </c>
      <c r="H5" s="177"/>
      <c r="I5" s="181" t="s">
        <v>22</v>
      </c>
      <c r="J5" s="178"/>
    </row>
    <row r="6" spans="2:10" x14ac:dyDescent="0.3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3">
      <c r="B7" s="8" t="s">
        <v>10</v>
      </c>
      <c r="C7" s="89"/>
      <c r="D7" s="87"/>
      <c r="E7" s="86"/>
      <c r="F7" s="87"/>
      <c r="G7" s="86">
        <v>7.0949074074074074E-3</v>
      </c>
      <c r="H7" s="87">
        <f t="shared" ref="H7:H24" si="0">G7/$G$30</f>
        <v>6.0197187524550239E-3</v>
      </c>
      <c r="I7" s="86">
        <f>E7+G7</f>
        <v>7.0949074074074074E-3</v>
      </c>
      <c r="J7" s="96">
        <f t="shared" ref="J7:J26" si="1">I7/$I$30</f>
        <v>4.0585812841801407E-3</v>
      </c>
    </row>
    <row r="8" spans="2:10" x14ac:dyDescent="0.3">
      <c r="B8" s="8" t="s">
        <v>13</v>
      </c>
      <c r="C8" s="89"/>
      <c r="D8" s="87"/>
      <c r="E8" s="86"/>
      <c r="F8" s="87"/>
      <c r="G8" s="86">
        <v>4.3749999999999995E-3</v>
      </c>
      <c r="H8" s="87">
        <f t="shared" si="0"/>
        <v>3.7119962290831955E-3</v>
      </c>
      <c r="I8" s="86">
        <f t="shared" ref="I8:I26" si="2">E8+G8</f>
        <v>4.3749999999999995E-3</v>
      </c>
      <c r="J8" s="96">
        <f t="shared" si="1"/>
        <v>2.5026814444047197E-3</v>
      </c>
    </row>
    <row r="9" spans="2:10" x14ac:dyDescent="0.3">
      <c r="B9" s="8" t="s">
        <v>0</v>
      </c>
      <c r="C9" s="89"/>
      <c r="D9" s="87"/>
      <c r="E9" s="86">
        <v>1.4097222222222223E-2</v>
      </c>
      <c r="F9" s="87">
        <f t="shared" ref="F9" si="3">E9/$E$30</f>
        <v>2.4753078892817949E-2</v>
      </c>
      <c r="G9" s="86">
        <v>1.7569444444444447E-2</v>
      </c>
      <c r="H9" s="87">
        <f t="shared" si="0"/>
        <v>1.4906905491397598E-2</v>
      </c>
      <c r="I9" s="86">
        <f t="shared" si="2"/>
        <v>3.1666666666666669E-2</v>
      </c>
      <c r="J9" s="96">
        <f t="shared" si="1"/>
        <v>1.8114646645215116E-2</v>
      </c>
    </row>
    <row r="10" spans="2:10" x14ac:dyDescent="0.3">
      <c r="B10" s="8" t="s">
        <v>8</v>
      </c>
      <c r="C10" s="89"/>
      <c r="D10" s="87"/>
      <c r="E10" s="86"/>
      <c r="F10" s="87"/>
      <c r="G10" s="86">
        <v>2.2175925925925925E-2</v>
      </c>
      <c r="H10" s="87">
        <f t="shared" si="0"/>
        <v>1.8815303637363501E-2</v>
      </c>
      <c r="I10" s="86">
        <f t="shared" si="2"/>
        <v>2.2175925925925925E-2</v>
      </c>
      <c r="J10" s="96">
        <f t="shared" si="1"/>
        <v>1.2685549331956198E-2</v>
      </c>
    </row>
    <row r="11" spans="2:10" x14ac:dyDescent="0.3">
      <c r="B11" s="8" t="s">
        <v>26</v>
      </c>
      <c r="C11" s="89"/>
      <c r="D11" s="87"/>
      <c r="E11" s="86"/>
      <c r="F11" s="87"/>
      <c r="G11" s="86"/>
      <c r="H11" s="87"/>
      <c r="I11" s="86">
        <f t="shared" si="2"/>
        <v>0</v>
      </c>
      <c r="J11" s="96">
        <f t="shared" si="1"/>
        <v>0</v>
      </c>
    </row>
    <row r="12" spans="2:10" x14ac:dyDescent="0.3">
      <c r="B12" s="8" t="s">
        <v>3</v>
      </c>
      <c r="C12" s="89"/>
      <c r="D12" s="87"/>
      <c r="E12" s="86">
        <v>4.1898148148148146E-3</v>
      </c>
      <c r="F12" s="87">
        <f t="shared" ref="F12:F14" si="4">E12/$E$30</f>
        <v>7.3568264032841521E-3</v>
      </c>
      <c r="G12" s="86">
        <v>6.2152777777777779E-3</v>
      </c>
      <c r="H12" s="87">
        <f t="shared" si="0"/>
        <v>5.2733914683007312E-3</v>
      </c>
      <c r="I12" s="86">
        <f t="shared" si="2"/>
        <v>1.0405092592592593E-2</v>
      </c>
      <c r="J12" s="96">
        <f t="shared" si="1"/>
        <v>5.9521444934387381E-3</v>
      </c>
    </row>
    <row r="13" spans="2:10" x14ac:dyDescent="0.3">
      <c r="B13" s="8" t="s">
        <v>7</v>
      </c>
      <c r="C13" s="89"/>
      <c r="D13" s="87"/>
      <c r="E13" s="86"/>
      <c r="F13" s="87"/>
      <c r="G13" s="86">
        <v>1.1759259259259257E-2</v>
      </c>
      <c r="H13" s="87">
        <f t="shared" si="0"/>
        <v>9.9772173776416055E-3</v>
      </c>
      <c r="I13" s="86">
        <f t="shared" si="2"/>
        <v>1.1759259259259257E-2</v>
      </c>
      <c r="J13" s="96">
        <f t="shared" si="1"/>
        <v>6.7267839881354364E-3</v>
      </c>
    </row>
    <row r="14" spans="2:10" x14ac:dyDescent="0.3">
      <c r="B14" s="8" t="s">
        <v>2</v>
      </c>
      <c r="C14" s="89"/>
      <c r="D14" s="87"/>
      <c r="E14" s="86">
        <v>2.2800925925925927E-3</v>
      </c>
      <c r="F14" s="87">
        <f t="shared" si="4"/>
        <v>4.0035767995772872E-3</v>
      </c>
      <c r="G14" s="86">
        <v>4.9884259259259257E-3</v>
      </c>
      <c r="H14" s="87">
        <f t="shared" si="0"/>
        <v>4.2324613088223738E-3</v>
      </c>
      <c r="I14" s="86">
        <f t="shared" si="2"/>
        <v>7.2685185185185179E-3</v>
      </c>
      <c r="J14" s="96">
        <f t="shared" si="1"/>
        <v>4.157894039910486E-3</v>
      </c>
    </row>
    <row r="15" spans="2:10" x14ac:dyDescent="0.3">
      <c r="B15" s="8" t="s">
        <v>9</v>
      </c>
      <c r="C15" s="89"/>
      <c r="D15" s="87"/>
      <c r="E15" s="86"/>
      <c r="F15" s="87"/>
      <c r="G15" s="86">
        <v>1.8206018518518517E-2</v>
      </c>
      <c r="H15" s="87">
        <f t="shared" si="0"/>
        <v>1.5447010762825045E-2</v>
      </c>
      <c r="I15" s="86">
        <f t="shared" si="2"/>
        <v>1.8206018518518517E-2</v>
      </c>
      <c r="J15" s="96">
        <f t="shared" si="1"/>
        <v>1.0414597650922286E-2</v>
      </c>
    </row>
    <row r="16" spans="2:10" x14ac:dyDescent="0.3">
      <c r="B16" s="8" t="s">
        <v>1</v>
      </c>
      <c r="C16" s="89"/>
      <c r="D16" s="87"/>
      <c r="E16" s="86">
        <v>2.837962962962963E-2</v>
      </c>
      <c r="F16" s="87">
        <f t="shared" ref="F16:F27" si="5">E16/$E$30</f>
        <v>4.983132138357111E-2</v>
      </c>
      <c r="G16" s="86">
        <v>0.10193287037037038</v>
      </c>
      <c r="H16" s="87">
        <f t="shared" si="0"/>
        <v>8.6485584099300822E-2</v>
      </c>
      <c r="I16" s="86">
        <f t="shared" si="2"/>
        <v>0.1303125</v>
      </c>
      <c r="J16" s="96">
        <f t="shared" si="1"/>
        <v>7.4544154451197719E-2</v>
      </c>
    </row>
    <row r="17" spans="2:14" x14ac:dyDescent="0.3">
      <c r="B17" s="8" t="s">
        <v>27</v>
      </c>
      <c r="C17" s="89"/>
      <c r="D17" s="87"/>
      <c r="E17" s="86">
        <v>3.3217592592592591E-3</v>
      </c>
      <c r="F17" s="87">
        <f t="shared" si="5"/>
        <v>5.8326220379628499E-3</v>
      </c>
      <c r="G17" s="86"/>
      <c r="H17" s="87"/>
      <c r="I17" s="86">
        <f t="shared" si="2"/>
        <v>3.3217592592592591E-3</v>
      </c>
      <c r="J17" s="96">
        <f t="shared" si="1"/>
        <v>1.9001840596406204E-3</v>
      </c>
    </row>
    <row r="18" spans="2:14" x14ac:dyDescent="0.3">
      <c r="B18" s="8" t="s">
        <v>16</v>
      </c>
      <c r="C18" s="89"/>
      <c r="D18" s="87"/>
      <c r="E18" s="86">
        <v>1.8888888888888889E-2</v>
      </c>
      <c r="F18" s="87">
        <f t="shared" si="5"/>
        <v>3.3166686989391542E-2</v>
      </c>
      <c r="G18" s="86">
        <v>3.0706018518518521E-2</v>
      </c>
      <c r="H18" s="87">
        <f t="shared" si="0"/>
        <v>2.6052714274491323E-2</v>
      </c>
      <c r="I18" s="86">
        <f t="shared" si="2"/>
        <v>4.9594907407407407E-2</v>
      </c>
      <c r="J18" s="96">
        <f t="shared" si="1"/>
        <v>2.8370343886968848E-2</v>
      </c>
    </row>
    <row r="19" spans="2:14" x14ac:dyDescent="0.3">
      <c r="B19" s="8" t="s">
        <v>4</v>
      </c>
      <c r="C19" s="89"/>
      <c r="D19" s="87"/>
      <c r="E19" s="86">
        <v>1.2094907407407408E-2</v>
      </c>
      <c r="F19" s="87">
        <f t="shared" si="5"/>
        <v>2.1237247490143482E-2</v>
      </c>
      <c r="G19" s="86">
        <v>1.1979166666666667E-2</v>
      </c>
      <c r="H19" s="87">
        <f t="shared" si="0"/>
        <v>1.0163799198680181E-2</v>
      </c>
      <c r="I19" s="86">
        <f t="shared" si="2"/>
        <v>2.4074074074074074E-2</v>
      </c>
      <c r="J19" s="96">
        <f t="shared" si="1"/>
        <v>1.3771368794607981E-2</v>
      </c>
    </row>
    <row r="20" spans="2:14" x14ac:dyDescent="0.3">
      <c r="B20" s="8" t="s">
        <v>14</v>
      </c>
      <c r="C20" s="89"/>
      <c r="D20" s="87"/>
      <c r="E20" s="86">
        <v>0.14607638888888888</v>
      </c>
      <c r="F20" s="87">
        <f t="shared" si="5"/>
        <v>0.25649311059626873</v>
      </c>
      <c r="G20" s="86">
        <v>7.6053240740740755E-2</v>
      </c>
      <c r="H20" s="87">
        <f t="shared" si="0"/>
        <v>6.4527849791813988E-2</v>
      </c>
      <c r="I20" s="86">
        <f t="shared" si="2"/>
        <v>0.22212962962962962</v>
      </c>
      <c r="J20" s="96">
        <f t="shared" si="1"/>
        <v>0.12706736053178672</v>
      </c>
    </row>
    <row r="21" spans="2:14" x14ac:dyDescent="0.3">
      <c r="B21" s="8" t="s">
        <v>11</v>
      </c>
      <c r="C21" s="89"/>
      <c r="D21" s="87"/>
      <c r="E21" s="86">
        <v>2.5706018518518513E-2</v>
      </c>
      <c r="F21" s="87">
        <f t="shared" si="5"/>
        <v>4.513677193838149E-2</v>
      </c>
      <c r="G21" s="86">
        <v>1.8738425925925926E-2</v>
      </c>
      <c r="H21" s="87">
        <f t="shared" si="0"/>
        <v>1.5898735171655277E-2</v>
      </c>
      <c r="I21" s="86">
        <f t="shared" si="2"/>
        <v>4.4444444444444439E-2</v>
      </c>
      <c r="J21" s="96">
        <f t="shared" si="1"/>
        <v>2.5424065466968578E-2</v>
      </c>
    </row>
    <row r="22" spans="2:14" x14ac:dyDescent="0.3">
      <c r="B22" s="8" t="s">
        <v>15</v>
      </c>
      <c r="C22" s="89"/>
      <c r="D22" s="87"/>
      <c r="E22" s="86">
        <v>5.349537037037036E-2</v>
      </c>
      <c r="F22" s="87">
        <f t="shared" si="5"/>
        <v>9.3931634353534105E-2</v>
      </c>
      <c r="G22" s="86">
        <v>0.38640046296296293</v>
      </c>
      <c r="H22" s="87">
        <f t="shared" si="0"/>
        <v>0.32784389975646161</v>
      </c>
      <c r="I22" s="86">
        <f t="shared" si="2"/>
        <v>0.43989583333333326</v>
      </c>
      <c r="J22" s="96">
        <f t="shared" si="1"/>
        <v>0.25163866046955069</v>
      </c>
    </row>
    <row r="23" spans="2:14" s="49" customFormat="1" x14ac:dyDescent="0.3">
      <c r="B23" s="8" t="s">
        <v>28</v>
      </c>
      <c r="C23" s="43"/>
      <c r="D23" s="129"/>
      <c r="E23" s="86">
        <v>0.10901620370370373</v>
      </c>
      <c r="F23" s="87">
        <f t="shared" si="5"/>
        <v>0.19141974555948466</v>
      </c>
      <c r="G23" s="86">
        <v>0.38033564814814813</v>
      </c>
      <c r="H23" s="87">
        <f t="shared" si="0"/>
        <v>0.32269816953413466</v>
      </c>
      <c r="I23" s="86">
        <f t="shared" si="2"/>
        <v>0.48935185185185187</v>
      </c>
      <c r="J23" s="96">
        <f t="shared" si="1"/>
        <v>0.27992955415193532</v>
      </c>
      <c r="K23" s="34"/>
      <c r="L23" s="34"/>
      <c r="M23" s="34"/>
      <c r="N23" s="34"/>
    </row>
    <row r="24" spans="2:14" x14ac:dyDescent="0.3">
      <c r="B24" s="8" t="s">
        <v>12</v>
      </c>
      <c r="C24" s="89"/>
      <c r="D24" s="130"/>
      <c r="E24" s="86">
        <v>0.14306712962962956</v>
      </c>
      <c r="F24" s="87">
        <f t="shared" si="5"/>
        <v>0.25120920212982145</v>
      </c>
      <c r="G24" s="86">
        <v>8.008101851851851E-2</v>
      </c>
      <c r="H24" s="87">
        <f t="shared" si="0"/>
        <v>6.7945243145573098E-2</v>
      </c>
      <c r="I24" s="86">
        <f t="shared" si="2"/>
        <v>0.22314814814814807</v>
      </c>
      <c r="J24" s="96">
        <f t="shared" si="1"/>
        <v>0.12764999536540469</v>
      </c>
    </row>
    <row r="25" spans="2:14" s="50" customFormat="1" x14ac:dyDescent="0.3">
      <c r="B25" s="8" t="s">
        <v>5</v>
      </c>
      <c r="C25" s="131"/>
      <c r="D25" s="43"/>
      <c r="E25" s="86">
        <v>3.9699074074074081E-3</v>
      </c>
      <c r="F25" s="87">
        <f t="shared" si="5"/>
        <v>6.9706946307360905E-3</v>
      </c>
      <c r="G25" s="86"/>
      <c r="H25" s="87"/>
      <c r="I25" s="86">
        <f t="shared" si="2"/>
        <v>3.9699074074074081E-3</v>
      </c>
      <c r="J25" s="96">
        <f t="shared" si="1"/>
        <v>2.2709516810339126E-3</v>
      </c>
      <c r="K25" s="34"/>
      <c r="L25" s="34"/>
      <c r="M25" s="34"/>
      <c r="N25" s="34"/>
    </row>
    <row r="26" spans="2:14" x14ac:dyDescent="0.3">
      <c r="B26" s="8" t="s">
        <v>6</v>
      </c>
      <c r="C26" s="89"/>
      <c r="D26" s="87"/>
      <c r="E26" s="86">
        <v>1.6435185185185183E-3</v>
      </c>
      <c r="F26" s="87">
        <f t="shared" si="5"/>
        <v>2.8858269316749986E-3</v>
      </c>
      <c r="G26" s="86"/>
      <c r="H26" s="87"/>
      <c r="I26" s="86">
        <f t="shared" si="2"/>
        <v>1.6435185185185183E-3</v>
      </c>
      <c r="J26" s="96">
        <f t="shared" si="1"/>
        <v>9.4016075424727553E-4</v>
      </c>
    </row>
    <row r="27" spans="2:14" x14ac:dyDescent="0.3">
      <c r="B27" s="8" t="s">
        <v>140</v>
      </c>
      <c r="C27" s="89"/>
      <c r="D27" s="87"/>
      <c r="E27" s="86">
        <v>3.2870370370370371E-3</v>
      </c>
      <c r="F27" s="87">
        <f t="shared" si="5"/>
        <v>5.7716538633499981E-3</v>
      </c>
      <c r="G27" s="86"/>
      <c r="H27" s="87"/>
      <c r="I27" s="86">
        <f t="shared" ref="I27" si="6">E27+G27</f>
        <v>3.2870370370370371E-3</v>
      </c>
      <c r="J27" s="96">
        <f t="shared" ref="J27" si="7">I27/$I$30</f>
        <v>1.8803215084945515E-3</v>
      </c>
    </row>
    <row r="28" spans="2:14" x14ac:dyDescent="0.3">
      <c r="B28" s="8" t="s">
        <v>17</v>
      </c>
      <c r="C28" s="89"/>
      <c r="D28" s="87"/>
      <c r="E28" s="86"/>
      <c r="F28" s="87"/>
      <c r="G28" s="86"/>
      <c r="H28" s="87"/>
      <c r="I28" s="86"/>
      <c r="J28" s="96"/>
    </row>
    <row r="29" spans="2:14" x14ac:dyDescent="0.3">
      <c r="B29" s="8"/>
      <c r="C29" s="132"/>
      <c r="D29" s="91"/>
      <c r="E29" s="90"/>
      <c r="F29" s="91"/>
      <c r="G29" s="90"/>
      <c r="H29" s="90"/>
      <c r="I29" s="90"/>
      <c r="J29" s="96"/>
    </row>
    <row r="30" spans="2:14" s="49" customFormat="1" x14ac:dyDescent="0.3">
      <c r="B30" s="53" t="s">
        <v>29</v>
      </c>
      <c r="C30" s="92"/>
      <c r="D30" s="129"/>
      <c r="E30" s="92">
        <f t="shared" ref="E30:J30" si="8">SUM(E7:E28)</f>
        <v>0.56951388888888888</v>
      </c>
      <c r="F30" s="133">
        <f t="shared" si="8"/>
        <v>1</v>
      </c>
      <c r="G30" s="92">
        <f t="shared" si="8"/>
        <v>1.1786111111111111</v>
      </c>
      <c r="H30" s="133">
        <f t="shared" si="8"/>
        <v>1</v>
      </c>
      <c r="I30" s="92">
        <f t="shared" si="8"/>
        <v>1.7481249999999997</v>
      </c>
      <c r="J30" s="121">
        <f t="shared" si="8"/>
        <v>1</v>
      </c>
      <c r="K30" s="34"/>
      <c r="L30" s="34"/>
      <c r="M30" s="34"/>
      <c r="N30" s="34"/>
    </row>
    <row r="31" spans="2:14" s="49" customFormat="1" x14ac:dyDescent="0.3">
      <c r="B31" s="53"/>
      <c r="C31" s="56"/>
      <c r="D31" s="57"/>
      <c r="E31" s="56"/>
      <c r="F31" s="56"/>
      <c r="G31" s="56"/>
      <c r="H31" s="56"/>
      <c r="I31" s="56"/>
      <c r="J31" s="58"/>
      <c r="K31" s="34"/>
      <c r="L31" s="34"/>
      <c r="M31" s="34"/>
      <c r="N31" s="34"/>
    </row>
    <row r="32" spans="2:14" s="50" customFormat="1" ht="93" customHeight="1" thickBot="1" x14ac:dyDescent="0.35">
      <c r="B32" s="170" t="s">
        <v>129</v>
      </c>
      <c r="C32" s="171"/>
      <c r="D32" s="171"/>
      <c r="E32" s="171"/>
      <c r="F32" s="171"/>
      <c r="G32" s="171"/>
      <c r="H32" s="171"/>
      <c r="I32" s="171"/>
      <c r="J32" s="172"/>
      <c r="K32" s="34"/>
      <c r="L32" s="34"/>
      <c r="M32" s="34"/>
      <c r="N32" s="3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/>
  <headerFooter>
    <oddHeader>&amp;R31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C1" zoomScale="110" zoomScaleNormal="110" zoomScaleSheetLayoutView="110" zoomScalePageLayoutView="11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10" width="15.109375" style="34" customWidth="1"/>
    <col min="11" max="16384" width="8.88671875" style="34"/>
  </cols>
  <sheetData>
    <row r="2" spans="2:10" ht="15" thickBot="1" x14ac:dyDescent="0.35"/>
    <row r="3" spans="2:10" x14ac:dyDescent="0.3">
      <c r="B3" s="173" t="s">
        <v>65</v>
      </c>
      <c r="C3" s="174"/>
      <c r="D3" s="174"/>
      <c r="E3" s="174"/>
      <c r="F3" s="174"/>
      <c r="G3" s="174"/>
      <c r="H3" s="174"/>
      <c r="I3" s="174"/>
      <c r="J3" s="175"/>
    </row>
    <row r="4" spans="2:10" x14ac:dyDescent="0.3">
      <c r="B4" s="176" t="s">
        <v>128</v>
      </c>
      <c r="C4" s="177"/>
      <c r="D4" s="177"/>
      <c r="E4" s="177"/>
      <c r="F4" s="177"/>
      <c r="G4" s="177"/>
      <c r="H4" s="177"/>
      <c r="I4" s="177"/>
      <c r="J4" s="178"/>
    </row>
    <row r="5" spans="2:10" x14ac:dyDescent="0.3">
      <c r="B5" s="42"/>
      <c r="C5" s="179" t="s">
        <v>62</v>
      </c>
      <c r="D5" s="182"/>
      <c r="E5" s="181" t="s">
        <v>63</v>
      </c>
      <c r="F5" s="177"/>
      <c r="G5" s="177" t="s">
        <v>64</v>
      </c>
      <c r="H5" s="177"/>
      <c r="I5" s="181" t="s">
        <v>22</v>
      </c>
      <c r="J5" s="178"/>
    </row>
    <row r="6" spans="2:10" x14ac:dyDescent="0.3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3">
      <c r="B7" s="8" t="s">
        <v>10</v>
      </c>
      <c r="C7" s="86">
        <v>2.4363425925925927E-2</v>
      </c>
      <c r="D7" s="87">
        <f>C7/$C$30</f>
        <v>8.1106906994844602E-3</v>
      </c>
      <c r="E7" s="86"/>
      <c r="F7" s="89"/>
      <c r="G7" s="106">
        <v>3.6458333333333334E-3</v>
      </c>
      <c r="H7" s="87">
        <f>G7/$G$30</f>
        <v>1.6162134427911749E-2</v>
      </c>
      <c r="I7" s="86">
        <f>C7+E7+G7</f>
        <v>2.8009259259259262E-2</v>
      </c>
      <c r="J7" s="96">
        <f t="shared" ref="J7:J28" si="0">I7/$I$30</f>
        <v>7.9248384741083741E-3</v>
      </c>
    </row>
    <row r="8" spans="2:10" x14ac:dyDescent="0.3">
      <c r="B8" s="8" t="s">
        <v>13</v>
      </c>
      <c r="C8" s="86">
        <v>8.0173611111111126E-2</v>
      </c>
      <c r="D8" s="87">
        <f t="shared" ref="D8:D28" si="1">C8/$C$30</f>
        <v>2.6690144643861692E-2</v>
      </c>
      <c r="E8" s="86"/>
      <c r="F8" s="87"/>
      <c r="G8" s="106"/>
      <c r="H8" s="87"/>
      <c r="I8" s="86">
        <f t="shared" ref="I8:I28" si="2">C8+E8+G8</f>
        <v>8.0173611111111126E-2</v>
      </c>
      <c r="J8" s="96">
        <f t="shared" si="0"/>
        <v>2.2684031450474675E-2</v>
      </c>
    </row>
    <row r="9" spans="2:10" x14ac:dyDescent="0.3">
      <c r="B9" s="8" t="s">
        <v>0</v>
      </c>
      <c r="C9" s="86">
        <v>0.25251157407407421</v>
      </c>
      <c r="D9" s="87">
        <f t="shared" si="1"/>
        <v>8.4062203796034463E-2</v>
      </c>
      <c r="E9" s="86">
        <v>5.3009259259259251E-3</v>
      </c>
      <c r="F9" s="87">
        <f t="shared" ref="F9:F14" si="3">E9/$E$30</f>
        <v>1.7384702979692527E-2</v>
      </c>
      <c r="G9" s="106">
        <v>1.0601851851851854E-2</v>
      </c>
      <c r="H9" s="87">
        <f>G9/$G$30</f>
        <v>4.6998460749102113E-2</v>
      </c>
      <c r="I9" s="86">
        <f t="shared" si="2"/>
        <v>0.26841435185185197</v>
      </c>
      <c r="J9" s="96">
        <f t="shared" si="0"/>
        <v>7.5944185559110491E-2</v>
      </c>
    </row>
    <row r="10" spans="2:10" x14ac:dyDescent="0.3">
      <c r="B10" s="8" t="s">
        <v>8</v>
      </c>
      <c r="C10" s="86">
        <v>6.8784722222222219E-2</v>
      </c>
      <c r="D10" s="87">
        <f t="shared" si="1"/>
        <v>2.2898733884577742E-2</v>
      </c>
      <c r="E10" s="86"/>
      <c r="F10" s="87"/>
      <c r="G10" s="106">
        <v>4.2129629629629635E-3</v>
      </c>
      <c r="H10" s="87">
        <f t="shared" ref="H10:H14" si="4">G10/$G$30</f>
        <v>1.8676244227809134E-2</v>
      </c>
      <c r="I10" s="86">
        <f t="shared" si="2"/>
        <v>7.2997685185185179E-2</v>
      </c>
      <c r="J10" s="96">
        <f t="shared" si="0"/>
        <v>2.0653700932314674E-2</v>
      </c>
    </row>
    <row r="11" spans="2:10" x14ac:dyDescent="0.3">
      <c r="B11" s="8" t="s">
        <v>26</v>
      </c>
      <c r="C11" s="86">
        <v>5.4976851851851853E-3</v>
      </c>
      <c r="D11" s="87">
        <f t="shared" si="1"/>
        <v>1.8302033644917429E-3</v>
      </c>
      <c r="E11" s="86"/>
      <c r="F11" s="87"/>
      <c r="G11" s="106"/>
      <c r="H11" s="87"/>
      <c r="I11" s="86">
        <f t="shared" si="2"/>
        <v>5.4976851851851853E-3</v>
      </c>
      <c r="J11" s="96">
        <f t="shared" si="0"/>
        <v>1.5554951550419329E-3</v>
      </c>
    </row>
    <row r="12" spans="2:10" x14ac:dyDescent="0.3">
      <c r="B12" s="8" t="s">
        <v>3</v>
      </c>
      <c r="C12" s="86">
        <v>0.29160879629629632</v>
      </c>
      <c r="D12" s="87">
        <f t="shared" si="1"/>
        <v>9.7077839512356767E-2</v>
      </c>
      <c r="E12" s="86">
        <v>0.14752314814814826</v>
      </c>
      <c r="F12" s="87">
        <f t="shared" si="3"/>
        <v>0.48381096982349603</v>
      </c>
      <c r="G12" s="106">
        <v>8.3912037037037045E-3</v>
      </c>
      <c r="H12" s="87">
        <f t="shared" si="4"/>
        <v>3.7198563365828635E-2</v>
      </c>
      <c r="I12" s="86">
        <f t="shared" si="2"/>
        <v>0.44752314814814831</v>
      </c>
      <c r="J12" s="96">
        <f t="shared" si="0"/>
        <v>0.12662058034705556</v>
      </c>
    </row>
    <row r="13" spans="2:10" x14ac:dyDescent="0.3">
      <c r="B13" s="8" t="s">
        <v>7</v>
      </c>
      <c r="C13" s="86">
        <v>0.16506944444444441</v>
      </c>
      <c r="D13" s="87">
        <f t="shared" si="1"/>
        <v>5.4952337651328904E-2</v>
      </c>
      <c r="E13" s="86">
        <v>1.789351851851852E-2</v>
      </c>
      <c r="F13" s="87">
        <f t="shared" si="3"/>
        <v>5.8682862023154272E-2</v>
      </c>
      <c r="G13" s="106">
        <v>4.5601851851851853E-3</v>
      </c>
      <c r="H13" s="87">
        <f t="shared" si="4"/>
        <v>2.0215495125705491E-2</v>
      </c>
      <c r="I13" s="86">
        <f t="shared" si="2"/>
        <v>0.18752314814814813</v>
      </c>
      <c r="J13" s="96">
        <f t="shared" si="0"/>
        <v>5.3057121056819777E-2</v>
      </c>
    </row>
    <row r="14" spans="2:10" x14ac:dyDescent="0.3">
      <c r="B14" s="8" t="s">
        <v>2</v>
      </c>
      <c r="C14" s="86">
        <v>0.19591435185185183</v>
      </c>
      <c r="D14" s="87">
        <f t="shared" si="1"/>
        <v>6.5220741791056261E-2</v>
      </c>
      <c r="E14" s="86">
        <v>9.8958333333333329E-3</v>
      </c>
      <c r="F14" s="87">
        <f t="shared" si="3"/>
        <v>3.2453976086543913E-2</v>
      </c>
      <c r="G14" s="106">
        <v>7.3726851851851852E-3</v>
      </c>
      <c r="H14" s="87">
        <f t="shared" si="4"/>
        <v>3.2683427398665983E-2</v>
      </c>
      <c r="I14" s="86">
        <f t="shared" si="2"/>
        <v>0.21318287037037034</v>
      </c>
      <c r="J14" s="96">
        <f t="shared" si="0"/>
        <v>6.0317190022562854E-2</v>
      </c>
    </row>
    <row r="15" spans="2:10" x14ac:dyDescent="0.3">
      <c r="B15" s="8" t="s">
        <v>9</v>
      </c>
      <c r="C15" s="86">
        <v>5.0891203703703695E-2</v>
      </c>
      <c r="D15" s="87">
        <f t="shared" si="1"/>
        <v>1.6941903565621457E-2</v>
      </c>
      <c r="E15" s="86"/>
      <c r="F15" s="87"/>
      <c r="G15" s="106"/>
      <c r="H15" s="87"/>
      <c r="I15" s="86">
        <f t="shared" si="2"/>
        <v>5.0891203703703695E-2</v>
      </c>
      <c r="J15" s="96">
        <f t="shared" si="0"/>
        <v>1.4398973045725006E-2</v>
      </c>
    </row>
    <row r="16" spans="2:10" x14ac:dyDescent="0.3">
      <c r="B16" s="8" t="s">
        <v>1</v>
      </c>
      <c r="C16" s="86">
        <v>6.115740740740741E-2</v>
      </c>
      <c r="D16" s="87">
        <f t="shared" si="1"/>
        <v>2.0359567532577619E-2</v>
      </c>
      <c r="E16" s="86"/>
      <c r="F16" s="87"/>
      <c r="G16" s="106"/>
      <c r="H16" s="87"/>
      <c r="I16" s="86">
        <f t="shared" si="2"/>
        <v>6.115740740740741E-2</v>
      </c>
      <c r="J16" s="96">
        <f t="shared" si="0"/>
        <v>1.7303655577350682E-2</v>
      </c>
    </row>
    <row r="17" spans="2:14" x14ac:dyDescent="0.3">
      <c r="B17" s="8" t="s">
        <v>27</v>
      </c>
      <c r="C17" s="86">
        <v>0.26905092592592572</v>
      </c>
      <c r="D17" s="87">
        <f t="shared" si="1"/>
        <v>8.9568226128368456E-2</v>
      </c>
      <c r="E17" s="86"/>
      <c r="F17" s="87"/>
      <c r="G17" s="106">
        <v>4.7766203703703707E-2</v>
      </c>
      <c r="H17" s="87">
        <f t="shared" ref="H17:H19" si="5">G17/$G$30</f>
        <v>0.21174961518727553</v>
      </c>
      <c r="I17" s="86">
        <f t="shared" si="2"/>
        <v>0.31681712962962943</v>
      </c>
      <c r="J17" s="96">
        <f t="shared" si="0"/>
        <v>8.963909237676379E-2</v>
      </c>
    </row>
    <row r="18" spans="2:14" x14ac:dyDescent="0.3">
      <c r="B18" s="8" t="s">
        <v>16</v>
      </c>
      <c r="C18" s="86">
        <v>5.4629629629629629E-3</v>
      </c>
      <c r="D18" s="87">
        <f t="shared" si="1"/>
        <v>1.8186441853475844E-3</v>
      </c>
      <c r="E18" s="86"/>
      <c r="F18" s="87"/>
      <c r="G18" s="106">
        <v>2.3726851851851851E-3</v>
      </c>
      <c r="H18" s="87">
        <f t="shared" si="5"/>
        <v>1.0518214468958439E-2</v>
      </c>
      <c r="I18" s="86">
        <f t="shared" si="2"/>
        <v>7.8356481481481471E-3</v>
      </c>
      <c r="J18" s="96">
        <f t="shared" si="0"/>
        <v>2.2169899367650283E-3</v>
      </c>
    </row>
    <row r="19" spans="2:14" x14ac:dyDescent="0.3">
      <c r="B19" s="8" t="s">
        <v>4</v>
      </c>
      <c r="C19" s="86">
        <v>0.11243055555555552</v>
      </c>
      <c r="D19" s="87">
        <f t="shared" si="1"/>
        <v>3.7428622068784806E-2</v>
      </c>
      <c r="E19" s="86">
        <v>9.0277777777777784E-4</v>
      </c>
      <c r="F19" s="87">
        <f t="shared" ref="F19:F24" si="6">E19/$E$30</f>
        <v>2.9607136078952348E-3</v>
      </c>
      <c r="G19" s="106">
        <v>5.7060185185185183E-3</v>
      </c>
      <c r="H19" s="87">
        <f t="shared" si="5"/>
        <v>2.5295023088763469E-2</v>
      </c>
      <c r="I19" s="86">
        <f t="shared" si="2"/>
        <v>0.11903935185185181</v>
      </c>
      <c r="J19" s="96">
        <f t="shared" si="0"/>
        <v>3.3680563514960578E-2</v>
      </c>
    </row>
    <row r="20" spans="2:14" x14ac:dyDescent="0.3">
      <c r="B20" s="8" t="s">
        <v>14</v>
      </c>
      <c r="C20" s="86">
        <v>0.16164351851851844</v>
      </c>
      <c r="D20" s="87">
        <f t="shared" si="1"/>
        <v>5.3811831975771926E-2</v>
      </c>
      <c r="E20" s="86">
        <v>9.224537037037038E-3</v>
      </c>
      <c r="F20" s="87">
        <f t="shared" si="6"/>
        <v>3.0252419814006438E-2</v>
      </c>
      <c r="G20" s="106">
        <v>3.2962962962962958E-2</v>
      </c>
      <c r="H20" s="87">
        <f t="shared" ref="H20:H25" si="7">G20/$G$30</f>
        <v>0.14612621857362748</v>
      </c>
      <c r="I20" s="86">
        <f t="shared" si="2"/>
        <v>0.20383101851851843</v>
      </c>
      <c r="J20" s="96">
        <f t="shared" si="0"/>
        <v>5.7671210895670455E-2</v>
      </c>
    </row>
    <row r="21" spans="2:14" x14ac:dyDescent="0.3">
      <c r="B21" s="8" t="s">
        <v>11</v>
      </c>
      <c r="C21" s="86">
        <v>0.41484953703703698</v>
      </c>
      <c r="D21" s="87">
        <f t="shared" si="1"/>
        <v>0.13810521935468953</v>
      </c>
      <c r="E21" s="86">
        <v>4.3182870370370385E-2</v>
      </c>
      <c r="F21" s="87">
        <f t="shared" ref="F21:F22" si="8">E21/$E$30</f>
        <v>0.14162080091098878</v>
      </c>
      <c r="G21" s="106">
        <v>2.71875E-2</v>
      </c>
      <c r="H21" s="87">
        <f t="shared" si="7"/>
        <v>0.12052334530528476</v>
      </c>
      <c r="I21" s="86">
        <f t="shared" si="2"/>
        <v>0.48521990740740734</v>
      </c>
      <c r="J21" s="96">
        <f t="shared" si="0"/>
        <v>0.13728636502067987</v>
      </c>
    </row>
    <row r="22" spans="2:14" x14ac:dyDescent="0.3">
      <c r="B22" s="8" t="s">
        <v>15</v>
      </c>
      <c r="C22" s="86">
        <v>0.1865393518518518</v>
      </c>
      <c r="D22" s="87">
        <f t="shared" si="1"/>
        <v>6.2099763422133497E-2</v>
      </c>
      <c r="E22" s="86">
        <v>3.1365740740740737E-3</v>
      </c>
      <c r="F22" s="87">
        <f t="shared" si="8"/>
        <v>1.0286581894097544E-2</v>
      </c>
      <c r="G22" s="106">
        <v>1.2013888888888888E-2</v>
      </c>
      <c r="H22" s="87">
        <f t="shared" si="7"/>
        <v>5.3258081067213955E-2</v>
      </c>
      <c r="I22" s="86">
        <f t="shared" si="2"/>
        <v>0.20168981481481477</v>
      </c>
      <c r="J22" s="96">
        <f t="shared" si="0"/>
        <v>5.7065386466864661E-2</v>
      </c>
    </row>
    <row r="23" spans="2:14" s="49" customFormat="1" x14ac:dyDescent="0.3">
      <c r="B23" s="8" t="s">
        <v>28</v>
      </c>
      <c r="C23" s="86">
        <v>0.53737268518518533</v>
      </c>
      <c r="D23" s="87">
        <f t="shared" si="1"/>
        <v>0.17889370949470979</v>
      </c>
      <c r="E23" s="86">
        <v>9.6296296296296286E-3</v>
      </c>
      <c r="F23" s="87">
        <f t="shared" si="6"/>
        <v>3.15809451508825E-2</v>
      </c>
      <c r="G23" s="106">
        <v>4.6018518518518514E-2</v>
      </c>
      <c r="H23" s="87">
        <f t="shared" si="7"/>
        <v>0.2040020523345305</v>
      </c>
      <c r="I23" s="86">
        <f t="shared" si="2"/>
        <v>0.59302083333333355</v>
      </c>
      <c r="J23" s="96">
        <f t="shared" si="0"/>
        <v>0.16778716896607063</v>
      </c>
    </row>
    <row r="24" spans="2:14" x14ac:dyDescent="0.3">
      <c r="B24" s="8" t="s">
        <v>12</v>
      </c>
      <c r="C24" s="86">
        <v>7.9780092592592583E-2</v>
      </c>
      <c r="D24" s="87">
        <f t="shared" si="1"/>
        <v>2.6559140613561225E-2</v>
      </c>
      <c r="E24" s="86">
        <v>3.6921296296296294E-3</v>
      </c>
      <c r="F24" s="87">
        <f t="shared" si="6"/>
        <v>1.210855949895615E-2</v>
      </c>
      <c r="G24" s="106">
        <v>6.076388888888889E-3</v>
      </c>
      <c r="H24" s="87">
        <f t="shared" si="7"/>
        <v>2.6936890713186251E-2</v>
      </c>
      <c r="I24" s="86">
        <f t="shared" si="2"/>
        <v>8.9548611111111107E-2</v>
      </c>
      <c r="J24" s="96">
        <f t="shared" si="0"/>
        <v>2.5336560030651441E-2</v>
      </c>
      <c r="K24" s="49"/>
      <c r="L24" s="49"/>
      <c r="M24" s="49"/>
      <c r="N24" s="49"/>
    </row>
    <row r="25" spans="2:14" s="50" customFormat="1" x14ac:dyDescent="0.3">
      <c r="B25" s="8" t="s">
        <v>5</v>
      </c>
      <c r="C25" s="86">
        <v>2.0312500000000001E-2</v>
      </c>
      <c r="D25" s="87">
        <f t="shared" si="1"/>
        <v>6.76211979933265E-3</v>
      </c>
      <c r="E25" s="86">
        <v>4.6620370370370361E-2</v>
      </c>
      <c r="F25" s="87">
        <f>E25/$E$30</f>
        <v>0.15289428734105132</v>
      </c>
      <c r="G25" s="106">
        <v>6.5972222222222213E-4</v>
      </c>
      <c r="H25" s="87">
        <f t="shared" si="7"/>
        <v>2.9245767060030784E-3</v>
      </c>
      <c r="I25" s="86">
        <f t="shared" si="2"/>
        <v>6.7592592592592593E-2</v>
      </c>
      <c r="J25" s="96">
        <f t="shared" si="0"/>
        <v>1.9124403590410292E-2</v>
      </c>
      <c r="K25" s="49"/>
      <c r="L25" s="49"/>
      <c r="M25" s="49"/>
      <c r="N25" s="49"/>
    </row>
    <row r="26" spans="2:14" x14ac:dyDescent="0.3">
      <c r="B26" s="8" t="s">
        <v>6</v>
      </c>
      <c r="C26" s="86">
        <v>5.1967592592592595E-3</v>
      </c>
      <c r="D26" s="87">
        <f t="shared" si="1"/>
        <v>1.730023811909037E-3</v>
      </c>
      <c r="E26" s="86">
        <v>7.9166666666666673E-3</v>
      </c>
      <c r="F26" s="87">
        <f t="shared" ref="F26" si="9">E26/$E$30</f>
        <v>2.5963180869235134E-2</v>
      </c>
      <c r="G26" s="106"/>
      <c r="H26" s="87"/>
      <c r="I26" s="86">
        <f t="shared" si="2"/>
        <v>1.3113425925925928E-2</v>
      </c>
      <c r="J26" s="96">
        <f t="shared" si="0"/>
        <v>3.7102652856052846E-3</v>
      </c>
      <c r="K26" s="49"/>
      <c r="L26" s="49"/>
      <c r="M26" s="49"/>
      <c r="N26" s="49"/>
    </row>
    <row r="27" spans="2:14" x14ac:dyDescent="0.3">
      <c r="B27" s="8" t="s">
        <v>140</v>
      </c>
      <c r="C27" s="86">
        <v>8.3796296296296292E-3</v>
      </c>
      <c r="D27" s="87">
        <f t="shared" si="1"/>
        <v>2.7896152334568876E-3</v>
      </c>
      <c r="E27" s="86"/>
      <c r="F27" s="89"/>
      <c r="G27" s="106"/>
      <c r="H27" s="86"/>
      <c r="I27" s="86">
        <f t="shared" si="2"/>
        <v>8.3796296296296292E-3</v>
      </c>
      <c r="J27" s="96">
        <f t="shared" si="0"/>
        <v>2.3709020889481247E-3</v>
      </c>
      <c r="K27" s="49"/>
      <c r="L27" s="49"/>
      <c r="M27" s="49"/>
      <c r="N27" s="49"/>
    </row>
    <row r="28" spans="2:14" x14ac:dyDescent="0.3">
      <c r="B28" s="8" t="s">
        <v>17</v>
      </c>
      <c r="C28" s="86">
        <v>6.8749999999999992E-3</v>
      </c>
      <c r="D28" s="87">
        <f t="shared" si="1"/>
        <v>2.2887174705433582E-3</v>
      </c>
      <c r="E28" s="86"/>
      <c r="F28" s="87"/>
      <c r="G28" s="86">
        <v>6.0300925925925921E-3</v>
      </c>
      <c r="H28" s="87">
        <f t="shared" ref="H28" si="10">G28/$G$30</f>
        <v>2.67316572601334E-2</v>
      </c>
      <c r="I28" s="86">
        <f t="shared" si="2"/>
        <v>1.2905092592592591E-2</v>
      </c>
      <c r="J28" s="96">
        <f t="shared" si="0"/>
        <v>3.6513202060457998E-3</v>
      </c>
      <c r="K28" s="49"/>
      <c r="L28" s="49"/>
      <c r="M28" s="49"/>
      <c r="N28" s="49"/>
    </row>
    <row r="29" spans="2:14" x14ac:dyDescent="0.3">
      <c r="B29" s="8"/>
      <c r="C29" s="132"/>
      <c r="D29" s="91"/>
      <c r="E29" s="90"/>
      <c r="F29" s="91"/>
      <c r="G29" s="90"/>
      <c r="H29" s="90"/>
      <c r="I29" s="90"/>
      <c r="J29" s="96"/>
      <c r="K29" s="49"/>
      <c r="L29" s="49"/>
      <c r="M29" s="49"/>
      <c r="N29" s="49"/>
    </row>
    <row r="30" spans="2:14" s="49" customFormat="1" x14ac:dyDescent="0.3">
      <c r="B30" s="53" t="s">
        <v>29</v>
      </c>
      <c r="C30" s="92">
        <f t="shared" ref="C30:J30" si="11">SUM(C7:C28)</f>
        <v>3.003865740740741</v>
      </c>
      <c r="D30" s="133">
        <f t="shared" si="11"/>
        <v>0.99999999999999989</v>
      </c>
      <c r="E30" s="92">
        <f t="shared" si="11"/>
        <v>0.30491898148148167</v>
      </c>
      <c r="F30" s="133">
        <f t="shared" si="11"/>
        <v>0.99999999999999978</v>
      </c>
      <c r="G30" s="92">
        <f t="shared" si="11"/>
        <v>0.2255787037037037</v>
      </c>
      <c r="H30" s="133">
        <f t="shared" si="11"/>
        <v>1</v>
      </c>
      <c r="I30" s="92">
        <f t="shared" si="11"/>
        <v>3.534363425925926</v>
      </c>
      <c r="J30" s="134">
        <f t="shared" si="11"/>
        <v>1</v>
      </c>
    </row>
    <row r="31" spans="2:14" s="49" customFormat="1" x14ac:dyDescent="0.3">
      <c r="B31" s="60"/>
      <c r="C31" s="61"/>
      <c r="D31" s="61"/>
      <c r="E31" s="61"/>
      <c r="F31" s="61"/>
      <c r="G31" s="61"/>
      <c r="H31" s="61"/>
      <c r="I31" s="61"/>
      <c r="J31" s="62"/>
    </row>
    <row r="32" spans="2:14" s="50" customFormat="1" ht="93.75" customHeight="1" thickBot="1" x14ac:dyDescent="0.35">
      <c r="B32" s="170" t="s">
        <v>130</v>
      </c>
      <c r="C32" s="171"/>
      <c r="D32" s="171"/>
      <c r="E32" s="171"/>
      <c r="F32" s="171"/>
      <c r="G32" s="171"/>
      <c r="H32" s="171"/>
      <c r="I32" s="171"/>
      <c r="J32" s="172"/>
      <c r="K32" s="49"/>
      <c r="L32" s="49"/>
      <c r="M32" s="49"/>
      <c r="N32" s="49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/>
  <headerFooter>
    <oddHeader>&amp;R32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6" width="23.88671875" style="34" customWidth="1"/>
    <col min="7" max="16384" width="8.88671875" style="34"/>
  </cols>
  <sheetData>
    <row r="2" spans="2:6" ht="15" thickBot="1" x14ac:dyDescent="0.35"/>
    <row r="3" spans="2:6" x14ac:dyDescent="0.3">
      <c r="B3" s="173" t="s">
        <v>66</v>
      </c>
      <c r="C3" s="174"/>
      <c r="D3" s="174"/>
      <c r="E3" s="174"/>
      <c r="F3" s="175"/>
    </row>
    <row r="4" spans="2:6" x14ac:dyDescent="0.3">
      <c r="B4" s="176" t="s">
        <v>128</v>
      </c>
      <c r="C4" s="177"/>
      <c r="D4" s="177"/>
      <c r="E4" s="177"/>
      <c r="F4" s="178"/>
    </row>
    <row r="5" spans="2:6" x14ac:dyDescent="0.3">
      <c r="B5" s="42"/>
      <c r="C5" s="181" t="s">
        <v>67</v>
      </c>
      <c r="D5" s="177"/>
      <c r="E5" s="181" t="s">
        <v>68</v>
      </c>
      <c r="F5" s="178"/>
    </row>
    <row r="6" spans="2:6" x14ac:dyDescent="0.3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3">
      <c r="B7" s="8" t="s">
        <v>10</v>
      </c>
      <c r="C7" s="135"/>
      <c r="D7" s="87"/>
      <c r="E7" s="86">
        <v>4.5717592592592589E-3</v>
      </c>
      <c r="F7" s="96">
        <f t="shared" ref="F7:F28" si="0">E7/$E$30</f>
        <v>3.4964106467917102E-3</v>
      </c>
    </row>
    <row r="8" spans="2:6" x14ac:dyDescent="0.3">
      <c r="B8" s="8" t="s">
        <v>13</v>
      </c>
      <c r="C8" s="135">
        <v>9.2592592592592588E-5</v>
      </c>
      <c r="D8" s="87">
        <f t="shared" ref="D8:D10" si="1">C8/$C$30</f>
        <v>1.4834044131281292E-3</v>
      </c>
      <c r="E8" s="86">
        <v>4.5277777777777785E-2</v>
      </c>
      <c r="F8" s="96">
        <f t="shared" si="0"/>
        <v>3.4627742912023224E-2</v>
      </c>
    </row>
    <row r="9" spans="2:6" x14ac:dyDescent="0.3">
      <c r="B9" s="8" t="s">
        <v>0</v>
      </c>
      <c r="C9" s="135">
        <v>3.1597222222222226E-3</v>
      </c>
      <c r="D9" s="87">
        <f t="shared" si="1"/>
        <v>5.0621175597997413E-2</v>
      </c>
      <c r="E9" s="86">
        <v>6.5578703703703653E-2</v>
      </c>
      <c r="F9" s="96">
        <f t="shared" si="0"/>
        <v>5.0153576518283075E-2</v>
      </c>
    </row>
    <row r="10" spans="2:6" x14ac:dyDescent="0.3">
      <c r="B10" s="8" t="s">
        <v>8</v>
      </c>
      <c r="C10" s="135">
        <v>3.5416666666666669E-3</v>
      </c>
      <c r="D10" s="87">
        <f t="shared" si="1"/>
        <v>5.6740218802150945E-2</v>
      </c>
      <c r="E10" s="86">
        <v>3.2604166666666663E-2</v>
      </c>
      <c r="F10" s="96">
        <f t="shared" si="0"/>
        <v>2.4935161498765183E-2</v>
      </c>
    </row>
    <row r="11" spans="2:6" x14ac:dyDescent="0.3">
      <c r="B11" s="8" t="s">
        <v>26</v>
      </c>
      <c r="C11" s="135"/>
      <c r="D11" s="87"/>
      <c r="E11" s="86">
        <v>3.7037037037037038E-3</v>
      </c>
      <c r="F11" s="96">
        <f t="shared" si="0"/>
        <v>2.8325352075274615E-3</v>
      </c>
    </row>
    <row r="12" spans="2:6" x14ac:dyDescent="0.3">
      <c r="B12" s="8" t="s">
        <v>3</v>
      </c>
      <c r="C12" s="135"/>
      <c r="D12" s="87"/>
      <c r="E12" s="86">
        <v>0.30468750000000017</v>
      </c>
      <c r="F12" s="96">
        <f t="shared" si="0"/>
        <v>0.23302027918175144</v>
      </c>
    </row>
    <row r="13" spans="2:6" x14ac:dyDescent="0.3">
      <c r="B13" s="8" t="s">
        <v>7</v>
      </c>
      <c r="C13" s="135">
        <v>1.5277777777777779E-3</v>
      </c>
      <c r="D13" s="87">
        <f t="shared" ref="D13:D23" si="2">C13/$C$30</f>
        <v>2.4476172816614131E-2</v>
      </c>
      <c r="E13" s="86">
        <v>0.1208796296296297</v>
      </c>
      <c r="F13" s="96">
        <f t="shared" si="0"/>
        <v>9.2446867835677571E-2</v>
      </c>
    </row>
    <row r="14" spans="2:6" x14ac:dyDescent="0.3">
      <c r="B14" s="8" t="s">
        <v>2</v>
      </c>
      <c r="C14" s="135">
        <v>9.3287037037037036E-3</v>
      </c>
      <c r="D14" s="87">
        <f t="shared" si="2"/>
        <v>0.14945299462265901</v>
      </c>
      <c r="E14" s="86">
        <v>3.1643518518518522E-2</v>
      </c>
      <c r="F14" s="96">
        <f t="shared" si="0"/>
        <v>2.4200472679312753E-2</v>
      </c>
    </row>
    <row r="15" spans="2:6" x14ac:dyDescent="0.3">
      <c r="B15" s="8" t="s">
        <v>9</v>
      </c>
      <c r="C15" s="135"/>
      <c r="D15" s="87"/>
      <c r="E15" s="86">
        <v>1.6493055555555556E-2</v>
      </c>
      <c r="F15" s="96">
        <f t="shared" si="0"/>
        <v>1.2613633346020727E-2</v>
      </c>
    </row>
    <row r="16" spans="2:6" x14ac:dyDescent="0.3">
      <c r="B16" s="8" t="s">
        <v>1</v>
      </c>
      <c r="C16" s="135"/>
      <c r="D16" s="87"/>
      <c r="E16" s="86">
        <v>4.7685185185185192E-3</v>
      </c>
      <c r="F16" s="96">
        <f t="shared" si="0"/>
        <v>3.646889079691607E-3</v>
      </c>
    </row>
    <row r="17" spans="2:6" x14ac:dyDescent="0.3">
      <c r="B17" s="8" t="s">
        <v>27</v>
      </c>
      <c r="C17" s="135">
        <v>1.8113425925925925E-2</v>
      </c>
      <c r="D17" s="87">
        <f t="shared" si="2"/>
        <v>0.29019098831819023</v>
      </c>
      <c r="E17" s="86">
        <v>8.6747685185185164E-2</v>
      </c>
      <c r="F17" s="96">
        <f t="shared" si="0"/>
        <v>6.6343285563807253E-2</v>
      </c>
    </row>
    <row r="18" spans="2:6" x14ac:dyDescent="0.3">
      <c r="B18" s="8" t="s">
        <v>16</v>
      </c>
      <c r="C18" s="135"/>
      <c r="D18" s="87"/>
      <c r="E18" s="86"/>
      <c r="F18" s="96"/>
    </row>
    <row r="19" spans="2:6" x14ac:dyDescent="0.3">
      <c r="B19" s="8" t="s">
        <v>4</v>
      </c>
      <c r="C19" s="135">
        <v>1.8298611111111106E-2</v>
      </c>
      <c r="D19" s="87">
        <f t="shared" si="2"/>
        <v>0.29315779714444645</v>
      </c>
      <c r="E19" s="86">
        <v>8.4490740740740769E-2</v>
      </c>
      <c r="F19" s="96">
        <f t="shared" si="0"/>
        <v>6.4617209421720237E-2</v>
      </c>
    </row>
    <row r="20" spans="2:6" x14ac:dyDescent="0.3">
      <c r="B20" s="8" t="s">
        <v>14</v>
      </c>
      <c r="C20" s="135">
        <v>9.0277777777777784E-4</v>
      </c>
      <c r="D20" s="87">
        <f t="shared" si="2"/>
        <v>1.446319302799926E-2</v>
      </c>
      <c r="E20" s="86">
        <v>5.0844907407407401E-2</v>
      </c>
      <c r="F20" s="96">
        <f t="shared" si="0"/>
        <v>3.8885397395837927E-2</v>
      </c>
    </row>
    <row r="21" spans="2:6" x14ac:dyDescent="0.3">
      <c r="B21" s="8" t="s">
        <v>11</v>
      </c>
      <c r="C21" s="135"/>
      <c r="D21" s="87"/>
      <c r="E21" s="86">
        <v>0.17839120370370368</v>
      </c>
      <c r="F21" s="96">
        <f t="shared" si="0"/>
        <v>0.13643082860506486</v>
      </c>
    </row>
    <row r="22" spans="2:6" x14ac:dyDescent="0.3">
      <c r="B22" s="8" t="s">
        <v>15</v>
      </c>
      <c r="C22" s="135"/>
      <c r="D22" s="87"/>
      <c r="E22" s="86">
        <v>6.8206018518518541E-2</v>
      </c>
      <c r="F22" s="96">
        <f t="shared" si="0"/>
        <v>5.2162906181122924E-2</v>
      </c>
    </row>
    <row r="23" spans="2:6" s="49" customFormat="1" x14ac:dyDescent="0.3">
      <c r="B23" s="8" t="s">
        <v>28</v>
      </c>
      <c r="C23" s="135">
        <v>7.4537037037037037E-3</v>
      </c>
      <c r="D23" s="87">
        <f t="shared" si="2"/>
        <v>0.11941405525681439</v>
      </c>
      <c r="E23" s="86">
        <v>8.7870370370370363E-2</v>
      </c>
      <c r="F23" s="96">
        <f t="shared" si="0"/>
        <v>6.7201897798589025E-2</v>
      </c>
    </row>
    <row r="24" spans="2:6" x14ac:dyDescent="0.3">
      <c r="B24" s="8" t="s">
        <v>12</v>
      </c>
      <c r="C24" s="135"/>
      <c r="D24" s="87"/>
      <c r="E24" s="86">
        <v>4.2048611111111106E-2</v>
      </c>
      <c r="F24" s="96">
        <f t="shared" si="0"/>
        <v>3.2158126277960206E-2</v>
      </c>
    </row>
    <row r="25" spans="2:6" s="50" customFormat="1" x14ac:dyDescent="0.3">
      <c r="B25" s="8" t="s">
        <v>5</v>
      </c>
      <c r="C25" s="135"/>
      <c r="D25" s="87"/>
      <c r="E25" s="86">
        <v>2.9074074074074079E-2</v>
      </c>
      <c r="F25" s="96">
        <f t="shared" si="0"/>
        <v>2.2235401379090577E-2</v>
      </c>
    </row>
    <row r="26" spans="2:6" x14ac:dyDescent="0.3">
      <c r="B26" s="8" t="s">
        <v>6</v>
      </c>
      <c r="C26" s="135"/>
      <c r="D26" s="87"/>
      <c r="E26" s="86">
        <v>2.2048611111111113E-2</v>
      </c>
      <c r="F26" s="96">
        <f t="shared" si="0"/>
        <v>1.6862436157311922E-2</v>
      </c>
    </row>
    <row r="27" spans="2:6" x14ac:dyDescent="0.3">
      <c r="B27" s="8" t="s">
        <v>140</v>
      </c>
      <c r="C27" s="135"/>
      <c r="D27" s="87"/>
      <c r="E27" s="86">
        <v>1.6192129629629629E-2</v>
      </c>
      <c r="F27" s="96">
        <f t="shared" si="0"/>
        <v>1.238348986040912E-2</v>
      </c>
    </row>
    <row r="28" spans="2:6" x14ac:dyDescent="0.3">
      <c r="B28" s="8" t="s">
        <v>17</v>
      </c>
      <c r="C28" s="135"/>
      <c r="D28" s="87"/>
      <c r="E28" s="86">
        <v>1.1435185185185184E-2</v>
      </c>
      <c r="F28" s="96">
        <f t="shared" si="0"/>
        <v>8.7454524532410358E-3</v>
      </c>
    </row>
    <row r="29" spans="2:6" x14ac:dyDescent="0.3">
      <c r="B29" s="8"/>
      <c r="C29" s="90"/>
      <c r="D29" s="90"/>
      <c r="E29" s="90"/>
      <c r="F29" s="96"/>
    </row>
    <row r="30" spans="2:6" x14ac:dyDescent="0.3">
      <c r="B30" s="53" t="s">
        <v>29</v>
      </c>
      <c r="C30" s="94">
        <f>SUM(C7:C28)</f>
        <v>6.2418981481481478E-2</v>
      </c>
      <c r="D30" s="136">
        <f>SUM(D7:D28)</f>
        <v>0.99999999999999989</v>
      </c>
      <c r="E30" s="94">
        <f>SUM(E7:E28)</f>
        <v>1.3075578703703707</v>
      </c>
      <c r="F30" s="137">
        <f>SUM(F7:F28)</f>
        <v>0.99999999999999967</v>
      </c>
    </row>
    <row r="31" spans="2:6" x14ac:dyDescent="0.3">
      <c r="B31" s="69"/>
      <c r="C31" s="27"/>
      <c r="D31" s="52"/>
      <c r="E31" s="52"/>
      <c r="F31" s="48"/>
    </row>
    <row r="32" spans="2:6" ht="81.900000000000006" customHeight="1" thickBot="1" x14ac:dyDescent="0.35">
      <c r="B32" s="183" t="s">
        <v>131</v>
      </c>
      <c r="C32" s="184"/>
      <c r="D32" s="184"/>
      <c r="E32" s="184"/>
      <c r="F32" s="18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&amp;R33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6" width="23.88671875" style="34" customWidth="1"/>
    <col min="7" max="16384" width="8.88671875" style="34"/>
  </cols>
  <sheetData>
    <row r="2" spans="2:6" ht="15" thickBot="1" x14ac:dyDescent="0.35"/>
    <row r="3" spans="2:6" x14ac:dyDescent="0.3">
      <c r="B3" s="173" t="s">
        <v>69</v>
      </c>
      <c r="C3" s="174"/>
      <c r="D3" s="174"/>
      <c r="E3" s="174"/>
      <c r="F3" s="175"/>
    </row>
    <row r="4" spans="2:6" x14ac:dyDescent="0.3">
      <c r="B4" s="176" t="s">
        <v>128</v>
      </c>
      <c r="C4" s="177"/>
      <c r="D4" s="177"/>
      <c r="E4" s="177"/>
      <c r="F4" s="178"/>
    </row>
    <row r="5" spans="2:6" x14ac:dyDescent="0.3">
      <c r="B5" s="42"/>
      <c r="C5" s="181" t="s">
        <v>70</v>
      </c>
      <c r="D5" s="177"/>
      <c r="E5" s="181" t="s">
        <v>71</v>
      </c>
      <c r="F5" s="178"/>
    </row>
    <row r="6" spans="2:6" x14ac:dyDescent="0.3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3">
      <c r="B7" s="8" t="s">
        <v>10</v>
      </c>
      <c r="C7" s="135"/>
      <c r="D7" s="87"/>
      <c r="E7" s="65"/>
      <c r="F7" s="70"/>
    </row>
    <row r="8" spans="2:6" x14ac:dyDescent="0.3">
      <c r="B8" s="8" t="s">
        <v>13</v>
      </c>
      <c r="C8" s="135"/>
      <c r="D8" s="87"/>
      <c r="E8" s="65"/>
      <c r="F8" s="70"/>
    </row>
    <row r="9" spans="2:6" x14ac:dyDescent="0.3">
      <c r="B9" s="8" t="s">
        <v>0</v>
      </c>
      <c r="C9" s="135">
        <v>5.9027777777777778E-4</v>
      </c>
      <c r="D9" s="87">
        <f>C9/C30</f>
        <v>1</v>
      </c>
      <c r="E9" s="65"/>
      <c r="F9" s="70"/>
    </row>
    <row r="10" spans="2:6" x14ac:dyDescent="0.3">
      <c r="B10" s="8" t="s">
        <v>8</v>
      </c>
      <c r="C10" s="135"/>
      <c r="D10" s="87"/>
      <c r="E10" s="65"/>
      <c r="F10" s="70"/>
    </row>
    <row r="11" spans="2:6" x14ac:dyDescent="0.3">
      <c r="B11" s="8" t="s">
        <v>26</v>
      </c>
      <c r="C11" s="135"/>
      <c r="D11" s="87"/>
      <c r="E11" s="65"/>
      <c r="F11" s="70"/>
    </row>
    <row r="12" spans="2:6" x14ac:dyDescent="0.3">
      <c r="B12" s="8" t="s">
        <v>3</v>
      </c>
      <c r="C12" s="135"/>
      <c r="D12" s="87"/>
      <c r="E12" s="65"/>
      <c r="F12" s="70"/>
    </row>
    <row r="13" spans="2:6" x14ac:dyDescent="0.3">
      <c r="B13" s="8" t="s">
        <v>7</v>
      </c>
      <c r="C13" s="135"/>
      <c r="D13" s="87"/>
      <c r="E13" s="65"/>
      <c r="F13" s="70"/>
    </row>
    <row r="14" spans="2:6" x14ac:dyDescent="0.3">
      <c r="B14" s="8" t="s">
        <v>2</v>
      </c>
      <c r="C14" s="135"/>
      <c r="D14" s="87"/>
      <c r="E14" s="65"/>
      <c r="F14" s="70"/>
    </row>
    <row r="15" spans="2:6" x14ac:dyDescent="0.3">
      <c r="B15" s="8" t="s">
        <v>9</v>
      </c>
      <c r="C15" s="135"/>
      <c r="D15" s="87"/>
      <c r="E15" s="65"/>
      <c r="F15" s="70"/>
    </row>
    <row r="16" spans="2:6" x14ac:dyDescent="0.3">
      <c r="B16" s="8" t="s">
        <v>1</v>
      </c>
      <c r="C16" s="135"/>
      <c r="D16" s="87"/>
      <c r="E16" s="65"/>
      <c r="F16" s="70"/>
    </row>
    <row r="17" spans="2:6" x14ac:dyDescent="0.3">
      <c r="B17" s="8" t="s">
        <v>27</v>
      </c>
      <c r="C17" s="86"/>
      <c r="D17" s="87"/>
      <c r="E17" s="65"/>
      <c r="F17" s="70"/>
    </row>
    <row r="18" spans="2:6" x14ac:dyDescent="0.3">
      <c r="B18" s="8" t="s">
        <v>16</v>
      </c>
      <c r="C18" s="86"/>
      <c r="D18" s="87"/>
      <c r="E18" s="65"/>
      <c r="F18" s="70"/>
    </row>
    <row r="19" spans="2:6" x14ac:dyDescent="0.3">
      <c r="B19" s="8" t="s">
        <v>4</v>
      </c>
      <c r="C19" s="86"/>
      <c r="D19" s="87"/>
      <c r="E19" s="65"/>
      <c r="F19" s="70"/>
    </row>
    <row r="20" spans="2:6" x14ac:dyDescent="0.3">
      <c r="B20" s="8" t="s">
        <v>14</v>
      </c>
      <c r="C20" s="86"/>
      <c r="D20" s="87"/>
      <c r="E20" s="65"/>
      <c r="F20" s="70"/>
    </row>
    <row r="21" spans="2:6" x14ac:dyDescent="0.3">
      <c r="B21" s="8" t="s">
        <v>11</v>
      </c>
      <c r="C21" s="89"/>
      <c r="D21" s="87"/>
      <c r="E21" s="65"/>
      <c r="F21" s="70"/>
    </row>
    <row r="22" spans="2:6" x14ac:dyDescent="0.3">
      <c r="B22" s="8" t="s">
        <v>15</v>
      </c>
      <c r="C22" s="86"/>
      <c r="D22" s="87"/>
      <c r="E22" s="65"/>
      <c r="F22" s="70"/>
    </row>
    <row r="23" spans="2:6" s="49" customFormat="1" x14ac:dyDescent="0.3">
      <c r="B23" s="8" t="s">
        <v>28</v>
      </c>
      <c r="C23" s="92"/>
      <c r="D23" s="87"/>
      <c r="E23" s="65"/>
      <c r="F23" s="71"/>
    </row>
    <row r="24" spans="2:6" x14ac:dyDescent="0.3">
      <c r="B24" s="8" t="s">
        <v>12</v>
      </c>
      <c r="C24" s="89"/>
      <c r="D24" s="138"/>
      <c r="E24" s="47"/>
      <c r="F24" s="72"/>
    </row>
    <row r="25" spans="2:6" s="50" customFormat="1" x14ac:dyDescent="0.3">
      <c r="B25" s="8" t="s">
        <v>5</v>
      </c>
      <c r="C25" s="86"/>
      <c r="D25" s="138"/>
      <c r="E25" s="47"/>
      <c r="F25" s="44"/>
    </row>
    <row r="26" spans="2:6" x14ac:dyDescent="0.3">
      <c r="B26" s="8" t="s">
        <v>6</v>
      </c>
      <c r="C26" s="106"/>
      <c r="D26" s="86"/>
      <c r="E26" s="65"/>
      <c r="F26" s="70"/>
    </row>
    <row r="27" spans="2:6" x14ac:dyDescent="0.3">
      <c r="B27" s="8" t="s">
        <v>140</v>
      </c>
      <c r="C27" s="106"/>
      <c r="D27" s="86"/>
      <c r="E27" s="65"/>
      <c r="F27" s="70"/>
    </row>
    <row r="28" spans="2:6" x14ac:dyDescent="0.3">
      <c r="B28" s="8" t="s">
        <v>17</v>
      </c>
      <c r="C28" s="106"/>
      <c r="D28" s="86"/>
      <c r="E28" s="65"/>
      <c r="F28" s="70"/>
    </row>
    <row r="29" spans="2:6" x14ac:dyDescent="0.3">
      <c r="B29" s="8"/>
      <c r="C29" s="107"/>
      <c r="D29" s="90"/>
      <c r="E29" s="52"/>
      <c r="F29" s="48"/>
    </row>
    <row r="30" spans="2:6" x14ac:dyDescent="0.3">
      <c r="B30" s="53" t="s">
        <v>29</v>
      </c>
      <c r="C30" s="94">
        <f>C12+C9</f>
        <v>5.9027777777777778E-4</v>
      </c>
      <c r="D30" s="133">
        <f>D9+D12</f>
        <v>1</v>
      </c>
      <c r="E30" s="47"/>
      <c r="F30" s="70"/>
    </row>
    <row r="31" spans="2:6" x14ac:dyDescent="0.3">
      <c r="B31" s="53"/>
      <c r="C31" s="27"/>
      <c r="D31" s="52"/>
      <c r="E31" s="52"/>
      <c r="F31" s="48"/>
    </row>
    <row r="32" spans="2:6" ht="66" customHeight="1" thickBot="1" x14ac:dyDescent="0.35">
      <c r="B32" s="186" t="s">
        <v>127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&amp;R34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6" width="23.88671875" style="34" customWidth="1"/>
    <col min="7" max="16384" width="8.88671875" style="34"/>
  </cols>
  <sheetData>
    <row r="2" spans="2:6" ht="15" thickBot="1" x14ac:dyDescent="0.35"/>
    <row r="3" spans="2:6" x14ac:dyDescent="0.3">
      <c r="B3" s="173" t="s">
        <v>73</v>
      </c>
      <c r="C3" s="174"/>
      <c r="D3" s="174"/>
      <c r="E3" s="174"/>
      <c r="F3" s="175"/>
    </row>
    <row r="4" spans="2:6" x14ac:dyDescent="0.3">
      <c r="B4" s="176" t="s">
        <v>128</v>
      </c>
      <c r="C4" s="177"/>
      <c r="D4" s="177"/>
      <c r="E4" s="177"/>
      <c r="F4" s="178"/>
    </row>
    <row r="5" spans="2:6" x14ac:dyDescent="0.3">
      <c r="B5" s="42"/>
      <c r="C5" s="181" t="s">
        <v>74</v>
      </c>
      <c r="D5" s="177"/>
      <c r="E5" s="181" t="s">
        <v>75</v>
      </c>
      <c r="F5" s="178"/>
    </row>
    <row r="6" spans="2:6" x14ac:dyDescent="0.3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3">
      <c r="B7" s="8" t="s">
        <v>10</v>
      </c>
      <c r="C7" s="65"/>
      <c r="D7" s="46"/>
      <c r="E7" s="65"/>
      <c r="F7" s="70"/>
    </row>
    <row r="8" spans="2:6" x14ac:dyDescent="0.3">
      <c r="B8" s="8" t="s">
        <v>13</v>
      </c>
      <c r="C8" s="65"/>
      <c r="D8" s="46"/>
      <c r="E8" s="65"/>
      <c r="F8" s="70"/>
    </row>
    <row r="9" spans="2:6" x14ac:dyDescent="0.3">
      <c r="B9" s="8" t="s">
        <v>0</v>
      </c>
      <c r="C9" s="65"/>
      <c r="D9" s="46"/>
      <c r="E9" s="65"/>
      <c r="F9" s="70"/>
    </row>
    <row r="10" spans="2:6" x14ac:dyDescent="0.3">
      <c r="B10" s="8" t="s">
        <v>8</v>
      </c>
      <c r="C10" s="65"/>
      <c r="D10" s="46"/>
      <c r="E10" s="65"/>
      <c r="F10" s="70"/>
    </row>
    <row r="11" spans="2:6" x14ac:dyDescent="0.3">
      <c r="B11" s="8" t="s">
        <v>26</v>
      </c>
      <c r="C11" s="65"/>
      <c r="D11" s="46"/>
      <c r="E11" s="65"/>
      <c r="F11" s="70"/>
    </row>
    <row r="12" spans="2:6" x14ac:dyDescent="0.3">
      <c r="B12" s="8" t="s">
        <v>3</v>
      </c>
      <c r="C12" s="65"/>
      <c r="D12" s="46"/>
      <c r="E12" s="65"/>
      <c r="F12" s="70"/>
    </row>
    <row r="13" spans="2:6" x14ac:dyDescent="0.3">
      <c r="B13" s="8" t="s">
        <v>7</v>
      </c>
      <c r="C13" s="65"/>
      <c r="D13" s="46"/>
      <c r="E13" s="65"/>
      <c r="F13" s="70"/>
    </row>
    <row r="14" spans="2:6" x14ac:dyDescent="0.3">
      <c r="B14" s="8" t="s">
        <v>2</v>
      </c>
      <c r="C14" s="65"/>
      <c r="D14" s="46"/>
      <c r="E14" s="65"/>
      <c r="F14" s="70"/>
    </row>
    <row r="15" spans="2:6" x14ac:dyDescent="0.3">
      <c r="B15" s="8" t="s">
        <v>9</v>
      </c>
      <c r="C15" s="65"/>
      <c r="D15" s="46"/>
      <c r="E15" s="65"/>
      <c r="F15" s="70"/>
    </row>
    <row r="16" spans="2:6" x14ac:dyDescent="0.3">
      <c r="B16" s="8" t="s">
        <v>1</v>
      </c>
      <c r="C16" s="65"/>
      <c r="D16" s="46"/>
      <c r="E16" s="65"/>
      <c r="F16" s="70"/>
    </row>
    <row r="17" spans="2:6" x14ac:dyDescent="0.3">
      <c r="B17" s="8" t="s">
        <v>27</v>
      </c>
      <c r="C17" s="47"/>
      <c r="D17" s="46"/>
      <c r="E17" s="65"/>
      <c r="F17" s="70"/>
    </row>
    <row r="18" spans="2:6" x14ac:dyDescent="0.3">
      <c r="B18" s="8" t="s">
        <v>16</v>
      </c>
      <c r="C18" s="47"/>
      <c r="D18" s="46"/>
      <c r="E18" s="65"/>
      <c r="F18" s="70"/>
    </row>
    <row r="19" spans="2:6" x14ac:dyDescent="0.3">
      <c r="B19" s="8" t="s">
        <v>4</v>
      </c>
      <c r="C19" s="47"/>
      <c r="D19" s="46"/>
      <c r="E19" s="65"/>
      <c r="F19" s="70"/>
    </row>
    <row r="20" spans="2:6" x14ac:dyDescent="0.3">
      <c r="B20" s="8" t="s">
        <v>14</v>
      </c>
      <c r="C20" s="47"/>
      <c r="D20" s="46"/>
      <c r="E20" s="65"/>
      <c r="F20" s="70"/>
    </row>
    <row r="21" spans="2:6" x14ac:dyDescent="0.3">
      <c r="B21" s="8" t="s">
        <v>11</v>
      </c>
      <c r="C21" s="45"/>
      <c r="D21" s="46"/>
      <c r="E21" s="65"/>
      <c r="F21" s="70"/>
    </row>
    <row r="22" spans="2:6" x14ac:dyDescent="0.3">
      <c r="B22" s="8" t="s">
        <v>15</v>
      </c>
      <c r="C22" s="47"/>
      <c r="D22" s="46"/>
      <c r="E22" s="65"/>
      <c r="F22" s="70"/>
    </row>
    <row r="23" spans="2:6" s="49" customFormat="1" x14ac:dyDescent="0.3">
      <c r="B23" s="8" t="s">
        <v>28</v>
      </c>
      <c r="C23" s="54"/>
      <c r="D23" s="46"/>
      <c r="E23" s="65"/>
      <c r="F23" s="71"/>
    </row>
    <row r="24" spans="2:6" x14ac:dyDescent="0.3">
      <c r="B24" s="8" t="s">
        <v>12</v>
      </c>
      <c r="C24" s="45"/>
      <c r="D24" s="59"/>
      <c r="E24" s="47"/>
      <c r="F24" s="72"/>
    </row>
    <row r="25" spans="2:6" s="50" customFormat="1" x14ac:dyDescent="0.3">
      <c r="B25" s="8" t="s">
        <v>5</v>
      </c>
      <c r="C25" s="47"/>
      <c r="D25" s="59"/>
      <c r="E25" s="47"/>
      <c r="F25" s="44"/>
    </row>
    <row r="26" spans="2:6" x14ac:dyDescent="0.3">
      <c r="B26" s="8" t="s">
        <v>6</v>
      </c>
      <c r="C26" s="26"/>
      <c r="D26" s="47"/>
      <c r="E26" s="65"/>
      <c r="F26" s="70"/>
    </row>
    <row r="27" spans="2:6" x14ac:dyDescent="0.3">
      <c r="B27" s="8" t="s">
        <v>140</v>
      </c>
      <c r="C27" s="26"/>
      <c r="D27" s="47"/>
      <c r="E27" s="65"/>
      <c r="F27" s="70"/>
    </row>
    <row r="28" spans="2:6" x14ac:dyDescent="0.3">
      <c r="B28" s="8" t="s">
        <v>17</v>
      </c>
      <c r="C28" s="26"/>
      <c r="D28" s="47"/>
      <c r="E28" s="65"/>
      <c r="F28" s="70"/>
    </row>
    <row r="29" spans="2:6" x14ac:dyDescent="0.3">
      <c r="B29" s="8"/>
      <c r="C29" s="27"/>
      <c r="D29" s="52"/>
      <c r="E29" s="52"/>
      <c r="F29" s="48"/>
    </row>
    <row r="30" spans="2:6" x14ac:dyDescent="0.3">
      <c r="B30" s="53" t="s">
        <v>29</v>
      </c>
      <c r="C30" s="66"/>
      <c r="D30" s="55"/>
      <c r="E30" s="47"/>
      <c r="F30" s="70"/>
    </row>
    <row r="31" spans="2:6" x14ac:dyDescent="0.3">
      <c r="B31" s="53"/>
      <c r="C31" s="27"/>
      <c r="D31" s="52"/>
      <c r="E31" s="52"/>
      <c r="F31" s="48"/>
    </row>
    <row r="32" spans="2:6" ht="66" customHeight="1" thickBot="1" x14ac:dyDescent="0.35">
      <c r="B32" s="189" t="s">
        <v>72</v>
      </c>
      <c r="C32" s="190"/>
      <c r="D32" s="190"/>
      <c r="E32" s="190"/>
      <c r="F32" s="19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&amp;R35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10" width="10.88671875" style="34" customWidth="1"/>
    <col min="11" max="16384" width="8.88671875" style="34"/>
  </cols>
  <sheetData>
    <row r="1" spans="2:10" s="21" customFormat="1" x14ac:dyDescent="0.3"/>
    <row r="2" spans="2:10" s="21" customFormat="1" ht="15" thickBot="1" x14ac:dyDescent="0.35"/>
    <row r="3" spans="2:10" s="21" customFormat="1" x14ac:dyDescent="0.3">
      <c r="B3" s="160" t="s">
        <v>33</v>
      </c>
      <c r="C3" s="161"/>
      <c r="D3" s="161"/>
      <c r="E3" s="161"/>
      <c r="F3" s="162"/>
      <c r="G3" s="161"/>
      <c r="H3" s="161"/>
      <c r="I3" s="161"/>
      <c r="J3" s="162"/>
    </row>
    <row r="4" spans="2:10" s="21" customFormat="1" x14ac:dyDescent="0.3">
      <c r="B4" s="148" t="s">
        <v>128</v>
      </c>
      <c r="C4" s="149"/>
      <c r="D4" s="149"/>
      <c r="E4" s="149"/>
      <c r="F4" s="149"/>
      <c r="G4" s="149"/>
      <c r="H4" s="149"/>
      <c r="I4" s="149"/>
      <c r="J4" s="150"/>
    </row>
    <row r="5" spans="2:10" s="21" customFormat="1" x14ac:dyDescent="0.3">
      <c r="B5" s="22"/>
      <c r="C5" s="163" t="s">
        <v>19</v>
      </c>
      <c r="D5" s="163"/>
      <c r="E5" s="163" t="s">
        <v>20</v>
      </c>
      <c r="F5" s="163"/>
      <c r="G5" s="163" t="s">
        <v>21</v>
      </c>
      <c r="H5" s="163"/>
      <c r="I5" s="164" t="s">
        <v>22</v>
      </c>
      <c r="J5" s="165"/>
    </row>
    <row r="6" spans="2:10" s="21" customFormat="1" x14ac:dyDescent="0.3">
      <c r="B6" s="3" t="s">
        <v>23</v>
      </c>
      <c r="C6" s="23" t="s">
        <v>24</v>
      </c>
      <c r="D6" s="23" t="s">
        <v>25</v>
      </c>
      <c r="E6" s="23" t="s">
        <v>24</v>
      </c>
      <c r="F6" s="23" t="s">
        <v>25</v>
      </c>
      <c r="G6" s="23" t="s">
        <v>24</v>
      </c>
      <c r="H6" s="23" t="s">
        <v>25</v>
      </c>
      <c r="I6" s="24" t="s">
        <v>24</v>
      </c>
      <c r="J6" s="25" t="s">
        <v>25</v>
      </c>
    </row>
    <row r="7" spans="2:10" s="21" customFormat="1" x14ac:dyDescent="0.3">
      <c r="B7" s="8" t="s">
        <v>10</v>
      </c>
      <c r="C7" s="106">
        <v>5.4502314814814802E-2</v>
      </c>
      <c r="D7" s="98">
        <f>C7/$C$30</f>
        <v>1.6001875777326188E-2</v>
      </c>
      <c r="E7" s="106">
        <v>9.5370370370370366E-3</v>
      </c>
      <c r="F7" s="98">
        <f>E7/$E$30</f>
        <v>8.7839926657925296E-3</v>
      </c>
      <c r="G7" s="106">
        <v>1.1053240740740744E-2</v>
      </c>
      <c r="H7" s="98">
        <f>G7/$G$30</f>
        <v>1.5530980647259716E-2</v>
      </c>
      <c r="I7" s="107">
        <f>C7+E7+G7</f>
        <v>7.5092592592592572E-2</v>
      </c>
      <c r="J7" s="99">
        <f>I7/$I$30</f>
        <v>1.4431407440360328E-2</v>
      </c>
    </row>
    <row r="8" spans="2:10" s="21" customFormat="1" x14ac:dyDescent="0.3">
      <c r="B8" s="8" t="s">
        <v>13</v>
      </c>
      <c r="C8" s="106">
        <v>0.16217592592592606</v>
      </c>
      <c r="D8" s="98">
        <f t="shared" ref="D8:D28" si="0">C8/$C$30</f>
        <v>4.7614840389019912E-2</v>
      </c>
      <c r="E8" s="106">
        <v>4.2511574074074077E-2</v>
      </c>
      <c r="F8" s="98">
        <f t="shared" ref="F8:F28" si="1">E8/$E$30</f>
        <v>3.9154860511475688E-2</v>
      </c>
      <c r="G8" s="106">
        <v>2.8622685185185189E-2</v>
      </c>
      <c r="H8" s="98">
        <f t="shared" ref="H8:H27" si="2">G8/$G$30</f>
        <v>4.0217921613270438E-2</v>
      </c>
      <c r="I8" s="107">
        <f t="shared" ref="I8:I27" si="3">C8+E8+G8</f>
        <v>0.23331018518518531</v>
      </c>
      <c r="J8" s="99">
        <f t="shared" ref="J8:J28" si="4">I8/$I$30</f>
        <v>4.483790246343769E-2</v>
      </c>
    </row>
    <row r="9" spans="2:10" s="21" customFormat="1" x14ac:dyDescent="0.3">
      <c r="B9" s="8" t="s">
        <v>0</v>
      </c>
      <c r="C9" s="106">
        <v>0.76791666666666791</v>
      </c>
      <c r="D9" s="98">
        <f t="shared" si="0"/>
        <v>0.22546027905585897</v>
      </c>
      <c r="E9" s="106">
        <v>0.2342361111111112</v>
      </c>
      <c r="F9" s="98">
        <f t="shared" si="1"/>
        <v>0.21574082957561808</v>
      </c>
      <c r="G9" s="106">
        <v>0.18312500000000009</v>
      </c>
      <c r="H9" s="98">
        <f t="shared" si="2"/>
        <v>0.2573101317287364</v>
      </c>
      <c r="I9" s="107">
        <f t="shared" si="3"/>
        <v>1.1852777777777792</v>
      </c>
      <c r="J9" s="99">
        <f t="shared" si="4"/>
        <v>0.22778846688539189</v>
      </c>
    </row>
    <row r="10" spans="2:10" s="21" customFormat="1" x14ac:dyDescent="0.3">
      <c r="B10" s="8" t="s">
        <v>8</v>
      </c>
      <c r="C10" s="106">
        <v>8.3379629629629623E-2</v>
      </c>
      <c r="D10" s="98">
        <f t="shared" si="0"/>
        <v>2.4480253365864912E-2</v>
      </c>
      <c r="E10" s="106">
        <v>2.3703703703703699E-2</v>
      </c>
      <c r="F10" s="98">
        <f t="shared" si="1"/>
        <v>2.1832059441193079E-2</v>
      </c>
      <c r="G10" s="106">
        <v>2.179398148148148E-2</v>
      </c>
      <c r="H10" s="98">
        <f t="shared" si="2"/>
        <v>3.0622865506586425E-2</v>
      </c>
      <c r="I10" s="107">
        <f t="shared" si="3"/>
        <v>0.12887731481481479</v>
      </c>
      <c r="J10" s="99">
        <f t="shared" si="4"/>
        <v>2.4767836289829266E-2</v>
      </c>
    </row>
    <row r="11" spans="2:10" s="21" customFormat="1" x14ac:dyDescent="0.3">
      <c r="B11" s="8" t="s">
        <v>26</v>
      </c>
      <c r="C11" s="106">
        <v>0.12423611111111114</v>
      </c>
      <c r="D11" s="98">
        <f t="shared" si="0"/>
        <v>3.647571344103194E-2</v>
      </c>
      <c r="E11" s="106">
        <v>5.0115740740740745E-3</v>
      </c>
      <c r="F11" s="98">
        <f t="shared" si="1"/>
        <v>4.6158602236506868E-3</v>
      </c>
      <c r="G11" s="106">
        <v>1.9733796296296298E-2</v>
      </c>
      <c r="H11" s="98">
        <f t="shared" si="2"/>
        <v>2.7728085867620742E-2</v>
      </c>
      <c r="I11" s="107">
        <f t="shared" si="3"/>
        <v>0.14898148148148152</v>
      </c>
      <c r="J11" s="99">
        <f t="shared" si="4"/>
        <v>2.863148529166434E-2</v>
      </c>
    </row>
    <row r="12" spans="2:10" s="21" customFormat="1" x14ac:dyDescent="0.3">
      <c r="B12" s="8" t="s">
        <v>3</v>
      </c>
      <c r="C12" s="106">
        <v>0.32680555555555602</v>
      </c>
      <c r="D12" s="98">
        <f t="shared" si="0"/>
        <v>9.5950088012015919E-2</v>
      </c>
      <c r="E12" s="106">
        <v>6.57291666666667E-2</v>
      </c>
      <c r="F12" s="98">
        <f t="shared" si="1"/>
        <v>6.0539192171159953E-2</v>
      </c>
      <c r="G12" s="106">
        <v>7.4768518518518665E-2</v>
      </c>
      <c r="H12" s="98">
        <f t="shared" si="2"/>
        <v>0.10505773296470987</v>
      </c>
      <c r="I12" s="107">
        <f t="shared" si="3"/>
        <v>0.46730324074074142</v>
      </c>
      <c r="J12" s="99">
        <f t="shared" si="4"/>
        <v>8.9807039982205503E-2</v>
      </c>
    </row>
    <row r="13" spans="2:10" s="21" customFormat="1" x14ac:dyDescent="0.3">
      <c r="B13" s="8" t="s">
        <v>7</v>
      </c>
      <c r="C13" s="106">
        <v>4.5775462962962969E-2</v>
      </c>
      <c r="D13" s="98">
        <f t="shared" si="0"/>
        <v>1.3439672690449161E-2</v>
      </c>
      <c r="E13" s="106">
        <v>1.4409722222222225E-2</v>
      </c>
      <c r="F13" s="98">
        <f t="shared" si="1"/>
        <v>1.3271930666154978E-2</v>
      </c>
      <c r="G13" s="106">
        <v>1.1817129629629631E-2</v>
      </c>
      <c r="H13" s="98">
        <f t="shared" si="2"/>
        <v>1.6604325906651483E-2</v>
      </c>
      <c r="I13" s="107">
        <f t="shared" si="3"/>
        <v>7.2002314814814825E-2</v>
      </c>
      <c r="J13" s="99">
        <f t="shared" si="4"/>
        <v>1.3837513206917638E-2</v>
      </c>
    </row>
    <row r="14" spans="2:10" s="21" customFormat="1" x14ac:dyDescent="0.3">
      <c r="B14" s="8" t="s">
        <v>2</v>
      </c>
      <c r="C14" s="106">
        <v>0.26879629629629664</v>
      </c>
      <c r="D14" s="98">
        <f t="shared" si="0"/>
        <v>7.891857359367678E-2</v>
      </c>
      <c r="E14" s="106">
        <v>0.10623842592592596</v>
      </c>
      <c r="F14" s="98">
        <f t="shared" si="1"/>
        <v>9.7849840630230167E-2</v>
      </c>
      <c r="G14" s="106">
        <v>3.8067129629629624E-2</v>
      </c>
      <c r="H14" s="98">
        <f t="shared" si="2"/>
        <v>5.3488372093023227E-2</v>
      </c>
      <c r="I14" s="107">
        <f t="shared" si="3"/>
        <v>0.41310185185185222</v>
      </c>
      <c r="J14" s="99">
        <f t="shared" si="4"/>
        <v>7.9390535505755463E-2</v>
      </c>
    </row>
    <row r="15" spans="2:10" s="21" customFormat="1" x14ac:dyDescent="0.3">
      <c r="B15" s="8" t="s">
        <v>9</v>
      </c>
      <c r="C15" s="106">
        <v>0.15341435185185173</v>
      </c>
      <c r="D15" s="98">
        <f t="shared" si="0"/>
        <v>4.5042442860152583E-2</v>
      </c>
      <c r="E15" s="106">
        <v>5.1898148148148159E-2</v>
      </c>
      <c r="F15" s="98">
        <f t="shared" si="1"/>
        <v>4.7800270768705959E-2</v>
      </c>
      <c r="G15" s="106">
        <v>2.178240740740741E-2</v>
      </c>
      <c r="H15" s="98">
        <f t="shared" si="2"/>
        <v>3.0606602699625948E-2</v>
      </c>
      <c r="I15" s="107">
        <f t="shared" si="3"/>
        <v>0.22709490740740731</v>
      </c>
      <c r="J15" s="99">
        <f t="shared" si="4"/>
        <v>4.3643441027637168E-2</v>
      </c>
    </row>
    <row r="16" spans="2:10" s="21" customFormat="1" x14ac:dyDescent="0.3">
      <c r="B16" s="8" t="s">
        <v>1</v>
      </c>
      <c r="C16" s="106">
        <v>0.13785879629629647</v>
      </c>
      <c r="D16" s="98">
        <f t="shared" si="0"/>
        <v>4.0475332848531005E-2</v>
      </c>
      <c r="E16" s="106">
        <v>4.7187499999999993E-2</v>
      </c>
      <c r="F16" s="98">
        <f t="shared" si="1"/>
        <v>4.3461575362179782E-2</v>
      </c>
      <c r="G16" s="106">
        <v>4.3391203703703682E-2</v>
      </c>
      <c r="H16" s="98">
        <f t="shared" si="2"/>
        <v>6.0969263294844638E-2</v>
      </c>
      <c r="I16" s="107">
        <f t="shared" si="3"/>
        <v>0.22843750000000013</v>
      </c>
      <c r="J16" s="99">
        <f t="shared" si="4"/>
        <v>4.3901462492353889E-2</v>
      </c>
    </row>
    <row r="17" spans="2:10" s="21" customFormat="1" x14ac:dyDescent="0.3">
      <c r="B17" s="8" t="s">
        <v>27</v>
      </c>
      <c r="C17" s="106">
        <v>7.506944444444448E-2</v>
      </c>
      <c r="D17" s="98">
        <f t="shared" si="0"/>
        <v>2.2040383582870617E-2</v>
      </c>
      <c r="E17" s="106">
        <v>1.3611111111111114E-2</v>
      </c>
      <c r="F17" s="98">
        <f t="shared" si="1"/>
        <v>1.2536377882247594E-2</v>
      </c>
      <c r="G17" s="106">
        <v>2.5856481481481477E-2</v>
      </c>
      <c r="H17" s="98">
        <f t="shared" si="2"/>
        <v>3.633111074971538E-2</v>
      </c>
      <c r="I17" s="107">
        <f t="shared" si="3"/>
        <v>0.11453703703703708</v>
      </c>
      <c r="J17" s="99">
        <f t="shared" si="4"/>
        <v>2.2011900127898568E-2</v>
      </c>
    </row>
    <row r="18" spans="2:10" s="21" customFormat="1" x14ac:dyDescent="0.3">
      <c r="B18" s="8" t="s">
        <v>16</v>
      </c>
      <c r="C18" s="106">
        <v>5.5590277777777794E-2</v>
      </c>
      <c r="D18" s="98">
        <f t="shared" si="0"/>
        <v>1.6321301626353306E-2</v>
      </c>
      <c r="E18" s="106">
        <v>1.8553240740740738E-2</v>
      </c>
      <c r="F18" s="98">
        <f t="shared" si="1"/>
        <v>1.7088276994254154E-2</v>
      </c>
      <c r="G18" s="106">
        <v>4.6296296296296294E-3</v>
      </c>
      <c r="H18" s="98">
        <f t="shared" si="2"/>
        <v>6.5051227841925489E-3</v>
      </c>
      <c r="I18" s="107">
        <f t="shared" si="3"/>
        <v>7.8773148148148148E-2</v>
      </c>
      <c r="J18" s="99">
        <f t="shared" si="4"/>
        <v>1.5138742145359497E-2</v>
      </c>
    </row>
    <row r="19" spans="2:10" s="21" customFormat="1" x14ac:dyDescent="0.3">
      <c r="B19" s="8" t="s">
        <v>4</v>
      </c>
      <c r="C19" s="106">
        <v>0.14357638888888907</v>
      </c>
      <c r="D19" s="98">
        <f t="shared" si="0"/>
        <v>4.2154017629588376E-2</v>
      </c>
      <c r="E19" s="106">
        <v>2.0590277777777777E-2</v>
      </c>
      <c r="F19" s="98">
        <f t="shared" si="1"/>
        <v>1.8964469602481687E-2</v>
      </c>
      <c r="G19" s="106">
        <v>4.5428240740740762E-2</v>
      </c>
      <c r="H19" s="98">
        <f t="shared" si="2"/>
        <v>6.3831517319889425E-2</v>
      </c>
      <c r="I19" s="107">
        <f t="shared" si="3"/>
        <v>0.2095949074074076</v>
      </c>
      <c r="J19" s="99">
        <f t="shared" si="4"/>
        <v>4.0280264694433646E-2</v>
      </c>
    </row>
    <row r="20" spans="2:10" s="21" customFormat="1" x14ac:dyDescent="0.3">
      <c r="B20" s="8" t="s">
        <v>14</v>
      </c>
      <c r="C20" s="106">
        <v>9.0254629629629671E-2</v>
      </c>
      <c r="D20" s="98">
        <f t="shared" si="0"/>
        <v>2.6498752879929859E-2</v>
      </c>
      <c r="E20" s="106">
        <v>2.4918981481481493E-2</v>
      </c>
      <c r="F20" s="98">
        <f t="shared" si="1"/>
        <v>2.2951378894965201E-2</v>
      </c>
      <c r="G20" s="106">
        <v>2.6041666666666668E-2</v>
      </c>
      <c r="H20" s="98">
        <f t="shared" si="2"/>
        <v>3.659131566108309E-2</v>
      </c>
      <c r="I20" s="107">
        <f t="shared" si="3"/>
        <v>0.14121527777777781</v>
      </c>
      <c r="J20" s="99">
        <f t="shared" si="4"/>
        <v>2.7138964577656667E-2</v>
      </c>
    </row>
    <row r="21" spans="2:10" s="21" customFormat="1" x14ac:dyDescent="0.3">
      <c r="B21" s="8" t="s">
        <v>11</v>
      </c>
      <c r="C21" s="106">
        <v>4.6331018518518521E-2</v>
      </c>
      <c r="D21" s="98">
        <f t="shared" si="0"/>
        <v>1.360278376229279E-2</v>
      </c>
      <c r="E21" s="106">
        <v>1.4432870370370367E-2</v>
      </c>
      <c r="F21" s="98">
        <f t="shared" si="1"/>
        <v>1.3293251036703013E-2</v>
      </c>
      <c r="G21" s="106">
        <v>2.7928240740740733E-2</v>
      </c>
      <c r="H21" s="98">
        <f t="shared" si="2"/>
        <v>3.924215319564154E-2</v>
      </c>
      <c r="I21" s="107">
        <f t="shared" si="3"/>
        <v>8.8692129629629621E-2</v>
      </c>
      <c r="J21" s="99">
        <f t="shared" si="4"/>
        <v>1.7044986932102529E-2</v>
      </c>
    </row>
    <row r="22" spans="2:10" s="21" customFormat="1" x14ac:dyDescent="0.3">
      <c r="B22" s="8" t="s">
        <v>15</v>
      </c>
      <c r="C22" s="106">
        <v>2.1527777777777771E-2</v>
      </c>
      <c r="D22" s="98">
        <f t="shared" si="0"/>
        <v>6.3205540339406896E-3</v>
      </c>
      <c r="E22" s="106">
        <v>3.4837962962962956E-3</v>
      </c>
      <c r="F22" s="98">
        <f t="shared" si="1"/>
        <v>3.2087157674800374E-3</v>
      </c>
      <c r="G22" s="106">
        <v>5.3703703703703708E-3</v>
      </c>
      <c r="H22" s="98">
        <f t="shared" si="2"/>
        <v>7.5459424296633578E-3</v>
      </c>
      <c r="I22" s="107">
        <f t="shared" si="3"/>
        <v>3.0381944444444441E-2</v>
      </c>
      <c r="J22" s="99">
        <f t="shared" si="4"/>
        <v>5.838847800700658E-3</v>
      </c>
    </row>
    <row r="23" spans="2:10" s="28" customFormat="1" x14ac:dyDescent="0.3">
      <c r="B23" s="8" t="s">
        <v>28</v>
      </c>
      <c r="C23" s="106">
        <v>7.3252314814814853E-2</v>
      </c>
      <c r="D23" s="98">
        <f t="shared" si="0"/>
        <v>2.1506874452048741E-2</v>
      </c>
      <c r="E23" s="106">
        <v>1.4363425925925925E-2</v>
      </c>
      <c r="F23" s="98">
        <f t="shared" si="1"/>
        <v>1.3229289925058894E-2</v>
      </c>
      <c r="G23" s="106">
        <v>4.973379629629629E-2</v>
      </c>
      <c r="H23" s="98">
        <f t="shared" si="2"/>
        <v>6.9881281509188445E-2</v>
      </c>
      <c r="I23" s="107">
        <f t="shared" si="3"/>
        <v>0.13734953703703706</v>
      </c>
      <c r="J23" s="99">
        <f t="shared" si="4"/>
        <v>2.6396040705110372E-2</v>
      </c>
    </row>
    <row r="24" spans="2:10" s="21" customFormat="1" x14ac:dyDescent="0.3">
      <c r="B24" s="8" t="s">
        <v>12</v>
      </c>
      <c r="C24" s="106">
        <v>0.11512731481481482</v>
      </c>
      <c r="D24" s="98">
        <f t="shared" si="0"/>
        <v>3.3801371492262401E-2</v>
      </c>
      <c r="E24" s="106">
        <v>5.2210648148148131E-2</v>
      </c>
      <c r="F24" s="98">
        <f t="shared" si="1"/>
        <v>4.8088095771104476E-2</v>
      </c>
      <c r="G24" s="106">
        <v>3.2673611111111112E-2</v>
      </c>
      <c r="H24" s="98">
        <f t="shared" si="2"/>
        <v>4.590990404943892E-2</v>
      </c>
      <c r="I24" s="107">
        <f t="shared" si="3"/>
        <v>0.20001157407407405</v>
      </c>
      <c r="J24" s="99">
        <f t="shared" si="4"/>
        <v>3.8438525273869741E-2</v>
      </c>
    </row>
    <row r="25" spans="2:10" s="21" customFormat="1" x14ac:dyDescent="0.3">
      <c r="B25" s="8" t="s">
        <v>5</v>
      </c>
      <c r="C25" s="106">
        <v>0.11309027777777783</v>
      </c>
      <c r="D25" s="98">
        <f t="shared" si="0"/>
        <v>3.3203297562169103E-2</v>
      </c>
      <c r="E25" s="106">
        <v>2.8067129629629622E-2</v>
      </c>
      <c r="F25" s="98">
        <f t="shared" si="1"/>
        <v>2.5850949289498642E-2</v>
      </c>
      <c r="G25" s="106">
        <v>1.8171296296296297E-2</v>
      </c>
      <c r="H25" s="98">
        <f t="shared" si="2"/>
        <v>2.5532606927955757E-2</v>
      </c>
      <c r="I25" s="107">
        <f t="shared" si="3"/>
        <v>0.15932870370370375</v>
      </c>
      <c r="J25" s="99">
        <f t="shared" si="4"/>
        <v>3.0620030028360109E-2</v>
      </c>
    </row>
    <row r="26" spans="2:10" s="21" customFormat="1" x14ac:dyDescent="0.3">
      <c r="B26" s="8" t="s">
        <v>6</v>
      </c>
      <c r="C26" s="106">
        <v>0.39431712962962945</v>
      </c>
      <c r="D26" s="98">
        <f t="shared" si="0"/>
        <v>0.11577148138834695</v>
      </c>
      <c r="E26" s="106">
        <v>0.24641203703703704</v>
      </c>
      <c r="F26" s="98">
        <f t="shared" si="1"/>
        <v>0.2269553444838871</v>
      </c>
      <c r="G26" s="106">
        <v>3.460648148148148E-3</v>
      </c>
      <c r="H26" s="98">
        <f t="shared" si="2"/>
        <v>4.86257928118393E-3</v>
      </c>
      <c r="I26" s="107">
        <f t="shared" si="3"/>
        <v>0.64418981481481463</v>
      </c>
      <c r="J26" s="99">
        <f t="shared" si="4"/>
        <v>0.12380136795862749</v>
      </c>
    </row>
    <row r="27" spans="2:10" s="21" customFormat="1" x14ac:dyDescent="0.3">
      <c r="B27" s="8" t="s">
        <v>140</v>
      </c>
      <c r="C27" s="106">
        <v>0.15101851851851866</v>
      </c>
      <c r="D27" s="98">
        <f t="shared" si="0"/>
        <v>4.4339026362827001E-2</v>
      </c>
      <c r="E27" s="106">
        <v>4.5983796296296314E-2</v>
      </c>
      <c r="F27" s="98">
        <f t="shared" si="1"/>
        <v>4.235291609368172E-2</v>
      </c>
      <c r="G27" s="106">
        <v>1.8240740740740741E-2</v>
      </c>
      <c r="H27" s="98">
        <f t="shared" si="2"/>
        <v>2.5630183769718644E-2</v>
      </c>
      <c r="I27" s="107">
        <f t="shared" si="3"/>
        <v>0.21524305555555573</v>
      </c>
      <c r="J27" s="99">
        <f t="shared" si="4"/>
        <v>4.1365734304621038E-2</v>
      </c>
    </row>
    <row r="28" spans="2:10" s="21" customFormat="1" x14ac:dyDescent="0.3">
      <c r="B28" s="8" t="s">
        <v>17</v>
      </c>
      <c r="C28" s="106">
        <v>1.9791666666666668E-3</v>
      </c>
      <c r="D28" s="98">
        <f t="shared" si="0"/>
        <v>5.8108319344293456E-4</v>
      </c>
      <c r="E28" s="106">
        <v>2.638888888888889E-3</v>
      </c>
      <c r="F28" s="98">
        <f t="shared" si="1"/>
        <v>2.430522242476574E-3</v>
      </c>
      <c r="G28" s="106"/>
      <c r="H28" s="98"/>
      <c r="I28" s="107">
        <f>C28+E28+G28</f>
        <v>4.6180555555555558E-3</v>
      </c>
      <c r="J28" s="99">
        <f t="shared" si="4"/>
        <v>8.8750486570650009E-4</v>
      </c>
    </row>
    <row r="29" spans="2:10" s="21" customFormat="1" x14ac:dyDescent="0.3">
      <c r="B29" s="18"/>
      <c r="C29" s="108"/>
      <c r="D29" s="108"/>
      <c r="E29" s="108"/>
      <c r="F29" s="108"/>
      <c r="G29" s="108"/>
      <c r="H29" s="108"/>
      <c r="I29" s="108"/>
      <c r="J29" s="109"/>
    </row>
    <row r="30" spans="2:10" s="21" customFormat="1" x14ac:dyDescent="0.3">
      <c r="B30" s="29" t="s">
        <v>29</v>
      </c>
      <c r="C30" s="103">
        <f t="shared" ref="C30:J30" si="5">SUM(C7:C28)</f>
        <v>3.4059953703703725</v>
      </c>
      <c r="D30" s="104">
        <f t="shared" si="5"/>
        <v>1.0000000000000002</v>
      </c>
      <c r="E30" s="103">
        <f t="shared" si="5"/>
        <v>1.0857291666666669</v>
      </c>
      <c r="F30" s="104">
        <f t="shared" si="5"/>
        <v>0.99999999999999989</v>
      </c>
      <c r="G30" s="103">
        <f t="shared" si="5"/>
        <v>0.71168981481481508</v>
      </c>
      <c r="H30" s="104">
        <f t="shared" si="5"/>
        <v>1</v>
      </c>
      <c r="I30" s="103">
        <f t="shared" si="5"/>
        <v>5.2034143518518547</v>
      </c>
      <c r="J30" s="105">
        <f t="shared" si="5"/>
        <v>1</v>
      </c>
    </row>
    <row r="31" spans="2:10" s="21" customFormat="1" x14ac:dyDescent="0.3">
      <c r="B31" s="30"/>
      <c r="C31" s="31"/>
      <c r="D31" s="31"/>
      <c r="E31" s="31"/>
      <c r="F31" s="32"/>
      <c r="G31" s="31"/>
      <c r="H31" s="31"/>
      <c r="I31" s="31"/>
      <c r="J31" s="19"/>
    </row>
    <row r="32" spans="2:10" s="21" customFormat="1" ht="66" customHeight="1" thickBot="1" x14ac:dyDescent="0.35">
      <c r="B32" s="157" t="s">
        <v>34</v>
      </c>
      <c r="C32" s="158"/>
      <c r="D32" s="158"/>
      <c r="E32" s="158"/>
      <c r="F32" s="159"/>
      <c r="G32" s="158"/>
      <c r="H32" s="158"/>
      <c r="I32" s="158"/>
      <c r="J32" s="159"/>
    </row>
    <row r="33" spans="9:9" s="21" customFormat="1" x14ac:dyDescent="0.3">
      <c r="I33" s="33"/>
    </row>
    <row r="34" spans="9:9" s="21" customFormat="1" x14ac:dyDescent="0.3"/>
    <row r="35" spans="9:9" s="21" customFormat="1" x14ac:dyDescent="0.3"/>
    <row r="36" spans="9:9" s="21" customFormat="1" x14ac:dyDescent="0.3"/>
    <row r="37" spans="9:9" s="21" customFormat="1" x14ac:dyDescent="0.3"/>
    <row r="38" spans="9:9" s="21" customFormat="1" x14ac:dyDescent="0.3"/>
    <row r="39" spans="9:9" s="21" customFormat="1" x14ac:dyDescent="0.3"/>
    <row r="40" spans="9:9" s="21" customFormat="1" x14ac:dyDescent="0.3"/>
    <row r="41" spans="9:9" s="21" customFormat="1" x14ac:dyDescent="0.3"/>
    <row r="42" spans="9:9" s="21" customFormat="1" x14ac:dyDescent="0.3"/>
    <row r="43" spans="9:9" s="21" customFormat="1" x14ac:dyDescent="0.3"/>
    <row r="44" spans="9:9" s="21" customFormat="1" x14ac:dyDescent="0.3"/>
    <row r="45" spans="9:9" s="21" customFormat="1" x14ac:dyDescent="0.3"/>
    <row r="46" spans="9:9" s="21" customFormat="1" x14ac:dyDescent="0.3"/>
    <row r="47" spans="9:9" s="21" customFormat="1" x14ac:dyDescent="0.3"/>
    <row r="48" spans="9:9" s="21" customFormat="1" x14ac:dyDescent="0.3"/>
    <row r="49" s="21" customFormat="1" x14ac:dyDescent="0.3"/>
    <row r="50" s="21" customFormat="1" x14ac:dyDescent="0.3"/>
    <row r="51" s="21" customFormat="1" x14ac:dyDescent="0.3"/>
    <row r="52" s="21" customFormat="1" x14ac:dyDescent="0.3"/>
    <row r="53" s="21" customFormat="1" x14ac:dyDescent="0.3"/>
    <row r="54" s="21" customFormat="1" x14ac:dyDescent="0.3"/>
    <row r="55" s="21" customFormat="1" x14ac:dyDescent="0.3"/>
    <row r="56" s="21" customFormat="1" x14ac:dyDescent="0.3"/>
    <row r="57" s="21" customFormat="1" x14ac:dyDescent="0.3"/>
    <row r="58" s="21" customFormat="1" x14ac:dyDescent="0.3"/>
    <row r="59" s="21" customFormat="1" x14ac:dyDescent="0.3"/>
    <row r="60" s="21" customFormat="1" x14ac:dyDescent="0.3"/>
    <row r="61" s="21" customFormat="1" x14ac:dyDescent="0.3"/>
    <row r="62" s="21" customFormat="1" x14ac:dyDescent="0.3"/>
    <row r="63" s="21" customFormat="1" x14ac:dyDescent="0.3"/>
    <row r="64" s="21" customFormat="1" x14ac:dyDescent="0.3"/>
    <row r="65" s="21" customFormat="1" x14ac:dyDescent="0.3"/>
    <row r="66" s="21" customFormat="1" x14ac:dyDescent="0.3"/>
    <row r="67" s="21" customFormat="1" x14ac:dyDescent="0.3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&amp;R9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6" width="23.88671875" style="34" customWidth="1"/>
    <col min="7" max="16384" width="8.88671875" style="34"/>
  </cols>
  <sheetData>
    <row r="2" spans="2:6" ht="15" thickBot="1" x14ac:dyDescent="0.35"/>
    <row r="3" spans="2:6" x14ac:dyDescent="0.3">
      <c r="B3" s="192" t="s">
        <v>76</v>
      </c>
      <c r="C3" s="193"/>
      <c r="D3" s="193"/>
      <c r="E3" s="193"/>
      <c r="F3" s="194"/>
    </row>
    <row r="4" spans="2:6" x14ac:dyDescent="0.3">
      <c r="B4" s="195" t="s">
        <v>128</v>
      </c>
      <c r="C4" s="182"/>
      <c r="D4" s="182"/>
      <c r="E4" s="182"/>
      <c r="F4" s="196"/>
    </row>
    <row r="5" spans="2:6" x14ac:dyDescent="0.3">
      <c r="B5" s="73"/>
      <c r="C5" s="179" t="s">
        <v>77</v>
      </c>
      <c r="D5" s="182"/>
      <c r="E5" s="179" t="s">
        <v>78</v>
      </c>
      <c r="F5" s="196"/>
    </row>
    <row r="6" spans="2:6" x14ac:dyDescent="0.3">
      <c r="B6" s="3" t="s">
        <v>23</v>
      </c>
      <c r="C6" s="74" t="s">
        <v>24</v>
      </c>
      <c r="D6" s="74" t="s">
        <v>25</v>
      </c>
      <c r="E6" s="74" t="s">
        <v>24</v>
      </c>
      <c r="F6" s="75" t="s">
        <v>25</v>
      </c>
    </row>
    <row r="7" spans="2:6" x14ac:dyDescent="0.3">
      <c r="B7" s="8" t="s">
        <v>10</v>
      </c>
      <c r="C7" s="47"/>
      <c r="D7" s="59"/>
      <c r="E7" s="47"/>
      <c r="F7" s="48"/>
    </row>
    <row r="8" spans="2:6" x14ac:dyDescent="0.3">
      <c r="B8" s="8" t="s">
        <v>13</v>
      </c>
      <c r="C8" s="47"/>
      <c r="D8" s="59"/>
      <c r="E8" s="47"/>
      <c r="F8" s="48"/>
    </row>
    <row r="9" spans="2:6" x14ac:dyDescent="0.3">
      <c r="B9" s="8" t="s">
        <v>0</v>
      </c>
      <c r="C9" s="47"/>
      <c r="D9" s="59"/>
      <c r="E9" s="47"/>
      <c r="F9" s="48"/>
    </row>
    <row r="10" spans="2:6" x14ac:dyDescent="0.3">
      <c r="B10" s="8" t="s">
        <v>8</v>
      </c>
      <c r="C10" s="86"/>
      <c r="D10" s="138"/>
      <c r="E10" s="47"/>
      <c r="F10" s="48"/>
    </row>
    <row r="11" spans="2:6" x14ac:dyDescent="0.3">
      <c r="B11" s="8" t="s">
        <v>26</v>
      </c>
      <c r="C11" s="86"/>
      <c r="D11" s="138"/>
      <c r="E11" s="47"/>
      <c r="F11" s="48"/>
    </row>
    <row r="12" spans="2:6" x14ac:dyDescent="0.3">
      <c r="B12" s="8" t="s">
        <v>3</v>
      </c>
      <c r="C12" s="86"/>
      <c r="D12" s="138"/>
      <c r="E12" s="47"/>
      <c r="F12" s="48"/>
    </row>
    <row r="13" spans="2:6" x14ac:dyDescent="0.3">
      <c r="B13" s="8" t="s">
        <v>7</v>
      </c>
      <c r="C13" s="86">
        <v>3.9351851851851852E-4</v>
      </c>
      <c r="D13" s="138">
        <f t="shared" ref="D13" si="0">C13/$C$30</f>
        <v>7.780320366132723E-2</v>
      </c>
      <c r="E13" s="47"/>
      <c r="F13" s="48"/>
    </row>
    <row r="14" spans="2:6" x14ac:dyDescent="0.3">
      <c r="B14" s="8" t="s">
        <v>2</v>
      </c>
      <c r="C14" s="86"/>
      <c r="D14" s="138"/>
      <c r="E14" s="47"/>
      <c r="F14" s="48"/>
    </row>
    <row r="15" spans="2:6" x14ac:dyDescent="0.3">
      <c r="B15" s="8" t="s">
        <v>9</v>
      </c>
      <c r="C15" s="86"/>
      <c r="D15" s="138"/>
      <c r="E15" s="47"/>
      <c r="F15" s="48"/>
    </row>
    <row r="16" spans="2:6" x14ac:dyDescent="0.3">
      <c r="B16" s="8" t="s">
        <v>1</v>
      </c>
      <c r="C16" s="86"/>
      <c r="D16" s="138"/>
      <c r="E16" s="47"/>
      <c r="F16" s="48"/>
    </row>
    <row r="17" spans="2:6" x14ac:dyDescent="0.3">
      <c r="B17" s="8" t="s">
        <v>27</v>
      </c>
      <c r="C17" s="86"/>
      <c r="D17" s="138"/>
      <c r="E17" s="47"/>
      <c r="F17" s="48"/>
    </row>
    <row r="18" spans="2:6" x14ac:dyDescent="0.3">
      <c r="B18" s="8" t="s">
        <v>16</v>
      </c>
      <c r="C18" s="86"/>
      <c r="D18" s="138"/>
      <c r="E18" s="47"/>
      <c r="F18" s="48"/>
    </row>
    <row r="19" spans="2:6" x14ac:dyDescent="0.3">
      <c r="B19" s="8" t="s">
        <v>4</v>
      </c>
      <c r="C19" s="86"/>
      <c r="D19" s="138"/>
      <c r="E19" s="47"/>
      <c r="F19" s="48"/>
    </row>
    <row r="20" spans="2:6" x14ac:dyDescent="0.3">
      <c r="B20" s="8" t="s">
        <v>14</v>
      </c>
      <c r="C20" s="86"/>
      <c r="D20" s="138"/>
      <c r="E20" s="47"/>
      <c r="F20" s="48"/>
    </row>
    <row r="21" spans="2:6" x14ac:dyDescent="0.3">
      <c r="B21" s="8" t="s">
        <v>11</v>
      </c>
      <c r="C21" s="86">
        <v>7.175925925925927E-4</v>
      </c>
      <c r="D21" s="138">
        <f t="shared" ref="D21" si="1">C21/$C$30</f>
        <v>0.14187643020594967</v>
      </c>
      <c r="E21" s="47"/>
      <c r="F21" s="48"/>
    </row>
    <row r="22" spans="2:6" x14ac:dyDescent="0.3">
      <c r="B22" s="8" t="s">
        <v>15</v>
      </c>
      <c r="C22" s="86">
        <v>2.5347222222222221E-3</v>
      </c>
      <c r="D22" s="138">
        <f t="shared" ref="D22" si="2">C22/$C$30</f>
        <v>0.50114416475972534</v>
      </c>
      <c r="E22" s="47"/>
      <c r="F22" s="48"/>
    </row>
    <row r="23" spans="2:6" s="49" customFormat="1" x14ac:dyDescent="0.3">
      <c r="B23" s="8" t="s">
        <v>28</v>
      </c>
      <c r="C23" s="86"/>
      <c r="D23" s="138"/>
      <c r="E23" s="47"/>
      <c r="F23" s="48"/>
    </row>
    <row r="24" spans="2:6" x14ac:dyDescent="0.3">
      <c r="B24" s="8" t="s">
        <v>12</v>
      </c>
      <c r="C24" s="86"/>
      <c r="D24" s="138"/>
      <c r="E24" s="47"/>
      <c r="F24" s="48"/>
    </row>
    <row r="25" spans="2:6" s="50" customFormat="1" x14ac:dyDescent="0.3">
      <c r="B25" s="8" t="s">
        <v>5</v>
      </c>
      <c r="C25" s="86"/>
      <c r="D25" s="138"/>
      <c r="E25" s="47"/>
      <c r="F25" s="48"/>
    </row>
    <row r="26" spans="2:6" x14ac:dyDescent="0.3">
      <c r="B26" s="8" t="s">
        <v>6</v>
      </c>
      <c r="C26" s="106"/>
      <c r="D26" s="138"/>
      <c r="E26" s="47"/>
      <c r="F26" s="48"/>
    </row>
    <row r="27" spans="2:6" x14ac:dyDescent="0.3">
      <c r="B27" s="8" t="s">
        <v>140</v>
      </c>
      <c r="C27" s="106"/>
      <c r="D27" s="138"/>
      <c r="E27" s="47"/>
      <c r="F27" s="48"/>
    </row>
    <row r="28" spans="2:6" x14ac:dyDescent="0.3">
      <c r="B28" s="8" t="s">
        <v>17</v>
      </c>
      <c r="C28" s="106">
        <v>1.4120370370370372E-3</v>
      </c>
      <c r="D28" s="138">
        <f t="shared" ref="D28" si="3">C28/$C$30</f>
        <v>0.2791762013729977</v>
      </c>
      <c r="E28" s="47"/>
      <c r="F28" s="48"/>
    </row>
    <row r="29" spans="2:6" x14ac:dyDescent="0.3">
      <c r="B29" s="8"/>
      <c r="C29" s="106"/>
      <c r="D29" s="86"/>
      <c r="E29" s="47"/>
      <c r="F29" s="48"/>
    </row>
    <row r="30" spans="2:6" x14ac:dyDescent="0.3">
      <c r="B30" s="53" t="s">
        <v>29</v>
      </c>
      <c r="C30" s="94">
        <f>SUM(C7:C28)</f>
        <v>5.0578703703703706E-3</v>
      </c>
      <c r="D30" s="136">
        <f>SUM(D7:D28)</f>
        <v>1</v>
      </c>
      <c r="E30" s="66"/>
      <c r="F30" s="68"/>
    </row>
    <row r="31" spans="2:6" x14ac:dyDescent="0.3">
      <c r="B31" s="53"/>
      <c r="C31" s="27"/>
      <c r="D31" s="52"/>
      <c r="E31" s="52"/>
      <c r="F31" s="48"/>
    </row>
    <row r="32" spans="2:6" ht="66" customHeight="1" thickBot="1" x14ac:dyDescent="0.35">
      <c r="B32" s="197" t="s">
        <v>132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&amp;R36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2"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6" width="23.88671875" style="34" customWidth="1"/>
    <col min="7" max="16384" width="8.88671875" style="34"/>
  </cols>
  <sheetData>
    <row r="2" spans="2:6" ht="15" thickBot="1" x14ac:dyDescent="0.35"/>
    <row r="3" spans="2:6" x14ac:dyDescent="0.3">
      <c r="B3" s="192" t="s">
        <v>79</v>
      </c>
      <c r="C3" s="193"/>
      <c r="D3" s="193"/>
      <c r="E3" s="193"/>
      <c r="F3" s="194"/>
    </row>
    <row r="4" spans="2:6" x14ac:dyDescent="0.3">
      <c r="B4" s="176" t="s">
        <v>128</v>
      </c>
      <c r="C4" s="177"/>
      <c r="D4" s="177"/>
      <c r="E4" s="177"/>
      <c r="F4" s="178"/>
    </row>
    <row r="5" spans="2:6" x14ac:dyDescent="0.3">
      <c r="B5" s="42"/>
      <c r="C5" s="181" t="s">
        <v>80</v>
      </c>
      <c r="D5" s="177"/>
      <c r="E5" s="200" t="s">
        <v>81</v>
      </c>
      <c r="F5" s="201"/>
    </row>
    <row r="6" spans="2:6" x14ac:dyDescent="0.3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3">
      <c r="B7" s="8" t="s">
        <v>10</v>
      </c>
      <c r="C7" s="86"/>
      <c r="D7" s="138"/>
      <c r="E7" s="86"/>
      <c r="F7" s="96"/>
    </row>
    <row r="8" spans="2:6" x14ac:dyDescent="0.3">
      <c r="B8" s="8" t="s">
        <v>13</v>
      </c>
      <c r="C8" s="86"/>
      <c r="D8" s="138"/>
      <c r="E8" s="86"/>
      <c r="F8" s="96"/>
    </row>
    <row r="9" spans="2:6" x14ac:dyDescent="0.3">
      <c r="B9" s="8" t="s">
        <v>0</v>
      </c>
      <c r="C9" s="86"/>
      <c r="D9" s="138"/>
      <c r="E9" s="86">
        <v>1.8148148148148149E-2</v>
      </c>
      <c r="F9" s="96">
        <f>E9/$E$30</f>
        <v>5.9272699780751496E-2</v>
      </c>
    </row>
    <row r="10" spans="2:6" x14ac:dyDescent="0.3">
      <c r="B10" s="8" t="s">
        <v>8</v>
      </c>
      <c r="C10" s="86"/>
      <c r="D10" s="138"/>
      <c r="E10" s="86"/>
      <c r="F10" s="96"/>
    </row>
    <row r="11" spans="2:6" x14ac:dyDescent="0.3">
      <c r="B11" s="8" t="s">
        <v>26</v>
      </c>
      <c r="C11" s="86"/>
      <c r="D11" s="138"/>
      <c r="E11" s="86"/>
      <c r="F11" s="96"/>
    </row>
    <row r="12" spans="2:6" x14ac:dyDescent="0.3">
      <c r="B12" s="8" t="s">
        <v>3</v>
      </c>
      <c r="C12" s="86"/>
      <c r="D12" s="138"/>
      <c r="E12" s="86">
        <v>1.1990740740740741E-2</v>
      </c>
      <c r="F12" s="96">
        <f t="shared" ref="F12:F28" si="0">E12/$E$30</f>
        <v>3.916231949799652E-2</v>
      </c>
    </row>
    <row r="13" spans="2:6" x14ac:dyDescent="0.3">
      <c r="B13" s="8" t="s">
        <v>7</v>
      </c>
      <c r="C13" s="86">
        <v>1.8402777777777777E-3</v>
      </c>
      <c r="D13" s="138">
        <f t="shared" ref="D13:D14" si="1">C13/$C$30</f>
        <v>0.37588652482269502</v>
      </c>
      <c r="E13" s="86">
        <v>2.7314814814814819E-3</v>
      </c>
      <c r="F13" s="96">
        <f t="shared" si="0"/>
        <v>8.9211461404702513E-3</v>
      </c>
    </row>
    <row r="14" spans="2:6" x14ac:dyDescent="0.3">
      <c r="B14" s="8" t="s">
        <v>2</v>
      </c>
      <c r="C14" s="86">
        <v>3.0555555555555557E-3</v>
      </c>
      <c r="D14" s="138">
        <f t="shared" si="1"/>
        <v>0.62411347517730498</v>
      </c>
      <c r="E14" s="86">
        <v>2.7083333333333334E-3</v>
      </c>
      <c r="F14" s="96">
        <f t="shared" si="0"/>
        <v>8.845543207076435E-3</v>
      </c>
    </row>
    <row r="15" spans="2:6" x14ac:dyDescent="0.3">
      <c r="B15" s="8" t="s">
        <v>9</v>
      </c>
      <c r="C15" s="86"/>
      <c r="D15" s="138"/>
      <c r="E15" s="86">
        <v>1.8194444444444444E-2</v>
      </c>
      <c r="F15" s="96">
        <f t="shared" si="0"/>
        <v>5.9423905647539119E-2</v>
      </c>
    </row>
    <row r="16" spans="2:6" x14ac:dyDescent="0.3">
      <c r="B16" s="8" t="s">
        <v>1</v>
      </c>
      <c r="C16" s="86"/>
      <c r="D16" s="138"/>
      <c r="E16" s="86">
        <v>2.6805555555555558E-2</v>
      </c>
      <c r="F16" s="96">
        <f t="shared" si="0"/>
        <v>8.7548196870038564E-2</v>
      </c>
    </row>
    <row r="17" spans="2:6" x14ac:dyDescent="0.3">
      <c r="B17" s="8" t="s">
        <v>27</v>
      </c>
      <c r="C17" s="86"/>
      <c r="D17" s="138"/>
      <c r="E17" s="86">
        <v>1.1157407407407408E-2</v>
      </c>
      <c r="F17" s="96">
        <f t="shared" si="0"/>
        <v>3.6440613895819159E-2</v>
      </c>
    </row>
    <row r="18" spans="2:6" x14ac:dyDescent="0.3">
      <c r="B18" s="8" t="s">
        <v>16</v>
      </c>
      <c r="C18" s="86"/>
      <c r="D18" s="138"/>
      <c r="E18" s="86"/>
      <c r="F18" s="96"/>
    </row>
    <row r="19" spans="2:6" x14ac:dyDescent="0.3">
      <c r="B19" s="8" t="s">
        <v>4</v>
      </c>
      <c r="C19" s="86"/>
      <c r="D19" s="138"/>
      <c r="E19" s="86">
        <v>4.0902777777777767E-2</v>
      </c>
      <c r="F19" s="96">
        <f t="shared" si="0"/>
        <v>0.13359038330687226</v>
      </c>
    </row>
    <row r="20" spans="2:6" x14ac:dyDescent="0.3">
      <c r="B20" s="8" t="s">
        <v>14</v>
      </c>
      <c r="C20" s="86"/>
      <c r="D20" s="138"/>
      <c r="E20" s="86"/>
      <c r="F20" s="96"/>
    </row>
    <row r="21" spans="2:6" x14ac:dyDescent="0.3">
      <c r="B21" s="8" t="s">
        <v>11</v>
      </c>
      <c r="C21" s="86"/>
      <c r="D21" s="138"/>
      <c r="E21" s="86">
        <v>0.12452546296296296</v>
      </c>
      <c r="F21" s="96">
        <f t="shared" si="0"/>
        <v>0.40670598019203141</v>
      </c>
    </row>
    <row r="22" spans="2:6" x14ac:dyDescent="0.3">
      <c r="B22" s="8" t="s">
        <v>15</v>
      </c>
      <c r="C22" s="86"/>
      <c r="D22" s="138"/>
      <c r="E22" s="86">
        <v>1.1354166666666667E-2</v>
      </c>
      <c r="F22" s="96">
        <f t="shared" si="0"/>
        <v>3.708323882966659E-2</v>
      </c>
    </row>
    <row r="23" spans="2:6" s="49" customFormat="1" x14ac:dyDescent="0.3">
      <c r="B23" s="8" t="s">
        <v>28</v>
      </c>
      <c r="C23" s="86"/>
      <c r="D23" s="138"/>
      <c r="E23" s="86">
        <v>3.1666666666666669E-2</v>
      </c>
      <c r="F23" s="96">
        <f t="shared" si="0"/>
        <v>0.10342481288273986</v>
      </c>
    </row>
    <row r="24" spans="2:6" x14ac:dyDescent="0.3">
      <c r="B24" s="8" t="s">
        <v>12</v>
      </c>
      <c r="C24" s="86"/>
      <c r="D24" s="138"/>
      <c r="E24" s="86">
        <v>1.9560185185185184E-3</v>
      </c>
      <c r="F24" s="96">
        <f t="shared" si="0"/>
        <v>6.3884478717774239E-3</v>
      </c>
    </row>
    <row r="25" spans="2:6" s="50" customFormat="1" x14ac:dyDescent="0.3">
      <c r="B25" s="8" t="s">
        <v>5</v>
      </c>
      <c r="C25" s="86"/>
      <c r="D25" s="138"/>
      <c r="E25" s="86"/>
      <c r="F25" s="96"/>
    </row>
    <row r="26" spans="2:6" x14ac:dyDescent="0.3">
      <c r="B26" s="8" t="s">
        <v>6</v>
      </c>
      <c r="C26" s="106"/>
      <c r="D26" s="138"/>
      <c r="E26" s="86">
        <v>3.3912037037037036E-3</v>
      </c>
      <c r="F26" s="96">
        <f t="shared" si="0"/>
        <v>1.1075829742193996E-2</v>
      </c>
    </row>
    <row r="27" spans="2:6" x14ac:dyDescent="0.3">
      <c r="B27" s="8" t="s">
        <v>140</v>
      </c>
      <c r="C27" s="106"/>
      <c r="D27" s="86"/>
      <c r="E27" s="86"/>
      <c r="F27" s="96"/>
    </row>
    <row r="28" spans="2:6" x14ac:dyDescent="0.3">
      <c r="B28" s="8" t="s">
        <v>17</v>
      </c>
      <c r="C28" s="106"/>
      <c r="D28" s="86"/>
      <c r="E28" s="86">
        <v>6.4814814814814813E-4</v>
      </c>
      <c r="F28" s="96">
        <f t="shared" si="0"/>
        <v>2.1168821350268387E-3</v>
      </c>
    </row>
    <row r="29" spans="2:6" x14ac:dyDescent="0.3">
      <c r="B29" s="8"/>
      <c r="C29" s="107"/>
      <c r="D29" s="90"/>
      <c r="E29" s="90"/>
      <c r="F29" s="96"/>
    </row>
    <row r="30" spans="2:6" x14ac:dyDescent="0.3">
      <c r="B30" s="53" t="s">
        <v>29</v>
      </c>
      <c r="C30" s="94">
        <f>SUM(C7:C28)</f>
        <v>4.8958333333333336E-3</v>
      </c>
      <c r="D30" s="136">
        <f>SUM(D7:D28)</f>
        <v>1</v>
      </c>
      <c r="E30" s="94">
        <f>SUM(E7:E28)</f>
        <v>0.30618055555555557</v>
      </c>
      <c r="F30" s="137">
        <f>SUM(F7:F28)</f>
        <v>0.99999999999999989</v>
      </c>
    </row>
    <row r="31" spans="2:6" x14ac:dyDescent="0.3">
      <c r="B31" s="53"/>
      <c r="C31" s="27"/>
      <c r="D31" s="52"/>
      <c r="E31" s="52"/>
      <c r="F31" s="48"/>
    </row>
    <row r="32" spans="2:6" ht="66" customHeight="1" thickBot="1" x14ac:dyDescent="0.35">
      <c r="B32" s="183" t="s">
        <v>133</v>
      </c>
      <c r="C32" s="184"/>
      <c r="D32" s="184"/>
      <c r="E32" s="184"/>
      <c r="F32" s="18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&amp;R37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6" width="23.88671875" style="34" customWidth="1"/>
    <col min="7" max="16384" width="8.88671875" style="34"/>
  </cols>
  <sheetData>
    <row r="2" spans="2:6" ht="15" thickBot="1" x14ac:dyDescent="0.35"/>
    <row r="3" spans="2:6" x14ac:dyDescent="0.3">
      <c r="B3" s="192" t="s">
        <v>82</v>
      </c>
      <c r="C3" s="193"/>
      <c r="D3" s="193"/>
      <c r="E3" s="193"/>
      <c r="F3" s="194"/>
    </row>
    <row r="4" spans="2:6" x14ac:dyDescent="0.3">
      <c r="B4" s="176" t="s">
        <v>128</v>
      </c>
      <c r="C4" s="177"/>
      <c r="D4" s="177"/>
      <c r="E4" s="177"/>
      <c r="F4" s="178"/>
    </row>
    <row r="5" spans="2:6" x14ac:dyDescent="0.3">
      <c r="B5" s="42"/>
      <c r="C5" s="181" t="s">
        <v>83</v>
      </c>
      <c r="D5" s="177"/>
      <c r="E5" s="200" t="s">
        <v>84</v>
      </c>
      <c r="F5" s="201"/>
    </row>
    <row r="6" spans="2:6" x14ac:dyDescent="0.3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3">
      <c r="B7" s="8" t="s">
        <v>10</v>
      </c>
      <c r="C7" s="135"/>
      <c r="D7" s="87"/>
      <c r="E7" s="65"/>
      <c r="F7" s="70"/>
    </row>
    <row r="8" spans="2:6" x14ac:dyDescent="0.3">
      <c r="B8" s="8" t="s">
        <v>13</v>
      </c>
      <c r="C8" s="135"/>
      <c r="D8" s="87"/>
      <c r="E8" s="65"/>
      <c r="F8" s="70"/>
    </row>
    <row r="9" spans="2:6" x14ac:dyDescent="0.3">
      <c r="B9" s="8" t="s">
        <v>0</v>
      </c>
      <c r="C9" s="135">
        <v>1.4699074074074074E-3</v>
      </c>
      <c r="D9" s="87">
        <f>C9/C30</f>
        <v>5.8203483043079735E-2</v>
      </c>
      <c r="E9" s="65"/>
      <c r="F9" s="70"/>
    </row>
    <row r="10" spans="2:6" x14ac:dyDescent="0.3">
      <c r="B10" s="8" t="s">
        <v>8</v>
      </c>
      <c r="C10" s="135">
        <v>1.2500000000000002E-2</v>
      </c>
      <c r="D10" s="87">
        <f>C10/C30</f>
        <v>0.49495875343721357</v>
      </c>
      <c r="E10" s="65"/>
      <c r="F10" s="70"/>
    </row>
    <row r="11" spans="2:6" x14ac:dyDescent="0.3">
      <c r="B11" s="8" t="s">
        <v>26</v>
      </c>
      <c r="C11" s="135"/>
      <c r="D11" s="87"/>
      <c r="E11" s="65"/>
      <c r="F11" s="70"/>
    </row>
    <row r="12" spans="2:6" x14ac:dyDescent="0.3">
      <c r="B12" s="8" t="s">
        <v>3</v>
      </c>
      <c r="C12" s="135">
        <v>6.6435185185185191E-3</v>
      </c>
      <c r="D12" s="87">
        <f>C12/C30</f>
        <v>0.26306141154903756</v>
      </c>
      <c r="E12" s="65"/>
      <c r="F12" s="70"/>
    </row>
    <row r="13" spans="2:6" x14ac:dyDescent="0.3">
      <c r="B13" s="8" t="s">
        <v>7</v>
      </c>
      <c r="C13" s="135"/>
      <c r="D13" s="87"/>
      <c r="E13" s="65"/>
      <c r="F13" s="70"/>
    </row>
    <row r="14" spans="2:6" x14ac:dyDescent="0.3">
      <c r="B14" s="8" t="s">
        <v>2</v>
      </c>
      <c r="C14" s="135"/>
      <c r="D14" s="87"/>
      <c r="E14" s="65"/>
      <c r="F14" s="70"/>
    </row>
    <row r="15" spans="2:6" x14ac:dyDescent="0.3">
      <c r="B15" s="8" t="s">
        <v>9</v>
      </c>
      <c r="C15" s="135"/>
      <c r="D15" s="87"/>
      <c r="E15" s="65"/>
      <c r="F15" s="70"/>
    </row>
    <row r="16" spans="2:6" x14ac:dyDescent="0.3">
      <c r="B16" s="8" t="s">
        <v>1</v>
      </c>
      <c r="C16" s="135"/>
      <c r="D16" s="87"/>
      <c r="E16" s="65"/>
      <c r="F16" s="70"/>
    </row>
    <row r="17" spans="2:6" x14ac:dyDescent="0.3">
      <c r="B17" s="8" t="s">
        <v>27</v>
      </c>
      <c r="C17" s="135"/>
      <c r="D17" s="87"/>
      <c r="E17" s="65"/>
      <c r="F17" s="70"/>
    </row>
    <row r="18" spans="2:6" x14ac:dyDescent="0.3">
      <c r="B18" s="8" t="s">
        <v>16</v>
      </c>
      <c r="C18" s="135"/>
      <c r="D18" s="87"/>
      <c r="E18" s="65"/>
      <c r="F18" s="70"/>
    </row>
    <row r="19" spans="2:6" x14ac:dyDescent="0.3">
      <c r="B19" s="8" t="s">
        <v>4</v>
      </c>
      <c r="C19" s="135"/>
      <c r="D19" s="87"/>
      <c r="E19" s="65"/>
      <c r="F19" s="70"/>
    </row>
    <row r="20" spans="2:6" x14ac:dyDescent="0.3">
      <c r="B20" s="8" t="s">
        <v>14</v>
      </c>
      <c r="C20" s="135"/>
      <c r="D20" s="87"/>
      <c r="E20" s="65"/>
      <c r="F20" s="70"/>
    </row>
    <row r="21" spans="2:6" x14ac:dyDescent="0.3">
      <c r="B21" s="8" t="s">
        <v>11</v>
      </c>
      <c r="C21" s="135">
        <v>3.0439814814814821E-3</v>
      </c>
      <c r="D21" s="87">
        <f>C21/C30</f>
        <v>0.12053162236480294</v>
      </c>
      <c r="E21" s="65"/>
      <c r="F21" s="70"/>
    </row>
    <row r="22" spans="2:6" x14ac:dyDescent="0.3">
      <c r="B22" s="8" t="s">
        <v>15</v>
      </c>
      <c r="C22" s="135"/>
      <c r="D22" s="87"/>
      <c r="E22" s="65"/>
      <c r="F22" s="70"/>
    </row>
    <row r="23" spans="2:6" s="49" customFormat="1" x14ac:dyDescent="0.3">
      <c r="B23" s="8" t="s">
        <v>28</v>
      </c>
      <c r="C23" s="135">
        <v>1.5972222222222221E-3</v>
      </c>
      <c r="D23" s="87">
        <f>C23/C30</f>
        <v>6.3244729605866162E-2</v>
      </c>
      <c r="E23" s="76"/>
      <c r="F23" s="71"/>
    </row>
    <row r="24" spans="2:6" x14ac:dyDescent="0.3">
      <c r="B24" s="8" t="s">
        <v>12</v>
      </c>
      <c r="C24" s="89"/>
      <c r="D24" s="89"/>
      <c r="E24" s="45"/>
      <c r="F24" s="72"/>
    </row>
    <row r="25" spans="2:6" s="50" customFormat="1" x14ac:dyDescent="0.3">
      <c r="B25" s="8" t="s">
        <v>5</v>
      </c>
      <c r="C25" s="43"/>
      <c r="D25" s="43"/>
      <c r="E25" s="43"/>
      <c r="F25" s="44"/>
    </row>
    <row r="26" spans="2:6" x14ac:dyDescent="0.3">
      <c r="B26" s="8" t="s">
        <v>6</v>
      </c>
      <c r="C26" s="106"/>
      <c r="D26" s="86"/>
      <c r="E26" s="47"/>
      <c r="F26" s="70"/>
    </row>
    <row r="27" spans="2:6" x14ac:dyDescent="0.3">
      <c r="B27" s="8" t="s">
        <v>140</v>
      </c>
      <c r="C27" s="106"/>
      <c r="D27" s="86"/>
      <c r="E27" s="47"/>
      <c r="F27" s="70"/>
    </row>
    <row r="28" spans="2:6" x14ac:dyDescent="0.3">
      <c r="B28" s="8" t="s">
        <v>17</v>
      </c>
      <c r="C28" s="106"/>
      <c r="D28" s="139"/>
      <c r="E28" s="47"/>
      <c r="F28" s="70"/>
    </row>
    <row r="29" spans="2:6" x14ac:dyDescent="0.3">
      <c r="B29" s="8"/>
      <c r="C29" s="107"/>
      <c r="D29" s="90"/>
      <c r="E29" s="52"/>
      <c r="F29" s="48"/>
    </row>
    <row r="30" spans="2:6" x14ac:dyDescent="0.3">
      <c r="B30" s="53" t="s">
        <v>29</v>
      </c>
      <c r="C30" s="94">
        <f>C23+C21+C12+C10+C9</f>
        <v>2.5254629629629634E-2</v>
      </c>
      <c r="D30" s="136">
        <f>D23+D21+D12+D10+D9</f>
        <v>1</v>
      </c>
      <c r="E30" s="47"/>
      <c r="F30" s="70"/>
    </row>
    <row r="31" spans="2:6" x14ac:dyDescent="0.3">
      <c r="B31" s="53"/>
      <c r="C31" s="27"/>
      <c r="D31" s="52"/>
      <c r="E31" s="52"/>
      <c r="F31" s="48"/>
    </row>
    <row r="32" spans="2:6" ht="66" customHeight="1" thickBot="1" x14ac:dyDescent="0.35">
      <c r="B32" s="186" t="s">
        <v>134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&amp;R38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6" width="23.88671875" style="34" customWidth="1"/>
    <col min="7" max="16384" width="8.88671875" style="34"/>
  </cols>
  <sheetData>
    <row r="2" spans="2:6" ht="15" thickBot="1" x14ac:dyDescent="0.35"/>
    <row r="3" spans="2:6" x14ac:dyDescent="0.3">
      <c r="B3" s="192" t="s">
        <v>85</v>
      </c>
      <c r="C3" s="193"/>
      <c r="D3" s="193"/>
      <c r="E3" s="193"/>
      <c r="F3" s="194"/>
    </row>
    <row r="4" spans="2:6" x14ac:dyDescent="0.3">
      <c r="B4" s="176" t="s">
        <v>128</v>
      </c>
      <c r="C4" s="177"/>
      <c r="D4" s="177"/>
      <c r="E4" s="177"/>
      <c r="F4" s="178"/>
    </row>
    <row r="5" spans="2:6" x14ac:dyDescent="0.3">
      <c r="B5" s="42"/>
      <c r="C5" s="181" t="s">
        <v>86</v>
      </c>
      <c r="D5" s="177"/>
      <c r="E5" s="200" t="s">
        <v>87</v>
      </c>
      <c r="F5" s="201"/>
    </row>
    <row r="6" spans="2:6" x14ac:dyDescent="0.3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3">
      <c r="B7" s="8" t="s">
        <v>10</v>
      </c>
      <c r="C7" s="47"/>
      <c r="D7" s="46"/>
      <c r="E7" s="47"/>
      <c r="F7" s="48"/>
    </row>
    <row r="8" spans="2:6" x14ac:dyDescent="0.3">
      <c r="B8" s="8" t="s">
        <v>13</v>
      </c>
      <c r="C8" s="47"/>
      <c r="D8" s="46"/>
      <c r="E8" s="47"/>
      <c r="F8" s="48"/>
    </row>
    <row r="9" spans="2:6" x14ac:dyDescent="0.3">
      <c r="B9" s="8" t="s">
        <v>0</v>
      </c>
      <c r="C9" s="47"/>
      <c r="D9" s="46"/>
      <c r="E9" s="47"/>
      <c r="F9" s="48"/>
    </row>
    <row r="10" spans="2:6" x14ac:dyDescent="0.3">
      <c r="B10" s="8" t="s">
        <v>8</v>
      </c>
      <c r="C10" s="47"/>
      <c r="D10" s="46"/>
      <c r="E10" s="47"/>
      <c r="F10" s="48"/>
    </row>
    <row r="11" spans="2:6" x14ac:dyDescent="0.3">
      <c r="B11" s="8" t="s">
        <v>26</v>
      </c>
      <c r="C11" s="47"/>
      <c r="D11" s="46"/>
      <c r="E11" s="47"/>
      <c r="F11" s="48"/>
    </row>
    <row r="12" spans="2:6" x14ac:dyDescent="0.3">
      <c r="B12" s="8" t="s">
        <v>3</v>
      </c>
      <c r="C12" s="47"/>
      <c r="D12" s="46"/>
      <c r="E12" s="47"/>
      <c r="F12" s="48"/>
    </row>
    <row r="13" spans="2:6" x14ac:dyDescent="0.3">
      <c r="B13" s="8" t="s">
        <v>7</v>
      </c>
      <c r="C13" s="47"/>
      <c r="D13" s="46"/>
      <c r="E13" s="47"/>
      <c r="F13" s="48"/>
    </row>
    <row r="14" spans="2:6" x14ac:dyDescent="0.3">
      <c r="B14" s="8" t="s">
        <v>2</v>
      </c>
      <c r="C14" s="47"/>
      <c r="D14" s="46"/>
      <c r="E14" s="47"/>
      <c r="F14" s="48"/>
    </row>
    <row r="15" spans="2:6" x14ac:dyDescent="0.3">
      <c r="B15" s="8" t="s">
        <v>9</v>
      </c>
      <c r="C15" s="47"/>
      <c r="D15" s="46"/>
      <c r="E15" s="47"/>
      <c r="F15" s="48"/>
    </row>
    <row r="16" spans="2:6" x14ac:dyDescent="0.3">
      <c r="B16" s="8" t="s">
        <v>1</v>
      </c>
      <c r="C16" s="47"/>
      <c r="D16" s="46"/>
      <c r="E16" s="47"/>
      <c r="F16" s="48"/>
    </row>
    <row r="17" spans="2:6" x14ac:dyDescent="0.3">
      <c r="B17" s="8" t="s">
        <v>27</v>
      </c>
      <c r="C17" s="47"/>
      <c r="D17" s="46"/>
      <c r="E17" s="47"/>
      <c r="F17" s="48"/>
    </row>
    <row r="18" spans="2:6" x14ac:dyDescent="0.3">
      <c r="B18" s="8" t="s">
        <v>16</v>
      </c>
      <c r="C18" s="47"/>
      <c r="D18" s="46"/>
      <c r="E18" s="47"/>
      <c r="F18" s="48"/>
    </row>
    <row r="19" spans="2:6" x14ac:dyDescent="0.3">
      <c r="B19" s="8" t="s">
        <v>4</v>
      </c>
      <c r="C19" s="47"/>
      <c r="D19" s="46"/>
      <c r="E19" s="47"/>
      <c r="F19" s="48"/>
    </row>
    <row r="20" spans="2:6" x14ac:dyDescent="0.3">
      <c r="B20" s="8" t="s">
        <v>14</v>
      </c>
      <c r="C20" s="47"/>
      <c r="D20" s="46"/>
      <c r="E20" s="47"/>
      <c r="F20" s="48"/>
    </row>
    <row r="21" spans="2:6" x14ac:dyDescent="0.3">
      <c r="B21" s="8" t="s">
        <v>11</v>
      </c>
      <c r="C21" s="47"/>
      <c r="D21" s="46"/>
      <c r="E21" s="47"/>
      <c r="F21" s="48"/>
    </row>
    <row r="22" spans="2:6" x14ac:dyDescent="0.3">
      <c r="B22" s="8" t="s">
        <v>15</v>
      </c>
      <c r="C22" s="47"/>
      <c r="D22" s="46"/>
      <c r="E22" s="47"/>
      <c r="F22" s="48"/>
    </row>
    <row r="23" spans="2:6" s="49" customFormat="1" x14ac:dyDescent="0.3">
      <c r="B23" s="8" t="s">
        <v>28</v>
      </c>
      <c r="C23" s="54"/>
      <c r="D23" s="46"/>
      <c r="E23" s="54"/>
      <c r="F23" s="48"/>
    </row>
    <row r="24" spans="2:6" x14ac:dyDescent="0.3">
      <c r="B24" s="8" t="s">
        <v>12</v>
      </c>
      <c r="C24" s="45"/>
      <c r="D24" s="59"/>
      <c r="E24" s="45"/>
      <c r="F24" s="48"/>
    </row>
    <row r="25" spans="2:6" s="50" customFormat="1" x14ac:dyDescent="0.3">
      <c r="B25" s="8" t="s">
        <v>5</v>
      </c>
      <c r="C25" s="26"/>
      <c r="D25" s="59"/>
      <c r="E25" s="43"/>
      <c r="F25" s="48"/>
    </row>
    <row r="26" spans="2:6" x14ac:dyDescent="0.3">
      <c r="B26" s="8" t="s">
        <v>6</v>
      </c>
      <c r="C26" s="26"/>
      <c r="D26" s="59"/>
      <c r="E26" s="47"/>
      <c r="F26" s="48"/>
    </row>
    <row r="27" spans="2:6" x14ac:dyDescent="0.3">
      <c r="B27" s="8" t="s">
        <v>140</v>
      </c>
      <c r="C27" s="26"/>
      <c r="D27" s="47"/>
      <c r="E27" s="47"/>
      <c r="F27" s="48"/>
    </row>
    <row r="28" spans="2:6" x14ac:dyDescent="0.3">
      <c r="B28" s="8" t="s">
        <v>17</v>
      </c>
      <c r="C28" s="26"/>
      <c r="D28" s="47"/>
      <c r="E28" s="47"/>
      <c r="F28" s="48"/>
    </row>
    <row r="29" spans="2:6" x14ac:dyDescent="0.3">
      <c r="B29" s="8"/>
      <c r="C29" s="27"/>
      <c r="D29" s="52"/>
      <c r="E29" s="52"/>
      <c r="F29" s="48"/>
    </row>
    <row r="30" spans="2:6" x14ac:dyDescent="0.3">
      <c r="B30" s="53" t="s">
        <v>29</v>
      </c>
      <c r="C30" s="66"/>
      <c r="D30" s="67"/>
      <c r="E30" s="66"/>
      <c r="F30" s="68"/>
    </row>
    <row r="31" spans="2:6" x14ac:dyDescent="0.3">
      <c r="B31" s="53"/>
      <c r="C31" s="27"/>
      <c r="D31" s="52"/>
      <c r="E31" s="52"/>
      <c r="F31" s="48"/>
    </row>
    <row r="32" spans="2:6" ht="66" customHeight="1" thickBot="1" x14ac:dyDescent="0.35">
      <c r="B32" s="189" t="s">
        <v>72</v>
      </c>
      <c r="C32" s="190"/>
      <c r="D32" s="190"/>
      <c r="E32" s="190"/>
      <c r="F32" s="19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&amp;R39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6" width="23.88671875" style="34" customWidth="1"/>
    <col min="7" max="16384" width="8.88671875" style="34"/>
  </cols>
  <sheetData>
    <row r="2" spans="2:6" ht="15" thickBot="1" x14ac:dyDescent="0.35"/>
    <row r="3" spans="2:6" x14ac:dyDescent="0.3">
      <c r="B3" s="202" t="s">
        <v>88</v>
      </c>
      <c r="C3" s="203"/>
      <c r="D3" s="203"/>
      <c r="E3" s="203"/>
      <c r="F3" s="204"/>
    </row>
    <row r="4" spans="2:6" x14ac:dyDescent="0.3">
      <c r="B4" s="176" t="s">
        <v>128</v>
      </c>
      <c r="C4" s="177"/>
      <c r="D4" s="177"/>
      <c r="E4" s="177"/>
      <c r="F4" s="178"/>
    </row>
    <row r="5" spans="2:6" x14ac:dyDescent="0.3">
      <c r="B5" s="42"/>
      <c r="C5" s="181" t="s">
        <v>89</v>
      </c>
      <c r="D5" s="177"/>
      <c r="E5" s="200" t="s">
        <v>90</v>
      </c>
      <c r="F5" s="201"/>
    </row>
    <row r="6" spans="2:6" x14ac:dyDescent="0.3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3">
      <c r="B7" s="8" t="s">
        <v>10</v>
      </c>
      <c r="C7" s="86"/>
      <c r="D7" s="87"/>
      <c r="E7" s="47"/>
      <c r="F7" s="48"/>
    </row>
    <row r="8" spans="2:6" x14ac:dyDescent="0.3">
      <c r="B8" s="8" t="s">
        <v>13</v>
      </c>
      <c r="C8" s="86">
        <v>8.9120370370370373E-4</v>
      </c>
      <c r="D8" s="87">
        <f>C8/C30</f>
        <v>0.32489451476793246</v>
      </c>
      <c r="E8" s="47"/>
      <c r="F8" s="48"/>
    </row>
    <row r="9" spans="2:6" x14ac:dyDescent="0.3">
      <c r="B9" s="8" t="s">
        <v>0</v>
      </c>
      <c r="C9" s="86"/>
      <c r="D9" s="87"/>
      <c r="E9" s="47"/>
      <c r="F9" s="48"/>
    </row>
    <row r="10" spans="2:6" x14ac:dyDescent="0.3">
      <c r="B10" s="8" t="s">
        <v>8</v>
      </c>
      <c r="C10" s="86"/>
      <c r="D10" s="87"/>
      <c r="E10" s="47"/>
      <c r="F10" s="48"/>
    </row>
    <row r="11" spans="2:6" x14ac:dyDescent="0.3">
      <c r="B11" s="8" t="s">
        <v>26</v>
      </c>
      <c r="C11" s="86"/>
      <c r="D11" s="87"/>
      <c r="E11" s="47"/>
      <c r="F11" s="48"/>
    </row>
    <row r="12" spans="2:6" x14ac:dyDescent="0.3">
      <c r="B12" s="8" t="s">
        <v>3</v>
      </c>
      <c r="C12" s="86">
        <v>1.8518518518518519E-3</v>
      </c>
      <c r="D12" s="87">
        <f>C12/C30</f>
        <v>0.67510548523206748</v>
      </c>
      <c r="E12" s="47"/>
      <c r="F12" s="48"/>
    </row>
    <row r="13" spans="2:6" x14ac:dyDescent="0.3">
      <c r="B13" s="8" t="s">
        <v>7</v>
      </c>
      <c r="C13" s="86"/>
      <c r="D13" s="87"/>
      <c r="E13" s="47"/>
      <c r="F13" s="48"/>
    </row>
    <row r="14" spans="2:6" x14ac:dyDescent="0.3">
      <c r="B14" s="8" t="s">
        <v>2</v>
      </c>
      <c r="C14" s="86"/>
      <c r="D14" s="87"/>
      <c r="E14" s="47"/>
      <c r="F14" s="48"/>
    </row>
    <row r="15" spans="2:6" x14ac:dyDescent="0.3">
      <c r="B15" s="8" t="s">
        <v>9</v>
      </c>
      <c r="C15" s="86"/>
      <c r="D15" s="87"/>
      <c r="E15" s="47"/>
      <c r="F15" s="48"/>
    </row>
    <row r="16" spans="2:6" x14ac:dyDescent="0.3">
      <c r="B16" s="8" t="s">
        <v>1</v>
      </c>
      <c r="C16" s="86"/>
      <c r="D16" s="87"/>
      <c r="E16" s="47"/>
      <c r="F16" s="48"/>
    </row>
    <row r="17" spans="2:6" x14ac:dyDescent="0.3">
      <c r="B17" s="8" t="s">
        <v>27</v>
      </c>
      <c r="C17" s="86"/>
      <c r="D17" s="87"/>
      <c r="E17" s="47"/>
      <c r="F17" s="48"/>
    </row>
    <row r="18" spans="2:6" x14ac:dyDescent="0.3">
      <c r="B18" s="8" t="s">
        <v>16</v>
      </c>
      <c r="C18" s="86"/>
      <c r="D18" s="87"/>
      <c r="E18" s="47"/>
      <c r="F18" s="48"/>
    </row>
    <row r="19" spans="2:6" x14ac:dyDescent="0.3">
      <c r="B19" s="8" t="s">
        <v>4</v>
      </c>
      <c r="C19" s="106"/>
      <c r="D19" s="87"/>
      <c r="E19" s="47"/>
      <c r="F19" s="48"/>
    </row>
    <row r="20" spans="2:6" x14ac:dyDescent="0.3">
      <c r="B20" s="8" t="s">
        <v>14</v>
      </c>
      <c r="C20" s="106"/>
      <c r="D20" s="87"/>
      <c r="E20" s="47"/>
      <c r="F20" s="48"/>
    </row>
    <row r="21" spans="2:6" x14ac:dyDescent="0.3">
      <c r="B21" s="8" t="s">
        <v>11</v>
      </c>
      <c r="C21" s="106"/>
      <c r="D21" s="87"/>
      <c r="E21" s="47"/>
      <c r="F21" s="48"/>
    </row>
    <row r="22" spans="2:6" x14ac:dyDescent="0.3">
      <c r="B22" s="8" t="s">
        <v>15</v>
      </c>
      <c r="C22" s="106"/>
      <c r="D22" s="87"/>
      <c r="E22" s="47"/>
      <c r="F22" s="48"/>
    </row>
    <row r="23" spans="2:6" s="49" customFormat="1" x14ac:dyDescent="0.3">
      <c r="B23" s="8" t="s">
        <v>28</v>
      </c>
      <c r="C23" s="106"/>
      <c r="D23" s="87"/>
      <c r="E23" s="54"/>
      <c r="F23" s="58"/>
    </row>
    <row r="24" spans="2:6" x14ac:dyDescent="0.3">
      <c r="B24" s="8" t="s">
        <v>12</v>
      </c>
      <c r="C24" s="106"/>
      <c r="D24" s="138"/>
      <c r="E24" s="45"/>
      <c r="F24" s="72"/>
    </row>
    <row r="25" spans="2:6" s="50" customFormat="1" x14ac:dyDescent="0.3">
      <c r="B25" s="8" t="s">
        <v>5</v>
      </c>
      <c r="C25" s="106"/>
      <c r="D25" s="138"/>
      <c r="E25" s="43"/>
      <c r="F25" s="44"/>
    </row>
    <row r="26" spans="2:6" x14ac:dyDescent="0.3">
      <c r="B26" s="8" t="s">
        <v>6</v>
      </c>
      <c r="C26" s="106"/>
      <c r="D26" s="138"/>
      <c r="E26" s="47"/>
      <c r="F26" s="48"/>
    </row>
    <row r="27" spans="2:6" x14ac:dyDescent="0.3">
      <c r="B27" s="8" t="s">
        <v>140</v>
      </c>
      <c r="C27" s="106"/>
      <c r="D27" s="86"/>
      <c r="E27" s="47"/>
      <c r="F27" s="48"/>
    </row>
    <row r="28" spans="2:6" x14ac:dyDescent="0.3">
      <c r="B28" s="8" t="s">
        <v>17</v>
      </c>
      <c r="C28" s="106"/>
      <c r="D28" s="86"/>
      <c r="E28" s="47"/>
      <c r="F28" s="48"/>
    </row>
    <row r="29" spans="2:6" x14ac:dyDescent="0.3">
      <c r="B29" s="8"/>
      <c r="C29" s="107"/>
      <c r="D29" s="90"/>
      <c r="E29" s="52"/>
      <c r="F29" s="48"/>
    </row>
    <row r="30" spans="2:6" x14ac:dyDescent="0.3">
      <c r="B30" s="53" t="s">
        <v>29</v>
      </c>
      <c r="C30" s="94">
        <f>C12+C8</f>
        <v>2.7430555555555559E-3</v>
      </c>
      <c r="D30" s="136">
        <f>D12+D8</f>
        <v>1</v>
      </c>
      <c r="E30" s="47"/>
      <c r="F30" s="48"/>
    </row>
    <row r="31" spans="2:6" x14ac:dyDescent="0.3">
      <c r="B31" s="53"/>
      <c r="C31" s="27"/>
      <c r="D31" s="52"/>
      <c r="E31" s="52"/>
      <c r="F31" s="48"/>
    </row>
    <row r="32" spans="2:6" ht="66" customHeight="1" thickBot="1" x14ac:dyDescent="0.35">
      <c r="B32" s="197" t="s">
        <v>135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6" width="23.88671875" style="34" customWidth="1"/>
    <col min="7" max="16384" width="8.88671875" style="34"/>
  </cols>
  <sheetData>
    <row r="2" spans="2:6" ht="15" thickBot="1" x14ac:dyDescent="0.35"/>
    <row r="3" spans="2:6" x14ac:dyDescent="0.3">
      <c r="B3" s="202" t="s">
        <v>91</v>
      </c>
      <c r="C3" s="203"/>
      <c r="D3" s="203"/>
      <c r="E3" s="203"/>
      <c r="F3" s="204"/>
    </row>
    <row r="4" spans="2:6" x14ac:dyDescent="0.3">
      <c r="B4" s="176" t="s">
        <v>128</v>
      </c>
      <c r="C4" s="177"/>
      <c r="D4" s="177"/>
      <c r="E4" s="177"/>
      <c r="F4" s="178"/>
    </row>
    <row r="5" spans="2:6" x14ac:dyDescent="0.3">
      <c r="B5" s="42"/>
      <c r="C5" s="181" t="s">
        <v>92</v>
      </c>
      <c r="D5" s="177"/>
      <c r="E5" s="200" t="s">
        <v>93</v>
      </c>
      <c r="F5" s="201"/>
    </row>
    <row r="6" spans="2:6" x14ac:dyDescent="0.3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3">
      <c r="B7" s="8" t="s">
        <v>10</v>
      </c>
      <c r="C7" s="86"/>
      <c r="D7" s="87"/>
      <c r="E7" s="86"/>
      <c r="F7" s="96"/>
    </row>
    <row r="8" spans="2:6" x14ac:dyDescent="0.3">
      <c r="B8" s="8" t="s">
        <v>13</v>
      </c>
      <c r="C8" s="86"/>
      <c r="D8" s="138"/>
      <c r="E8" s="86">
        <v>2.4305555555555552E-4</v>
      </c>
      <c r="F8" s="96">
        <f t="shared" ref="F8:F20" si="0">E8/$E$30</f>
        <v>5.0203203442505361E-3</v>
      </c>
    </row>
    <row r="9" spans="2:6" x14ac:dyDescent="0.3">
      <c r="B9" s="8" t="s">
        <v>0</v>
      </c>
      <c r="C9" s="86"/>
      <c r="D9" s="138"/>
      <c r="E9" s="86">
        <v>1.41087962962963E-2</v>
      </c>
      <c r="F9" s="96">
        <f t="shared" si="0"/>
        <v>0.29141764284006694</v>
      </c>
    </row>
    <row r="10" spans="2:6" x14ac:dyDescent="0.3">
      <c r="B10" s="8" t="s">
        <v>8</v>
      </c>
      <c r="C10" s="86"/>
      <c r="D10" s="138"/>
      <c r="E10" s="86">
        <v>7.6388888888888882E-4</v>
      </c>
      <c r="F10" s="96">
        <f t="shared" si="0"/>
        <v>1.5778149653358831E-2</v>
      </c>
    </row>
    <row r="11" spans="2:6" x14ac:dyDescent="0.3">
      <c r="B11" s="8" t="s">
        <v>26</v>
      </c>
      <c r="C11" s="86"/>
      <c r="D11" s="138"/>
      <c r="E11" s="86"/>
      <c r="F11" s="96"/>
    </row>
    <row r="12" spans="2:6" x14ac:dyDescent="0.3">
      <c r="B12" s="8" t="s">
        <v>3</v>
      </c>
      <c r="C12" s="86">
        <v>1.2152777777777778E-3</v>
      </c>
      <c r="D12" s="138">
        <f>C12/C30</f>
        <v>1</v>
      </c>
      <c r="E12" s="86">
        <v>8.738425925925929E-3</v>
      </c>
      <c r="F12" s="96">
        <f t="shared" si="0"/>
        <v>0.18049246951948364</v>
      </c>
    </row>
    <row r="13" spans="2:6" x14ac:dyDescent="0.3">
      <c r="B13" s="8" t="s">
        <v>7</v>
      </c>
      <c r="C13" s="86"/>
      <c r="D13" s="138"/>
      <c r="E13" s="86">
        <v>2.5000000000000001E-3</v>
      </c>
      <c r="F13" s="96">
        <f t="shared" si="0"/>
        <v>5.1637580683719812E-2</v>
      </c>
    </row>
    <row r="14" spans="2:6" x14ac:dyDescent="0.3">
      <c r="B14" s="8" t="s">
        <v>2</v>
      </c>
      <c r="C14" s="86"/>
      <c r="D14" s="138"/>
      <c r="E14" s="86">
        <v>2.2106481481481482E-3</v>
      </c>
      <c r="F14" s="96">
        <f t="shared" si="0"/>
        <v>4.5661008845326312E-2</v>
      </c>
    </row>
    <row r="15" spans="2:6" x14ac:dyDescent="0.3">
      <c r="B15" s="8" t="s">
        <v>9</v>
      </c>
      <c r="C15" s="86"/>
      <c r="D15" s="138"/>
      <c r="E15" s="86">
        <v>4.5138888888888892E-4</v>
      </c>
      <c r="F15" s="96">
        <f t="shared" si="0"/>
        <v>9.3234520678938549E-3</v>
      </c>
    </row>
    <row r="16" spans="2:6" x14ac:dyDescent="0.3">
      <c r="B16" s="8" t="s">
        <v>1</v>
      </c>
      <c r="C16" s="86"/>
      <c r="D16" s="138"/>
      <c r="E16" s="86">
        <v>2.4305555555555552E-4</v>
      </c>
      <c r="F16" s="96">
        <f t="shared" si="0"/>
        <v>5.0203203442505361E-3</v>
      </c>
    </row>
    <row r="17" spans="2:6" x14ac:dyDescent="0.3">
      <c r="B17" s="8" t="s">
        <v>27</v>
      </c>
      <c r="C17" s="86"/>
      <c r="D17" s="138"/>
      <c r="E17" s="86">
        <v>6.7708333333333327E-3</v>
      </c>
      <c r="F17" s="96">
        <f t="shared" si="0"/>
        <v>0.13985178101840781</v>
      </c>
    </row>
    <row r="18" spans="2:6" x14ac:dyDescent="0.3">
      <c r="B18" s="8" t="s">
        <v>16</v>
      </c>
      <c r="C18" s="86"/>
      <c r="D18" s="138"/>
      <c r="E18" s="86"/>
      <c r="F18" s="96"/>
    </row>
    <row r="19" spans="2:6" x14ac:dyDescent="0.3">
      <c r="B19" s="8" t="s">
        <v>4</v>
      </c>
      <c r="C19" s="86"/>
      <c r="D19" s="138"/>
      <c r="E19" s="86">
        <v>1.8865740740740742E-3</v>
      </c>
      <c r="F19" s="96">
        <f t="shared" si="0"/>
        <v>3.8967248386325599E-2</v>
      </c>
    </row>
    <row r="20" spans="2:6" x14ac:dyDescent="0.3">
      <c r="B20" s="8" t="s">
        <v>14</v>
      </c>
      <c r="C20" s="86"/>
      <c r="D20" s="138"/>
      <c r="E20" s="86">
        <v>2.8703703703703703E-3</v>
      </c>
      <c r="F20" s="96">
        <f t="shared" si="0"/>
        <v>5.9287592636863486E-2</v>
      </c>
    </row>
    <row r="21" spans="2:6" x14ac:dyDescent="0.3">
      <c r="B21" s="8" t="s">
        <v>11</v>
      </c>
      <c r="C21" s="86"/>
      <c r="D21" s="138"/>
      <c r="E21" s="86">
        <v>1.7824074074074075E-3</v>
      </c>
      <c r="F21" s="96">
        <f>E21/$E$30</f>
        <v>3.6815682524503936E-2</v>
      </c>
    </row>
    <row r="22" spans="2:6" x14ac:dyDescent="0.3">
      <c r="B22" s="8" t="s">
        <v>15</v>
      </c>
      <c r="C22" s="86"/>
      <c r="D22" s="138"/>
      <c r="E22" s="86">
        <v>2.5694444444444441E-3</v>
      </c>
      <c r="F22" s="96">
        <f t="shared" ref="F22:F23" si="1">E22/$E$30</f>
        <v>5.3071957924934243E-2</v>
      </c>
    </row>
    <row r="23" spans="2:6" s="49" customFormat="1" x14ac:dyDescent="0.3">
      <c r="B23" s="8" t="s">
        <v>28</v>
      </c>
      <c r="C23" s="92"/>
      <c r="D23" s="138"/>
      <c r="E23" s="86">
        <v>2.8472222222222223E-3</v>
      </c>
      <c r="F23" s="96">
        <f t="shared" si="1"/>
        <v>5.8809466889792009E-2</v>
      </c>
    </row>
    <row r="24" spans="2:6" x14ac:dyDescent="0.3">
      <c r="B24" s="8" t="s">
        <v>12</v>
      </c>
      <c r="C24" s="86"/>
      <c r="D24" s="138"/>
      <c r="E24" s="86"/>
      <c r="F24" s="96"/>
    </row>
    <row r="25" spans="2:6" s="50" customFormat="1" x14ac:dyDescent="0.3">
      <c r="B25" s="8" t="s">
        <v>5</v>
      </c>
      <c r="C25" s="43"/>
      <c r="D25" s="138"/>
      <c r="E25" s="86">
        <v>1.8518518518518518E-4</v>
      </c>
      <c r="F25" s="96">
        <f>E25/$E$30</f>
        <v>3.8250059765718375E-3</v>
      </c>
    </row>
    <row r="26" spans="2:6" x14ac:dyDescent="0.3">
      <c r="B26" s="8" t="s">
        <v>6</v>
      </c>
      <c r="C26" s="106"/>
      <c r="D26" s="138"/>
      <c r="E26" s="86"/>
      <c r="F26" s="96"/>
    </row>
    <row r="27" spans="2:6" x14ac:dyDescent="0.3">
      <c r="B27" s="8" t="s">
        <v>140</v>
      </c>
      <c r="C27" s="106"/>
      <c r="D27" s="138"/>
      <c r="E27" s="86">
        <v>2.4305555555555552E-4</v>
      </c>
      <c r="F27" s="96">
        <f t="shared" ref="F27" si="2">E27/$E$30</f>
        <v>5.0203203442505361E-3</v>
      </c>
    </row>
    <row r="28" spans="2:6" x14ac:dyDescent="0.3">
      <c r="B28" s="8" t="s">
        <v>17</v>
      </c>
      <c r="C28" s="106"/>
      <c r="D28" s="86"/>
      <c r="E28" s="86"/>
      <c r="F28" s="96"/>
    </row>
    <row r="29" spans="2:6" x14ac:dyDescent="0.3">
      <c r="B29" s="8"/>
      <c r="C29" s="107"/>
      <c r="D29" s="90"/>
      <c r="E29" s="90"/>
      <c r="F29" s="96"/>
    </row>
    <row r="30" spans="2:6" x14ac:dyDescent="0.3">
      <c r="B30" s="53" t="s">
        <v>29</v>
      </c>
      <c r="C30" s="92">
        <f>C12</f>
        <v>1.2152777777777778E-3</v>
      </c>
      <c r="D30" s="129">
        <f>D12</f>
        <v>1</v>
      </c>
      <c r="E30" s="94">
        <f>SUM(E7:E28)</f>
        <v>4.8414351851851861E-2</v>
      </c>
      <c r="F30" s="137">
        <f>SUM(F7:F28)</f>
        <v>0.99999999999999989</v>
      </c>
    </row>
    <row r="31" spans="2:6" x14ac:dyDescent="0.3">
      <c r="B31" s="53"/>
      <c r="C31" s="27"/>
      <c r="D31" s="52"/>
      <c r="E31" s="52"/>
      <c r="F31" s="48"/>
    </row>
    <row r="32" spans="2:6" ht="66" customHeight="1" thickBot="1" x14ac:dyDescent="0.35">
      <c r="B32" s="197" t="s">
        <v>136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&amp;R41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6" width="23.88671875" style="34" customWidth="1"/>
    <col min="7" max="16384" width="8.88671875" style="34"/>
  </cols>
  <sheetData>
    <row r="2" spans="2:6" ht="15" thickBot="1" x14ac:dyDescent="0.35"/>
    <row r="3" spans="2:6" x14ac:dyDescent="0.3">
      <c r="B3" s="202" t="s">
        <v>94</v>
      </c>
      <c r="C3" s="203"/>
      <c r="D3" s="203"/>
      <c r="E3" s="203"/>
      <c r="F3" s="204"/>
    </row>
    <row r="4" spans="2:6" x14ac:dyDescent="0.3">
      <c r="B4" s="176" t="s">
        <v>128</v>
      </c>
      <c r="C4" s="177"/>
      <c r="D4" s="177"/>
      <c r="E4" s="177"/>
      <c r="F4" s="178"/>
    </row>
    <row r="5" spans="2:6" x14ac:dyDescent="0.3">
      <c r="B5" s="42"/>
      <c r="C5" s="181" t="s">
        <v>95</v>
      </c>
      <c r="D5" s="177"/>
      <c r="E5" s="200" t="s">
        <v>96</v>
      </c>
      <c r="F5" s="201"/>
    </row>
    <row r="6" spans="2:6" x14ac:dyDescent="0.3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3">
      <c r="B7" s="8" t="s">
        <v>10</v>
      </c>
      <c r="C7" s="86"/>
      <c r="D7" s="138"/>
      <c r="E7" s="86"/>
      <c r="F7" s="96"/>
    </row>
    <row r="8" spans="2:6" x14ac:dyDescent="0.3">
      <c r="B8" s="8" t="s">
        <v>13</v>
      </c>
      <c r="C8" s="86"/>
      <c r="D8" s="138"/>
      <c r="E8" s="86">
        <v>6.4699074074074069E-3</v>
      </c>
      <c r="F8" s="96">
        <f t="shared" ref="F8:F28" si="0">E8/$E$30</f>
        <v>1.2643626164842122E-2</v>
      </c>
    </row>
    <row r="9" spans="2:6" x14ac:dyDescent="0.3">
      <c r="B9" s="8" t="s">
        <v>0</v>
      </c>
      <c r="C9" s="86">
        <v>4.5138888888888885E-3</v>
      </c>
      <c r="D9" s="138">
        <f>C9/$C$30</f>
        <v>9.6391497775580801E-2</v>
      </c>
      <c r="E9" s="86">
        <v>2.5567129629629631E-2</v>
      </c>
      <c r="F9" s="96">
        <f t="shared" si="0"/>
        <v>4.9963810730118519E-2</v>
      </c>
    </row>
    <row r="10" spans="2:6" x14ac:dyDescent="0.3">
      <c r="B10" s="8" t="s">
        <v>8</v>
      </c>
      <c r="C10" s="86"/>
      <c r="D10" s="138"/>
      <c r="E10" s="86">
        <v>1.3159722222222222E-2</v>
      </c>
      <c r="F10" s="96">
        <f t="shared" si="0"/>
        <v>2.5716999909526823E-2</v>
      </c>
    </row>
    <row r="11" spans="2:6" x14ac:dyDescent="0.3">
      <c r="B11" s="8" t="s">
        <v>26</v>
      </c>
      <c r="C11" s="86"/>
      <c r="D11" s="138"/>
      <c r="E11" s="86"/>
      <c r="F11" s="96"/>
    </row>
    <row r="12" spans="2:6" x14ac:dyDescent="0.3">
      <c r="B12" s="8" t="s">
        <v>3</v>
      </c>
      <c r="C12" s="86">
        <v>1.6782407407407408E-3</v>
      </c>
      <c r="D12" s="138">
        <f t="shared" ref="D12:D26" si="1">C12/$C$30</f>
        <v>3.5837864557587737E-2</v>
      </c>
      <c r="E12" s="86">
        <v>8.4780092592592587E-2</v>
      </c>
      <c r="F12" s="96">
        <f t="shared" si="0"/>
        <v>0.16567900117615125</v>
      </c>
    </row>
    <row r="13" spans="2:6" x14ac:dyDescent="0.3">
      <c r="B13" s="8" t="s">
        <v>7</v>
      </c>
      <c r="C13" s="86">
        <v>3.0208333333333328E-3</v>
      </c>
      <c r="D13" s="138">
        <f t="shared" si="1"/>
        <v>6.4508156203657921E-2</v>
      </c>
      <c r="E13" s="86">
        <v>2.8055555555555559E-2</v>
      </c>
      <c r="F13" s="96">
        <f t="shared" si="0"/>
        <v>5.4826743870442417E-2</v>
      </c>
    </row>
    <row r="14" spans="2:6" x14ac:dyDescent="0.3">
      <c r="B14" s="8" t="s">
        <v>2</v>
      </c>
      <c r="C14" s="86">
        <v>2.4305555555555552E-4</v>
      </c>
      <c r="D14" s="138">
        <f t="shared" si="1"/>
        <v>5.19031141868512E-3</v>
      </c>
      <c r="E14" s="86">
        <v>7.9976851851851858E-3</v>
      </c>
      <c r="F14" s="96">
        <f t="shared" si="0"/>
        <v>1.5629240930064237E-2</v>
      </c>
    </row>
    <row r="15" spans="2:6" ht="15.9" customHeight="1" x14ac:dyDescent="0.3">
      <c r="B15" s="8" t="s">
        <v>9</v>
      </c>
      <c r="C15" s="86"/>
      <c r="D15" s="138"/>
      <c r="E15" s="86">
        <v>1.8541666666666668E-2</v>
      </c>
      <c r="F15" s="96">
        <f t="shared" si="0"/>
        <v>3.6234506468831994E-2</v>
      </c>
    </row>
    <row r="16" spans="2:6" x14ac:dyDescent="0.3">
      <c r="B16" s="8" t="s">
        <v>1</v>
      </c>
      <c r="C16" s="86">
        <v>1.5046296296296297E-4</v>
      </c>
      <c r="D16" s="138">
        <f t="shared" si="1"/>
        <v>3.2130499258526939E-3</v>
      </c>
      <c r="E16" s="86">
        <v>1.019675925925926E-2</v>
      </c>
      <c r="F16" s="96">
        <f t="shared" si="0"/>
        <v>1.9926716728490002E-2</v>
      </c>
    </row>
    <row r="17" spans="2:6" x14ac:dyDescent="0.3">
      <c r="B17" s="8" t="s">
        <v>27</v>
      </c>
      <c r="C17" s="86">
        <v>9.5138888888888877E-3</v>
      </c>
      <c r="D17" s="138">
        <f t="shared" si="1"/>
        <v>0.20316361838853184</v>
      </c>
      <c r="E17" s="86">
        <v>2.0706018518518512E-2</v>
      </c>
      <c r="F17" s="96">
        <f t="shared" si="0"/>
        <v>4.0464127386229967E-2</v>
      </c>
    </row>
    <row r="18" spans="2:6" x14ac:dyDescent="0.3">
      <c r="B18" s="8" t="s">
        <v>16</v>
      </c>
      <c r="C18" s="86"/>
      <c r="D18" s="138"/>
      <c r="E18" s="86"/>
      <c r="F18" s="96"/>
    </row>
    <row r="19" spans="2:6" x14ac:dyDescent="0.3">
      <c r="B19" s="8" t="s">
        <v>4</v>
      </c>
      <c r="C19" s="86">
        <v>4.0509259259259257E-3</v>
      </c>
      <c r="D19" s="138">
        <f t="shared" si="1"/>
        <v>8.6505190311418678E-2</v>
      </c>
      <c r="E19" s="86">
        <v>2.523148148148148E-2</v>
      </c>
      <c r="F19" s="96">
        <f t="shared" si="0"/>
        <v>4.9307880213516689E-2</v>
      </c>
    </row>
    <row r="20" spans="2:6" x14ac:dyDescent="0.3">
      <c r="B20" s="8" t="s">
        <v>14</v>
      </c>
      <c r="C20" s="86"/>
      <c r="D20" s="138"/>
      <c r="E20" s="86">
        <v>6.006944444444445E-3</v>
      </c>
      <c r="F20" s="96">
        <f t="shared" si="0"/>
        <v>1.1738894417805122E-2</v>
      </c>
    </row>
    <row r="21" spans="2:6" x14ac:dyDescent="0.3">
      <c r="B21" s="8" t="s">
        <v>11</v>
      </c>
      <c r="C21" s="86">
        <v>4.7453703703703704E-4</v>
      </c>
      <c r="D21" s="138">
        <f t="shared" si="1"/>
        <v>1.0133465150766189E-2</v>
      </c>
      <c r="E21" s="86">
        <v>0.14146990740740745</v>
      </c>
      <c r="F21" s="96">
        <f t="shared" si="0"/>
        <v>0.27646340360083244</v>
      </c>
    </row>
    <row r="22" spans="2:6" x14ac:dyDescent="0.3">
      <c r="B22" s="8" t="s">
        <v>15</v>
      </c>
      <c r="C22" s="86">
        <v>3.1828703703703706E-3</v>
      </c>
      <c r="D22" s="138">
        <f t="shared" si="1"/>
        <v>6.796836381611468E-2</v>
      </c>
      <c r="E22" s="86">
        <v>8.9467592592592585E-3</v>
      </c>
      <c r="F22" s="96">
        <f t="shared" si="0"/>
        <v>1.748394101149009E-2</v>
      </c>
    </row>
    <row r="23" spans="2:6" s="49" customFormat="1" x14ac:dyDescent="0.3">
      <c r="B23" s="8" t="s">
        <v>28</v>
      </c>
      <c r="C23" s="86">
        <v>3.1712962962962958E-3</v>
      </c>
      <c r="D23" s="138">
        <f t="shared" si="1"/>
        <v>6.7721206129510617E-2</v>
      </c>
      <c r="E23" s="86">
        <v>3.9791666666666663E-2</v>
      </c>
      <c r="F23" s="96">
        <f t="shared" si="0"/>
        <v>7.776169365783045E-2</v>
      </c>
    </row>
    <row r="24" spans="2:6" x14ac:dyDescent="0.3">
      <c r="B24" s="8" t="s">
        <v>12</v>
      </c>
      <c r="C24" s="86">
        <v>3.1365740740740737E-3</v>
      </c>
      <c r="D24" s="138">
        <f t="shared" si="1"/>
        <v>6.6979733069698455E-2</v>
      </c>
      <c r="E24" s="86">
        <v>2.4872685185185189E-2</v>
      </c>
      <c r="F24" s="96">
        <f t="shared" si="0"/>
        <v>4.8606713109563021E-2</v>
      </c>
    </row>
    <row r="25" spans="2:6" s="50" customFormat="1" x14ac:dyDescent="0.3">
      <c r="B25" s="8" t="s">
        <v>5</v>
      </c>
      <c r="C25" s="86">
        <v>1.3541666666666667E-2</v>
      </c>
      <c r="D25" s="138">
        <f t="shared" si="1"/>
        <v>0.28917449332674244</v>
      </c>
      <c r="E25" s="86">
        <v>4.6226851851851852E-2</v>
      </c>
      <c r="F25" s="96">
        <f t="shared" si="0"/>
        <v>9.0337464941644796E-2</v>
      </c>
    </row>
    <row r="26" spans="2:6" x14ac:dyDescent="0.3">
      <c r="B26" s="8" t="s">
        <v>6</v>
      </c>
      <c r="C26" s="106">
        <v>1.5046296296296297E-4</v>
      </c>
      <c r="D26" s="138">
        <f t="shared" si="1"/>
        <v>3.2130499258526939E-3</v>
      </c>
      <c r="E26" s="86">
        <v>2.8819444444444439E-3</v>
      </c>
      <c r="F26" s="96">
        <f t="shared" si="0"/>
        <v>5.6319551253053461E-3</v>
      </c>
    </row>
    <row r="27" spans="2:6" x14ac:dyDescent="0.3">
      <c r="B27" s="8" t="s">
        <v>140</v>
      </c>
      <c r="C27" s="106"/>
      <c r="D27" s="138"/>
      <c r="E27" s="86"/>
      <c r="F27" s="96"/>
    </row>
    <row r="28" spans="2:6" x14ac:dyDescent="0.3">
      <c r="B28" s="8" t="s">
        <v>17</v>
      </c>
      <c r="C28" s="106"/>
      <c r="D28" s="138"/>
      <c r="E28" s="86">
        <v>8.1018518518518516E-4</v>
      </c>
      <c r="F28" s="96">
        <f t="shared" si="0"/>
        <v>1.583280557314756E-3</v>
      </c>
    </row>
    <row r="29" spans="2:6" x14ac:dyDescent="0.3">
      <c r="B29" s="8"/>
      <c r="C29" s="107"/>
      <c r="D29" s="90"/>
      <c r="E29" s="90"/>
      <c r="F29" s="96"/>
    </row>
    <row r="30" spans="2:6" x14ac:dyDescent="0.3">
      <c r="B30" s="53" t="s">
        <v>29</v>
      </c>
      <c r="C30" s="94">
        <f>SUM(C7:C28)</f>
        <v>4.6828703703703706E-2</v>
      </c>
      <c r="D30" s="136">
        <f>SUM(D7:D28)</f>
        <v>0.99999999999999978</v>
      </c>
      <c r="E30" s="94">
        <f>SUM(E7:E28)</f>
        <v>0.51171296296296298</v>
      </c>
      <c r="F30" s="137">
        <f>SUM(F7:F28)</f>
        <v>1</v>
      </c>
    </row>
    <row r="31" spans="2:6" x14ac:dyDescent="0.3">
      <c r="B31" s="53"/>
      <c r="C31" s="27"/>
      <c r="D31" s="52"/>
      <c r="E31" s="52"/>
      <c r="F31" s="48"/>
    </row>
    <row r="32" spans="2:6" ht="66" customHeight="1" thickBot="1" x14ac:dyDescent="0.35">
      <c r="B32" s="197" t="s">
        <v>137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&amp;R42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6" width="23.88671875" style="34" customWidth="1"/>
    <col min="7" max="16384" width="8.88671875" style="34"/>
  </cols>
  <sheetData>
    <row r="2" spans="2:6" ht="15" thickBot="1" x14ac:dyDescent="0.35"/>
    <row r="3" spans="2:6" x14ac:dyDescent="0.3">
      <c r="B3" s="205" t="s">
        <v>97</v>
      </c>
      <c r="C3" s="206"/>
      <c r="D3" s="206"/>
      <c r="E3" s="206"/>
      <c r="F3" s="207"/>
    </row>
    <row r="4" spans="2:6" x14ac:dyDescent="0.3">
      <c r="B4" s="176" t="s">
        <v>128</v>
      </c>
      <c r="C4" s="177"/>
      <c r="D4" s="177"/>
      <c r="E4" s="177"/>
      <c r="F4" s="178"/>
    </row>
    <row r="5" spans="2:6" x14ac:dyDescent="0.3">
      <c r="B5" s="42"/>
      <c r="C5" s="181" t="s">
        <v>98</v>
      </c>
      <c r="D5" s="177"/>
      <c r="E5" s="200" t="s">
        <v>99</v>
      </c>
      <c r="F5" s="201"/>
    </row>
    <row r="6" spans="2:6" x14ac:dyDescent="0.3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3">
      <c r="B7" s="8" t="s">
        <v>10</v>
      </c>
      <c r="C7" s="135"/>
      <c r="D7" s="87"/>
      <c r="E7" s="135"/>
      <c r="F7" s="140"/>
    </row>
    <row r="8" spans="2:6" x14ac:dyDescent="0.3">
      <c r="B8" s="8" t="s">
        <v>13</v>
      </c>
      <c r="C8" s="135"/>
      <c r="D8" s="87"/>
      <c r="E8" s="135"/>
      <c r="F8" s="140"/>
    </row>
    <row r="9" spans="2:6" x14ac:dyDescent="0.3">
      <c r="B9" s="8" t="s">
        <v>0</v>
      </c>
      <c r="C9" s="135"/>
      <c r="D9" s="138"/>
      <c r="E9" s="135">
        <v>1.7905092592592597E-2</v>
      </c>
      <c r="F9" s="140">
        <f t="shared" ref="F9:F28" si="0">E9/$E$30</f>
        <v>3.2582139848357221E-2</v>
      </c>
    </row>
    <row r="10" spans="2:6" x14ac:dyDescent="0.3">
      <c r="B10" s="8" t="s">
        <v>8</v>
      </c>
      <c r="C10" s="135"/>
      <c r="D10" s="138"/>
      <c r="E10" s="135">
        <v>2.3784722222222221E-2</v>
      </c>
      <c r="F10" s="140">
        <f t="shared" si="0"/>
        <v>4.3281381634372375E-2</v>
      </c>
    </row>
    <row r="11" spans="2:6" x14ac:dyDescent="0.3">
      <c r="B11" s="8" t="s">
        <v>26</v>
      </c>
      <c r="C11" s="135"/>
      <c r="D11" s="138"/>
      <c r="E11" s="135">
        <v>3.1134259259259257E-3</v>
      </c>
      <c r="F11" s="140">
        <f t="shared" si="0"/>
        <v>5.6655433866891333E-3</v>
      </c>
    </row>
    <row r="12" spans="2:6" x14ac:dyDescent="0.3">
      <c r="B12" s="8" t="s">
        <v>3</v>
      </c>
      <c r="C12" s="135"/>
      <c r="D12" s="138"/>
      <c r="E12" s="135">
        <v>0.1102662037037037</v>
      </c>
      <c r="F12" s="140">
        <f t="shared" si="0"/>
        <v>0.2006529064869419</v>
      </c>
    </row>
    <row r="13" spans="2:6" x14ac:dyDescent="0.3">
      <c r="B13" s="8" t="s">
        <v>7</v>
      </c>
      <c r="C13" s="135"/>
      <c r="D13" s="138"/>
      <c r="E13" s="135">
        <v>2.6053240740740738E-2</v>
      </c>
      <c r="F13" s="140">
        <f t="shared" si="0"/>
        <v>4.7409435551811291E-2</v>
      </c>
    </row>
    <row r="14" spans="2:6" x14ac:dyDescent="0.3">
      <c r="B14" s="8" t="s">
        <v>2</v>
      </c>
      <c r="C14" s="135"/>
      <c r="D14" s="138"/>
      <c r="E14" s="135">
        <v>7.3958333333333324E-3</v>
      </c>
      <c r="F14" s="140">
        <f t="shared" si="0"/>
        <v>1.3458298230834036E-2</v>
      </c>
    </row>
    <row r="15" spans="2:6" x14ac:dyDescent="0.3">
      <c r="B15" s="8" t="s">
        <v>9</v>
      </c>
      <c r="C15" s="135"/>
      <c r="D15" s="138"/>
      <c r="E15" s="135"/>
      <c r="F15" s="140"/>
    </row>
    <row r="16" spans="2:6" x14ac:dyDescent="0.3">
      <c r="B16" s="8" t="s">
        <v>1</v>
      </c>
      <c r="C16" s="135"/>
      <c r="D16" s="138"/>
      <c r="E16" s="135">
        <v>5.9027777777777789E-4</v>
      </c>
      <c r="F16" s="140">
        <f t="shared" si="0"/>
        <v>1.0741364785172708E-3</v>
      </c>
    </row>
    <row r="17" spans="2:6" x14ac:dyDescent="0.3">
      <c r="B17" s="8" t="s">
        <v>27</v>
      </c>
      <c r="C17" s="135"/>
      <c r="D17" s="138"/>
      <c r="E17" s="135">
        <v>1.3935185185185186E-2</v>
      </c>
      <c r="F17" s="140">
        <f t="shared" si="0"/>
        <v>2.5358045492839095E-2</v>
      </c>
    </row>
    <row r="18" spans="2:6" x14ac:dyDescent="0.3">
      <c r="B18" s="8" t="s">
        <v>16</v>
      </c>
      <c r="C18" s="135"/>
      <c r="D18" s="138"/>
      <c r="E18" s="135"/>
      <c r="F18" s="140"/>
    </row>
    <row r="19" spans="2:6" x14ac:dyDescent="0.3">
      <c r="B19" s="8" t="s">
        <v>4</v>
      </c>
      <c r="C19" s="135">
        <v>4.1203703703703706E-3</v>
      </c>
      <c r="D19" s="138">
        <f>C19/$C$30</f>
        <v>0.25141242937853109</v>
      </c>
      <c r="E19" s="135"/>
      <c r="F19" s="140"/>
    </row>
    <row r="20" spans="2:6" x14ac:dyDescent="0.3">
      <c r="B20" s="8" t="s">
        <v>14</v>
      </c>
      <c r="C20" s="135"/>
      <c r="D20" s="138"/>
      <c r="E20" s="135">
        <v>5.5324074074074078E-3</v>
      </c>
      <c r="F20" s="140">
        <f t="shared" si="0"/>
        <v>1.0067396798652067E-2</v>
      </c>
    </row>
    <row r="21" spans="2:6" x14ac:dyDescent="0.3">
      <c r="B21" s="8" t="s">
        <v>11</v>
      </c>
      <c r="C21" s="135">
        <v>3.0092592592592595E-4</v>
      </c>
      <c r="D21" s="138">
        <f>C21/$C$30</f>
        <v>1.8361581920903956E-2</v>
      </c>
      <c r="E21" s="135">
        <v>0.18723379629629636</v>
      </c>
      <c r="F21" s="140">
        <f t="shared" si="0"/>
        <v>0.34071187868576258</v>
      </c>
    </row>
    <row r="22" spans="2:6" x14ac:dyDescent="0.3">
      <c r="B22" s="8" t="s">
        <v>15</v>
      </c>
      <c r="C22" s="135"/>
      <c r="D22" s="138"/>
      <c r="E22" s="135">
        <v>1.193287037037037E-2</v>
      </c>
      <c r="F22" s="140">
        <f t="shared" si="0"/>
        <v>2.1714406065711882E-2</v>
      </c>
    </row>
    <row r="23" spans="2:6" s="49" customFormat="1" x14ac:dyDescent="0.3">
      <c r="B23" s="8" t="s">
        <v>28</v>
      </c>
      <c r="C23" s="86"/>
      <c r="D23" s="138"/>
      <c r="E23" s="86">
        <v>1.9479166666666665E-2</v>
      </c>
      <c r="F23" s="140">
        <f t="shared" si="0"/>
        <v>3.5446503791069929E-2</v>
      </c>
    </row>
    <row r="24" spans="2:6" x14ac:dyDescent="0.3">
      <c r="B24" s="8" t="s">
        <v>12</v>
      </c>
      <c r="C24" s="86"/>
      <c r="D24" s="138"/>
      <c r="E24" s="86">
        <v>2.8865740740740744E-2</v>
      </c>
      <c r="F24" s="140">
        <f t="shared" si="0"/>
        <v>5.2527379949452419E-2</v>
      </c>
    </row>
    <row r="25" spans="2:6" s="50" customFormat="1" x14ac:dyDescent="0.3">
      <c r="B25" s="8" t="s">
        <v>5</v>
      </c>
      <c r="C25" s="86">
        <v>1.1967592592592592E-2</v>
      </c>
      <c r="D25" s="138">
        <f>C25/$C$30</f>
        <v>0.73022598870056488</v>
      </c>
      <c r="E25" s="86">
        <v>6.039351851851852E-2</v>
      </c>
      <c r="F25" s="140">
        <f t="shared" si="0"/>
        <v>0.10989890480202193</v>
      </c>
    </row>
    <row r="26" spans="2:6" x14ac:dyDescent="0.3">
      <c r="B26" s="8" t="s">
        <v>6</v>
      </c>
      <c r="C26" s="106"/>
      <c r="D26" s="138"/>
      <c r="E26" s="86">
        <v>5.9375000000000001E-3</v>
      </c>
      <c r="F26" s="140">
        <f t="shared" si="0"/>
        <v>1.0804549283909016E-2</v>
      </c>
    </row>
    <row r="27" spans="2:6" x14ac:dyDescent="0.3">
      <c r="B27" s="8" t="s">
        <v>140</v>
      </c>
      <c r="C27" s="106"/>
      <c r="D27" s="86"/>
      <c r="E27" s="86">
        <v>2.4108796296296298E-2</v>
      </c>
      <c r="F27" s="140">
        <f t="shared" si="0"/>
        <v>4.3871103622577942E-2</v>
      </c>
    </row>
    <row r="28" spans="2:6" x14ac:dyDescent="0.3">
      <c r="B28" s="8" t="s">
        <v>17</v>
      </c>
      <c r="C28" s="106"/>
      <c r="D28" s="86"/>
      <c r="E28" s="86">
        <v>3.0092592592592588E-3</v>
      </c>
      <c r="F28" s="140">
        <f t="shared" si="0"/>
        <v>5.4759898904802023E-3</v>
      </c>
    </row>
    <row r="29" spans="2:6" x14ac:dyDescent="0.3">
      <c r="B29" s="8"/>
      <c r="C29" s="107"/>
      <c r="D29" s="90"/>
      <c r="E29" s="90"/>
      <c r="F29" s="96"/>
    </row>
    <row r="30" spans="2:6" x14ac:dyDescent="0.3">
      <c r="B30" s="53" t="s">
        <v>29</v>
      </c>
      <c r="C30" s="94">
        <f>SUM(C7:C28)</f>
        <v>1.638888888888889E-2</v>
      </c>
      <c r="D30" s="136">
        <f>SUM(D7:D28)</f>
        <v>1</v>
      </c>
      <c r="E30" s="94">
        <f>SUM(E7:E28)</f>
        <v>0.54953703703703694</v>
      </c>
      <c r="F30" s="137">
        <f>SUM(F7:F28)</f>
        <v>1.0000000000000004</v>
      </c>
    </row>
    <row r="31" spans="2:6" x14ac:dyDescent="0.3">
      <c r="B31" s="60"/>
      <c r="C31" s="77"/>
      <c r="D31" s="78"/>
      <c r="E31" s="78"/>
      <c r="F31" s="79"/>
    </row>
    <row r="32" spans="2:6" ht="66" customHeight="1" thickBot="1" x14ac:dyDescent="0.35">
      <c r="B32" s="197" t="s">
        <v>138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&amp;R43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6" width="23.88671875" style="34" customWidth="1"/>
    <col min="7" max="16384" width="8.88671875" style="34"/>
  </cols>
  <sheetData>
    <row r="2" spans="2:6" ht="15" thickBot="1" x14ac:dyDescent="0.35"/>
    <row r="3" spans="2:6" x14ac:dyDescent="0.3">
      <c r="B3" s="202" t="s">
        <v>100</v>
      </c>
      <c r="C3" s="203"/>
      <c r="D3" s="203"/>
      <c r="E3" s="203"/>
      <c r="F3" s="204"/>
    </row>
    <row r="4" spans="2:6" x14ac:dyDescent="0.3">
      <c r="B4" s="176" t="s">
        <v>128</v>
      </c>
      <c r="C4" s="177"/>
      <c r="D4" s="177"/>
      <c r="E4" s="177"/>
      <c r="F4" s="178"/>
    </row>
    <row r="5" spans="2:6" x14ac:dyDescent="0.3">
      <c r="B5" s="42"/>
      <c r="C5" s="181" t="s">
        <v>101</v>
      </c>
      <c r="D5" s="177"/>
      <c r="E5" s="200" t="s">
        <v>102</v>
      </c>
      <c r="F5" s="201"/>
    </row>
    <row r="6" spans="2:6" x14ac:dyDescent="0.3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3">
      <c r="B7" s="8" t="s">
        <v>10</v>
      </c>
      <c r="C7" s="135"/>
      <c r="D7" s="87"/>
      <c r="E7" s="65"/>
      <c r="F7" s="70"/>
    </row>
    <row r="8" spans="2:6" x14ac:dyDescent="0.3">
      <c r="B8" s="8" t="s">
        <v>13</v>
      </c>
      <c r="C8" s="135"/>
      <c r="D8" s="87"/>
      <c r="E8" s="65"/>
      <c r="F8" s="70"/>
    </row>
    <row r="9" spans="2:6" x14ac:dyDescent="0.3">
      <c r="B9" s="8" t="s">
        <v>0</v>
      </c>
      <c r="C9" s="135"/>
      <c r="D9" s="87"/>
      <c r="E9" s="65"/>
      <c r="F9" s="70"/>
    </row>
    <row r="10" spans="2:6" x14ac:dyDescent="0.3">
      <c r="B10" s="8" t="s">
        <v>8</v>
      </c>
      <c r="C10" s="135"/>
      <c r="D10" s="87"/>
      <c r="E10" s="65"/>
      <c r="F10" s="70"/>
    </row>
    <row r="11" spans="2:6" x14ac:dyDescent="0.3">
      <c r="B11" s="8" t="s">
        <v>26</v>
      </c>
      <c r="C11" s="135"/>
      <c r="D11" s="87"/>
      <c r="E11" s="65"/>
      <c r="F11" s="70"/>
    </row>
    <row r="12" spans="2:6" x14ac:dyDescent="0.3">
      <c r="B12" s="8" t="s">
        <v>3</v>
      </c>
      <c r="C12" s="135"/>
      <c r="D12" s="87"/>
      <c r="E12" s="65"/>
      <c r="F12" s="70"/>
    </row>
    <row r="13" spans="2:6" x14ac:dyDescent="0.3">
      <c r="B13" s="8" t="s">
        <v>7</v>
      </c>
      <c r="C13" s="135"/>
      <c r="D13" s="87"/>
      <c r="E13" s="65"/>
      <c r="F13" s="70"/>
    </row>
    <row r="14" spans="2:6" x14ac:dyDescent="0.3">
      <c r="B14" s="8" t="s">
        <v>2</v>
      </c>
      <c r="C14" s="135"/>
      <c r="D14" s="87"/>
      <c r="E14" s="65"/>
      <c r="F14" s="70"/>
    </row>
    <row r="15" spans="2:6" x14ac:dyDescent="0.3">
      <c r="B15" s="8" t="s">
        <v>9</v>
      </c>
      <c r="C15" s="135"/>
      <c r="D15" s="87"/>
      <c r="E15" s="65"/>
      <c r="F15" s="70"/>
    </row>
    <row r="16" spans="2:6" x14ac:dyDescent="0.3">
      <c r="B16" s="8" t="s">
        <v>1</v>
      </c>
      <c r="C16" s="135"/>
      <c r="D16" s="87"/>
      <c r="E16" s="65"/>
      <c r="F16" s="70"/>
    </row>
    <row r="17" spans="2:6" x14ac:dyDescent="0.3">
      <c r="B17" s="8" t="s">
        <v>27</v>
      </c>
      <c r="C17" s="135"/>
      <c r="D17" s="87"/>
      <c r="E17" s="65"/>
      <c r="F17" s="70"/>
    </row>
    <row r="18" spans="2:6" x14ac:dyDescent="0.3">
      <c r="B18" s="8" t="s">
        <v>16</v>
      </c>
      <c r="C18" s="135"/>
      <c r="D18" s="87"/>
      <c r="E18" s="65"/>
      <c r="F18" s="70"/>
    </row>
    <row r="19" spans="2:6" x14ac:dyDescent="0.3">
      <c r="B19" s="8" t="s">
        <v>4</v>
      </c>
      <c r="C19" s="135"/>
      <c r="D19" s="87"/>
      <c r="E19" s="65"/>
      <c r="F19" s="70"/>
    </row>
    <row r="20" spans="2:6" x14ac:dyDescent="0.3">
      <c r="B20" s="8" t="s">
        <v>14</v>
      </c>
      <c r="C20" s="135"/>
      <c r="D20" s="87"/>
      <c r="E20" s="65"/>
      <c r="F20" s="70"/>
    </row>
    <row r="21" spans="2:6" x14ac:dyDescent="0.3">
      <c r="B21" s="8" t="s">
        <v>11</v>
      </c>
      <c r="C21" s="86">
        <v>5.5208333333333325E-3</v>
      </c>
      <c r="D21" s="87">
        <f t="shared" ref="D21:D22" si="0">C21/$C$30</f>
        <v>4.3482224247948932E-2</v>
      </c>
      <c r="E21" s="65"/>
      <c r="F21" s="70"/>
    </row>
    <row r="22" spans="2:6" x14ac:dyDescent="0.3">
      <c r="B22" s="8" t="s">
        <v>15</v>
      </c>
      <c r="C22" s="135">
        <v>1.2268518518518518E-3</v>
      </c>
      <c r="D22" s="87">
        <f t="shared" si="0"/>
        <v>9.6627164995442081E-3</v>
      </c>
      <c r="E22" s="65"/>
      <c r="F22" s="70"/>
    </row>
    <row r="23" spans="2:6" s="49" customFormat="1" x14ac:dyDescent="0.3">
      <c r="B23" s="8" t="s">
        <v>28</v>
      </c>
      <c r="C23" s="141"/>
      <c r="D23" s="87"/>
      <c r="E23" s="76"/>
      <c r="F23" s="71"/>
    </row>
    <row r="24" spans="2:6" x14ac:dyDescent="0.3">
      <c r="B24" s="80" t="s">
        <v>12</v>
      </c>
      <c r="C24" s="89"/>
      <c r="D24" s="89"/>
      <c r="E24" s="45"/>
      <c r="F24" s="72"/>
    </row>
    <row r="25" spans="2:6" s="50" customFormat="1" x14ac:dyDescent="0.3">
      <c r="B25" s="80" t="s">
        <v>5</v>
      </c>
      <c r="C25" s="86">
        <v>0.12021990740740746</v>
      </c>
      <c r="D25" s="87">
        <f>C25/$C$30</f>
        <v>0.9468550592525069</v>
      </c>
      <c r="E25" s="43"/>
      <c r="F25" s="44"/>
    </row>
    <row r="26" spans="2:6" x14ac:dyDescent="0.3">
      <c r="B26" s="8" t="s">
        <v>6</v>
      </c>
      <c r="C26" s="106"/>
      <c r="D26" s="87"/>
      <c r="E26" s="47"/>
      <c r="F26" s="70"/>
    </row>
    <row r="27" spans="2:6" x14ac:dyDescent="0.3">
      <c r="B27" s="8" t="s">
        <v>140</v>
      </c>
      <c r="C27" s="106"/>
      <c r="D27" s="87"/>
      <c r="E27" s="47"/>
      <c r="F27" s="70"/>
    </row>
    <row r="28" spans="2:6" x14ac:dyDescent="0.3">
      <c r="B28" s="8" t="s">
        <v>17</v>
      </c>
      <c r="C28" s="106"/>
      <c r="D28" s="87"/>
      <c r="E28" s="47"/>
      <c r="F28" s="70"/>
    </row>
    <row r="29" spans="2:6" x14ac:dyDescent="0.3">
      <c r="B29" s="8"/>
      <c r="C29" s="107"/>
      <c r="D29" s="90"/>
      <c r="E29" s="52"/>
      <c r="F29" s="48"/>
    </row>
    <row r="30" spans="2:6" x14ac:dyDescent="0.3">
      <c r="B30" s="53" t="s">
        <v>29</v>
      </c>
      <c r="C30" s="94">
        <f>SUM(C7:C28)</f>
        <v>0.12696759259259263</v>
      </c>
      <c r="D30" s="129">
        <f>SUM(D7:D28)</f>
        <v>1</v>
      </c>
      <c r="E30" s="47"/>
      <c r="F30" s="70"/>
    </row>
    <row r="31" spans="2:6" x14ac:dyDescent="0.3">
      <c r="B31" s="53"/>
      <c r="C31" s="27"/>
      <c r="D31" s="52"/>
      <c r="E31" s="52"/>
      <c r="F31" s="48"/>
    </row>
    <row r="32" spans="2:6" ht="66" customHeight="1" thickBot="1" x14ac:dyDescent="0.35">
      <c r="B32" s="197" t="s">
        <v>139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&amp;R44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topLeftCell="A3" zoomScale="110" zoomScaleNormal="110" zoomScaleSheetLayoutView="10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11" width="11.33203125" style="34" customWidth="1"/>
    <col min="12" max="16384" width="8.88671875" style="34"/>
  </cols>
  <sheetData>
    <row r="2" spans="2:11" ht="15" thickBot="1" x14ac:dyDescent="0.35"/>
    <row r="3" spans="2:11" x14ac:dyDescent="0.3">
      <c r="B3" s="173" t="s">
        <v>103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3">
      <c r="B4" s="176" t="s">
        <v>128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s="83" customFormat="1" x14ac:dyDescent="0.3">
      <c r="B5" s="81"/>
      <c r="C5" s="43" t="s">
        <v>104</v>
      </c>
      <c r="D5" s="43" t="s">
        <v>105</v>
      </c>
      <c r="E5" s="43" t="s">
        <v>106</v>
      </c>
      <c r="F5" s="43" t="s">
        <v>107</v>
      </c>
      <c r="G5" s="43" t="s">
        <v>108</v>
      </c>
      <c r="H5" s="43" t="s">
        <v>109</v>
      </c>
      <c r="I5" s="43" t="s">
        <v>110</v>
      </c>
      <c r="J5" s="43" t="s">
        <v>111</v>
      </c>
      <c r="K5" s="82" t="s">
        <v>22</v>
      </c>
    </row>
    <row r="6" spans="2:11" x14ac:dyDescent="0.3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3">
      <c r="B7" s="8" t="s">
        <v>10</v>
      </c>
      <c r="C7" s="86">
        <v>1.1261574074074073E-2</v>
      </c>
      <c r="D7" s="86">
        <v>5.9375000000000001E-3</v>
      </c>
      <c r="E7" s="86"/>
      <c r="F7" s="86">
        <v>1.7013888888888892E-3</v>
      </c>
      <c r="G7" s="86">
        <v>5.4629629629629629E-3</v>
      </c>
      <c r="H7" s="86"/>
      <c r="I7" s="86"/>
      <c r="J7" s="87"/>
      <c r="K7" s="88">
        <f>J7+I7+H7+G7+F7+E7+D7+C7</f>
        <v>2.4363425925925927E-2</v>
      </c>
    </row>
    <row r="8" spans="2:11" x14ac:dyDescent="0.3">
      <c r="B8" s="8" t="s">
        <v>13</v>
      </c>
      <c r="C8" s="86">
        <v>1.7951388888888892E-2</v>
      </c>
      <c r="D8" s="86">
        <v>1.2499999999999999E-2</v>
      </c>
      <c r="E8" s="86">
        <v>2.3032407407407407E-3</v>
      </c>
      <c r="F8" s="86">
        <v>1.744212962962963E-2</v>
      </c>
      <c r="G8" s="86">
        <v>2.9976851851851848E-2</v>
      </c>
      <c r="H8" s="86"/>
      <c r="I8" s="86"/>
      <c r="J8" s="87"/>
      <c r="K8" s="88">
        <f t="shared" ref="K8:K28" si="0">J8+I8+H8+G8+F8+E8+D8+C8</f>
        <v>8.0173611111111098E-2</v>
      </c>
    </row>
    <row r="9" spans="2:11" x14ac:dyDescent="0.3">
      <c r="B9" s="8" t="s">
        <v>0</v>
      </c>
      <c r="C9" s="86">
        <v>6.1192129629629638E-2</v>
      </c>
      <c r="D9" s="86">
        <v>7.8009259259259237E-2</v>
      </c>
      <c r="E9" s="86">
        <v>1.369212962962963E-2</v>
      </c>
      <c r="F9" s="86">
        <v>1.7175925925925928E-2</v>
      </c>
      <c r="G9" s="86">
        <v>4.0810185185185192E-2</v>
      </c>
      <c r="H9" s="86"/>
      <c r="I9" s="86">
        <v>4.1631944444444444E-2</v>
      </c>
      <c r="J9" s="87"/>
      <c r="K9" s="88">
        <f t="shared" si="0"/>
        <v>0.2525115740740741</v>
      </c>
    </row>
    <row r="10" spans="2:11" x14ac:dyDescent="0.3">
      <c r="B10" s="8" t="s">
        <v>8</v>
      </c>
      <c r="C10" s="86">
        <v>2.488425925925926E-3</v>
      </c>
      <c r="D10" s="86">
        <v>2.1192129629629627E-2</v>
      </c>
      <c r="E10" s="86"/>
      <c r="F10" s="86">
        <v>1.9247685185185187E-2</v>
      </c>
      <c r="G10" s="86">
        <v>2.585648148148148E-2</v>
      </c>
      <c r="H10" s="86"/>
      <c r="I10" s="86"/>
      <c r="J10" s="87"/>
      <c r="K10" s="88">
        <f t="shared" si="0"/>
        <v>6.8784722222222219E-2</v>
      </c>
    </row>
    <row r="11" spans="2:11" x14ac:dyDescent="0.3">
      <c r="B11" s="8" t="s">
        <v>26</v>
      </c>
      <c r="C11" s="86"/>
      <c r="D11" s="86">
        <v>4.7569444444444439E-3</v>
      </c>
      <c r="E11" s="86"/>
      <c r="F11" s="86">
        <v>7.407407407407407E-4</v>
      </c>
      <c r="G11" s="86"/>
      <c r="H11" s="86"/>
      <c r="I11" s="86"/>
      <c r="J11" s="87"/>
      <c r="K11" s="88">
        <f t="shared" si="0"/>
        <v>5.4976851851851844E-3</v>
      </c>
    </row>
    <row r="12" spans="2:11" x14ac:dyDescent="0.3">
      <c r="B12" s="8" t="s">
        <v>3</v>
      </c>
      <c r="C12" s="86">
        <v>5.2962962962962969E-2</v>
      </c>
      <c r="D12" s="86">
        <v>0.10982638888888888</v>
      </c>
      <c r="E12" s="86">
        <v>1.8287037037037037E-3</v>
      </c>
      <c r="F12" s="86">
        <v>3.6678240740740747E-2</v>
      </c>
      <c r="G12" s="86">
        <v>6.8136574074074086E-2</v>
      </c>
      <c r="H12" s="86"/>
      <c r="I12" s="86">
        <v>2.2175925925925929E-2</v>
      </c>
      <c r="J12" s="87"/>
      <c r="K12" s="88">
        <f t="shared" si="0"/>
        <v>0.29160879629629632</v>
      </c>
    </row>
    <row r="13" spans="2:11" x14ac:dyDescent="0.3">
      <c r="B13" s="8" t="s">
        <v>7</v>
      </c>
      <c r="C13" s="86">
        <v>2.4872685185185182E-2</v>
      </c>
      <c r="D13" s="86">
        <v>6.6851851851851857E-2</v>
      </c>
      <c r="E13" s="86"/>
      <c r="F13" s="86">
        <v>4.5902777777777778E-2</v>
      </c>
      <c r="G13" s="86">
        <v>1.5844907407407408E-2</v>
      </c>
      <c r="H13" s="86"/>
      <c r="I13" s="86">
        <v>1.1597222222222222E-2</v>
      </c>
      <c r="J13" s="87"/>
      <c r="K13" s="88">
        <f t="shared" si="0"/>
        <v>0.16506944444444444</v>
      </c>
    </row>
    <row r="14" spans="2:11" x14ac:dyDescent="0.3">
      <c r="B14" s="8" t="s">
        <v>2</v>
      </c>
      <c r="C14" s="86">
        <v>3.498842592592593E-2</v>
      </c>
      <c r="D14" s="86">
        <v>4.6400462962962984E-2</v>
      </c>
      <c r="E14" s="86"/>
      <c r="F14" s="86">
        <v>6.3009259259259265E-2</v>
      </c>
      <c r="G14" s="86">
        <v>2.2326388888888889E-2</v>
      </c>
      <c r="H14" s="86"/>
      <c r="I14" s="86">
        <v>2.9189814814814814E-2</v>
      </c>
      <c r="J14" s="87"/>
      <c r="K14" s="88">
        <f t="shared" si="0"/>
        <v>0.19591435185185188</v>
      </c>
    </row>
    <row r="15" spans="2:11" x14ac:dyDescent="0.3">
      <c r="B15" s="8" t="s">
        <v>9</v>
      </c>
      <c r="C15" s="86">
        <v>1.894675925925926E-2</v>
      </c>
      <c r="D15" s="86">
        <v>1.7013888888888887E-2</v>
      </c>
      <c r="E15" s="86"/>
      <c r="F15" s="86">
        <v>8.1481481481481474E-3</v>
      </c>
      <c r="G15" s="86"/>
      <c r="H15" s="86"/>
      <c r="I15" s="86">
        <v>6.7824074074074063E-3</v>
      </c>
      <c r="J15" s="87"/>
      <c r="K15" s="88">
        <f t="shared" si="0"/>
        <v>5.0891203703703702E-2</v>
      </c>
    </row>
    <row r="16" spans="2:11" x14ac:dyDescent="0.3">
      <c r="B16" s="8" t="s">
        <v>1</v>
      </c>
      <c r="C16" s="86">
        <v>9.0972222222222218E-3</v>
      </c>
      <c r="D16" s="86">
        <v>1.667824074074074E-2</v>
      </c>
      <c r="E16" s="86">
        <v>5.8217592592592592E-3</v>
      </c>
      <c r="F16" s="86">
        <v>1.2870370370370372E-2</v>
      </c>
      <c r="G16" s="86">
        <v>1.5416666666666665E-2</v>
      </c>
      <c r="H16" s="86"/>
      <c r="I16" s="86">
        <v>1.2731481481481483E-3</v>
      </c>
      <c r="J16" s="87"/>
      <c r="K16" s="88">
        <f t="shared" si="0"/>
        <v>6.1157407407407403E-2</v>
      </c>
    </row>
    <row r="17" spans="2:11" x14ac:dyDescent="0.3">
      <c r="B17" s="8" t="s">
        <v>27</v>
      </c>
      <c r="C17" s="86">
        <v>8.8148148148148142E-2</v>
      </c>
      <c r="D17" s="86">
        <v>6.7106481481481489E-2</v>
      </c>
      <c r="E17" s="86">
        <v>6.4814814814814822E-3</v>
      </c>
      <c r="F17" s="86">
        <v>6.368055555555556E-2</v>
      </c>
      <c r="G17" s="86">
        <v>2.1527777777777778E-2</v>
      </c>
      <c r="H17" s="86">
        <v>2.0486111111111109E-3</v>
      </c>
      <c r="I17" s="86">
        <v>2.0057870370370365E-2</v>
      </c>
      <c r="J17" s="87"/>
      <c r="K17" s="88">
        <f t="shared" si="0"/>
        <v>0.26905092592592594</v>
      </c>
    </row>
    <row r="18" spans="2:11" x14ac:dyDescent="0.3">
      <c r="B18" s="8" t="s">
        <v>16</v>
      </c>
      <c r="C18" s="86"/>
      <c r="D18" s="86">
        <v>9.9537037037037042E-4</v>
      </c>
      <c r="E18" s="86"/>
      <c r="F18" s="86">
        <v>4.4675925925925924E-3</v>
      </c>
      <c r="G18" s="86"/>
      <c r="H18" s="86"/>
      <c r="I18" s="86"/>
      <c r="J18" s="87"/>
      <c r="K18" s="88">
        <f t="shared" si="0"/>
        <v>5.4629629629629629E-3</v>
      </c>
    </row>
    <row r="19" spans="2:11" x14ac:dyDescent="0.3">
      <c r="B19" s="8" t="s">
        <v>4</v>
      </c>
      <c r="C19" s="86">
        <v>8.726851851851852E-3</v>
      </c>
      <c r="D19" s="86">
        <v>2.9629629629629638E-2</v>
      </c>
      <c r="E19" s="86">
        <v>1.3194444444444443E-3</v>
      </c>
      <c r="F19" s="86">
        <v>2.8657407407407409E-2</v>
      </c>
      <c r="G19" s="86">
        <v>3.3298611111111112E-2</v>
      </c>
      <c r="H19" s="86">
        <v>9.3750000000000007E-4</v>
      </c>
      <c r="I19" s="86">
        <v>9.8611111111111122E-3</v>
      </c>
      <c r="J19" s="87"/>
      <c r="K19" s="88">
        <f t="shared" si="0"/>
        <v>0.11243055555555556</v>
      </c>
    </row>
    <row r="20" spans="2:11" x14ac:dyDescent="0.3">
      <c r="B20" s="8" t="s">
        <v>14</v>
      </c>
      <c r="C20" s="86">
        <v>1.7199074074074071E-2</v>
      </c>
      <c r="D20" s="86">
        <v>8.3368055555555556E-2</v>
      </c>
      <c r="E20" s="86">
        <v>7.69675925925926E-3</v>
      </c>
      <c r="F20" s="86">
        <v>1.5428240740740742E-2</v>
      </c>
      <c r="G20" s="86">
        <v>1.2280092592592591E-2</v>
      </c>
      <c r="H20" s="86">
        <v>1.0416666666666667E-3</v>
      </c>
      <c r="I20" s="86">
        <v>2.4629629629629626E-2</v>
      </c>
      <c r="J20" s="87"/>
      <c r="K20" s="88">
        <f t="shared" si="0"/>
        <v>0.16164351851851849</v>
      </c>
    </row>
    <row r="21" spans="2:11" x14ac:dyDescent="0.3">
      <c r="B21" s="8" t="s">
        <v>11</v>
      </c>
      <c r="C21" s="86">
        <v>6.8263888888888874E-2</v>
      </c>
      <c r="D21" s="86">
        <v>6.7974537037037028E-2</v>
      </c>
      <c r="E21" s="86">
        <v>8.1944444444444434E-3</v>
      </c>
      <c r="F21" s="86">
        <v>0.16144675925925925</v>
      </c>
      <c r="G21" s="86">
        <v>9.2962962962962983E-2</v>
      </c>
      <c r="H21" s="86"/>
      <c r="I21" s="86">
        <v>1.6006944444444445E-2</v>
      </c>
      <c r="J21" s="87"/>
      <c r="K21" s="88">
        <f t="shared" si="0"/>
        <v>0.41484953703703709</v>
      </c>
    </row>
    <row r="22" spans="2:11" x14ac:dyDescent="0.3">
      <c r="B22" s="8" t="s">
        <v>15</v>
      </c>
      <c r="C22" s="86">
        <v>1.7662037037037039E-2</v>
      </c>
      <c r="D22" s="86">
        <v>4.9513888888888899E-2</v>
      </c>
      <c r="E22" s="86"/>
      <c r="F22" s="86">
        <v>6.5162037037037046E-2</v>
      </c>
      <c r="G22" s="86">
        <v>4.8796296296296289E-2</v>
      </c>
      <c r="H22" s="86"/>
      <c r="I22" s="86">
        <v>5.4050925925925915E-3</v>
      </c>
      <c r="J22" s="87"/>
      <c r="K22" s="88">
        <f t="shared" si="0"/>
        <v>0.18653935185185186</v>
      </c>
    </row>
    <row r="23" spans="2:11" x14ac:dyDescent="0.3">
      <c r="B23" s="8" t="s">
        <v>28</v>
      </c>
      <c r="C23" s="86">
        <v>8.9317129629629621E-2</v>
      </c>
      <c r="D23" s="86">
        <v>0.12035879629629627</v>
      </c>
      <c r="E23" s="86">
        <v>2.4016203703703699E-2</v>
      </c>
      <c r="F23" s="86">
        <v>4.1539351851851841E-2</v>
      </c>
      <c r="G23" s="86">
        <v>0.14957175925925936</v>
      </c>
      <c r="H23" s="86"/>
      <c r="I23" s="86">
        <v>0.11256944444444447</v>
      </c>
      <c r="J23" s="87"/>
      <c r="K23" s="88">
        <f t="shared" si="0"/>
        <v>0.53737268518518533</v>
      </c>
    </row>
    <row r="24" spans="2:11" x14ac:dyDescent="0.3">
      <c r="B24" s="8" t="s">
        <v>12</v>
      </c>
      <c r="C24" s="86">
        <v>8.5879629629629639E-3</v>
      </c>
      <c r="D24" s="86">
        <v>1.5706018518518518E-2</v>
      </c>
      <c r="E24" s="86"/>
      <c r="F24" s="86">
        <v>2.0671296296296299E-2</v>
      </c>
      <c r="G24" s="86">
        <v>2.0995370370370373E-2</v>
      </c>
      <c r="H24" s="86"/>
      <c r="I24" s="86">
        <v>1.3819444444444443E-2</v>
      </c>
      <c r="J24" s="89"/>
      <c r="K24" s="88">
        <f t="shared" si="0"/>
        <v>7.9780092592592597E-2</v>
      </c>
    </row>
    <row r="25" spans="2:11" x14ac:dyDescent="0.3">
      <c r="B25" s="8" t="s">
        <v>5</v>
      </c>
      <c r="C25" s="86">
        <v>9.3749999999999997E-4</v>
      </c>
      <c r="D25" s="86">
        <v>1.7939814814814815E-3</v>
      </c>
      <c r="E25" s="86"/>
      <c r="F25" s="86">
        <v>3.6111111111111114E-3</v>
      </c>
      <c r="G25" s="86">
        <v>1.3969907407407407E-2</v>
      </c>
      <c r="H25" s="86"/>
      <c r="I25" s="86"/>
      <c r="J25" s="43"/>
      <c r="K25" s="88">
        <f t="shared" si="0"/>
        <v>2.0312499999999997E-2</v>
      </c>
    </row>
    <row r="26" spans="2:11" x14ac:dyDescent="0.3">
      <c r="B26" s="8" t="s">
        <v>6</v>
      </c>
      <c r="C26" s="86"/>
      <c r="D26" s="86">
        <v>4.9768518518518521E-3</v>
      </c>
      <c r="E26" s="86"/>
      <c r="F26" s="86">
        <v>2.199074074074074E-4</v>
      </c>
      <c r="G26" s="86"/>
      <c r="H26" s="86"/>
      <c r="I26" s="86"/>
      <c r="J26" s="86"/>
      <c r="K26" s="88">
        <f t="shared" si="0"/>
        <v>5.1967592592592595E-3</v>
      </c>
    </row>
    <row r="27" spans="2:11" x14ac:dyDescent="0.3">
      <c r="B27" s="8" t="s">
        <v>140</v>
      </c>
      <c r="C27" s="86"/>
      <c r="D27" s="86">
        <v>1.5046296296296296E-3</v>
      </c>
      <c r="E27" s="86">
        <v>6.9444444444444447E-4</v>
      </c>
      <c r="F27" s="86"/>
      <c r="G27" s="86"/>
      <c r="H27" s="86"/>
      <c r="I27" s="86">
        <v>6.1805555555555555E-3</v>
      </c>
      <c r="J27" s="86"/>
      <c r="K27" s="88">
        <f t="shared" si="0"/>
        <v>8.3796296296296292E-3</v>
      </c>
    </row>
    <row r="28" spans="2:11" x14ac:dyDescent="0.3">
      <c r="B28" s="8" t="s">
        <v>17</v>
      </c>
      <c r="C28" s="86"/>
      <c r="D28" s="86"/>
      <c r="E28" s="86"/>
      <c r="F28" s="86">
        <v>3.1481481481481477E-3</v>
      </c>
      <c r="G28" s="86"/>
      <c r="H28" s="86"/>
      <c r="I28" s="86">
        <v>3.7268518518518519E-3</v>
      </c>
      <c r="J28" s="86"/>
      <c r="K28" s="88">
        <f t="shared" si="0"/>
        <v>6.8749999999999992E-3</v>
      </c>
    </row>
    <row r="29" spans="2:11" x14ac:dyDescent="0.3">
      <c r="B29" s="53"/>
      <c r="C29" s="90"/>
      <c r="D29" s="90"/>
      <c r="E29" s="91"/>
      <c r="F29" s="91"/>
      <c r="G29" s="90"/>
      <c r="H29" s="90"/>
      <c r="I29" s="90"/>
      <c r="J29" s="90"/>
      <c r="K29" s="88"/>
    </row>
    <row r="30" spans="2:11" x14ac:dyDescent="0.3">
      <c r="B30" s="53" t="s">
        <v>29</v>
      </c>
      <c r="C30" s="92">
        <f>SUM(C7:C28)</f>
        <v>0.53260416666666666</v>
      </c>
      <c r="D30" s="92">
        <f t="shared" ref="D30:I30" si="1">SUM(D7:D28)</f>
        <v>0.82209490740740732</v>
      </c>
      <c r="E30" s="92">
        <f t="shared" si="1"/>
        <v>7.2048611111111105E-2</v>
      </c>
      <c r="F30" s="92">
        <f t="shared" si="1"/>
        <v>0.63094907407407408</v>
      </c>
      <c r="G30" s="92">
        <f t="shared" si="1"/>
        <v>0.61723379629629638</v>
      </c>
      <c r="H30" s="92">
        <f t="shared" si="1"/>
        <v>4.0277777777777777E-3</v>
      </c>
      <c r="I30" s="92">
        <f t="shared" si="1"/>
        <v>0.32490740740740742</v>
      </c>
      <c r="J30" s="86"/>
      <c r="K30" s="93">
        <f>SUM(K7:K28)</f>
        <v>3.0038657407407414</v>
      </c>
    </row>
    <row r="31" spans="2:11" x14ac:dyDescent="0.3">
      <c r="B31" s="53"/>
      <c r="C31" s="56"/>
      <c r="D31" s="56"/>
      <c r="E31" s="56"/>
      <c r="F31" s="56"/>
      <c r="G31" s="56"/>
      <c r="H31" s="56"/>
      <c r="I31" s="56"/>
      <c r="J31" s="52"/>
      <c r="K31" s="84"/>
    </row>
    <row r="32" spans="2:11" ht="66" customHeight="1" thickBot="1" x14ac:dyDescent="0.35">
      <c r="B32" s="208" t="s">
        <v>112</v>
      </c>
      <c r="C32" s="209"/>
      <c r="D32" s="209"/>
      <c r="E32" s="209"/>
      <c r="F32" s="209"/>
      <c r="G32" s="209"/>
      <c r="H32" s="209"/>
      <c r="I32" s="209"/>
      <c r="J32" s="209"/>
      <c r="K32" s="210"/>
    </row>
    <row r="65" spans="10:16" s="49" customFormat="1" x14ac:dyDescent="0.3">
      <c r="J65" s="34"/>
      <c r="K65" s="34"/>
      <c r="L65" s="34"/>
      <c r="M65" s="34"/>
      <c r="N65" s="34"/>
      <c r="O65" s="34"/>
      <c r="P65" s="3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&amp;R45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5" width="15.109375" style="38" customWidth="1"/>
    <col min="6" max="8" width="15.109375" customWidth="1"/>
  </cols>
  <sheetData>
    <row r="1" spans="2:8" s="1" customFormat="1" x14ac:dyDescent="0.3">
      <c r="C1" s="35"/>
      <c r="D1" s="35"/>
      <c r="E1" s="35"/>
    </row>
    <row r="2" spans="2:8" s="1" customFormat="1" ht="15" thickBot="1" x14ac:dyDescent="0.35">
      <c r="C2" s="35"/>
      <c r="D2" s="35"/>
      <c r="E2" s="35"/>
    </row>
    <row r="3" spans="2:8" s="1" customFormat="1" x14ac:dyDescent="0.3">
      <c r="B3" s="145" t="s">
        <v>35</v>
      </c>
      <c r="C3" s="146"/>
      <c r="D3" s="146"/>
      <c r="E3" s="146"/>
      <c r="F3" s="146"/>
      <c r="G3" s="146"/>
      <c r="H3" s="147"/>
    </row>
    <row r="4" spans="2:8" s="1" customFormat="1" x14ac:dyDescent="0.3">
      <c r="B4" s="148" t="s">
        <v>128</v>
      </c>
      <c r="C4" s="149"/>
      <c r="D4" s="149"/>
      <c r="E4" s="149"/>
      <c r="F4" s="149"/>
      <c r="G4" s="149"/>
      <c r="H4" s="150"/>
    </row>
    <row r="5" spans="2:8" s="1" customFormat="1" x14ac:dyDescent="0.3">
      <c r="B5" s="2"/>
      <c r="C5" s="151" t="s">
        <v>36</v>
      </c>
      <c r="D5" s="149"/>
      <c r="E5" s="151" t="s">
        <v>37</v>
      </c>
      <c r="F5" s="149"/>
      <c r="G5" s="149" t="s">
        <v>38</v>
      </c>
      <c r="H5" s="150"/>
    </row>
    <row r="6" spans="2:8" s="1" customFormat="1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7" t="s">
        <v>25</v>
      </c>
    </row>
    <row r="7" spans="2:8" s="1" customFormat="1" x14ac:dyDescent="0.3">
      <c r="B7" s="8" t="s">
        <v>10</v>
      </c>
      <c r="C7" s="100">
        <v>3.6886574074074065E-2</v>
      </c>
      <c r="D7" s="98">
        <f>C7/$C$30</f>
        <v>1.6206046121380064E-2</v>
      </c>
      <c r="E7" s="100">
        <v>4.1203703703703706E-3</v>
      </c>
      <c r="F7" s="98">
        <f t="shared" ref="F7:F28" si="0">E7/$E$30</f>
        <v>1.0653260316605321E-2</v>
      </c>
      <c r="G7" s="100">
        <v>4.100694444444445E-2</v>
      </c>
      <c r="H7" s="99">
        <f>G7/$G$30</f>
        <v>1.5399527104558568E-2</v>
      </c>
    </row>
    <row r="8" spans="2:8" s="1" customFormat="1" x14ac:dyDescent="0.3">
      <c r="B8" s="8" t="s">
        <v>13</v>
      </c>
      <c r="C8" s="100">
        <v>0.11302083333333349</v>
      </c>
      <c r="D8" s="98">
        <f t="shared" ref="D8:D27" si="1">C8/$C$30</f>
        <v>4.965548803742597E-2</v>
      </c>
      <c r="E8" s="100">
        <v>4.5138888888888887E-4</v>
      </c>
      <c r="F8" s="98">
        <f t="shared" si="0"/>
        <v>1.1670706526618188E-3</v>
      </c>
      <c r="G8" s="100">
        <v>0.11347222222222238</v>
      </c>
      <c r="H8" s="99">
        <f t="shared" ref="H8:H28" si="2">G8/$G$30</f>
        <v>4.261274731388439E-2</v>
      </c>
    </row>
    <row r="9" spans="2:8" s="1" customFormat="1" x14ac:dyDescent="0.3">
      <c r="B9" s="8" t="s">
        <v>0</v>
      </c>
      <c r="C9" s="100">
        <v>0.30811342592592655</v>
      </c>
      <c r="D9" s="98">
        <f t="shared" si="1"/>
        <v>0.13536904731636637</v>
      </c>
      <c r="E9" s="100">
        <v>0.14496527777777779</v>
      </c>
      <c r="F9" s="98">
        <f t="shared" si="0"/>
        <v>0.37480922883562262</v>
      </c>
      <c r="G9" s="100">
        <v>0.45307870370370396</v>
      </c>
      <c r="H9" s="99">
        <f t="shared" si="2"/>
        <v>0.17014673667373695</v>
      </c>
    </row>
    <row r="10" spans="2:8" s="1" customFormat="1" x14ac:dyDescent="0.3">
      <c r="B10" s="8" t="s">
        <v>8</v>
      </c>
      <c r="C10" s="100">
        <v>5.7465277777777747E-2</v>
      </c>
      <c r="D10" s="98">
        <f t="shared" si="1"/>
        <v>2.524726043070348E-2</v>
      </c>
      <c r="E10" s="100">
        <v>5.8796296296296305E-3</v>
      </c>
      <c r="F10" s="98">
        <f t="shared" si="0"/>
        <v>1.5201843373133437E-2</v>
      </c>
      <c r="G10" s="100">
        <v>6.3344907407407391E-2</v>
      </c>
      <c r="H10" s="99">
        <f t="shared" si="2"/>
        <v>2.3788205431343214E-2</v>
      </c>
    </row>
    <row r="11" spans="2:8" s="1" customFormat="1" x14ac:dyDescent="0.3">
      <c r="B11" s="8" t="s">
        <v>26</v>
      </c>
      <c r="C11" s="100">
        <v>5.0034722222222203E-2</v>
      </c>
      <c r="D11" s="98">
        <f t="shared" si="1"/>
        <v>2.1982659988304364E-2</v>
      </c>
      <c r="E11" s="100">
        <v>2.0370370370370373E-3</v>
      </c>
      <c r="F11" s="98">
        <f t="shared" si="0"/>
        <v>5.2667803812430801E-3</v>
      </c>
      <c r="G11" s="100">
        <v>5.2071759259259241E-2</v>
      </c>
      <c r="H11" s="99">
        <f t="shared" si="2"/>
        <v>1.9554748078862254E-2</v>
      </c>
    </row>
    <row r="12" spans="2:8" s="1" customFormat="1" x14ac:dyDescent="0.3">
      <c r="B12" s="8" t="s">
        <v>3</v>
      </c>
      <c r="C12" s="100">
        <v>0.1800462962962967</v>
      </c>
      <c r="D12" s="98">
        <f t="shared" si="1"/>
        <v>7.910299763545306E-2</v>
      </c>
      <c r="E12" s="100">
        <v>5.7997685185185256E-2</v>
      </c>
      <c r="F12" s="98">
        <f t="shared" si="0"/>
        <v>0.14995361642277902</v>
      </c>
      <c r="G12" s="100">
        <v>0.23804398148148162</v>
      </c>
      <c r="H12" s="99">
        <f t="shared" si="2"/>
        <v>8.9393754998435285E-2</v>
      </c>
    </row>
    <row r="13" spans="2:8" s="1" customFormat="1" x14ac:dyDescent="0.3">
      <c r="B13" s="8" t="s">
        <v>7</v>
      </c>
      <c r="C13" s="100">
        <v>5.8923611111111093E-2</v>
      </c>
      <c r="D13" s="98">
        <f t="shared" si="1"/>
        <v>2.5887976405379948E-2</v>
      </c>
      <c r="E13" s="100">
        <v>1.4351851851851852E-2</v>
      </c>
      <c r="F13" s="98">
        <f t="shared" si="0"/>
        <v>3.7106861776939878E-2</v>
      </c>
      <c r="G13" s="100">
        <v>7.3275462962963001E-2</v>
      </c>
      <c r="H13" s="99">
        <f t="shared" si="2"/>
        <v>2.7517472791126259E-2</v>
      </c>
    </row>
    <row r="14" spans="2:8" s="1" customFormat="1" x14ac:dyDescent="0.3">
      <c r="B14" s="8" t="s">
        <v>2</v>
      </c>
      <c r="C14" s="100">
        <v>0.11019675925925923</v>
      </c>
      <c r="D14" s="98">
        <f t="shared" si="1"/>
        <v>4.84147364674175E-2</v>
      </c>
      <c r="E14" s="100">
        <v>1.7106481481481486E-2</v>
      </c>
      <c r="F14" s="98">
        <f t="shared" si="0"/>
        <v>4.4228985247029964E-2</v>
      </c>
      <c r="G14" s="100">
        <v>0.12730324074074073</v>
      </c>
      <c r="H14" s="99">
        <f t="shared" si="2"/>
        <v>4.7806773531763942E-2</v>
      </c>
    </row>
    <row r="15" spans="2:8" s="1" customFormat="1" x14ac:dyDescent="0.3">
      <c r="B15" s="8" t="s">
        <v>9</v>
      </c>
      <c r="C15" s="100">
        <v>6.1238425925925946E-2</v>
      </c>
      <c r="D15" s="98">
        <f t="shared" si="1"/>
        <v>2.6904985888993399E-2</v>
      </c>
      <c r="E15" s="100">
        <v>9.8611111111111087E-3</v>
      </c>
      <c r="F15" s="98">
        <f t="shared" si="0"/>
        <v>2.5496005027381266E-2</v>
      </c>
      <c r="G15" s="100">
        <v>7.1099537037036989E-2</v>
      </c>
      <c r="H15" s="99">
        <f t="shared" si="2"/>
        <v>2.6700337285719224E-2</v>
      </c>
    </row>
    <row r="16" spans="2:8" s="1" customFormat="1" x14ac:dyDescent="0.3">
      <c r="B16" s="8" t="s">
        <v>1</v>
      </c>
      <c r="C16" s="100">
        <v>6.674768518518516E-2</v>
      </c>
      <c r="D16" s="98">
        <f t="shared" si="1"/>
        <v>2.9325468459993349E-2</v>
      </c>
      <c r="E16" s="100">
        <v>1.7708333333333329E-2</v>
      </c>
      <c r="F16" s="98">
        <f t="shared" si="0"/>
        <v>4.5785079450579039E-2</v>
      </c>
      <c r="G16" s="100">
        <v>8.4456018518518444E-2</v>
      </c>
      <c r="H16" s="99">
        <f t="shared" si="2"/>
        <v>3.1716158419972836E-2</v>
      </c>
    </row>
    <row r="17" spans="2:8" s="1" customFormat="1" x14ac:dyDescent="0.3">
      <c r="B17" s="8" t="s">
        <v>27</v>
      </c>
      <c r="C17" s="100">
        <v>2.5810185185185185E-3</v>
      </c>
      <c r="D17" s="98">
        <f t="shared" si="1"/>
        <v>1.1339655742289786E-3</v>
      </c>
      <c r="E17" s="100">
        <v>1.6342592592592593E-2</v>
      </c>
      <c r="F17" s="98">
        <f t="shared" si="0"/>
        <v>4.2253942604063802E-2</v>
      </c>
      <c r="G17" s="100">
        <v>1.8923611111111113E-2</v>
      </c>
      <c r="H17" s="99">
        <f t="shared" si="2"/>
        <v>7.106471017768348E-3</v>
      </c>
    </row>
    <row r="18" spans="2:8" s="1" customFormat="1" x14ac:dyDescent="0.3">
      <c r="B18" s="8" t="s">
        <v>16</v>
      </c>
      <c r="C18" s="100">
        <v>5.6921296296296359E-2</v>
      </c>
      <c r="D18" s="98">
        <f t="shared" si="1"/>
        <v>2.5008263202054362E-2</v>
      </c>
      <c r="E18" s="100"/>
      <c r="F18" s="98"/>
      <c r="G18" s="100">
        <v>5.6921296296296359E-2</v>
      </c>
      <c r="H18" s="99">
        <f t="shared" si="2"/>
        <v>2.137591710421087E-2</v>
      </c>
    </row>
    <row r="19" spans="2:8" s="1" customFormat="1" x14ac:dyDescent="0.3">
      <c r="B19" s="8" t="s">
        <v>4</v>
      </c>
      <c r="C19" s="100">
        <v>0.33254629629629651</v>
      </c>
      <c r="D19" s="98">
        <f t="shared" si="1"/>
        <v>0.14610358241590599</v>
      </c>
      <c r="E19" s="100">
        <v>1.4108796296296291E-2</v>
      </c>
      <c r="F19" s="98">
        <f t="shared" si="0"/>
        <v>3.6478439117814274E-2</v>
      </c>
      <c r="G19" s="100">
        <v>0.34665509259259281</v>
      </c>
      <c r="H19" s="99">
        <f t="shared" si="2"/>
        <v>0.13018098682151677</v>
      </c>
    </row>
    <row r="20" spans="2:8" s="1" customFormat="1" x14ac:dyDescent="0.3">
      <c r="B20" s="8" t="s">
        <v>14</v>
      </c>
      <c r="C20" s="100">
        <v>3.6550925925925945E-2</v>
      </c>
      <c r="D20" s="98">
        <f t="shared" si="1"/>
        <v>1.6058579746256126E-2</v>
      </c>
      <c r="E20" s="100">
        <v>1.7222222222222233E-2</v>
      </c>
      <c r="F20" s="98">
        <f t="shared" si="0"/>
        <v>4.4528234132327885E-2</v>
      </c>
      <c r="G20" s="100">
        <v>5.3773148148148167E-2</v>
      </c>
      <c r="H20" s="99">
        <f t="shared" si="2"/>
        <v>2.0193678500643276E-2</v>
      </c>
    </row>
    <row r="21" spans="2:8" s="1" customFormat="1" x14ac:dyDescent="0.3">
      <c r="B21" s="8" t="s">
        <v>11</v>
      </c>
      <c r="C21" s="100">
        <v>2.7280092592592609E-2</v>
      </c>
      <c r="D21" s="98">
        <f t="shared" si="1"/>
        <v>1.1985456764384323E-2</v>
      </c>
      <c r="E21" s="100">
        <v>1.4895833333333341E-2</v>
      </c>
      <c r="F21" s="98">
        <f t="shared" si="0"/>
        <v>3.8513331537840041E-2</v>
      </c>
      <c r="G21" s="100">
        <v>4.2175925925925867E-2</v>
      </c>
      <c r="H21" s="99">
        <f t="shared" si="2"/>
        <v>1.5838520115442092E-2</v>
      </c>
    </row>
    <row r="22" spans="2:8" s="1" customFormat="1" x14ac:dyDescent="0.3">
      <c r="B22" s="8" t="s">
        <v>15</v>
      </c>
      <c r="C22" s="100">
        <v>1.7916666666666668E-2</v>
      </c>
      <c r="D22" s="98">
        <f t="shared" si="1"/>
        <v>7.8716534031679775E-3</v>
      </c>
      <c r="E22" s="100">
        <v>1.8298611111111106E-2</v>
      </c>
      <c r="F22" s="98">
        <f t="shared" si="0"/>
        <v>4.7311248765598335E-2</v>
      </c>
      <c r="G22" s="100">
        <v>3.6215277777777798E-2</v>
      </c>
      <c r="H22" s="99">
        <f t="shared" si="2"/>
        <v>1.3600090406481451E-2</v>
      </c>
    </row>
    <row r="23" spans="2:8" s="1" customFormat="1" x14ac:dyDescent="0.3">
      <c r="B23" s="8" t="s">
        <v>28</v>
      </c>
      <c r="C23" s="100">
        <v>2.0925925925925917E-2</v>
      </c>
      <c r="D23" s="98">
        <f t="shared" si="1"/>
        <v>9.1937657318654376E-3</v>
      </c>
      <c r="E23" s="100">
        <v>2.8703703703703699E-3</v>
      </c>
      <c r="F23" s="98">
        <f t="shared" si="0"/>
        <v>7.421372355387975E-3</v>
      </c>
      <c r="G23" s="100">
        <v>2.3796296296296291E-2</v>
      </c>
      <c r="H23" s="99">
        <f t="shared" si="2"/>
        <v>8.9363329740255164E-3</v>
      </c>
    </row>
    <row r="24" spans="2:8" s="1" customFormat="1" x14ac:dyDescent="0.3">
      <c r="B24" s="8" t="s">
        <v>12</v>
      </c>
      <c r="C24" s="100">
        <v>5.2152777777777798E-2</v>
      </c>
      <c r="D24" s="98">
        <f t="shared" si="1"/>
        <v>2.291322366581067E-2</v>
      </c>
      <c r="E24" s="100">
        <v>7.3263888888888884E-3</v>
      </c>
      <c r="F24" s="98">
        <f t="shared" si="0"/>
        <v>1.8942454439357211E-2</v>
      </c>
      <c r="G24" s="100">
        <v>5.9479166666666715E-2</v>
      </c>
      <c r="H24" s="99">
        <f t="shared" si="2"/>
        <v>2.2336485969609521E-2</v>
      </c>
    </row>
    <row r="25" spans="2:8" s="1" customFormat="1" x14ac:dyDescent="0.3">
      <c r="B25" s="8" t="s">
        <v>5</v>
      </c>
      <c r="C25" s="100">
        <v>2.480324074074074E-2</v>
      </c>
      <c r="D25" s="98">
        <f t="shared" si="1"/>
        <v>1.0897256616917943E-2</v>
      </c>
      <c r="E25" s="100">
        <v>7.0486111111111088E-3</v>
      </c>
      <c r="F25" s="98">
        <f t="shared" si="0"/>
        <v>1.8224257114642241E-2</v>
      </c>
      <c r="G25" s="100">
        <v>3.1851851851851867E-2</v>
      </c>
      <c r="H25" s="99">
        <f t="shared" si="2"/>
        <v>1.196147293021315E-2</v>
      </c>
    </row>
    <row r="26" spans="2:8" s="1" customFormat="1" x14ac:dyDescent="0.3">
      <c r="B26" s="8" t="s">
        <v>6</v>
      </c>
      <c r="C26" s="100">
        <v>0.42412037037037076</v>
      </c>
      <c r="D26" s="98">
        <f t="shared" si="1"/>
        <v>0.18633647758765351</v>
      </c>
      <c r="E26" s="100">
        <v>3.5879629629629635E-4</v>
      </c>
      <c r="F26" s="98">
        <f t="shared" si="0"/>
        <v>9.2767154442349709E-4</v>
      </c>
      <c r="G26" s="100">
        <v>0.42447916666666707</v>
      </c>
      <c r="H26" s="99">
        <f t="shared" si="2"/>
        <v>0.15940662053618007</v>
      </c>
    </row>
    <row r="27" spans="2:8" s="1" customFormat="1" x14ac:dyDescent="0.3">
      <c r="B27" s="8" t="s">
        <v>140</v>
      </c>
      <c r="C27" s="100">
        <v>0.23762731481481483</v>
      </c>
      <c r="D27" s="98">
        <f t="shared" si="1"/>
        <v>0.10440110854033705</v>
      </c>
      <c r="E27" s="100">
        <v>8.4375000000000023E-3</v>
      </c>
      <c r="F27" s="98">
        <f t="shared" si="0"/>
        <v>2.1815243738217079E-2</v>
      </c>
      <c r="G27" s="100">
        <v>0.24606481481481471</v>
      </c>
      <c r="H27" s="99">
        <f t="shared" si="2"/>
        <v>9.2405855558259947E-2</v>
      </c>
    </row>
    <row r="28" spans="2:8" s="1" customFormat="1" x14ac:dyDescent="0.3">
      <c r="B28" s="36" t="s">
        <v>17</v>
      </c>
      <c r="C28" s="110"/>
      <c r="D28" s="98"/>
      <c r="E28" s="110">
        <v>5.3819444444444444E-3</v>
      </c>
      <c r="F28" s="98">
        <f t="shared" si="0"/>
        <v>1.3915073166352454E-2</v>
      </c>
      <c r="G28" s="100">
        <v>5.3819444444444444E-3</v>
      </c>
      <c r="H28" s="111">
        <f t="shared" si="2"/>
        <v>2.021106436246044E-3</v>
      </c>
    </row>
    <row r="29" spans="2:8" s="1" customFormat="1" x14ac:dyDescent="0.3">
      <c r="B29" s="8"/>
      <c r="C29" s="101"/>
      <c r="D29" s="112"/>
      <c r="E29" s="101"/>
      <c r="F29" s="101"/>
      <c r="G29" s="101"/>
      <c r="H29" s="102"/>
    </row>
    <row r="30" spans="2:8" s="1" customFormat="1" x14ac:dyDescent="0.3">
      <c r="B30" s="37" t="s">
        <v>29</v>
      </c>
      <c r="C30" s="113">
        <f t="shared" ref="C30:H30" si="3">SUM(C7:C28)</f>
        <v>2.2760995370370392</v>
      </c>
      <c r="D30" s="114">
        <f t="shared" si="3"/>
        <v>1</v>
      </c>
      <c r="E30" s="113">
        <f t="shared" si="3"/>
        <v>0.38677083333333334</v>
      </c>
      <c r="F30" s="114">
        <f t="shared" si="3"/>
        <v>1.0000000000000004</v>
      </c>
      <c r="G30" s="113">
        <f t="shared" si="3"/>
        <v>2.6628703703703716</v>
      </c>
      <c r="H30" s="115">
        <f t="shared" si="3"/>
        <v>1</v>
      </c>
    </row>
    <row r="31" spans="2:8" s="1" customFormat="1" ht="66" customHeight="1" thickBot="1" x14ac:dyDescent="0.35">
      <c r="B31" s="142" t="s">
        <v>39</v>
      </c>
      <c r="C31" s="143"/>
      <c r="D31" s="143"/>
      <c r="E31" s="143"/>
      <c r="F31" s="143"/>
      <c r="G31" s="143"/>
      <c r="H31" s="144"/>
    </row>
    <row r="32" spans="2:8" s="1" customFormat="1" x14ac:dyDescent="0.3">
      <c r="C32" s="35"/>
      <c r="D32" s="35"/>
      <c r="E32" s="35"/>
    </row>
    <row r="33" spans="3:5" s="1" customFormat="1" x14ac:dyDescent="0.3">
      <c r="C33" s="35"/>
      <c r="D33" s="35"/>
      <c r="E33" s="35"/>
    </row>
    <row r="34" spans="3:5" s="1" customFormat="1" x14ac:dyDescent="0.3">
      <c r="C34" s="35"/>
      <c r="D34" s="35"/>
      <c r="E34" s="35"/>
    </row>
    <row r="35" spans="3:5" s="1" customFormat="1" x14ac:dyDescent="0.3">
      <c r="C35" s="35"/>
      <c r="D35" s="35"/>
      <c r="E35" s="35"/>
    </row>
    <row r="36" spans="3:5" s="1" customFormat="1" x14ac:dyDescent="0.3">
      <c r="C36" s="35"/>
      <c r="D36" s="35"/>
      <c r="E36" s="35"/>
    </row>
    <row r="37" spans="3:5" s="1" customFormat="1" x14ac:dyDescent="0.3">
      <c r="C37" s="35"/>
      <c r="D37" s="35"/>
      <c r="E37" s="35"/>
    </row>
    <row r="38" spans="3:5" s="1" customFormat="1" x14ac:dyDescent="0.3">
      <c r="C38" s="35"/>
      <c r="D38" s="35"/>
      <c r="E38" s="35"/>
    </row>
    <row r="39" spans="3:5" s="1" customFormat="1" x14ac:dyDescent="0.3">
      <c r="C39" s="35"/>
      <c r="D39" s="35"/>
      <c r="E39" s="35"/>
    </row>
    <row r="40" spans="3:5" s="1" customFormat="1" x14ac:dyDescent="0.3">
      <c r="C40" s="35"/>
      <c r="D40" s="35"/>
      <c r="E40" s="35"/>
    </row>
    <row r="41" spans="3:5" s="1" customFormat="1" x14ac:dyDescent="0.3">
      <c r="C41" s="35"/>
      <c r="D41" s="35"/>
      <c r="E41" s="35"/>
    </row>
    <row r="42" spans="3:5" s="1" customFormat="1" x14ac:dyDescent="0.3">
      <c r="C42" s="35"/>
      <c r="D42" s="35"/>
      <c r="E42" s="35"/>
    </row>
    <row r="43" spans="3:5" s="1" customFormat="1" x14ac:dyDescent="0.3">
      <c r="C43" s="35"/>
      <c r="D43" s="35"/>
      <c r="E43" s="35"/>
    </row>
    <row r="44" spans="3:5" s="1" customFormat="1" x14ac:dyDescent="0.3">
      <c r="C44" s="35"/>
      <c r="D44" s="35"/>
      <c r="E44" s="35"/>
    </row>
    <row r="45" spans="3:5" s="1" customFormat="1" x14ac:dyDescent="0.3">
      <c r="C45" s="35"/>
      <c r="D45" s="35"/>
      <c r="E45" s="35"/>
    </row>
    <row r="46" spans="3:5" s="1" customFormat="1" x14ac:dyDescent="0.3">
      <c r="C46" s="35"/>
      <c r="D46" s="35"/>
      <c r="E46" s="35"/>
    </row>
    <row r="47" spans="3:5" s="1" customFormat="1" x14ac:dyDescent="0.3">
      <c r="C47" s="35"/>
      <c r="D47" s="35"/>
      <c r="E47" s="35"/>
    </row>
    <row r="48" spans="3:5" s="1" customFormat="1" x14ac:dyDescent="0.3">
      <c r="C48" s="35"/>
      <c r="D48" s="35"/>
      <c r="E48" s="35"/>
    </row>
    <row r="49" spans="3:5" s="1" customFormat="1" x14ac:dyDescent="0.3">
      <c r="C49" s="35"/>
      <c r="D49" s="35"/>
      <c r="E49" s="35"/>
    </row>
    <row r="50" spans="3:5" s="1" customFormat="1" x14ac:dyDescent="0.3">
      <c r="C50" s="35"/>
      <c r="D50" s="35"/>
      <c r="E50" s="35"/>
    </row>
    <row r="51" spans="3:5" s="1" customFormat="1" x14ac:dyDescent="0.3">
      <c r="C51" s="35"/>
      <c r="D51" s="35"/>
      <c r="E51" s="35"/>
    </row>
    <row r="52" spans="3:5" s="1" customFormat="1" x14ac:dyDescent="0.3">
      <c r="C52" s="35"/>
      <c r="D52" s="35"/>
      <c r="E52" s="35"/>
    </row>
    <row r="53" spans="3:5" s="1" customFormat="1" x14ac:dyDescent="0.3">
      <c r="C53" s="35"/>
      <c r="D53" s="35"/>
      <c r="E53" s="35"/>
    </row>
    <row r="54" spans="3:5" s="1" customFormat="1" x14ac:dyDescent="0.3">
      <c r="C54" s="35"/>
      <c r="D54" s="35"/>
      <c r="E54" s="35"/>
    </row>
    <row r="55" spans="3:5" s="1" customFormat="1" x14ac:dyDescent="0.3">
      <c r="C55" s="35"/>
      <c r="D55" s="35"/>
      <c r="E55" s="35"/>
    </row>
    <row r="56" spans="3:5" s="1" customFormat="1" x14ac:dyDescent="0.3">
      <c r="C56" s="35"/>
      <c r="D56" s="35"/>
      <c r="E56" s="35"/>
    </row>
    <row r="57" spans="3:5" s="1" customFormat="1" x14ac:dyDescent="0.3">
      <c r="C57" s="35"/>
      <c r="D57" s="35"/>
      <c r="E57" s="35"/>
    </row>
    <row r="58" spans="3:5" s="1" customFormat="1" x14ac:dyDescent="0.3">
      <c r="C58" s="35"/>
      <c r="D58" s="35"/>
      <c r="E58" s="35"/>
    </row>
    <row r="59" spans="3:5" s="1" customFormat="1" x14ac:dyDescent="0.3">
      <c r="C59" s="35"/>
      <c r="D59" s="35"/>
      <c r="E59" s="35"/>
    </row>
    <row r="60" spans="3:5" s="1" customFormat="1" x14ac:dyDescent="0.3">
      <c r="C60" s="35"/>
      <c r="D60" s="35"/>
      <c r="E60" s="35"/>
    </row>
    <row r="61" spans="3:5" s="1" customFormat="1" x14ac:dyDescent="0.3">
      <c r="C61" s="35"/>
      <c r="D61" s="35"/>
      <c r="E61" s="35"/>
    </row>
    <row r="62" spans="3:5" s="1" customFormat="1" x14ac:dyDescent="0.3">
      <c r="C62" s="35"/>
      <c r="D62" s="35"/>
      <c r="E62" s="35"/>
    </row>
    <row r="63" spans="3:5" s="1" customFormat="1" x14ac:dyDescent="0.3">
      <c r="C63" s="35"/>
      <c r="D63" s="35"/>
      <c r="E63" s="35"/>
    </row>
    <row r="64" spans="3:5" s="1" customFormat="1" x14ac:dyDescent="0.3">
      <c r="C64" s="35"/>
      <c r="D64" s="35"/>
      <c r="E64" s="35"/>
    </row>
    <row r="65" spans="3:5" s="1" customFormat="1" x14ac:dyDescent="0.3">
      <c r="C65" s="35"/>
      <c r="D65" s="35"/>
      <c r="E65" s="35"/>
    </row>
    <row r="66" spans="3:5" s="1" customFormat="1" x14ac:dyDescent="0.3">
      <c r="C66" s="35"/>
      <c r="D66" s="35"/>
      <c r="E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&amp;R10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2" zoomScale="110" zoomScaleNormal="110" zoomScaleSheetLayoutView="10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11" width="11.33203125" style="34" customWidth="1"/>
    <col min="12" max="16384" width="8.88671875" style="34"/>
  </cols>
  <sheetData>
    <row r="2" spans="2:11" ht="15" thickBot="1" x14ac:dyDescent="0.35"/>
    <row r="3" spans="2:11" x14ac:dyDescent="0.3">
      <c r="B3" s="173" t="s">
        <v>113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3">
      <c r="B4" s="176" t="s">
        <v>128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3">
      <c r="B5" s="42"/>
      <c r="C5" s="43" t="s">
        <v>104</v>
      </c>
      <c r="D5" s="43" t="s">
        <v>105</v>
      </c>
      <c r="E5" s="43" t="s">
        <v>106</v>
      </c>
      <c r="F5" s="43" t="s">
        <v>107</v>
      </c>
      <c r="G5" s="43" t="s">
        <v>108</v>
      </c>
      <c r="H5" s="43" t="s">
        <v>109</v>
      </c>
      <c r="I5" s="43" t="s">
        <v>110</v>
      </c>
      <c r="J5" s="43" t="s">
        <v>111</v>
      </c>
      <c r="K5" s="82" t="s">
        <v>22</v>
      </c>
    </row>
    <row r="6" spans="2:11" x14ac:dyDescent="0.3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/>
      <c r="I6" s="43" t="s">
        <v>24</v>
      </c>
      <c r="J6" s="43" t="s">
        <v>24</v>
      </c>
      <c r="K6" s="82" t="s">
        <v>24</v>
      </c>
    </row>
    <row r="7" spans="2:11" x14ac:dyDescent="0.3">
      <c r="B7" s="8" t="s">
        <v>10</v>
      </c>
      <c r="C7" s="86"/>
      <c r="D7" s="86"/>
      <c r="E7" s="86"/>
      <c r="F7" s="86"/>
      <c r="G7" s="86"/>
      <c r="H7" s="86"/>
      <c r="I7" s="86"/>
      <c r="J7" s="86"/>
      <c r="K7" s="88"/>
    </row>
    <row r="8" spans="2:11" x14ac:dyDescent="0.3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3">
      <c r="B9" s="8" t="s">
        <v>0</v>
      </c>
      <c r="C9" s="86">
        <v>2.3495370370370371E-3</v>
      </c>
      <c r="D9" s="86"/>
      <c r="E9" s="86">
        <v>5.3009259259259251E-3</v>
      </c>
      <c r="F9" s="86"/>
      <c r="G9" s="86">
        <v>1.1747685185185184E-2</v>
      </c>
      <c r="H9" s="86"/>
      <c r="I9" s="86"/>
      <c r="J9" s="86"/>
      <c r="K9" s="88">
        <f>J9+I9+H9+G9+F9+E9+D9+C9</f>
        <v>1.9398148148148144E-2</v>
      </c>
    </row>
    <row r="10" spans="2:11" x14ac:dyDescent="0.3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3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3">
      <c r="B12" s="8" t="s">
        <v>3</v>
      </c>
      <c r="C12" s="86"/>
      <c r="D12" s="86"/>
      <c r="E12" s="86">
        <v>0.14752314814814826</v>
      </c>
      <c r="F12" s="86"/>
      <c r="G12" s="86"/>
      <c r="H12" s="86"/>
      <c r="I12" s="86"/>
      <c r="J12" s="86"/>
      <c r="K12" s="88">
        <f t="shared" ref="K12:K28" si="0">J12+I12+H12+G12+F12+E12+D12+C12</f>
        <v>0.14752314814814826</v>
      </c>
    </row>
    <row r="13" spans="2:11" x14ac:dyDescent="0.3">
      <c r="B13" s="8" t="s">
        <v>7</v>
      </c>
      <c r="C13" s="86">
        <v>1.1689814814814816E-3</v>
      </c>
      <c r="D13" s="86"/>
      <c r="E13" s="86">
        <v>1.789351851851852E-2</v>
      </c>
      <c r="F13" s="86"/>
      <c r="G13" s="86">
        <v>3.0208333333333333E-3</v>
      </c>
      <c r="H13" s="86"/>
      <c r="I13" s="86"/>
      <c r="J13" s="86"/>
      <c r="K13" s="88">
        <f t="shared" si="0"/>
        <v>2.2083333333333337E-2</v>
      </c>
    </row>
    <row r="14" spans="2:11" x14ac:dyDescent="0.3">
      <c r="B14" s="8" t="s">
        <v>2</v>
      </c>
      <c r="C14" s="86"/>
      <c r="D14" s="86"/>
      <c r="E14" s="86">
        <v>9.8958333333333329E-3</v>
      </c>
      <c r="F14" s="86"/>
      <c r="G14" s="86"/>
      <c r="H14" s="86"/>
      <c r="I14" s="86"/>
      <c r="J14" s="86"/>
      <c r="K14" s="88">
        <f t="shared" si="0"/>
        <v>9.8958333333333329E-3</v>
      </c>
    </row>
    <row r="15" spans="2:11" x14ac:dyDescent="0.3">
      <c r="B15" s="8" t="s">
        <v>9</v>
      </c>
      <c r="C15" s="86"/>
      <c r="D15" s="86"/>
      <c r="E15" s="86"/>
      <c r="F15" s="86"/>
      <c r="G15" s="86">
        <v>2.2800925925925927E-3</v>
      </c>
      <c r="H15" s="86"/>
      <c r="I15" s="86"/>
      <c r="J15" s="86"/>
      <c r="K15" s="88">
        <f t="shared" si="0"/>
        <v>2.2800925925925927E-3</v>
      </c>
    </row>
    <row r="16" spans="2:11" x14ac:dyDescent="0.3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3">
      <c r="B17" s="8" t="s">
        <v>27</v>
      </c>
      <c r="C17" s="86">
        <v>1.4166666666666666E-2</v>
      </c>
      <c r="D17" s="86"/>
      <c r="E17" s="86"/>
      <c r="F17" s="86">
        <v>6.076388888888889E-3</v>
      </c>
      <c r="G17" s="86">
        <v>8.1365740740740738E-3</v>
      </c>
      <c r="H17" s="86"/>
      <c r="I17" s="86"/>
      <c r="J17" s="86"/>
      <c r="K17" s="88">
        <f t="shared" si="0"/>
        <v>2.837962962962963E-2</v>
      </c>
    </row>
    <row r="18" spans="2:11" x14ac:dyDescent="0.3">
      <c r="B18" s="8" t="s">
        <v>16</v>
      </c>
      <c r="C18" s="86">
        <v>1.4814814814814814E-3</v>
      </c>
      <c r="D18" s="86"/>
      <c r="E18" s="86"/>
      <c r="F18" s="86">
        <v>1.8402777777777777E-3</v>
      </c>
      <c r="G18" s="86"/>
      <c r="H18" s="86"/>
      <c r="I18" s="86"/>
      <c r="J18" s="86"/>
      <c r="K18" s="88">
        <f t="shared" si="0"/>
        <v>3.3217592592592591E-3</v>
      </c>
    </row>
    <row r="19" spans="2:11" x14ac:dyDescent="0.3">
      <c r="B19" s="8" t="s">
        <v>4</v>
      </c>
      <c r="C19" s="86">
        <v>3.3912037037037036E-3</v>
      </c>
      <c r="D19" s="86"/>
      <c r="E19" s="86">
        <v>7.5694444444444446E-3</v>
      </c>
      <c r="F19" s="86"/>
      <c r="G19" s="86">
        <v>8.8310185185185176E-3</v>
      </c>
      <c r="H19" s="86"/>
      <c r="I19" s="86"/>
      <c r="J19" s="86"/>
      <c r="K19" s="88">
        <f t="shared" si="0"/>
        <v>1.9791666666666666E-2</v>
      </c>
    </row>
    <row r="20" spans="2:11" x14ac:dyDescent="0.3">
      <c r="B20" s="8" t="s">
        <v>14</v>
      </c>
      <c r="C20" s="86"/>
      <c r="D20" s="86"/>
      <c r="E20" s="86">
        <v>9.224537037037038E-3</v>
      </c>
      <c r="F20" s="86">
        <v>5.115740740740741E-3</v>
      </c>
      <c r="G20" s="86">
        <v>6.9791666666666674E-3</v>
      </c>
      <c r="H20" s="86"/>
      <c r="I20" s="86"/>
      <c r="J20" s="86"/>
      <c r="K20" s="88">
        <f t="shared" si="0"/>
        <v>2.1319444444444446E-2</v>
      </c>
    </row>
    <row r="21" spans="2:11" x14ac:dyDescent="0.3">
      <c r="B21" s="8" t="s">
        <v>11</v>
      </c>
      <c r="C21" s="86">
        <v>7.5092592592592586E-2</v>
      </c>
      <c r="D21" s="86">
        <v>2.1249999999999998E-2</v>
      </c>
      <c r="E21" s="86">
        <v>5.2222222222222239E-2</v>
      </c>
      <c r="F21" s="86">
        <v>3.0543981481481481E-2</v>
      </c>
      <c r="G21" s="86">
        <v>1.0150462962962964E-2</v>
      </c>
      <c r="H21" s="86"/>
      <c r="I21" s="86"/>
      <c r="J21" s="86"/>
      <c r="K21" s="88">
        <f t="shared" si="0"/>
        <v>0.18925925925925924</v>
      </c>
    </row>
    <row r="22" spans="2:11" x14ac:dyDescent="0.3">
      <c r="B22" s="8" t="s">
        <v>15</v>
      </c>
      <c r="C22" s="86">
        <v>7.9282407407407409E-3</v>
      </c>
      <c r="D22" s="86">
        <v>1.9907407407407408E-3</v>
      </c>
      <c r="E22" s="86">
        <v>3.1365740740740737E-3</v>
      </c>
      <c r="F22" s="86">
        <v>5.9259259259259265E-3</v>
      </c>
      <c r="G22" s="86">
        <v>9.8611111111111104E-3</v>
      </c>
      <c r="H22" s="86"/>
      <c r="I22" s="86"/>
      <c r="J22" s="86"/>
      <c r="K22" s="88">
        <f t="shared" si="0"/>
        <v>2.8842592592592593E-2</v>
      </c>
    </row>
    <row r="23" spans="2:11" x14ac:dyDescent="0.3">
      <c r="B23" s="8" t="s">
        <v>28</v>
      </c>
      <c r="C23" s="86">
        <v>5.1736111111111115E-3</v>
      </c>
      <c r="D23" s="86">
        <v>2.2303240740740742E-2</v>
      </c>
      <c r="E23" s="86">
        <v>9.6296296296296286E-3</v>
      </c>
      <c r="F23" s="86">
        <v>1.0439814814814815E-2</v>
      </c>
      <c r="G23" s="86">
        <v>1.5578703703703704E-2</v>
      </c>
      <c r="H23" s="86"/>
      <c r="I23" s="86"/>
      <c r="J23" s="86"/>
      <c r="K23" s="88">
        <f t="shared" si="0"/>
        <v>6.3125000000000001E-2</v>
      </c>
    </row>
    <row r="24" spans="2:11" x14ac:dyDescent="0.3">
      <c r="B24" s="8" t="s">
        <v>12</v>
      </c>
      <c r="C24" s="86">
        <v>1.6666666666666666E-2</v>
      </c>
      <c r="D24" s="86">
        <v>5.3402777777777778E-2</v>
      </c>
      <c r="E24" s="86">
        <v>1.2303240740740741E-2</v>
      </c>
      <c r="F24" s="86">
        <v>1.3217592592592593E-2</v>
      </c>
      <c r="G24" s="86">
        <v>1.7118055555555553E-2</v>
      </c>
      <c r="H24" s="86"/>
      <c r="I24" s="86"/>
      <c r="J24" s="86"/>
      <c r="K24" s="88">
        <f t="shared" si="0"/>
        <v>0.11270833333333333</v>
      </c>
    </row>
    <row r="25" spans="2:11" x14ac:dyDescent="0.3">
      <c r="B25" s="8" t="s">
        <v>5</v>
      </c>
      <c r="C25" s="86"/>
      <c r="D25" s="86">
        <v>6.3657407407407413E-2</v>
      </c>
      <c r="E25" s="86">
        <v>7.9340277777777801E-2</v>
      </c>
      <c r="F25" s="86">
        <v>0.03</v>
      </c>
      <c r="G25" s="86">
        <v>1.668981481481481E-2</v>
      </c>
      <c r="H25" s="86"/>
      <c r="I25" s="86"/>
      <c r="J25" s="86"/>
      <c r="K25" s="88">
        <f t="shared" si="0"/>
        <v>0.18968750000000004</v>
      </c>
    </row>
    <row r="26" spans="2:11" x14ac:dyDescent="0.3">
      <c r="B26" s="8" t="s">
        <v>6</v>
      </c>
      <c r="C26" s="86">
        <v>2.9050925925925928E-3</v>
      </c>
      <c r="D26" s="86">
        <v>1.0648148148148149E-3</v>
      </c>
      <c r="E26" s="86">
        <v>7.9166666666666673E-3</v>
      </c>
      <c r="F26" s="86"/>
      <c r="G26" s="86"/>
      <c r="H26" s="86"/>
      <c r="I26" s="86"/>
      <c r="J26" s="86"/>
      <c r="K26" s="88">
        <f t="shared" si="0"/>
        <v>1.1886574074074075E-2</v>
      </c>
    </row>
    <row r="27" spans="2:11" x14ac:dyDescent="0.3">
      <c r="B27" s="8" t="s">
        <v>140</v>
      </c>
      <c r="C27" s="86"/>
      <c r="D27" s="86"/>
      <c r="E27" s="86"/>
      <c r="F27" s="86"/>
      <c r="G27" s="86">
        <v>1.6435185185185183E-3</v>
      </c>
      <c r="H27" s="86"/>
      <c r="I27" s="86"/>
      <c r="J27" s="86"/>
      <c r="K27" s="88">
        <f t="shared" si="0"/>
        <v>1.6435185185185183E-3</v>
      </c>
    </row>
    <row r="28" spans="2:11" x14ac:dyDescent="0.3">
      <c r="B28" s="8" t="s">
        <v>17</v>
      </c>
      <c r="C28" s="86"/>
      <c r="D28" s="86"/>
      <c r="E28" s="86"/>
      <c r="F28" s="86">
        <v>2.3842592592592591E-3</v>
      </c>
      <c r="G28" s="86">
        <v>9.0277777777777784E-4</v>
      </c>
      <c r="H28" s="86"/>
      <c r="I28" s="86"/>
      <c r="J28" s="86"/>
      <c r="K28" s="88">
        <f t="shared" si="0"/>
        <v>3.2870370370370371E-3</v>
      </c>
    </row>
    <row r="29" spans="2:11" x14ac:dyDescent="0.3">
      <c r="B29" s="53"/>
      <c r="C29" s="90"/>
      <c r="D29" s="90"/>
      <c r="E29" s="91"/>
      <c r="F29" s="91"/>
      <c r="G29" s="90"/>
      <c r="H29" s="90"/>
      <c r="I29" s="90"/>
      <c r="J29" s="90"/>
      <c r="K29" s="88"/>
    </row>
    <row r="30" spans="2:11" x14ac:dyDescent="0.3">
      <c r="B30" s="53" t="s">
        <v>29</v>
      </c>
      <c r="C30" s="92">
        <f>SUM(C7:C28)</f>
        <v>0.13032407407407406</v>
      </c>
      <c r="D30" s="92">
        <f t="shared" ref="D30:G30" si="1">SUM(D7:D28)</f>
        <v>0.16366898148148148</v>
      </c>
      <c r="E30" s="92">
        <f t="shared" si="1"/>
        <v>0.36195601851851872</v>
      </c>
      <c r="F30" s="92">
        <f t="shared" si="1"/>
        <v>0.10554398148148147</v>
      </c>
      <c r="G30" s="92">
        <f t="shared" si="1"/>
        <v>0.11293981481481481</v>
      </c>
      <c r="H30" s="92"/>
      <c r="I30" s="92"/>
      <c r="J30" s="92"/>
      <c r="K30" s="93">
        <f>SUM(K7:K28)</f>
        <v>0.87443287037037043</v>
      </c>
    </row>
    <row r="31" spans="2:11" x14ac:dyDescent="0.3">
      <c r="B31" s="60"/>
      <c r="C31" s="65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5">
      <c r="B32" s="208" t="s">
        <v>112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&amp;R46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2" zoomScale="110" zoomScaleNormal="110" zoomScaleSheetLayoutView="10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11" width="11.33203125" style="34" customWidth="1"/>
    <col min="12" max="16384" width="8.88671875" style="34"/>
  </cols>
  <sheetData>
    <row r="2" spans="2:11" ht="15" thickBot="1" x14ac:dyDescent="0.35"/>
    <row r="3" spans="2:11" x14ac:dyDescent="0.3">
      <c r="B3" s="173" t="s">
        <v>114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3">
      <c r="B4" s="176" t="s">
        <v>128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3">
      <c r="B5" s="42"/>
      <c r="C5" s="43" t="s">
        <v>104</v>
      </c>
      <c r="D5" s="43" t="s">
        <v>105</v>
      </c>
      <c r="E5" s="43" t="s">
        <v>106</v>
      </c>
      <c r="F5" s="43" t="s">
        <v>107</v>
      </c>
      <c r="G5" s="43" t="s">
        <v>108</v>
      </c>
      <c r="H5" s="43" t="s">
        <v>109</v>
      </c>
      <c r="I5" s="43" t="s">
        <v>110</v>
      </c>
      <c r="J5" s="43" t="s">
        <v>111</v>
      </c>
      <c r="K5" s="82" t="s">
        <v>22</v>
      </c>
    </row>
    <row r="6" spans="2:11" x14ac:dyDescent="0.3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3">
      <c r="B7" s="8" t="s">
        <v>10</v>
      </c>
      <c r="C7" s="86"/>
      <c r="D7" s="86">
        <v>3.6458333333333334E-3</v>
      </c>
      <c r="E7" s="86"/>
      <c r="F7" s="86">
        <v>7.0949074074074074E-3</v>
      </c>
      <c r="G7" s="86"/>
      <c r="H7" s="86"/>
      <c r="I7" s="86"/>
      <c r="J7" s="86"/>
      <c r="K7" s="88">
        <f>C7+D7+E7+F7+G7+H7+I7+J7</f>
        <v>1.0740740740740742E-2</v>
      </c>
    </row>
    <row r="8" spans="2:11" x14ac:dyDescent="0.3">
      <c r="B8" s="8" t="s">
        <v>13</v>
      </c>
      <c r="C8" s="86"/>
      <c r="D8" s="86">
        <v>4.3749999999999995E-3</v>
      </c>
      <c r="E8" s="86"/>
      <c r="F8" s="86"/>
      <c r="G8" s="86"/>
      <c r="H8" s="86"/>
      <c r="I8" s="86"/>
      <c r="J8" s="86"/>
      <c r="K8" s="88">
        <f t="shared" ref="K8:K25" si="0">C8+D8+E8+F8+G8+H8+I8+J8</f>
        <v>4.3749999999999995E-3</v>
      </c>
    </row>
    <row r="9" spans="2:11" x14ac:dyDescent="0.3">
      <c r="B9" s="8" t="s">
        <v>0</v>
      </c>
      <c r="C9" s="86"/>
      <c r="D9" s="86">
        <v>1.0601851851851854E-2</v>
      </c>
      <c r="E9" s="86"/>
      <c r="F9" s="86"/>
      <c r="G9" s="86">
        <v>1.7569444444444447E-2</v>
      </c>
      <c r="H9" s="86"/>
      <c r="I9" s="86"/>
      <c r="J9" s="86"/>
      <c r="K9" s="88">
        <f t="shared" si="0"/>
        <v>2.8171296296296298E-2</v>
      </c>
    </row>
    <row r="10" spans="2:11" x14ac:dyDescent="0.3">
      <c r="B10" s="8" t="s">
        <v>8</v>
      </c>
      <c r="C10" s="86"/>
      <c r="D10" s="86">
        <v>2.6388888888888885E-2</v>
      </c>
      <c r="E10" s="86"/>
      <c r="F10" s="86"/>
      <c r="G10" s="86"/>
      <c r="H10" s="86"/>
      <c r="I10" s="86"/>
      <c r="J10" s="86"/>
      <c r="K10" s="88">
        <f t="shared" si="0"/>
        <v>2.6388888888888885E-2</v>
      </c>
    </row>
    <row r="11" spans="2:11" x14ac:dyDescent="0.3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3">
      <c r="B12" s="8" t="s">
        <v>3</v>
      </c>
      <c r="C12" s="86"/>
      <c r="D12" s="86">
        <v>8.3912037037037045E-3</v>
      </c>
      <c r="E12" s="86"/>
      <c r="F12" s="86"/>
      <c r="G12" s="86"/>
      <c r="H12" s="86"/>
      <c r="I12" s="86"/>
      <c r="J12" s="86"/>
      <c r="K12" s="88">
        <f t="shared" si="0"/>
        <v>8.3912037037037045E-3</v>
      </c>
    </row>
    <row r="13" spans="2:11" x14ac:dyDescent="0.3">
      <c r="B13" s="8" t="s">
        <v>7</v>
      </c>
      <c r="C13" s="86"/>
      <c r="D13" s="86">
        <v>4.5601851851851853E-3</v>
      </c>
      <c r="E13" s="86"/>
      <c r="F13" s="86">
        <v>6.2152777777777779E-3</v>
      </c>
      <c r="G13" s="86"/>
      <c r="H13" s="86"/>
      <c r="I13" s="86"/>
      <c r="J13" s="86"/>
      <c r="K13" s="88">
        <f t="shared" si="0"/>
        <v>1.0775462962962962E-2</v>
      </c>
    </row>
    <row r="14" spans="2:11" x14ac:dyDescent="0.3">
      <c r="B14" s="8" t="s">
        <v>2</v>
      </c>
      <c r="C14" s="86"/>
      <c r="D14" s="86">
        <v>1.2581018518518517E-2</v>
      </c>
      <c r="E14" s="86"/>
      <c r="F14" s="86">
        <v>6.5509259259259253E-3</v>
      </c>
      <c r="G14" s="86"/>
      <c r="H14" s="86"/>
      <c r="I14" s="86"/>
      <c r="J14" s="86"/>
      <c r="K14" s="88">
        <f t="shared" si="0"/>
        <v>1.9131944444444444E-2</v>
      </c>
    </row>
    <row r="15" spans="2:11" x14ac:dyDescent="0.3">
      <c r="B15" s="8" t="s">
        <v>9</v>
      </c>
      <c r="C15" s="86"/>
      <c r="D15" s="86">
        <v>4.9884259259259257E-3</v>
      </c>
      <c r="E15" s="86"/>
      <c r="F15" s="86"/>
      <c r="G15" s="86"/>
      <c r="H15" s="86"/>
      <c r="I15" s="86"/>
      <c r="J15" s="86"/>
      <c r="K15" s="88">
        <f t="shared" si="0"/>
        <v>4.9884259259259257E-3</v>
      </c>
    </row>
    <row r="16" spans="2:11" x14ac:dyDescent="0.3">
      <c r="B16" s="8" t="s">
        <v>1</v>
      </c>
      <c r="C16" s="86"/>
      <c r="D16" s="86">
        <v>3.1481481481481482E-3</v>
      </c>
      <c r="E16" s="86"/>
      <c r="F16" s="86">
        <v>3.3217592592592591E-3</v>
      </c>
      <c r="G16" s="86"/>
      <c r="H16" s="86">
        <v>1.173611111111111E-2</v>
      </c>
      <c r="I16" s="86"/>
      <c r="J16" s="86"/>
      <c r="K16" s="88">
        <f t="shared" si="0"/>
        <v>1.8206018518518517E-2</v>
      </c>
    </row>
    <row r="17" spans="2:11" x14ac:dyDescent="0.3">
      <c r="B17" s="8" t="s">
        <v>27</v>
      </c>
      <c r="C17" s="86"/>
      <c r="D17" s="86">
        <v>9.8263888888888887E-2</v>
      </c>
      <c r="E17" s="86">
        <v>2.3472222222222224E-2</v>
      </c>
      <c r="F17" s="86">
        <v>2.796296296296296E-2</v>
      </c>
      <c r="G17" s="86"/>
      <c r="H17" s="86"/>
      <c r="I17" s="86"/>
      <c r="J17" s="86"/>
      <c r="K17" s="88">
        <f t="shared" si="0"/>
        <v>0.14969907407407407</v>
      </c>
    </row>
    <row r="18" spans="2:11" x14ac:dyDescent="0.3">
      <c r="B18" s="8" t="s">
        <v>16</v>
      </c>
      <c r="C18" s="86"/>
      <c r="D18" s="86">
        <v>2.3726851851851851E-3</v>
      </c>
      <c r="E18" s="86"/>
      <c r="F18" s="86"/>
      <c r="G18" s="86"/>
      <c r="H18" s="86"/>
      <c r="I18" s="86"/>
      <c r="J18" s="86"/>
      <c r="K18" s="88">
        <f t="shared" si="0"/>
        <v>2.3726851851851851E-3</v>
      </c>
    </row>
    <row r="19" spans="2:11" x14ac:dyDescent="0.3">
      <c r="B19" s="8" t="s">
        <v>4</v>
      </c>
      <c r="C19" s="86"/>
      <c r="D19" s="86">
        <v>1.9780092592592592E-2</v>
      </c>
      <c r="E19" s="86"/>
      <c r="F19" s="86">
        <v>1.6631944444444446E-2</v>
      </c>
      <c r="G19" s="86"/>
      <c r="H19" s="86"/>
      <c r="I19" s="86"/>
      <c r="J19" s="86"/>
      <c r="K19" s="88">
        <f t="shared" si="0"/>
        <v>3.6412037037037034E-2</v>
      </c>
    </row>
    <row r="20" spans="2:11" x14ac:dyDescent="0.3">
      <c r="B20" s="8" t="s">
        <v>14</v>
      </c>
      <c r="C20" s="86"/>
      <c r="D20" s="86">
        <v>3.2962962962962958E-2</v>
      </c>
      <c r="E20" s="86"/>
      <c r="F20" s="86">
        <v>4.6643518518518518E-3</v>
      </c>
      <c r="G20" s="86">
        <v>7.3148148148148148E-3</v>
      </c>
      <c r="H20" s="86"/>
      <c r="I20" s="86"/>
      <c r="J20" s="86"/>
      <c r="K20" s="88">
        <f t="shared" si="0"/>
        <v>4.4942129629629624E-2</v>
      </c>
    </row>
    <row r="21" spans="2:11" x14ac:dyDescent="0.3">
      <c r="B21" s="8" t="s">
        <v>11</v>
      </c>
      <c r="C21" s="86"/>
      <c r="D21" s="86">
        <v>6.9074074074074079E-2</v>
      </c>
      <c r="E21" s="86"/>
      <c r="F21" s="86">
        <v>2.9189814814814814E-2</v>
      </c>
      <c r="G21" s="86">
        <v>4.9768518518518521E-3</v>
      </c>
      <c r="H21" s="86"/>
      <c r="I21" s="86"/>
      <c r="J21" s="86"/>
      <c r="K21" s="88">
        <f t="shared" si="0"/>
        <v>0.10324074074074076</v>
      </c>
    </row>
    <row r="22" spans="2:11" x14ac:dyDescent="0.3">
      <c r="B22" s="8" t="s">
        <v>15</v>
      </c>
      <c r="C22" s="86"/>
      <c r="D22" s="86">
        <v>3.0752314814814816E-2</v>
      </c>
      <c r="E22" s="86"/>
      <c r="F22" s="86"/>
      <c r="G22" s="86"/>
      <c r="H22" s="86"/>
      <c r="I22" s="86"/>
      <c r="J22" s="86"/>
      <c r="K22" s="88">
        <f t="shared" si="0"/>
        <v>3.0752314814814816E-2</v>
      </c>
    </row>
    <row r="23" spans="2:11" x14ac:dyDescent="0.3">
      <c r="B23" s="8" t="s">
        <v>28</v>
      </c>
      <c r="C23" s="86"/>
      <c r="D23" s="86">
        <v>0.20199074074074067</v>
      </c>
      <c r="E23" s="86"/>
      <c r="F23" s="86">
        <v>0.21520833333333336</v>
      </c>
      <c r="G23" s="86"/>
      <c r="H23" s="86">
        <v>1.5219907407407408E-2</v>
      </c>
      <c r="I23" s="86"/>
      <c r="J23" s="86"/>
      <c r="K23" s="88">
        <f t="shared" si="0"/>
        <v>0.43241898148148145</v>
      </c>
    </row>
    <row r="24" spans="2:11" x14ac:dyDescent="0.3">
      <c r="B24" s="8" t="s">
        <v>12</v>
      </c>
      <c r="C24" s="89"/>
      <c r="D24" s="86">
        <v>3.3078703703703707E-2</v>
      </c>
      <c r="E24" s="86"/>
      <c r="F24" s="86">
        <v>0.34180555555555558</v>
      </c>
      <c r="G24" s="86"/>
      <c r="H24" s="86">
        <v>1.1527777777777779E-2</v>
      </c>
      <c r="I24" s="86"/>
      <c r="J24" s="86"/>
      <c r="K24" s="88">
        <f t="shared" si="0"/>
        <v>0.38641203703703708</v>
      </c>
    </row>
    <row r="25" spans="2:11" x14ac:dyDescent="0.3">
      <c r="B25" s="8" t="s">
        <v>5</v>
      </c>
      <c r="C25" s="43"/>
      <c r="D25" s="86">
        <v>1.0266203703703703E-2</v>
      </c>
      <c r="E25" s="86"/>
      <c r="F25" s="86">
        <v>1.8888888888888889E-2</v>
      </c>
      <c r="G25" s="86">
        <v>3.6608796296296299E-2</v>
      </c>
      <c r="H25" s="86">
        <v>1.4976851851851852E-2</v>
      </c>
      <c r="I25" s="86"/>
      <c r="J25" s="86"/>
      <c r="K25" s="88">
        <f t="shared" si="0"/>
        <v>8.0740740740740752E-2</v>
      </c>
    </row>
    <row r="26" spans="2:11" x14ac:dyDescent="0.3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3">
      <c r="B27" s="8" t="s">
        <v>140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3">
      <c r="B28" s="8" t="s">
        <v>17</v>
      </c>
      <c r="C28" s="86">
        <v>6.0300925925925921E-3</v>
      </c>
      <c r="D28" s="86"/>
      <c r="E28" s="86"/>
      <c r="F28" s="86"/>
      <c r="G28" s="86"/>
      <c r="H28" s="86"/>
      <c r="I28" s="86"/>
      <c r="J28" s="86"/>
      <c r="K28" s="88">
        <f t="shared" ref="K28" si="1">C28+D28+E28+F28+G28+H28+I28+J28</f>
        <v>6.0300925925925921E-3</v>
      </c>
    </row>
    <row r="29" spans="2:11" x14ac:dyDescent="0.3">
      <c r="B29" s="8"/>
      <c r="C29" s="90"/>
      <c r="D29" s="90"/>
      <c r="E29" s="91"/>
      <c r="F29" s="90"/>
      <c r="G29" s="91"/>
      <c r="H29" s="91"/>
      <c r="I29" s="90"/>
      <c r="J29" s="90"/>
      <c r="K29" s="88"/>
    </row>
    <row r="30" spans="2:11" x14ac:dyDescent="0.3">
      <c r="B30" s="53" t="s">
        <v>29</v>
      </c>
      <c r="C30" s="92">
        <f t="shared" ref="C30:H30" si="2">SUM(C7:C28)</f>
        <v>6.0300925925925921E-3</v>
      </c>
      <c r="D30" s="92">
        <f t="shared" si="2"/>
        <v>0.57722222222222208</v>
      </c>
      <c r="E30" s="92">
        <f t="shared" si="2"/>
        <v>2.3472222222222224E-2</v>
      </c>
      <c r="F30" s="92">
        <f t="shared" si="2"/>
        <v>0.67753472222222222</v>
      </c>
      <c r="G30" s="92">
        <f t="shared" si="2"/>
        <v>6.6469907407407408E-2</v>
      </c>
      <c r="H30" s="92">
        <f t="shared" si="2"/>
        <v>5.3460648148148146E-2</v>
      </c>
      <c r="I30" s="92"/>
      <c r="J30" s="86"/>
      <c r="K30" s="93">
        <f>SUM(K7:K28)</f>
        <v>1.4041898148148149</v>
      </c>
    </row>
    <row r="31" spans="2:11" x14ac:dyDescent="0.3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5">
      <c r="B32" s="208" t="s">
        <v>112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&amp;R47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11" width="11.33203125" style="34" customWidth="1"/>
    <col min="12" max="16384" width="8.88671875" style="34"/>
  </cols>
  <sheetData>
    <row r="2" spans="2:11" ht="15" thickBot="1" x14ac:dyDescent="0.35"/>
    <row r="3" spans="2:11" x14ac:dyDescent="0.3">
      <c r="B3" s="173" t="s">
        <v>115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3">
      <c r="B4" s="176" t="s">
        <v>128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3">
      <c r="B5" s="42"/>
      <c r="C5" s="43" t="s">
        <v>104</v>
      </c>
      <c r="D5" s="43" t="s">
        <v>105</v>
      </c>
      <c r="E5" s="43" t="s">
        <v>106</v>
      </c>
      <c r="F5" s="43" t="s">
        <v>107</v>
      </c>
      <c r="G5" s="43" t="s">
        <v>108</v>
      </c>
      <c r="H5" s="43" t="s">
        <v>109</v>
      </c>
      <c r="I5" s="43" t="s">
        <v>110</v>
      </c>
      <c r="J5" s="43" t="s">
        <v>111</v>
      </c>
      <c r="K5" s="82" t="s">
        <v>22</v>
      </c>
    </row>
    <row r="6" spans="2:11" x14ac:dyDescent="0.3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3">
      <c r="B7" s="8" t="s">
        <v>10</v>
      </c>
      <c r="C7" s="86"/>
      <c r="D7" s="86"/>
      <c r="E7" s="86">
        <v>1.0416666666666667E-4</v>
      </c>
      <c r="F7" s="86"/>
      <c r="G7" s="86">
        <v>1.8865740740740739E-3</v>
      </c>
      <c r="H7" s="86">
        <v>2.5810185185185181E-3</v>
      </c>
      <c r="I7" s="86"/>
      <c r="J7" s="86"/>
      <c r="K7" s="88">
        <f t="shared" ref="K7:K28" si="0">SUM(C7:J7)</f>
        <v>4.5717592592592581E-3</v>
      </c>
    </row>
    <row r="8" spans="2:11" x14ac:dyDescent="0.3">
      <c r="B8" s="8" t="s">
        <v>13</v>
      </c>
      <c r="C8" s="86">
        <v>1.4421296296296297E-2</v>
      </c>
      <c r="D8" s="86"/>
      <c r="E8" s="86">
        <v>7.3611111111111117E-3</v>
      </c>
      <c r="F8" s="86"/>
      <c r="G8" s="86">
        <v>6.168981481481481E-3</v>
      </c>
      <c r="H8" s="86">
        <v>1.741898148148148E-2</v>
      </c>
      <c r="I8" s="86"/>
      <c r="J8" s="86"/>
      <c r="K8" s="88">
        <f t="shared" si="0"/>
        <v>4.5370370370370366E-2</v>
      </c>
    </row>
    <row r="9" spans="2:11" x14ac:dyDescent="0.3">
      <c r="B9" s="8" t="s">
        <v>0</v>
      </c>
      <c r="C9" s="86">
        <v>3.2199074074074074E-2</v>
      </c>
      <c r="D9" s="86">
        <v>9.9537037037037042E-3</v>
      </c>
      <c r="E9" s="86">
        <v>1.3368055555555557E-2</v>
      </c>
      <c r="F9" s="86">
        <v>8.564814814814815E-4</v>
      </c>
      <c r="G9" s="86">
        <v>9.2592592592592585E-4</v>
      </c>
      <c r="H9" s="86">
        <v>1.1435185185185184E-2</v>
      </c>
      <c r="I9" s="86"/>
      <c r="J9" s="86"/>
      <c r="K9" s="88">
        <f t="shared" si="0"/>
        <v>6.8738425925925925E-2</v>
      </c>
    </row>
    <row r="10" spans="2:11" x14ac:dyDescent="0.3">
      <c r="B10" s="8" t="s">
        <v>8</v>
      </c>
      <c r="C10" s="86">
        <v>3.7037037037037034E-3</v>
      </c>
      <c r="D10" s="86">
        <v>2.4942129629629627E-2</v>
      </c>
      <c r="E10" s="86">
        <v>3.5069444444444445E-3</v>
      </c>
      <c r="F10" s="86"/>
      <c r="G10" s="86">
        <v>9.0277777777777774E-4</v>
      </c>
      <c r="H10" s="86">
        <v>3.0902777777777777E-3</v>
      </c>
      <c r="I10" s="86"/>
      <c r="J10" s="86"/>
      <c r="K10" s="88">
        <f t="shared" si="0"/>
        <v>3.6145833333333328E-2</v>
      </c>
    </row>
    <row r="11" spans="2:11" x14ac:dyDescent="0.3">
      <c r="B11" s="8" t="s">
        <v>26</v>
      </c>
      <c r="C11" s="86"/>
      <c r="D11" s="86">
        <v>3.5879629629629629E-4</v>
      </c>
      <c r="E11" s="86">
        <v>3.2407407407407402E-3</v>
      </c>
      <c r="F11" s="86"/>
      <c r="G11" s="86"/>
      <c r="H11" s="86">
        <v>1.0416666666666667E-4</v>
      </c>
      <c r="I11" s="86"/>
      <c r="J11" s="86"/>
      <c r="K11" s="88">
        <f t="shared" si="0"/>
        <v>3.703703703703703E-3</v>
      </c>
    </row>
    <row r="12" spans="2:11" x14ac:dyDescent="0.3">
      <c r="B12" s="8" t="s">
        <v>3</v>
      </c>
      <c r="C12" s="86">
        <v>0.11901620370370368</v>
      </c>
      <c r="D12" s="86">
        <v>4.9861111111111113E-2</v>
      </c>
      <c r="E12" s="86">
        <v>6.4814814814814813E-4</v>
      </c>
      <c r="F12" s="86">
        <v>1.5370370370370371E-2</v>
      </c>
      <c r="G12" s="86">
        <v>9.1678240740740768E-2</v>
      </c>
      <c r="H12" s="86">
        <v>2.8113425925925927E-2</v>
      </c>
      <c r="I12" s="86"/>
      <c r="J12" s="86"/>
      <c r="K12" s="88">
        <f t="shared" si="0"/>
        <v>0.3046875</v>
      </c>
    </row>
    <row r="13" spans="2:11" x14ac:dyDescent="0.3">
      <c r="B13" s="8" t="s">
        <v>7</v>
      </c>
      <c r="C13" s="86">
        <v>2.1331018518518513E-2</v>
      </c>
      <c r="D13" s="86">
        <v>2.1145833333333336E-2</v>
      </c>
      <c r="E13" s="86">
        <v>6.2951388888888876E-2</v>
      </c>
      <c r="F13" s="86">
        <v>7.6620370370370375E-3</v>
      </c>
      <c r="G13" s="86">
        <v>3.1828703703703698E-3</v>
      </c>
      <c r="H13" s="86">
        <v>6.1342592592592594E-3</v>
      </c>
      <c r="I13" s="86"/>
      <c r="J13" s="86"/>
      <c r="K13" s="88">
        <f t="shared" si="0"/>
        <v>0.12240740740740738</v>
      </c>
    </row>
    <row r="14" spans="2:11" x14ac:dyDescent="0.3">
      <c r="B14" s="8" t="s">
        <v>2</v>
      </c>
      <c r="C14" s="86">
        <v>6.7013888888888887E-3</v>
      </c>
      <c r="D14" s="86">
        <v>1.7187499999999998E-2</v>
      </c>
      <c r="E14" s="86">
        <v>1.0138888888888888E-2</v>
      </c>
      <c r="F14" s="86">
        <v>2.5578703703703705E-3</v>
      </c>
      <c r="G14" s="86">
        <v>2.8240740740740743E-3</v>
      </c>
      <c r="H14" s="86">
        <v>1.5625000000000001E-3</v>
      </c>
      <c r="I14" s="86"/>
      <c r="J14" s="86"/>
      <c r="K14" s="88">
        <f t="shared" si="0"/>
        <v>4.0972222222222222E-2</v>
      </c>
    </row>
    <row r="15" spans="2:11" x14ac:dyDescent="0.3">
      <c r="B15" s="8" t="s">
        <v>9</v>
      </c>
      <c r="C15" s="86">
        <v>3.8310185185185183E-3</v>
      </c>
      <c r="D15" s="86">
        <v>1.1759259259259259E-2</v>
      </c>
      <c r="E15" s="86"/>
      <c r="F15" s="86"/>
      <c r="G15" s="86"/>
      <c r="H15" s="86">
        <v>9.0277777777777774E-4</v>
      </c>
      <c r="I15" s="86"/>
      <c r="J15" s="86"/>
      <c r="K15" s="88">
        <f t="shared" si="0"/>
        <v>1.6493055555555556E-2</v>
      </c>
    </row>
    <row r="16" spans="2:11" x14ac:dyDescent="0.3">
      <c r="B16" s="8" t="s">
        <v>1</v>
      </c>
      <c r="C16" s="86"/>
      <c r="D16" s="86"/>
      <c r="E16" s="86">
        <v>8.449074074074075E-4</v>
      </c>
      <c r="F16" s="86"/>
      <c r="G16" s="86">
        <v>2.4305555555555552E-4</v>
      </c>
      <c r="H16" s="86">
        <v>3.6805555555555558E-3</v>
      </c>
      <c r="I16" s="86"/>
      <c r="J16" s="86"/>
      <c r="K16" s="88">
        <f t="shared" si="0"/>
        <v>4.7685185185185192E-3</v>
      </c>
    </row>
    <row r="17" spans="2:11" x14ac:dyDescent="0.3">
      <c r="B17" s="8" t="s">
        <v>27</v>
      </c>
      <c r="C17" s="86">
        <v>1.6851851851851851E-2</v>
      </c>
      <c r="D17" s="86">
        <v>3.9629629629629633E-2</v>
      </c>
      <c r="E17" s="86">
        <v>2.4375000000000001E-2</v>
      </c>
      <c r="F17" s="86">
        <v>7.0370370370370378E-3</v>
      </c>
      <c r="G17" s="86">
        <v>6.3888888888888884E-3</v>
      </c>
      <c r="H17" s="86">
        <v>1.0578703703703705E-2</v>
      </c>
      <c r="I17" s="86"/>
      <c r="J17" s="86"/>
      <c r="K17" s="88">
        <f t="shared" si="0"/>
        <v>0.1048611111111111</v>
      </c>
    </row>
    <row r="18" spans="2:11" x14ac:dyDescent="0.3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3">
      <c r="B19" s="8" t="s">
        <v>4</v>
      </c>
      <c r="C19" s="86">
        <v>1.7719907407407406E-2</v>
      </c>
      <c r="D19" s="86">
        <v>4.4791666666666667E-2</v>
      </c>
      <c r="E19" s="86">
        <v>1.1145833333333332E-2</v>
      </c>
      <c r="F19" s="86">
        <v>7.8819444444444449E-3</v>
      </c>
      <c r="G19" s="86">
        <v>2.1076388888888888E-2</v>
      </c>
      <c r="H19" s="86">
        <v>1.7361111111111112E-4</v>
      </c>
      <c r="I19" s="86"/>
      <c r="J19" s="86"/>
      <c r="K19" s="88">
        <f t="shared" si="0"/>
        <v>0.10278935185185184</v>
      </c>
    </row>
    <row r="20" spans="2:11" x14ac:dyDescent="0.3">
      <c r="B20" s="8" t="s">
        <v>14</v>
      </c>
      <c r="C20" s="86">
        <v>1.4583333333333334E-3</v>
      </c>
      <c r="D20" s="86">
        <v>8.113425925925925E-3</v>
      </c>
      <c r="E20" s="86">
        <v>5.1273148148148154E-3</v>
      </c>
      <c r="F20" s="86">
        <v>3.5590277777777776E-2</v>
      </c>
      <c r="G20" s="86">
        <v>1.3541666666666667E-3</v>
      </c>
      <c r="H20" s="86">
        <v>1.0416666666666667E-4</v>
      </c>
      <c r="I20" s="86"/>
      <c r="J20" s="86"/>
      <c r="K20" s="88">
        <f t="shared" si="0"/>
        <v>5.1747685185185188E-2</v>
      </c>
    </row>
    <row r="21" spans="2:11" x14ac:dyDescent="0.3">
      <c r="B21" s="8" t="s">
        <v>11</v>
      </c>
      <c r="C21" s="86">
        <v>4.7824074074074081E-2</v>
      </c>
      <c r="D21" s="86">
        <v>3.0833333333333334E-2</v>
      </c>
      <c r="E21" s="86">
        <v>1.0729166666666665E-2</v>
      </c>
      <c r="F21" s="86">
        <v>3.8217592592592595E-2</v>
      </c>
      <c r="G21" s="86">
        <v>2.2962962962962966E-2</v>
      </c>
      <c r="H21" s="86">
        <v>2.7824074074074074E-2</v>
      </c>
      <c r="I21" s="86"/>
      <c r="J21" s="86"/>
      <c r="K21" s="88">
        <f t="shared" si="0"/>
        <v>0.17839120370370373</v>
      </c>
    </row>
    <row r="22" spans="2:11" x14ac:dyDescent="0.3">
      <c r="B22" s="8" t="s">
        <v>15</v>
      </c>
      <c r="C22" s="86">
        <v>1.2662037037037039E-2</v>
      </c>
      <c r="D22" s="86">
        <v>1.398148148148148E-2</v>
      </c>
      <c r="E22" s="86">
        <v>3.1736111111111111E-2</v>
      </c>
      <c r="F22" s="86"/>
      <c r="G22" s="86">
        <v>8.7962962962962951E-3</v>
      </c>
      <c r="H22" s="86">
        <v>1.0300925925925926E-3</v>
      </c>
      <c r="I22" s="86"/>
      <c r="J22" s="86"/>
      <c r="K22" s="88">
        <f t="shared" si="0"/>
        <v>6.8206018518518513E-2</v>
      </c>
    </row>
    <row r="23" spans="2:11" x14ac:dyDescent="0.3">
      <c r="B23" s="8" t="s">
        <v>28</v>
      </c>
      <c r="C23" s="86">
        <v>1.7870370370370373E-2</v>
      </c>
      <c r="D23" s="86">
        <v>3.4247685185185187E-2</v>
      </c>
      <c r="E23" s="86">
        <v>5.9259259259259265E-3</v>
      </c>
      <c r="F23" s="86">
        <v>1.4768518518518518E-2</v>
      </c>
      <c r="G23" s="86">
        <v>5.4745370370370364E-3</v>
      </c>
      <c r="H23" s="86">
        <v>1.7037037037037035E-2</v>
      </c>
      <c r="I23" s="86"/>
      <c r="J23" s="86"/>
      <c r="K23" s="88">
        <f t="shared" si="0"/>
        <v>9.5324074074074075E-2</v>
      </c>
    </row>
    <row r="24" spans="2:11" x14ac:dyDescent="0.3">
      <c r="B24" s="8" t="s">
        <v>12</v>
      </c>
      <c r="C24" s="86">
        <v>4.6874999999999998E-3</v>
      </c>
      <c r="D24" s="86">
        <v>1.0393518518518517E-2</v>
      </c>
      <c r="E24" s="86">
        <v>4.1550925925925922E-3</v>
      </c>
      <c r="F24" s="86">
        <v>1.0543981481481482E-2</v>
      </c>
      <c r="G24" s="86">
        <v>1.1666666666666667E-2</v>
      </c>
      <c r="H24" s="86">
        <v>6.018518518518519E-4</v>
      </c>
      <c r="I24" s="86"/>
      <c r="J24" s="86"/>
      <c r="K24" s="88">
        <f t="shared" si="0"/>
        <v>4.2048611111111113E-2</v>
      </c>
    </row>
    <row r="25" spans="2:11" x14ac:dyDescent="0.3">
      <c r="B25" s="8" t="s">
        <v>5</v>
      </c>
      <c r="C25" s="86">
        <v>6.3194444444444444E-3</v>
      </c>
      <c r="D25" s="86">
        <v>9.3865740740740732E-3</v>
      </c>
      <c r="E25" s="86"/>
      <c r="F25" s="86"/>
      <c r="G25" s="86">
        <v>1.2222222222222221E-2</v>
      </c>
      <c r="H25" s="86">
        <v>1.1458333333333333E-3</v>
      </c>
      <c r="I25" s="86"/>
      <c r="J25" s="86"/>
      <c r="K25" s="88">
        <f t="shared" si="0"/>
        <v>2.9074074074074072E-2</v>
      </c>
    </row>
    <row r="26" spans="2:11" x14ac:dyDescent="0.3">
      <c r="B26" s="8" t="s">
        <v>6</v>
      </c>
      <c r="C26" s="86"/>
      <c r="D26" s="86">
        <v>2.0717592592592593E-3</v>
      </c>
      <c r="E26" s="86">
        <v>3.1250000000000001E-4</v>
      </c>
      <c r="F26" s="86"/>
      <c r="G26" s="86">
        <v>1.9166666666666665E-2</v>
      </c>
      <c r="H26" s="86">
        <v>4.9768518518518521E-4</v>
      </c>
      <c r="I26" s="86"/>
      <c r="J26" s="86"/>
      <c r="K26" s="88">
        <f t="shared" si="0"/>
        <v>2.2048611111111109E-2</v>
      </c>
    </row>
    <row r="27" spans="2:11" x14ac:dyDescent="0.3">
      <c r="B27" s="8" t="s">
        <v>140</v>
      </c>
      <c r="C27" s="86">
        <v>2.0833333333333332E-4</v>
      </c>
      <c r="D27" s="86">
        <v>2.199074074074074E-4</v>
      </c>
      <c r="E27" s="86">
        <v>7.8935185185185185E-3</v>
      </c>
      <c r="F27" s="86"/>
      <c r="G27" s="86">
        <v>7.5115740740740742E-3</v>
      </c>
      <c r="H27" s="86">
        <v>3.5879629629629624E-4</v>
      </c>
      <c r="I27" s="86"/>
      <c r="J27" s="86"/>
      <c r="K27" s="88">
        <f t="shared" si="0"/>
        <v>1.6192129629629629E-2</v>
      </c>
    </row>
    <row r="28" spans="2:11" x14ac:dyDescent="0.3">
      <c r="B28" s="8" t="s">
        <v>17</v>
      </c>
      <c r="C28" s="86"/>
      <c r="D28" s="86">
        <v>3.4837962962962965E-3</v>
      </c>
      <c r="E28" s="86">
        <v>4.8611111111111104E-4</v>
      </c>
      <c r="F28" s="86"/>
      <c r="G28" s="86">
        <v>7.4652777777777781E-3</v>
      </c>
      <c r="H28" s="86"/>
      <c r="I28" s="86"/>
      <c r="J28" s="86"/>
      <c r="K28" s="88">
        <f t="shared" si="0"/>
        <v>1.1435185185185185E-2</v>
      </c>
    </row>
    <row r="29" spans="2:11" x14ac:dyDescent="0.3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3">
      <c r="B30" s="53" t="s">
        <v>29</v>
      </c>
      <c r="C30" s="92">
        <f>SUM(C7:C28)</f>
        <v>0.32680555555555552</v>
      </c>
      <c r="D30" s="92">
        <f t="shared" ref="D30:H30" si="1">SUM(D7:D28)</f>
        <v>0.33236111111111105</v>
      </c>
      <c r="E30" s="92">
        <f t="shared" si="1"/>
        <v>0.20405092592592586</v>
      </c>
      <c r="F30" s="92">
        <f t="shared" si="1"/>
        <v>0.14048611111111112</v>
      </c>
      <c r="G30" s="92">
        <f t="shared" si="1"/>
        <v>0.23189814814814816</v>
      </c>
      <c r="H30" s="92">
        <f t="shared" si="1"/>
        <v>0.13437500000000002</v>
      </c>
      <c r="I30" s="92"/>
      <c r="J30" s="86"/>
      <c r="K30" s="93">
        <f>SUM(K7:K28)</f>
        <v>1.369976851851852</v>
      </c>
    </row>
    <row r="31" spans="2:11" x14ac:dyDescent="0.3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5">
      <c r="B32" s="208" t="s">
        <v>112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&amp;R48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11" width="11.33203125" style="34" customWidth="1"/>
    <col min="12" max="16384" width="8.88671875" style="34"/>
  </cols>
  <sheetData>
    <row r="2" spans="2:11" ht="15" thickBot="1" x14ac:dyDescent="0.35"/>
    <row r="3" spans="2:11" x14ac:dyDescent="0.3">
      <c r="B3" s="173" t="s">
        <v>116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3">
      <c r="B4" s="176" t="s">
        <v>128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3">
      <c r="B5" s="42"/>
      <c r="C5" s="43" t="s">
        <v>104</v>
      </c>
      <c r="D5" s="43" t="s">
        <v>105</v>
      </c>
      <c r="E5" s="43" t="s">
        <v>106</v>
      </c>
      <c r="F5" s="43" t="s">
        <v>107</v>
      </c>
      <c r="G5" s="43" t="s">
        <v>108</v>
      </c>
      <c r="H5" s="43" t="s">
        <v>109</v>
      </c>
      <c r="I5" s="43" t="s">
        <v>110</v>
      </c>
      <c r="J5" s="43" t="s">
        <v>111</v>
      </c>
      <c r="K5" s="82" t="s">
        <v>22</v>
      </c>
    </row>
    <row r="6" spans="2:11" x14ac:dyDescent="0.3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3">
      <c r="B7" s="8" t="s">
        <v>10</v>
      </c>
      <c r="C7" s="86"/>
      <c r="D7" s="86"/>
      <c r="E7" s="87"/>
      <c r="F7" s="86"/>
      <c r="G7" s="86"/>
      <c r="H7" s="86"/>
      <c r="I7" s="86"/>
      <c r="J7" s="86"/>
      <c r="K7" s="88"/>
    </row>
    <row r="8" spans="2:11" x14ac:dyDescent="0.3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3">
      <c r="B9" s="8" t="s">
        <v>0</v>
      </c>
      <c r="C9" s="86"/>
      <c r="D9" s="86">
        <v>5.9027777777777778E-4</v>
      </c>
      <c r="E9" s="86"/>
      <c r="F9" s="86"/>
      <c r="G9" s="86"/>
      <c r="H9" s="86"/>
      <c r="I9" s="86"/>
      <c r="J9" s="86"/>
      <c r="K9" s="88">
        <f>D9</f>
        <v>5.9027777777777778E-4</v>
      </c>
    </row>
    <row r="10" spans="2:11" x14ac:dyDescent="0.3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3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3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88"/>
    </row>
    <row r="13" spans="2:11" x14ac:dyDescent="0.3">
      <c r="B13" s="8" t="s">
        <v>7</v>
      </c>
      <c r="C13" s="86"/>
      <c r="D13" s="86"/>
      <c r="E13" s="86"/>
      <c r="F13" s="86"/>
      <c r="G13" s="86"/>
      <c r="H13" s="86"/>
      <c r="I13" s="86"/>
      <c r="J13" s="86"/>
      <c r="K13" s="88"/>
    </row>
    <row r="14" spans="2:11" x14ac:dyDescent="0.3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3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3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3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88"/>
    </row>
    <row r="18" spans="2:11" x14ac:dyDescent="0.3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3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3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3">
      <c r="B21" s="8" t="s">
        <v>11</v>
      </c>
      <c r="C21" s="86"/>
      <c r="D21" s="86"/>
      <c r="E21" s="86"/>
      <c r="F21" s="86"/>
      <c r="G21" s="86"/>
      <c r="H21" s="86"/>
      <c r="I21" s="86"/>
      <c r="J21" s="86"/>
      <c r="K21" s="88"/>
    </row>
    <row r="22" spans="2:11" x14ac:dyDescent="0.3">
      <c r="B22" s="8" t="s">
        <v>15</v>
      </c>
      <c r="C22" s="86"/>
      <c r="D22" s="86"/>
      <c r="E22" s="86"/>
      <c r="F22" s="86"/>
      <c r="G22" s="86"/>
      <c r="H22" s="86"/>
      <c r="I22" s="86"/>
      <c r="J22" s="86"/>
      <c r="K22" s="88"/>
    </row>
    <row r="23" spans="2:11" x14ac:dyDescent="0.3">
      <c r="B23" s="8" t="s">
        <v>28</v>
      </c>
      <c r="C23" s="86"/>
      <c r="D23" s="86"/>
      <c r="E23" s="86"/>
      <c r="F23" s="86"/>
      <c r="G23" s="86"/>
      <c r="H23" s="86"/>
      <c r="I23" s="86"/>
      <c r="J23" s="86"/>
      <c r="K23" s="88"/>
    </row>
    <row r="24" spans="2:11" x14ac:dyDescent="0.3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3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3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3">
      <c r="B27" s="8" t="s">
        <v>140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3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3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3">
      <c r="B30" s="53" t="s">
        <v>29</v>
      </c>
      <c r="C30" s="92"/>
      <c r="D30" s="92">
        <f>D9+D12</f>
        <v>5.9027777777777778E-4</v>
      </c>
      <c r="E30" s="92"/>
      <c r="F30" s="92"/>
      <c r="G30" s="92"/>
      <c r="H30" s="92"/>
      <c r="I30" s="92"/>
      <c r="J30" s="86"/>
      <c r="K30" s="93">
        <f>K9+K12</f>
        <v>5.9027777777777778E-4</v>
      </c>
    </row>
    <row r="31" spans="2:11" x14ac:dyDescent="0.3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5">
      <c r="B32" s="208" t="s">
        <v>112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&amp;R49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2" zoomScale="110" zoomScaleNormal="110" zoomScaleSheetLayoutView="10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11" width="11.33203125" style="34" customWidth="1"/>
    <col min="12" max="16384" width="8.88671875" style="34"/>
  </cols>
  <sheetData>
    <row r="2" spans="2:11" ht="15" thickBot="1" x14ac:dyDescent="0.35"/>
    <row r="3" spans="2:11" x14ac:dyDescent="0.3">
      <c r="B3" s="173" t="s">
        <v>117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3">
      <c r="B4" s="176" t="s">
        <v>128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3">
      <c r="B5" s="42"/>
      <c r="C5" s="43" t="s">
        <v>104</v>
      </c>
      <c r="D5" s="43" t="s">
        <v>105</v>
      </c>
      <c r="E5" s="43" t="s">
        <v>106</v>
      </c>
      <c r="F5" s="43" t="s">
        <v>107</v>
      </c>
      <c r="G5" s="43" t="s">
        <v>108</v>
      </c>
      <c r="H5" s="43" t="s">
        <v>109</v>
      </c>
      <c r="I5" s="43" t="s">
        <v>110</v>
      </c>
      <c r="J5" s="43" t="s">
        <v>111</v>
      </c>
      <c r="K5" s="82" t="s">
        <v>22</v>
      </c>
    </row>
    <row r="6" spans="2:11" x14ac:dyDescent="0.3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3">
      <c r="B7" s="8" t="s">
        <v>10</v>
      </c>
      <c r="C7" s="86"/>
      <c r="D7" s="86"/>
      <c r="E7" s="87"/>
      <c r="F7" s="86"/>
      <c r="G7" s="86"/>
      <c r="H7" s="86"/>
      <c r="I7" s="86"/>
      <c r="J7" s="86"/>
      <c r="K7" s="88"/>
    </row>
    <row r="8" spans="2:11" x14ac:dyDescent="0.3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3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3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3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3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88"/>
    </row>
    <row r="13" spans="2:11" x14ac:dyDescent="0.3">
      <c r="B13" s="8" t="s">
        <v>7</v>
      </c>
      <c r="C13" s="86"/>
      <c r="D13" s="86"/>
      <c r="E13" s="86"/>
      <c r="F13" s="86"/>
      <c r="G13" s="86"/>
      <c r="H13" s="86"/>
      <c r="I13" s="86"/>
      <c r="J13" s="86"/>
      <c r="K13" s="88"/>
    </row>
    <row r="14" spans="2:11" x14ac:dyDescent="0.3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3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3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3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88"/>
    </row>
    <row r="18" spans="2:11" x14ac:dyDescent="0.3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3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3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3">
      <c r="B21" s="8" t="s">
        <v>11</v>
      </c>
      <c r="C21" s="86"/>
      <c r="D21" s="86"/>
      <c r="E21" s="86"/>
      <c r="F21" s="86"/>
      <c r="G21" s="86"/>
      <c r="H21" s="86"/>
      <c r="I21" s="86"/>
      <c r="J21" s="86"/>
      <c r="K21" s="88"/>
    </row>
    <row r="22" spans="2:11" x14ac:dyDescent="0.3">
      <c r="B22" s="8" t="s">
        <v>15</v>
      </c>
      <c r="C22" s="86"/>
      <c r="D22" s="86"/>
      <c r="E22" s="86"/>
      <c r="F22" s="86"/>
      <c r="G22" s="86"/>
      <c r="H22" s="86"/>
      <c r="I22" s="86"/>
      <c r="J22" s="86"/>
      <c r="K22" s="88"/>
    </row>
    <row r="23" spans="2:11" x14ac:dyDescent="0.3">
      <c r="B23" s="8" t="s">
        <v>28</v>
      </c>
      <c r="C23" s="86"/>
      <c r="D23" s="86"/>
      <c r="E23" s="86"/>
      <c r="F23" s="86"/>
      <c r="G23" s="86"/>
      <c r="H23" s="86"/>
      <c r="I23" s="86"/>
      <c r="J23" s="86"/>
      <c r="K23" s="88"/>
    </row>
    <row r="24" spans="2:11" x14ac:dyDescent="0.3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3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3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3">
      <c r="B27" s="8" t="s">
        <v>140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3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3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3">
      <c r="B30" s="53" t="s">
        <v>29</v>
      </c>
      <c r="C30" s="92"/>
      <c r="D30" s="92"/>
      <c r="E30" s="92"/>
      <c r="F30" s="92"/>
      <c r="G30" s="92"/>
      <c r="H30" s="92"/>
      <c r="I30" s="92"/>
      <c r="J30" s="86"/>
      <c r="K30" s="93"/>
    </row>
    <row r="31" spans="2:11" x14ac:dyDescent="0.3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5">
      <c r="B32" s="208" t="s">
        <v>112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&amp;R50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11" width="11.33203125" style="34" customWidth="1"/>
    <col min="12" max="16384" width="8.88671875" style="34"/>
  </cols>
  <sheetData>
    <row r="2" spans="2:11" ht="15" thickBot="1" x14ac:dyDescent="0.35"/>
    <row r="3" spans="2:11" x14ac:dyDescent="0.3">
      <c r="B3" s="173" t="s">
        <v>118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3">
      <c r="B4" s="176" t="s">
        <v>128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3">
      <c r="B5" s="42"/>
      <c r="C5" s="43" t="s">
        <v>104</v>
      </c>
      <c r="D5" s="43" t="s">
        <v>105</v>
      </c>
      <c r="E5" s="43" t="s">
        <v>106</v>
      </c>
      <c r="F5" s="43" t="s">
        <v>107</v>
      </c>
      <c r="G5" s="43" t="s">
        <v>108</v>
      </c>
      <c r="H5" s="43" t="s">
        <v>109</v>
      </c>
      <c r="I5" s="43" t="s">
        <v>110</v>
      </c>
      <c r="J5" s="43" t="s">
        <v>111</v>
      </c>
      <c r="K5" s="82" t="s">
        <v>22</v>
      </c>
    </row>
    <row r="6" spans="2:11" x14ac:dyDescent="0.3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3">
      <c r="B7" s="8" t="s">
        <v>10</v>
      </c>
      <c r="C7" s="86"/>
      <c r="D7" s="86"/>
      <c r="E7" s="86"/>
      <c r="F7" s="86"/>
      <c r="G7" s="86"/>
      <c r="H7" s="86"/>
      <c r="I7" s="86"/>
      <c r="J7" s="86"/>
      <c r="K7" s="88"/>
    </row>
    <row r="8" spans="2:11" x14ac:dyDescent="0.3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3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3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3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3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88"/>
    </row>
    <row r="13" spans="2:11" x14ac:dyDescent="0.3">
      <c r="B13" s="8" t="s">
        <v>7</v>
      </c>
      <c r="C13" s="86">
        <v>3.9351851851851852E-4</v>
      </c>
      <c r="D13" s="86"/>
      <c r="E13" s="86"/>
      <c r="F13" s="86"/>
      <c r="G13" s="86"/>
      <c r="H13" s="86"/>
      <c r="I13" s="86"/>
      <c r="J13" s="86"/>
      <c r="K13" s="88">
        <f>C13+D13+E13+F13+G13+H13+I13+J13</f>
        <v>3.9351851851851852E-4</v>
      </c>
    </row>
    <row r="14" spans="2:11" x14ac:dyDescent="0.3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3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3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3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88"/>
    </row>
    <row r="18" spans="2:11" x14ac:dyDescent="0.3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3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3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3">
      <c r="B21" s="8" t="s">
        <v>11</v>
      </c>
      <c r="C21" s="86"/>
      <c r="D21" s="86"/>
      <c r="E21" s="86"/>
      <c r="F21" s="86"/>
      <c r="G21" s="86">
        <v>7.175925925925927E-4</v>
      </c>
      <c r="H21" s="86"/>
      <c r="I21" s="86"/>
      <c r="J21" s="86"/>
      <c r="K21" s="88">
        <f t="shared" ref="K21:K28" si="0">C21+D21+E21+F21+G21+H21+I21+J21</f>
        <v>7.175925925925927E-4</v>
      </c>
    </row>
    <row r="22" spans="2:11" x14ac:dyDescent="0.3">
      <c r="B22" s="8" t="s">
        <v>15</v>
      </c>
      <c r="C22" s="86"/>
      <c r="D22" s="86">
        <v>1.6782407407407408E-3</v>
      </c>
      <c r="E22" s="86"/>
      <c r="F22" s="86"/>
      <c r="G22" s="86">
        <v>8.564814814814815E-4</v>
      </c>
      <c r="H22" s="86"/>
      <c r="I22" s="86"/>
      <c r="J22" s="86"/>
      <c r="K22" s="88">
        <f t="shared" si="0"/>
        <v>2.5347222222222221E-3</v>
      </c>
    </row>
    <row r="23" spans="2:11" x14ac:dyDescent="0.3">
      <c r="B23" s="8" t="s">
        <v>28</v>
      </c>
      <c r="C23" s="86"/>
      <c r="D23" s="86"/>
      <c r="E23" s="86"/>
      <c r="F23" s="86"/>
      <c r="G23" s="86"/>
      <c r="H23" s="86"/>
      <c r="I23" s="86"/>
      <c r="J23" s="86"/>
      <c r="K23" s="88"/>
    </row>
    <row r="24" spans="2:11" x14ac:dyDescent="0.3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3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3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3">
      <c r="B27" s="8" t="s">
        <v>140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3">
      <c r="B28" s="8" t="s">
        <v>17</v>
      </c>
      <c r="C28" s="86">
        <v>7.1759259259259259E-4</v>
      </c>
      <c r="D28" s="86">
        <v>6.9444444444444436E-4</v>
      </c>
      <c r="E28" s="86"/>
      <c r="F28" s="86"/>
      <c r="G28" s="86"/>
      <c r="H28" s="86"/>
      <c r="I28" s="86"/>
      <c r="J28" s="86"/>
      <c r="K28" s="88">
        <f t="shared" si="0"/>
        <v>1.4120370370370369E-3</v>
      </c>
    </row>
    <row r="29" spans="2:11" x14ac:dyDescent="0.3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3">
      <c r="B30" s="53" t="s">
        <v>29</v>
      </c>
      <c r="C30" s="92">
        <f>SUM(C7:C28)</f>
        <v>1.1111111111111111E-3</v>
      </c>
      <c r="D30" s="92">
        <f>SUM(D7:D28)</f>
        <v>2.3726851851851851E-3</v>
      </c>
      <c r="E30" s="92"/>
      <c r="F30" s="92"/>
      <c r="G30" s="92">
        <f t="shared" ref="G30" si="1">SUM(G7:G28)</f>
        <v>1.5740740740740741E-3</v>
      </c>
      <c r="H30" s="92"/>
      <c r="I30" s="92"/>
      <c r="J30" s="86"/>
      <c r="K30" s="93">
        <f>SUM(K7:K28)</f>
        <v>5.0578703703703706E-3</v>
      </c>
    </row>
    <row r="31" spans="2:11" x14ac:dyDescent="0.3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5">
      <c r="B32" s="208" t="s">
        <v>112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&amp;R51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11" width="11.33203125" style="34" customWidth="1"/>
    <col min="12" max="16384" width="8.88671875" style="34"/>
  </cols>
  <sheetData>
    <row r="2" spans="2:11" ht="15" thickBot="1" x14ac:dyDescent="0.35"/>
    <row r="3" spans="2:11" x14ac:dyDescent="0.3">
      <c r="B3" s="173" t="s">
        <v>119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3">
      <c r="B4" s="176" t="s">
        <v>128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3">
      <c r="B5" s="42"/>
      <c r="C5" s="43" t="s">
        <v>104</v>
      </c>
      <c r="D5" s="43" t="s">
        <v>105</v>
      </c>
      <c r="E5" s="43" t="s">
        <v>106</v>
      </c>
      <c r="F5" s="43" t="s">
        <v>107</v>
      </c>
      <c r="G5" s="43" t="s">
        <v>108</v>
      </c>
      <c r="H5" s="43" t="s">
        <v>109</v>
      </c>
      <c r="I5" s="43" t="s">
        <v>110</v>
      </c>
      <c r="J5" s="43" t="s">
        <v>111</v>
      </c>
      <c r="K5" s="82" t="s">
        <v>22</v>
      </c>
    </row>
    <row r="6" spans="2:11" x14ac:dyDescent="0.3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3">
      <c r="B7" s="8" t="s">
        <v>10</v>
      </c>
      <c r="C7" s="86"/>
      <c r="D7" s="86"/>
      <c r="E7" s="86"/>
      <c r="F7" s="86"/>
      <c r="G7" s="86"/>
      <c r="H7" s="86"/>
      <c r="I7" s="86"/>
      <c r="J7" s="86"/>
      <c r="K7" s="88"/>
    </row>
    <row r="8" spans="2:11" x14ac:dyDescent="0.3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3">
      <c r="B9" s="8" t="s">
        <v>0</v>
      </c>
      <c r="C9" s="86">
        <v>1.8148148148148149E-2</v>
      </c>
      <c r="D9" s="86"/>
      <c r="E9" s="86"/>
      <c r="F9" s="86"/>
      <c r="G9" s="86"/>
      <c r="H9" s="86"/>
      <c r="I9" s="86"/>
      <c r="J9" s="86"/>
      <c r="K9" s="88">
        <f>J9+I9+H9+G9+F9+D9+C9</f>
        <v>1.8148148148148149E-2</v>
      </c>
    </row>
    <row r="10" spans="2:11" x14ac:dyDescent="0.3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3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3">
      <c r="B12" s="8" t="s">
        <v>3</v>
      </c>
      <c r="C12" s="86">
        <v>1.1990740740740741E-2</v>
      </c>
      <c r="D12" s="86"/>
      <c r="E12" s="86"/>
      <c r="F12" s="86"/>
      <c r="G12" s="86"/>
      <c r="H12" s="86"/>
      <c r="I12" s="86"/>
      <c r="J12" s="86"/>
      <c r="K12" s="88">
        <f t="shared" ref="K12:K28" si="0">J12+I12+H12+G12+F12+D12+C12</f>
        <v>1.1990740740740741E-2</v>
      </c>
    </row>
    <row r="13" spans="2:11" x14ac:dyDescent="0.3">
      <c r="B13" s="8" t="s">
        <v>7</v>
      </c>
      <c r="C13" s="86">
        <v>2.7314814814814819E-3</v>
      </c>
      <c r="D13" s="86"/>
      <c r="E13" s="86"/>
      <c r="F13" s="86">
        <v>1.8402777777777777E-3</v>
      </c>
      <c r="G13" s="86"/>
      <c r="H13" s="86"/>
      <c r="I13" s="86"/>
      <c r="J13" s="86"/>
      <c r="K13" s="88">
        <f t="shared" si="0"/>
        <v>4.5717592592592598E-3</v>
      </c>
    </row>
    <row r="14" spans="2:11" x14ac:dyDescent="0.3">
      <c r="B14" s="8" t="s">
        <v>2</v>
      </c>
      <c r="C14" s="86">
        <v>2.7083333333333334E-3</v>
      </c>
      <c r="D14" s="86"/>
      <c r="E14" s="86"/>
      <c r="F14" s="86">
        <v>3.0555555555555557E-3</v>
      </c>
      <c r="G14" s="86"/>
      <c r="H14" s="86"/>
      <c r="I14" s="86"/>
      <c r="J14" s="86"/>
      <c r="K14" s="88">
        <f t="shared" si="0"/>
        <v>5.7638888888888896E-3</v>
      </c>
    </row>
    <row r="15" spans="2:11" x14ac:dyDescent="0.3">
      <c r="B15" s="8" t="s">
        <v>9</v>
      </c>
      <c r="C15" s="86">
        <v>1.8194444444444444E-2</v>
      </c>
      <c r="D15" s="86"/>
      <c r="E15" s="86"/>
      <c r="F15" s="86"/>
      <c r="G15" s="86"/>
      <c r="H15" s="86"/>
      <c r="I15" s="86"/>
      <c r="J15" s="86"/>
      <c r="K15" s="88">
        <f t="shared" si="0"/>
        <v>1.8194444444444444E-2</v>
      </c>
    </row>
    <row r="16" spans="2:11" x14ac:dyDescent="0.3">
      <c r="B16" s="8" t="s">
        <v>1</v>
      </c>
      <c r="C16" s="86">
        <v>2.2986111111111113E-2</v>
      </c>
      <c r="D16" s="86">
        <v>3.8194444444444448E-3</v>
      </c>
      <c r="E16" s="86"/>
      <c r="F16" s="86"/>
      <c r="G16" s="86"/>
      <c r="H16" s="86"/>
      <c r="I16" s="86"/>
      <c r="J16" s="86"/>
      <c r="K16" s="88">
        <f t="shared" si="0"/>
        <v>2.6805555555555558E-2</v>
      </c>
    </row>
    <row r="17" spans="2:11" x14ac:dyDescent="0.3">
      <c r="B17" s="8" t="s">
        <v>27</v>
      </c>
      <c r="C17" s="86">
        <v>1.1157407407407408E-2</v>
      </c>
      <c r="D17" s="86"/>
      <c r="E17" s="86"/>
      <c r="F17" s="86"/>
      <c r="G17" s="86"/>
      <c r="H17" s="86"/>
      <c r="I17" s="86"/>
      <c r="J17" s="86"/>
      <c r="K17" s="88">
        <f t="shared" si="0"/>
        <v>1.1157407407407408E-2</v>
      </c>
    </row>
    <row r="18" spans="2:11" x14ac:dyDescent="0.3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3">
      <c r="B19" s="8" t="s">
        <v>4</v>
      </c>
      <c r="C19" s="86">
        <v>4.0902777777777767E-2</v>
      </c>
      <c r="D19" s="86"/>
      <c r="E19" s="86"/>
      <c r="F19" s="86"/>
      <c r="G19" s="86"/>
      <c r="H19" s="86"/>
      <c r="I19" s="86"/>
      <c r="J19" s="86"/>
      <c r="K19" s="88">
        <f t="shared" si="0"/>
        <v>4.0902777777777767E-2</v>
      </c>
    </row>
    <row r="20" spans="2:11" x14ac:dyDescent="0.3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3">
      <c r="B21" s="8" t="s">
        <v>11</v>
      </c>
      <c r="C21" s="86">
        <v>0.12452546296296296</v>
      </c>
      <c r="D21" s="86"/>
      <c r="E21" s="86"/>
      <c r="F21" s="86"/>
      <c r="G21" s="86"/>
      <c r="H21" s="86"/>
      <c r="I21" s="86"/>
      <c r="J21" s="86"/>
      <c r="K21" s="88">
        <f t="shared" si="0"/>
        <v>0.12452546296296296</v>
      </c>
    </row>
    <row r="22" spans="2:11" x14ac:dyDescent="0.3">
      <c r="B22" s="8" t="s">
        <v>15</v>
      </c>
      <c r="C22" s="86">
        <v>1.1354166666666667E-2</v>
      </c>
      <c r="D22" s="86"/>
      <c r="E22" s="86"/>
      <c r="F22" s="86"/>
      <c r="G22" s="86"/>
      <c r="H22" s="86"/>
      <c r="I22" s="86"/>
      <c r="J22" s="86"/>
      <c r="K22" s="88">
        <f t="shared" si="0"/>
        <v>1.1354166666666667E-2</v>
      </c>
    </row>
    <row r="23" spans="2:11" x14ac:dyDescent="0.3">
      <c r="B23" s="8" t="s">
        <v>28</v>
      </c>
      <c r="C23" s="86">
        <v>3.1666666666666669E-2</v>
      </c>
      <c r="D23" s="86"/>
      <c r="E23" s="86"/>
      <c r="F23" s="86"/>
      <c r="G23" s="86"/>
      <c r="H23" s="86"/>
      <c r="I23" s="86"/>
      <c r="J23" s="86"/>
      <c r="K23" s="88">
        <f t="shared" si="0"/>
        <v>3.1666666666666669E-2</v>
      </c>
    </row>
    <row r="24" spans="2:11" x14ac:dyDescent="0.3">
      <c r="B24" s="8" t="s">
        <v>12</v>
      </c>
      <c r="C24" s="86">
        <v>1.9560185185185184E-3</v>
      </c>
      <c r="D24" s="86"/>
      <c r="E24" s="86"/>
      <c r="F24" s="86"/>
      <c r="G24" s="86"/>
      <c r="H24" s="86"/>
      <c r="I24" s="86"/>
      <c r="J24" s="86"/>
      <c r="K24" s="88">
        <f t="shared" si="0"/>
        <v>1.9560185185185184E-3</v>
      </c>
    </row>
    <row r="25" spans="2:11" x14ac:dyDescent="0.3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3">
      <c r="B26" s="8" t="s">
        <v>6</v>
      </c>
      <c r="C26" s="86">
        <v>3.3912037037037036E-3</v>
      </c>
      <c r="D26" s="86"/>
      <c r="E26" s="86"/>
      <c r="F26" s="86"/>
      <c r="G26" s="86"/>
      <c r="H26" s="86"/>
      <c r="I26" s="86"/>
      <c r="J26" s="86"/>
      <c r="K26" s="88">
        <f t="shared" si="0"/>
        <v>3.3912037037037036E-3</v>
      </c>
    </row>
    <row r="27" spans="2:11" x14ac:dyDescent="0.3">
      <c r="B27" s="8" t="s">
        <v>140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3">
      <c r="B28" s="8" t="s">
        <v>17</v>
      </c>
      <c r="C28" s="86">
        <v>6.4814814814814813E-4</v>
      </c>
      <c r="D28" s="86"/>
      <c r="E28" s="86"/>
      <c r="F28" s="86"/>
      <c r="G28" s="86"/>
      <c r="H28" s="86"/>
      <c r="I28" s="86"/>
      <c r="J28" s="86"/>
      <c r="K28" s="88">
        <f t="shared" si="0"/>
        <v>6.4814814814814813E-4</v>
      </c>
    </row>
    <row r="29" spans="2:11" x14ac:dyDescent="0.3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3">
      <c r="B30" s="53" t="s">
        <v>29</v>
      </c>
      <c r="C30" s="92">
        <f>SUM(C7:C28)</f>
        <v>0.30236111111111114</v>
      </c>
      <c r="D30" s="92">
        <f>SUM(D7:D28)</f>
        <v>3.8194444444444448E-3</v>
      </c>
      <c r="E30" s="92"/>
      <c r="F30" s="92">
        <f t="shared" ref="F30:K30" si="1">SUM(F7:F28)</f>
        <v>4.8958333333333336E-3</v>
      </c>
      <c r="G30" s="92"/>
      <c r="H30" s="92"/>
      <c r="I30" s="92"/>
      <c r="J30" s="92"/>
      <c r="K30" s="93">
        <f t="shared" si="1"/>
        <v>0.31107638888888889</v>
      </c>
    </row>
    <row r="31" spans="2:11" x14ac:dyDescent="0.3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5">
      <c r="B32" s="208" t="s">
        <v>112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&amp;R52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11" width="11.33203125" style="34" customWidth="1"/>
    <col min="12" max="16384" width="8.88671875" style="34"/>
  </cols>
  <sheetData>
    <row r="2" spans="2:11" ht="15" thickBot="1" x14ac:dyDescent="0.35"/>
    <row r="3" spans="2:11" x14ac:dyDescent="0.3">
      <c r="B3" s="173" t="s">
        <v>120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3">
      <c r="B4" s="176" t="s">
        <v>128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3">
      <c r="B5" s="42"/>
      <c r="C5" s="43" t="s">
        <v>104</v>
      </c>
      <c r="D5" s="43" t="s">
        <v>105</v>
      </c>
      <c r="E5" s="43" t="s">
        <v>106</v>
      </c>
      <c r="F5" s="43" t="s">
        <v>107</v>
      </c>
      <c r="G5" s="43" t="s">
        <v>108</v>
      </c>
      <c r="H5" s="43" t="s">
        <v>109</v>
      </c>
      <c r="I5" s="43" t="s">
        <v>110</v>
      </c>
      <c r="J5" s="43" t="s">
        <v>111</v>
      </c>
      <c r="K5" s="82" t="s">
        <v>22</v>
      </c>
    </row>
    <row r="6" spans="2:11" x14ac:dyDescent="0.3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3">
      <c r="B7" s="8" t="s">
        <v>10</v>
      </c>
      <c r="C7" s="86"/>
      <c r="D7" s="86"/>
      <c r="E7" s="87"/>
      <c r="F7" s="86"/>
      <c r="G7" s="86"/>
      <c r="H7" s="86"/>
      <c r="I7" s="86"/>
      <c r="J7" s="86"/>
      <c r="K7" s="88"/>
    </row>
    <row r="8" spans="2:11" x14ac:dyDescent="0.3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3">
      <c r="B9" s="8" t="s">
        <v>0</v>
      </c>
      <c r="C9" s="86">
        <v>1.4699074074074074E-3</v>
      </c>
      <c r="D9" s="86"/>
      <c r="E9" s="86"/>
      <c r="F9" s="86"/>
      <c r="G9" s="86"/>
      <c r="H9" s="86"/>
      <c r="I9" s="86"/>
      <c r="J9" s="86"/>
      <c r="K9" s="88">
        <f>C9+D9+E9+F9+G9+H9+I9+J9</f>
        <v>1.4699074074074074E-3</v>
      </c>
    </row>
    <row r="10" spans="2:11" x14ac:dyDescent="0.3">
      <c r="B10" s="8" t="s">
        <v>8</v>
      </c>
      <c r="C10" s="86">
        <v>3.3333333333333335E-3</v>
      </c>
      <c r="D10" s="86"/>
      <c r="E10" s="86"/>
      <c r="F10" s="86"/>
      <c r="G10" s="86"/>
      <c r="H10" s="86"/>
      <c r="I10" s="86"/>
      <c r="J10" s="86">
        <v>9.1666666666666667E-3</v>
      </c>
      <c r="K10" s="88">
        <f>C10+D10+E10+F10+G10+H10+I10+J10</f>
        <v>1.2500000000000001E-2</v>
      </c>
    </row>
    <row r="11" spans="2:11" x14ac:dyDescent="0.3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3">
      <c r="B12" s="8" t="s">
        <v>3</v>
      </c>
      <c r="C12" s="86"/>
      <c r="D12" s="86"/>
      <c r="E12" s="86"/>
      <c r="F12" s="86"/>
      <c r="G12" s="86"/>
      <c r="H12" s="86"/>
      <c r="I12" s="86">
        <v>6.6435185185185191E-3</v>
      </c>
      <c r="J12" s="86"/>
      <c r="K12" s="88">
        <f>C12+D12+E12+F12+G12+H12+I12+J12</f>
        <v>6.6435185185185191E-3</v>
      </c>
    </row>
    <row r="13" spans="2:11" x14ac:dyDescent="0.3">
      <c r="B13" s="8" t="s">
        <v>7</v>
      </c>
      <c r="C13" s="86"/>
      <c r="D13" s="86"/>
      <c r="E13" s="86"/>
      <c r="F13" s="86"/>
      <c r="G13" s="86"/>
      <c r="H13" s="86"/>
      <c r="I13" s="86"/>
      <c r="J13" s="86"/>
      <c r="K13" s="88"/>
    </row>
    <row r="14" spans="2:11" x14ac:dyDescent="0.3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3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3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3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88"/>
    </row>
    <row r="18" spans="2:11" x14ac:dyDescent="0.3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3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3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3">
      <c r="B21" s="8" t="s">
        <v>11</v>
      </c>
      <c r="C21" s="86"/>
      <c r="D21" s="86">
        <v>3.0439814814814821E-3</v>
      </c>
      <c r="E21" s="86"/>
      <c r="F21" s="86"/>
      <c r="G21" s="86"/>
      <c r="H21" s="86"/>
      <c r="I21" s="86"/>
      <c r="J21" s="86"/>
      <c r="K21" s="88">
        <f>C21+D21+E21+F21+G21+H21+I21+J21</f>
        <v>3.0439814814814821E-3</v>
      </c>
    </row>
    <row r="22" spans="2:11" x14ac:dyDescent="0.3">
      <c r="B22" s="8" t="s">
        <v>15</v>
      </c>
      <c r="C22" s="86"/>
      <c r="D22" s="86"/>
      <c r="E22" s="86"/>
      <c r="F22" s="86"/>
      <c r="G22" s="86"/>
      <c r="H22" s="86"/>
      <c r="I22" s="86"/>
      <c r="J22" s="86"/>
      <c r="K22" s="88"/>
    </row>
    <row r="23" spans="2:11" x14ac:dyDescent="0.3">
      <c r="B23" s="8" t="s">
        <v>28</v>
      </c>
      <c r="C23" s="86"/>
      <c r="D23" s="86">
        <v>1.5972222222222221E-3</v>
      </c>
      <c r="E23" s="86"/>
      <c r="F23" s="86"/>
      <c r="G23" s="86"/>
      <c r="H23" s="86"/>
      <c r="I23" s="86"/>
      <c r="J23" s="86"/>
      <c r="K23" s="88">
        <f>C23+D23+E23+F23+G23+H23+I23+J23</f>
        <v>1.5972222222222221E-3</v>
      </c>
    </row>
    <row r="24" spans="2:11" x14ac:dyDescent="0.3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3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3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3">
      <c r="B27" s="8" t="s">
        <v>140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3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3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3">
      <c r="B30" s="53" t="s">
        <v>29</v>
      </c>
      <c r="C30" s="92">
        <f>SUM(C7:C28)</f>
        <v>4.8032407407407407E-3</v>
      </c>
      <c r="D30" s="92">
        <f t="shared" ref="D30:K30" si="0">SUM(D7:D28)</f>
        <v>4.6412037037037047E-3</v>
      </c>
      <c r="E30" s="92"/>
      <c r="F30" s="92"/>
      <c r="G30" s="92"/>
      <c r="H30" s="92"/>
      <c r="I30" s="92">
        <f t="shared" si="0"/>
        <v>6.6435185185185191E-3</v>
      </c>
      <c r="J30" s="92">
        <f t="shared" si="0"/>
        <v>9.1666666666666667E-3</v>
      </c>
      <c r="K30" s="93">
        <f t="shared" si="0"/>
        <v>2.525462962962963E-2</v>
      </c>
    </row>
    <row r="31" spans="2:11" x14ac:dyDescent="0.3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5">
      <c r="B32" s="208" t="s">
        <v>112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&amp;R53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11" width="11.33203125" style="34" customWidth="1"/>
    <col min="12" max="16384" width="8.88671875" style="34"/>
  </cols>
  <sheetData>
    <row r="2" spans="2:11" ht="15" thickBot="1" x14ac:dyDescent="0.35"/>
    <row r="3" spans="2:11" x14ac:dyDescent="0.3">
      <c r="B3" s="173" t="s">
        <v>121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3">
      <c r="B4" s="176" t="s">
        <v>128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3">
      <c r="B5" s="42"/>
      <c r="C5" s="43" t="s">
        <v>104</v>
      </c>
      <c r="D5" s="43" t="s">
        <v>105</v>
      </c>
      <c r="E5" s="43" t="s">
        <v>106</v>
      </c>
      <c r="F5" s="43" t="s">
        <v>107</v>
      </c>
      <c r="G5" s="43" t="s">
        <v>108</v>
      </c>
      <c r="H5" s="43" t="s">
        <v>109</v>
      </c>
      <c r="I5" s="43" t="s">
        <v>110</v>
      </c>
      <c r="J5" s="43" t="s">
        <v>111</v>
      </c>
      <c r="K5" s="82" t="s">
        <v>22</v>
      </c>
    </row>
    <row r="6" spans="2:11" x14ac:dyDescent="0.3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3">
      <c r="B7" s="8" t="s">
        <v>10</v>
      </c>
      <c r="C7" s="86"/>
      <c r="D7" s="86"/>
      <c r="E7" s="87"/>
      <c r="F7" s="86"/>
      <c r="G7" s="86"/>
      <c r="H7" s="86"/>
      <c r="I7" s="86"/>
      <c r="J7" s="86"/>
      <c r="K7" s="88"/>
    </row>
    <row r="8" spans="2:11" x14ac:dyDescent="0.3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3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3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3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3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88"/>
    </row>
    <row r="13" spans="2:11" x14ac:dyDescent="0.3">
      <c r="B13" s="8" t="s">
        <v>7</v>
      </c>
      <c r="C13" s="86"/>
      <c r="D13" s="86"/>
      <c r="E13" s="86"/>
      <c r="F13" s="86"/>
      <c r="G13" s="86"/>
      <c r="H13" s="86"/>
      <c r="I13" s="86"/>
      <c r="J13" s="86"/>
      <c r="K13" s="88"/>
    </row>
    <row r="14" spans="2:11" x14ac:dyDescent="0.3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3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3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3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88"/>
    </row>
    <row r="18" spans="2:11" x14ac:dyDescent="0.3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3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3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3">
      <c r="B21" s="8" t="s">
        <v>11</v>
      </c>
      <c r="C21" s="86"/>
      <c r="D21" s="86"/>
      <c r="E21" s="86"/>
      <c r="F21" s="86"/>
      <c r="G21" s="86"/>
      <c r="H21" s="86"/>
      <c r="I21" s="86"/>
      <c r="J21" s="86"/>
      <c r="K21" s="88"/>
    </row>
    <row r="22" spans="2:11" x14ac:dyDescent="0.3">
      <c r="B22" s="8" t="s">
        <v>15</v>
      </c>
      <c r="C22" s="86"/>
      <c r="D22" s="86"/>
      <c r="E22" s="86"/>
      <c r="F22" s="86"/>
      <c r="G22" s="86"/>
      <c r="H22" s="86"/>
      <c r="I22" s="86"/>
      <c r="J22" s="86"/>
      <c r="K22" s="88"/>
    </row>
    <row r="23" spans="2:11" x14ac:dyDescent="0.3">
      <c r="B23" s="8" t="s">
        <v>28</v>
      </c>
      <c r="C23" s="86"/>
      <c r="D23" s="86"/>
      <c r="E23" s="86"/>
      <c r="F23" s="86"/>
      <c r="G23" s="86"/>
      <c r="H23" s="86"/>
      <c r="I23" s="86"/>
      <c r="J23" s="86"/>
      <c r="K23" s="88"/>
    </row>
    <row r="24" spans="2:11" x14ac:dyDescent="0.3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3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3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3">
      <c r="B27" s="8" t="s">
        <v>140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3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3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3">
      <c r="B30" s="53" t="s">
        <v>29</v>
      </c>
      <c r="C30" s="92"/>
      <c r="D30" s="92"/>
      <c r="E30" s="92"/>
      <c r="F30" s="92"/>
      <c r="G30" s="92"/>
      <c r="H30" s="92"/>
      <c r="I30" s="92"/>
      <c r="J30" s="86"/>
      <c r="K30" s="93"/>
    </row>
    <row r="31" spans="2:11" x14ac:dyDescent="0.3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5">
      <c r="B32" s="208" t="s">
        <v>112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&amp;R54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11" width="11.33203125" style="34" customWidth="1"/>
    <col min="12" max="16384" width="8.88671875" style="34"/>
  </cols>
  <sheetData>
    <row r="2" spans="2:11" ht="15" thickBot="1" x14ac:dyDescent="0.35"/>
    <row r="3" spans="2:11" x14ac:dyDescent="0.3">
      <c r="B3" s="173" t="s">
        <v>122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3">
      <c r="B4" s="176" t="s">
        <v>128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3">
      <c r="B5" s="42"/>
      <c r="C5" s="43" t="s">
        <v>104</v>
      </c>
      <c r="D5" s="43" t="s">
        <v>105</v>
      </c>
      <c r="E5" s="43" t="s">
        <v>106</v>
      </c>
      <c r="F5" s="43" t="s">
        <v>107</v>
      </c>
      <c r="G5" s="43" t="s">
        <v>108</v>
      </c>
      <c r="H5" s="43" t="s">
        <v>109</v>
      </c>
      <c r="I5" s="43" t="s">
        <v>110</v>
      </c>
      <c r="J5" s="43" t="s">
        <v>111</v>
      </c>
      <c r="K5" s="82" t="s">
        <v>22</v>
      </c>
    </row>
    <row r="6" spans="2:11" x14ac:dyDescent="0.3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3">
      <c r="B7" s="8" t="s">
        <v>10</v>
      </c>
      <c r="C7" s="86"/>
      <c r="D7" s="86"/>
      <c r="E7" s="87"/>
      <c r="F7" s="86"/>
      <c r="G7" s="86"/>
      <c r="H7" s="86"/>
      <c r="I7" s="86"/>
      <c r="J7" s="86"/>
      <c r="K7" s="88"/>
    </row>
    <row r="8" spans="2:11" x14ac:dyDescent="0.3">
      <c r="B8" s="8" t="s">
        <v>13</v>
      </c>
      <c r="C8" s="86">
        <v>8.9120370370370373E-4</v>
      </c>
      <c r="D8" s="86"/>
      <c r="E8" s="86"/>
      <c r="F8" s="86"/>
      <c r="G8" s="86"/>
      <c r="H8" s="86"/>
      <c r="I8" s="86"/>
      <c r="J8" s="86"/>
      <c r="K8" s="88">
        <f>C8</f>
        <v>8.9120370370370373E-4</v>
      </c>
    </row>
    <row r="9" spans="2:11" x14ac:dyDescent="0.3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3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3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3">
      <c r="B12" s="8" t="s">
        <v>3</v>
      </c>
      <c r="C12" s="86">
        <v>1.8518518518518519E-3</v>
      </c>
      <c r="D12" s="86"/>
      <c r="E12" s="86"/>
      <c r="F12" s="86"/>
      <c r="G12" s="86"/>
      <c r="H12" s="86"/>
      <c r="I12" s="86"/>
      <c r="J12" s="86"/>
      <c r="K12" s="88">
        <f>C12</f>
        <v>1.8518518518518519E-3</v>
      </c>
    </row>
    <row r="13" spans="2:11" x14ac:dyDescent="0.3">
      <c r="B13" s="8" t="s">
        <v>7</v>
      </c>
      <c r="C13" s="86"/>
      <c r="D13" s="86"/>
      <c r="E13" s="86"/>
      <c r="F13" s="86"/>
      <c r="G13" s="86"/>
      <c r="H13" s="86"/>
      <c r="I13" s="86"/>
      <c r="J13" s="86"/>
      <c r="K13" s="88"/>
    </row>
    <row r="14" spans="2:11" x14ac:dyDescent="0.3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3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3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3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88"/>
    </row>
    <row r="18" spans="2:11" x14ac:dyDescent="0.3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3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3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3">
      <c r="B21" s="8" t="s">
        <v>11</v>
      </c>
      <c r="C21" s="86"/>
      <c r="D21" s="86"/>
      <c r="E21" s="86"/>
      <c r="F21" s="86"/>
      <c r="G21" s="86"/>
      <c r="H21" s="86"/>
      <c r="I21" s="86"/>
      <c r="J21" s="86"/>
      <c r="K21" s="88"/>
    </row>
    <row r="22" spans="2:11" x14ac:dyDescent="0.3">
      <c r="B22" s="8" t="s">
        <v>15</v>
      </c>
      <c r="C22" s="86"/>
      <c r="D22" s="86"/>
      <c r="E22" s="86"/>
      <c r="F22" s="86"/>
      <c r="G22" s="86"/>
      <c r="H22" s="86"/>
      <c r="I22" s="86"/>
      <c r="J22" s="86"/>
      <c r="K22" s="88"/>
    </row>
    <row r="23" spans="2:11" x14ac:dyDescent="0.3">
      <c r="B23" s="8" t="s">
        <v>28</v>
      </c>
      <c r="C23" s="86"/>
      <c r="D23" s="86"/>
      <c r="E23" s="86"/>
      <c r="F23" s="86"/>
      <c r="G23" s="86"/>
      <c r="H23" s="86"/>
      <c r="I23" s="86"/>
      <c r="J23" s="86"/>
      <c r="K23" s="88"/>
    </row>
    <row r="24" spans="2:11" x14ac:dyDescent="0.3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3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3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3">
      <c r="B27" s="8" t="s">
        <v>140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3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3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3">
      <c r="B30" s="53" t="s">
        <v>29</v>
      </c>
      <c r="C30" s="92">
        <f>SUM(C7:C28)</f>
        <v>2.7430555555555559E-3</v>
      </c>
      <c r="D30" s="92"/>
      <c r="E30" s="92"/>
      <c r="F30" s="92"/>
      <c r="G30" s="92"/>
      <c r="H30" s="92"/>
      <c r="I30" s="92"/>
      <c r="J30" s="86"/>
      <c r="K30" s="93">
        <f>SUM(K7:K28)</f>
        <v>2.7430555555555559E-3</v>
      </c>
    </row>
    <row r="31" spans="2:11" x14ac:dyDescent="0.3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5">
      <c r="B32" s="208" t="s">
        <v>112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&amp;R55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38" customWidth="1"/>
    <col min="7" max="8" width="15.109375" customWidth="1"/>
  </cols>
  <sheetData>
    <row r="1" spans="2:8" s="1" customFormat="1" x14ac:dyDescent="0.3">
      <c r="C1" s="35"/>
      <c r="D1" s="35"/>
      <c r="E1" s="35"/>
      <c r="F1" s="35"/>
    </row>
    <row r="2" spans="2:8" s="1" customFormat="1" ht="15" thickBot="1" x14ac:dyDescent="0.35">
      <c r="C2" s="35"/>
      <c r="D2" s="35"/>
      <c r="E2" s="35"/>
      <c r="F2" s="35"/>
    </row>
    <row r="3" spans="2:8" s="1" customFormat="1" x14ac:dyDescent="0.3">
      <c r="B3" s="145" t="s">
        <v>40</v>
      </c>
      <c r="C3" s="146"/>
      <c r="D3" s="146"/>
      <c r="E3" s="146"/>
      <c r="F3" s="147"/>
      <c r="G3" s="146"/>
      <c r="H3" s="147"/>
    </row>
    <row r="4" spans="2:8" s="1" customFormat="1" x14ac:dyDescent="0.3">
      <c r="B4" s="148" t="s">
        <v>128</v>
      </c>
      <c r="C4" s="149"/>
      <c r="D4" s="149"/>
      <c r="E4" s="149"/>
      <c r="F4" s="149"/>
      <c r="G4" s="149"/>
      <c r="H4" s="150"/>
    </row>
    <row r="5" spans="2:8" s="1" customFormat="1" x14ac:dyDescent="0.3">
      <c r="B5" s="2"/>
      <c r="C5" s="151" t="s">
        <v>36</v>
      </c>
      <c r="D5" s="166"/>
      <c r="E5" s="151" t="s">
        <v>37</v>
      </c>
      <c r="F5" s="166"/>
      <c r="G5" s="149" t="s">
        <v>38</v>
      </c>
      <c r="H5" s="150"/>
    </row>
    <row r="6" spans="2:8" s="1" customFormat="1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3">
      <c r="B7" s="8" t="s">
        <v>10</v>
      </c>
      <c r="C7" s="100">
        <v>7.1759259259259259E-4</v>
      </c>
      <c r="D7" s="98">
        <f t="shared" ref="D7:D27" si="0">C7/$C$30</f>
        <v>2.0868394479973077E-2</v>
      </c>
      <c r="E7" s="100"/>
      <c r="F7" s="98"/>
      <c r="G7" s="100">
        <f t="shared" ref="G7:G27" si="1">C7+E7</f>
        <v>7.1759259259259259E-4</v>
      </c>
      <c r="H7" s="99">
        <f t="shared" ref="H7:H27" si="2">G7/$G$30</f>
        <v>2.0868394479973077E-2</v>
      </c>
    </row>
    <row r="8" spans="2:8" s="1" customFormat="1" x14ac:dyDescent="0.3">
      <c r="B8" s="8" t="s">
        <v>13</v>
      </c>
      <c r="C8" s="100">
        <v>6.249999999999999E-4</v>
      </c>
      <c r="D8" s="98">
        <f t="shared" si="0"/>
        <v>1.8175698418041064E-2</v>
      </c>
      <c r="E8" s="100"/>
      <c r="F8" s="98"/>
      <c r="G8" s="100">
        <f t="shared" si="1"/>
        <v>6.249999999999999E-4</v>
      </c>
      <c r="H8" s="99">
        <f t="shared" si="2"/>
        <v>1.8175698418041064E-2</v>
      </c>
    </row>
    <row r="9" spans="2:8" s="1" customFormat="1" x14ac:dyDescent="0.3">
      <c r="B9" s="8" t="s">
        <v>0</v>
      </c>
      <c r="C9" s="100">
        <v>1.1030092592592591E-2</v>
      </c>
      <c r="D9" s="98">
        <f t="shared" si="0"/>
        <v>0.3207674183776506</v>
      </c>
      <c r="E9" s="100"/>
      <c r="F9" s="98"/>
      <c r="G9" s="100">
        <f t="shared" si="1"/>
        <v>1.1030092592592591E-2</v>
      </c>
      <c r="H9" s="99">
        <f t="shared" si="2"/>
        <v>0.3207674183776506</v>
      </c>
    </row>
    <row r="10" spans="2:8" s="1" customFormat="1" x14ac:dyDescent="0.3">
      <c r="B10" s="8" t="s">
        <v>8</v>
      </c>
      <c r="C10" s="100">
        <v>9.6064814814814808E-4</v>
      </c>
      <c r="D10" s="98">
        <f t="shared" si="0"/>
        <v>2.7936721642544599E-2</v>
      </c>
      <c r="E10" s="100"/>
      <c r="F10" s="98"/>
      <c r="G10" s="100">
        <f t="shared" si="1"/>
        <v>9.6064814814814808E-4</v>
      </c>
      <c r="H10" s="99">
        <f t="shared" si="2"/>
        <v>2.7936721642544599E-2</v>
      </c>
    </row>
    <row r="11" spans="2:8" s="1" customFormat="1" x14ac:dyDescent="0.3">
      <c r="B11" s="8" t="s">
        <v>26</v>
      </c>
      <c r="C11" s="100">
        <v>1.4814814814814816E-3</v>
      </c>
      <c r="D11" s="98">
        <f t="shared" si="0"/>
        <v>4.3083136990912159E-2</v>
      </c>
      <c r="E11" s="100"/>
      <c r="F11" s="98"/>
      <c r="G11" s="100">
        <f t="shared" si="1"/>
        <v>1.4814814814814816E-3</v>
      </c>
      <c r="H11" s="99">
        <f t="shared" si="2"/>
        <v>4.3083136990912159E-2</v>
      </c>
    </row>
    <row r="12" spans="2:8" s="1" customFormat="1" x14ac:dyDescent="0.3">
      <c r="B12" s="8" t="s">
        <v>3</v>
      </c>
      <c r="C12" s="100">
        <v>3.5995370370370369E-3</v>
      </c>
      <c r="D12" s="98">
        <f t="shared" si="0"/>
        <v>0.10467855940760688</v>
      </c>
      <c r="E12" s="100"/>
      <c r="F12" s="98"/>
      <c r="G12" s="100">
        <f t="shared" si="1"/>
        <v>3.5995370370370369E-3</v>
      </c>
      <c r="H12" s="99">
        <f t="shared" si="2"/>
        <v>0.10467855940760688</v>
      </c>
    </row>
    <row r="13" spans="2:8" s="1" customFormat="1" x14ac:dyDescent="0.3">
      <c r="B13" s="8" t="s">
        <v>7</v>
      </c>
      <c r="C13" s="100">
        <v>6.2500000000000001E-4</v>
      </c>
      <c r="D13" s="98">
        <f t="shared" si="0"/>
        <v>1.8175698418041068E-2</v>
      </c>
      <c r="E13" s="100"/>
      <c r="F13" s="98"/>
      <c r="G13" s="100">
        <f t="shared" si="1"/>
        <v>6.2500000000000001E-4</v>
      </c>
      <c r="H13" s="99">
        <f t="shared" si="2"/>
        <v>1.8175698418041068E-2</v>
      </c>
    </row>
    <row r="14" spans="2:8" s="1" customFormat="1" x14ac:dyDescent="0.3">
      <c r="B14" s="8" t="s">
        <v>2</v>
      </c>
      <c r="C14" s="100">
        <v>3.3564814814814818E-4</v>
      </c>
      <c r="D14" s="98">
        <f t="shared" si="0"/>
        <v>9.7610232245035362E-3</v>
      </c>
      <c r="E14" s="100"/>
      <c r="F14" s="98"/>
      <c r="G14" s="100">
        <f t="shared" si="1"/>
        <v>3.3564814814814818E-4</v>
      </c>
      <c r="H14" s="99">
        <f t="shared" si="2"/>
        <v>9.7610232245035362E-3</v>
      </c>
    </row>
    <row r="15" spans="2:8" s="1" customFormat="1" x14ac:dyDescent="0.3">
      <c r="B15" s="8" t="s">
        <v>9</v>
      </c>
      <c r="C15" s="100">
        <v>5.9027777777777778E-4</v>
      </c>
      <c r="D15" s="98">
        <f t="shared" si="0"/>
        <v>1.7165937394816564E-2</v>
      </c>
      <c r="E15" s="100"/>
      <c r="F15" s="98"/>
      <c r="G15" s="100">
        <f t="shared" si="1"/>
        <v>5.9027777777777778E-4</v>
      </c>
      <c r="H15" s="99">
        <f t="shared" si="2"/>
        <v>1.7165937394816564E-2</v>
      </c>
    </row>
    <row r="16" spans="2:8" s="1" customFormat="1" x14ac:dyDescent="0.3">
      <c r="B16" s="8" t="s">
        <v>1</v>
      </c>
      <c r="C16" s="100">
        <v>2.3148148148148147E-3</v>
      </c>
      <c r="D16" s="98">
        <f t="shared" si="0"/>
        <v>6.7317401548300237E-2</v>
      </c>
      <c r="E16" s="100"/>
      <c r="F16" s="98"/>
      <c r="G16" s="100">
        <f t="shared" si="1"/>
        <v>2.3148148148148147E-3</v>
      </c>
      <c r="H16" s="99">
        <f t="shared" si="2"/>
        <v>6.7317401548300237E-2</v>
      </c>
    </row>
    <row r="17" spans="2:8" s="1" customFormat="1" x14ac:dyDescent="0.3">
      <c r="B17" s="8" t="s">
        <v>27</v>
      </c>
      <c r="C17" s="100"/>
      <c r="D17" s="98"/>
      <c r="E17" s="100"/>
      <c r="F17" s="98"/>
      <c r="G17" s="100"/>
      <c r="H17" s="99"/>
    </row>
    <row r="18" spans="2:8" s="1" customFormat="1" x14ac:dyDescent="0.3">
      <c r="B18" s="8" t="s">
        <v>16</v>
      </c>
      <c r="C18" s="100"/>
      <c r="D18" s="98"/>
      <c r="E18" s="100"/>
      <c r="F18" s="98"/>
      <c r="G18" s="100"/>
      <c r="H18" s="99"/>
    </row>
    <row r="19" spans="2:8" s="1" customFormat="1" x14ac:dyDescent="0.3">
      <c r="B19" s="8" t="s">
        <v>4</v>
      </c>
      <c r="C19" s="100">
        <v>9.1435185185185196E-4</v>
      </c>
      <c r="D19" s="98">
        <f t="shared" si="0"/>
        <v>2.6590373611578601E-2</v>
      </c>
      <c r="E19" s="100"/>
      <c r="F19" s="98"/>
      <c r="G19" s="100">
        <f t="shared" si="1"/>
        <v>9.1435185185185196E-4</v>
      </c>
      <c r="H19" s="99">
        <f t="shared" si="2"/>
        <v>2.6590373611578601E-2</v>
      </c>
    </row>
    <row r="20" spans="2:8" s="1" customFormat="1" x14ac:dyDescent="0.3">
      <c r="B20" s="8" t="s">
        <v>14</v>
      </c>
      <c r="C20" s="100">
        <v>3.4722222222222224E-4</v>
      </c>
      <c r="D20" s="98">
        <f t="shared" si="0"/>
        <v>1.0097610232245037E-2</v>
      </c>
      <c r="E20" s="100"/>
      <c r="F20" s="98"/>
      <c r="G20" s="100">
        <f t="shared" si="1"/>
        <v>3.4722222222222224E-4</v>
      </c>
      <c r="H20" s="99">
        <f t="shared" si="2"/>
        <v>1.0097610232245037E-2</v>
      </c>
    </row>
    <row r="21" spans="2:8" s="1" customFormat="1" x14ac:dyDescent="0.3">
      <c r="B21" s="8" t="s">
        <v>11</v>
      </c>
      <c r="C21" s="100">
        <v>3.9351851851851858E-4</v>
      </c>
      <c r="D21" s="98">
        <f t="shared" si="0"/>
        <v>1.1443958263211044E-2</v>
      </c>
      <c r="E21" s="100"/>
      <c r="F21" s="98"/>
      <c r="G21" s="100">
        <f t="shared" si="1"/>
        <v>3.9351851851851858E-4</v>
      </c>
      <c r="H21" s="99">
        <f t="shared" si="2"/>
        <v>1.1443958263211044E-2</v>
      </c>
    </row>
    <row r="22" spans="2:8" s="1" customFormat="1" x14ac:dyDescent="0.3">
      <c r="B22" s="8" t="s">
        <v>15</v>
      </c>
      <c r="C22" s="100"/>
      <c r="D22" s="98"/>
      <c r="E22" s="100"/>
      <c r="F22" s="98"/>
      <c r="G22" s="100"/>
      <c r="H22" s="99"/>
    </row>
    <row r="23" spans="2:8" s="1" customFormat="1" x14ac:dyDescent="0.3">
      <c r="B23" s="8" t="s">
        <v>28</v>
      </c>
      <c r="C23" s="100"/>
      <c r="D23" s="98"/>
      <c r="E23" s="103"/>
      <c r="F23" s="120"/>
      <c r="G23" s="100"/>
      <c r="H23" s="99"/>
    </row>
    <row r="24" spans="2:8" s="1" customFormat="1" x14ac:dyDescent="0.3">
      <c r="B24" s="8" t="s">
        <v>12</v>
      </c>
      <c r="C24" s="100">
        <v>6.3657407407407413E-4</v>
      </c>
      <c r="D24" s="98">
        <f t="shared" si="0"/>
        <v>1.8512285425782569E-2</v>
      </c>
      <c r="E24" s="118"/>
      <c r="F24" s="118"/>
      <c r="G24" s="100">
        <f t="shared" si="1"/>
        <v>6.3657407407407413E-4</v>
      </c>
      <c r="H24" s="99">
        <f t="shared" si="2"/>
        <v>1.8512285425782569E-2</v>
      </c>
    </row>
    <row r="25" spans="2:8" s="1" customFormat="1" x14ac:dyDescent="0.3">
      <c r="B25" s="8" t="s">
        <v>5</v>
      </c>
      <c r="C25" s="100">
        <v>6.3657407407407413E-4</v>
      </c>
      <c r="D25" s="98">
        <f t="shared" si="0"/>
        <v>1.8512285425782569E-2</v>
      </c>
      <c r="E25" s="85"/>
      <c r="F25" s="85"/>
      <c r="G25" s="100">
        <f t="shared" si="1"/>
        <v>6.3657407407407413E-4</v>
      </c>
      <c r="H25" s="99">
        <f t="shared" si="2"/>
        <v>1.8512285425782569E-2</v>
      </c>
    </row>
    <row r="26" spans="2:8" s="1" customFormat="1" x14ac:dyDescent="0.3">
      <c r="B26" s="8" t="s">
        <v>6</v>
      </c>
      <c r="C26" s="100">
        <v>4.9999999999999992E-3</v>
      </c>
      <c r="D26" s="98">
        <f t="shared" si="0"/>
        <v>0.14540558734432851</v>
      </c>
      <c r="E26" s="100"/>
      <c r="F26" s="98"/>
      <c r="G26" s="100">
        <f t="shared" si="1"/>
        <v>4.9999999999999992E-3</v>
      </c>
      <c r="H26" s="99">
        <f t="shared" si="2"/>
        <v>0.14540558734432851</v>
      </c>
    </row>
    <row r="27" spans="2:8" s="1" customFormat="1" x14ac:dyDescent="0.3">
      <c r="B27" s="8" t="s">
        <v>140</v>
      </c>
      <c r="C27" s="100">
        <v>4.178240740740741E-3</v>
      </c>
      <c r="D27" s="98">
        <f t="shared" si="0"/>
        <v>0.12150790979468196</v>
      </c>
      <c r="E27" s="100"/>
      <c r="F27" s="98"/>
      <c r="G27" s="100">
        <f t="shared" si="1"/>
        <v>4.178240740740741E-3</v>
      </c>
      <c r="H27" s="99">
        <f t="shared" si="2"/>
        <v>0.12150790979468196</v>
      </c>
    </row>
    <row r="28" spans="2:8" s="1" customFormat="1" x14ac:dyDescent="0.3">
      <c r="B28" s="36" t="s">
        <v>17</v>
      </c>
      <c r="C28" s="110"/>
      <c r="D28" s="98"/>
      <c r="E28" s="110"/>
      <c r="F28" s="116"/>
      <c r="G28" s="100"/>
      <c r="H28" s="99"/>
    </row>
    <row r="29" spans="2:8" s="1" customFormat="1" x14ac:dyDescent="0.3">
      <c r="B29" s="8"/>
      <c r="C29" s="101"/>
      <c r="D29" s="112"/>
      <c r="E29" s="101"/>
      <c r="F29" s="101"/>
      <c r="G29" s="100"/>
      <c r="H29" s="99"/>
    </row>
    <row r="30" spans="2:8" s="1" customFormat="1" x14ac:dyDescent="0.3">
      <c r="B30" s="37" t="s">
        <v>29</v>
      </c>
      <c r="C30" s="113">
        <f>SUM(C7:C28)</f>
        <v>3.4386574074074069E-2</v>
      </c>
      <c r="D30" s="114">
        <f>SUM(D7:D28)</f>
        <v>1</v>
      </c>
      <c r="E30" s="113"/>
      <c r="F30" s="114"/>
      <c r="G30" s="113">
        <f>SUM(G7:G28)</f>
        <v>3.4386574074074069E-2</v>
      </c>
      <c r="H30" s="115">
        <f t="shared" ref="H30" si="3">SUM(H7:H28)</f>
        <v>1</v>
      </c>
    </row>
    <row r="31" spans="2:8" s="1" customFormat="1" ht="66" customHeight="1" thickBot="1" x14ac:dyDescent="0.35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3">
      <c r="C32" s="35"/>
      <c r="D32" s="35"/>
      <c r="E32" s="35"/>
      <c r="F32" s="35"/>
    </row>
    <row r="33" spans="3:6" s="1" customFormat="1" x14ac:dyDescent="0.3">
      <c r="C33" s="35"/>
      <c r="D33" s="35"/>
      <c r="E33" s="35"/>
      <c r="F33" s="35"/>
    </row>
    <row r="34" spans="3:6" s="1" customFormat="1" x14ac:dyDescent="0.3">
      <c r="C34" s="35"/>
      <c r="D34" s="35"/>
      <c r="E34" s="35"/>
      <c r="F34" s="35"/>
    </row>
    <row r="35" spans="3:6" s="1" customFormat="1" x14ac:dyDescent="0.3">
      <c r="C35" s="35"/>
      <c r="D35" s="35"/>
      <c r="E35" s="35"/>
      <c r="F35" s="35"/>
    </row>
    <row r="36" spans="3:6" s="1" customFormat="1" x14ac:dyDescent="0.3">
      <c r="C36" s="35"/>
      <c r="D36" s="35"/>
      <c r="E36" s="35"/>
      <c r="F36" s="35"/>
    </row>
    <row r="37" spans="3:6" s="1" customFormat="1" x14ac:dyDescent="0.3">
      <c r="C37" s="35"/>
      <c r="D37" s="35"/>
      <c r="E37" s="35"/>
      <c r="F37" s="35"/>
    </row>
    <row r="38" spans="3:6" s="1" customFormat="1" x14ac:dyDescent="0.3">
      <c r="C38" s="35"/>
      <c r="D38" s="35"/>
      <c r="E38" s="35"/>
      <c r="F38" s="35"/>
    </row>
    <row r="39" spans="3:6" s="1" customFormat="1" x14ac:dyDescent="0.3">
      <c r="C39" s="35"/>
      <c r="D39" s="35"/>
      <c r="E39" s="35"/>
      <c r="F39" s="35"/>
    </row>
    <row r="40" spans="3:6" s="1" customFormat="1" x14ac:dyDescent="0.3">
      <c r="C40" s="35"/>
      <c r="D40" s="35"/>
      <c r="E40" s="35"/>
      <c r="F40" s="35"/>
    </row>
    <row r="41" spans="3:6" s="1" customFormat="1" x14ac:dyDescent="0.3">
      <c r="C41" s="35"/>
      <c r="D41" s="35"/>
      <c r="E41" s="35"/>
      <c r="F41" s="35"/>
    </row>
    <row r="42" spans="3:6" s="1" customFormat="1" x14ac:dyDescent="0.3">
      <c r="C42" s="35"/>
      <c r="D42" s="35"/>
      <c r="E42" s="35"/>
      <c r="F42" s="35"/>
    </row>
    <row r="43" spans="3:6" s="1" customFormat="1" x14ac:dyDescent="0.3">
      <c r="C43" s="35"/>
      <c r="D43" s="35"/>
      <c r="E43" s="35"/>
      <c r="F43" s="35"/>
    </row>
    <row r="44" spans="3:6" s="1" customFormat="1" x14ac:dyDescent="0.3">
      <c r="C44" s="35"/>
      <c r="D44" s="35"/>
      <c r="E44" s="35"/>
      <c r="F44" s="35"/>
    </row>
    <row r="45" spans="3:6" s="1" customFormat="1" x14ac:dyDescent="0.3">
      <c r="C45" s="35"/>
      <c r="D45" s="35"/>
      <c r="E45" s="35"/>
      <c r="F45" s="35"/>
    </row>
    <row r="46" spans="3:6" s="1" customFormat="1" x14ac:dyDescent="0.3">
      <c r="C46" s="35"/>
      <c r="D46" s="35"/>
      <c r="E46" s="35"/>
      <c r="F46" s="35"/>
    </row>
    <row r="47" spans="3:6" s="1" customFormat="1" x14ac:dyDescent="0.3">
      <c r="C47" s="35"/>
      <c r="D47" s="35"/>
      <c r="E47" s="35"/>
      <c r="F47" s="35"/>
    </row>
    <row r="48" spans="3:6" s="1" customFormat="1" x14ac:dyDescent="0.3">
      <c r="C48" s="35"/>
      <c r="D48" s="35"/>
      <c r="E48" s="35"/>
      <c r="F48" s="35"/>
    </row>
    <row r="49" spans="3:6" s="1" customFormat="1" x14ac:dyDescent="0.3">
      <c r="C49" s="35"/>
      <c r="D49" s="35"/>
      <c r="E49" s="35"/>
      <c r="F49" s="35"/>
    </row>
    <row r="50" spans="3:6" s="1" customFormat="1" x14ac:dyDescent="0.3">
      <c r="C50" s="35"/>
      <c r="D50" s="35"/>
      <c r="E50" s="35"/>
      <c r="F50" s="35"/>
    </row>
    <row r="51" spans="3:6" s="1" customFormat="1" x14ac:dyDescent="0.3">
      <c r="C51" s="35"/>
      <c r="D51" s="35"/>
      <c r="E51" s="35"/>
      <c r="F51" s="35"/>
    </row>
    <row r="52" spans="3:6" s="1" customFormat="1" x14ac:dyDescent="0.3">
      <c r="C52" s="35"/>
      <c r="D52" s="35"/>
      <c r="E52" s="35"/>
      <c r="F52" s="35"/>
    </row>
    <row r="53" spans="3:6" s="1" customFormat="1" x14ac:dyDescent="0.3">
      <c r="C53" s="35"/>
      <c r="D53" s="35"/>
      <c r="E53" s="35"/>
      <c r="F53" s="35"/>
    </row>
    <row r="54" spans="3:6" s="1" customFormat="1" x14ac:dyDescent="0.3">
      <c r="C54" s="35"/>
      <c r="D54" s="35"/>
      <c r="E54" s="35"/>
      <c r="F54" s="35"/>
    </row>
    <row r="55" spans="3:6" s="1" customFormat="1" x14ac:dyDescent="0.3">
      <c r="C55" s="35"/>
      <c r="D55" s="35"/>
      <c r="E55" s="35"/>
      <c r="F55" s="35"/>
    </row>
    <row r="56" spans="3:6" s="1" customFormat="1" x14ac:dyDescent="0.3">
      <c r="C56" s="35"/>
      <c r="D56" s="35"/>
      <c r="E56" s="35"/>
      <c r="F56" s="35"/>
    </row>
    <row r="57" spans="3:6" s="1" customFormat="1" x14ac:dyDescent="0.3">
      <c r="C57" s="35"/>
      <c r="D57" s="35"/>
      <c r="E57" s="35"/>
      <c r="F57" s="35"/>
    </row>
    <row r="58" spans="3:6" s="1" customFormat="1" x14ac:dyDescent="0.3">
      <c r="C58" s="35"/>
      <c r="D58" s="35"/>
      <c r="E58" s="35"/>
      <c r="F58" s="35"/>
    </row>
    <row r="59" spans="3:6" s="1" customFormat="1" x14ac:dyDescent="0.3">
      <c r="C59" s="35"/>
      <c r="D59" s="35"/>
      <c r="E59" s="35"/>
      <c r="F59" s="35"/>
    </row>
    <row r="60" spans="3:6" s="1" customFormat="1" x14ac:dyDescent="0.3">
      <c r="C60" s="35"/>
      <c r="D60" s="35"/>
      <c r="E60" s="35"/>
      <c r="F60" s="35"/>
    </row>
    <row r="61" spans="3:6" s="1" customFormat="1" x14ac:dyDescent="0.3">
      <c r="C61" s="35"/>
      <c r="D61" s="35"/>
      <c r="E61" s="35"/>
      <c r="F61" s="35"/>
    </row>
    <row r="62" spans="3:6" s="1" customFormat="1" x14ac:dyDescent="0.3">
      <c r="C62" s="35"/>
      <c r="D62" s="35"/>
      <c r="E62" s="35"/>
      <c r="F62" s="35"/>
    </row>
    <row r="63" spans="3:6" s="1" customFormat="1" x14ac:dyDescent="0.3">
      <c r="C63" s="35"/>
      <c r="D63" s="35"/>
      <c r="E63" s="35"/>
      <c r="F63" s="35"/>
    </row>
    <row r="64" spans="3:6" s="1" customFormat="1" x14ac:dyDescent="0.3">
      <c r="C64" s="35"/>
      <c r="D64" s="35"/>
      <c r="E64" s="35"/>
      <c r="F64" s="35"/>
    </row>
    <row r="65" spans="3:6" s="1" customFormat="1" x14ac:dyDescent="0.3">
      <c r="C65" s="35"/>
      <c r="D65" s="35"/>
      <c r="E65" s="35"/>
      <c r="F65" s="35"/>
    </row>
    <row r="66" spans="3:6" s="1" customFormat="1" x14ac:dyDescent="0.3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&amp;R11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11" width="11.33203125" style="34" customWidth="1"/>
    <col min="12" max="16384" width="8.88671875" style="34"/>
  </cols>
  <sheetData>
    <row r="2" spans="2:11" ht="15" thickBot="1" x14ac:dyDescent="0.35"/>
    <row r="3" spans="2:11" x14ac:dyDescent="0.3">
      <c r="B3" s="173" t="s">
        <v>123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3">
      <c r="B4" s="176" t="s">
        <v>128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3">
      <c r="B5" s="42"/>
      <c r="C5" s="43" t="s">
        <v>104</v>
      </c>
      <c r="D5" s="43" t="s">
        <v>105</v>
      </c>
      <c r="E5" s="43" t="s">
        <v>106</v>
      </c>
      <c r="F5" s="43" t="s">
        <v>107</v>
      </c>
      <c r="G5" s="43" t="s">
        <v>108</v>
      </c>
      <c r="H5" s="43" t="s">
        <v>109</v>
      </c>
      <c r="I5" s="43" t="s">
        <v>110</v>
      </c>
      <c r="J5" s="43" t="s">
        <v>111</v>
      </c>
      <c r="K5" s="82" t="s">
        <v>22</v>
      </c>
    </row>
    <row r="6" spans="2:11" x14ac:dyDescent="0.3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3">
      <c r="B7" s="8" t="s">
        <v>10</v>
      </c>
      <c r="C7" s="86"/>
      <c r="D7" s="86"/>
      <c r="E7" s="87"/>
      <c r="F7" s="86"/>
      <c r="G7" s="86"/>
      <c r="H7" s="86"/>
      <c r="I7" s="86"/>
      <c r="J7" s="86"/>
      <c r="K7" s="95"/>
    </row>
    <row r="8" spans="2:11" x14ac:dyDescent="0.3">
      <c r="B8" s="8" t="s">
        <v>13</v>
      </c>
      <c r="C8" s="86">
        <v>2.4305555555555552E-4</v>
      </c>
      <c r="D8" s="86"/>
      <c r="E8" s="86"/>
      <c r="F8" s="86"/>
      <c r="G8" s="86"/>
      <c r="H8" s="86"/>
      <c r="I8" s="86"/>
      <c r="J8" s="86"/>
      <c r="K8" s="95">
        <f>C8</f>
        <v>2.4305555555555552E-4</v>
      </c>
    </row>
    <row r="9" spans="2:11" x14ac:dyDescent="0.3">
      <c r="B9" s="8" t="s">
        <v>0</v>
      </c>
      <c r="C9" s="86">
        <v>1.41087962962963E-2</v>
      </c>
      <c r="D9" s="86"/>
      <c r="E9" s="86"/>
      <c r="F9" s="86"/>
      <c r="G9" s="86"/>
      <c r="H9" s="86"/>
      <c r="I9" s="86"/>
      <c r="J9" s="86"/>
      <c r="K9" s="95">
        <f t="shared" ref="K9:K10" si="0">C9</f>
        <v>1.41087962962963E-2</v>
      </c>
    </row>
    <row r="10" spans="2:11" x14ac:dyDescent="0.3">
      <c r="B10" s="8" t="s">
        <v>8</v>
      </c>
      <c r="C10" s="86">
        <v>7.6388888888888882E-4</v>
      </c>
      <c r="D10" s="86"/>
      <c r="E10" s="86"/>
      <c r="F10" s="86"/>
      <c r="G10" s="86"/>
      <c r="H10" s="86"/>
      <c r="I10" s="86"/>
      <c r="J10" s="86"/>
      <c r="K10" s="95">
        <f t="shared" si="0"/>
        <v>7.6388888888888882E-4</v>
      </c>
    </row>
    <row r="11" spans="2:11" x14ac:dyDescent="0.3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95"/>
    </row>
    <row r="12" spans="2:11" x14ac:dyDescent="0.3">
      <c r="B12" s="8" t="s">
        <v>3</v>
      </c>
      <c r="C12" s="86">
        <v>8.738425925925929E-3</v>
      </c>
      <c r="D12" s="86"/>
      <c r="E12" s="86"/>
      <c r="F12" s="86"/>
      <c r="G12" s="86">
        <v>1.2152777777777778E-3</v>
      </c>
      <c r="H12" s="86"/>
      <c r="I12" s="86"/>
      <c r="J12" s="86"/>
      <c r="K12" s="95">
        <f>G12+C12</f>
        <v>9.9537037037037077E-3</v>
      </c>
    </row>
    <row r="13" spans="2:11" x14ac:dyDescent="0.3">
      <c r="B13" s="8" t="s">
        <v>7</v>
      </c>
      <c r="C13" s="86">
        <v>2.5000000000000001E-3</v>
      </c>
      <c r="D13" s="86"/>
      <c r="E13" s="86"/>
      <c r="F13" s="86"/>
      <c r="G13" s="86"/>
      <c r="H13" s="86"/>
      <c r="I13" s="86"/>
      <c r="J13" s="86"/>
      <c r="K13" s="95">
        <f t="shared" ref="K13:K27" si="1">G13+C13</f>
        <v>2.5000000000000001E-3</v>
      </c>
    </row>
    <row r="14" spans="2:11" x14ac:dyDescent="0.3">
      <c r="B14" s="8" t="s">
        <v>2</v>
      </c>
      <c r="C14" s="86">
        <v>2.2106481481481482E-3</v>
      </c>
      <c r="D14" s="86"/>
      <c r="E14" s="86"/>
      <c r="F14" s="86"/>
      <c r="G14" s="86"/>
      <c r="H14" s="86"/>
      <c r="I14" s="86"/>
      <c r="J14" s="86"/>
      <c r="K14" s="95">
        <f t="shared" si="1"/>
        <v>2.2106481481481482E-3</v>
      </c>
    </row>
    <row r="15" spans="2:11" x14ac:dyDescent="0.3">
      <c r="B15" s="8" t="s">
        <v>9</v>
      </c>
      <c r="C15" s="86">
        <v>4.5138888888888892E-4</v>
      </c>
      <c r="D15" s="86"/>
      <c r="E15" s="86"/>
      <c r="F15" s="86"/>
      <c r="G15" s="86"/>
      <c r="H15" s="86"/>
      <c r="I15" s="86"/>
      <c r="J15" s="86"/>
      <c r="K15" s="95">
        <f t="shared" si="1"/>
        <v>4.5138888888888892E-4</v>
      </c>
    </row>
    <row r="16" spans="2:11" x14ac:dyDescent="0.3">
      <c r="B16" s="8" t="s">
        <v>1</v>
      </c>
      <c r="C16" s="86">
        <v>2.4305555555555552E-4</v>
      </c>
      <c r="D16" s="86"/>
      <c r="E16" s="86"/>
      <c r="F16" s="86"/>
      <c r="G16" s="86"/>
      <c r="H16" s="86"/>
      <c r="I16" s="86"/>
      <c r="J16" s="86"/>
      <c r="K16" s="95">
        <f t="shared" si="1"/>
        <v>2.4305555555555552E-4</v>
      </c>
    </row>
    <row r="17" spans="2:11" x14ac:dyDescent="0.3">
      <c r="B17" s="8" t="s">
        <v>27</v>
      </c>
      <c r="C17" s="86">
        <v>6.7708333333333327E-3</v>
      </c>
      <c r="D17" s="86"/>
      <c r="E17" s="86"/>
      <c r="F17" s="86"/>
      <c r="G17" s="86"/>
      <c r="H17" s="86"/>
      <c r="I17" s="86"/>
      <c r="J17" s="86"/>
      <c r="K17" s="95">
        <f t="shared" si="1"/>
        <v>6.7708333333333327E-3</v>
      </c>
    </row>
    <row r="18" spans="2:11" x14ac:dyDescent="0.3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95"/>
    </row>
    <row r="19" spans="2:11" x14ac:dyDescent="0.3">
      <c r="B19" s="8" t="s">
        <v>4</v>
      </c>
      <c r="C19" s="86">
        <v>1.8865740740740742E-3</v>
      </c>
      <c r="D19" s="86"/>
      <c r="E19" s="86"/>
      <c r="F19" s="86"/>
      <c r="G19" s="86"/>
      <c r="H19" s="86"/>
      <c r="I19" s="86"/>
      <c r="J19" s="86"/>
      <c r="K19" s="95">
        <f t="shared" si="1"/>
        <v>1.8865740740740742E-3</v>
      </c>
    </row>
    <row r="20" spans="2:11" x14ac:dyDescent="0.3">
      <c r="B20" s="8" t="s">
        <v>14</v>
      </c>
      <c r="C20" s="86">
        <v>2.8703703703703703E-3</v>
      </c>
      <c r="D20" s="86"/>
      <c r="E20" s="86"/>
      <c r="F20" s="86"/>
      <c r="G20" s="86"/>
      <c r="H20" s="86"/>
      <c r="I20" s="86"/>
      <c r="J20" s="86"/>
      <c r="K20" s="95">
        <f t="shared" si="1"/>
        <v>2.8703703703703703E-3</v>
      </c>
    </row>
    <row r="21" spans="2:11" x14ac:dyDescent="0.3">
      <c r="B21" s="8" t="s">
        <v>11</v>
      </c>
      <c r="C21" s="86">
        <v>1.7824074074074075E-3</v>
      </c>
      <c r="D21" s="86"/>
      <c r="E21" s="86"/>
      <c r="F21" s="86"/>
      <c r="G21" s="86"/>
      <c r="H21" s="86"/>
      <c r="I21" s="86"/>
      <c r="J21" s="86"/>
      <c r="K21" s="95">
        <f t="shared" si="1"/>
        <v>1.7824074074074075E-3</v>
      </c>
    </row>
    <row r="22" spans="2:11" x14ac:dyDescent="0.3">
      <c r="B22" s="8" t="s">
        <v>15</v>
      </c>
      <c r="C22" s="86">
        <v>2.5694444444444441E-3</v>
      </c>
      <c r="D22" s="86"/>
      <c r="E22" s="86"/>
      <c r="F22" s="86"/>
      <c r="G22" s="86"/>
      <c r="H22" s="86"/>
      <c r="I22" s="86"/>
      <c r="J22" s="86"/>
      <c r="K22" s="95">
        <f t="shared" si="1"/>
        <v>2.5694444444444441E-3</v>
      </c>
    </row>
    <row r="23" spans="2:11" x14ac:dyDescent="0.3">
      <c r="B23" s="8" t="s">
        <v>28</v>
      </c>
      <c r="C23" s="86">
        <v>2.8472222222222223E-3</v>
      </c>
      <c r="D23" s="86"/>
      <c r="E23" s="86"/>
      <c r="F23" s="86"/>
      <c r="G23" s="86"/>
      <c r="H23" s="86"/>
      <c r="I23" s="86"/>
      <c r="J23" s="86"/>
      <c r="K23" s="95">
        <f t="shared" si="1"/>
        <v>2.8472222222222223E-3</v>
      </c>
    </row>
    <row r="24" spans="2:11" x14ac:dyDescent="0.3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95"/>
    </row>
    <row r="25" spans="2:11" x14ac:dyDescent="0.3">
      <c r="B25" s="8" t="s">
        <v>5</v>
      </c>
      <c r="C25" s="86">
        <v>1.8518518518518518E-4</v>
      </c>
      <c r="D25" s="86"/>
      <c r="E25" s="86"/>
      <c r="F25" s="86"/>
      <c r="G25" s="86"/>
      <c r="H25" s="86"/>
      <c r="I25" s="86"/>
      <c r="J25" s="86"/>
      <c r="K25" s="95">
        <f t="shared" si="1"/>
        <v>1.8518518518518518E-4</v>
      </c>
    </row>
    <row r="26" spans="2:11" x14ac:dyDescent="0.3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95"/>
    </row>
    <row r="27" spans="2:11" x14ac:dyDescent="0.3">
      <c r="B27" s="8" t="s">
        <v>140</v>
      </c>
      <c r="C27" s="86">
        <v>2.4305555555555552E-4</v>
      </c>
      <c r="D27" s="86"/>
      <c r="E27" s="86"/>
      <c r="F27" s="86"/>
      <c r="G27" s="86"/>
      <c r="H27" s="86"/>
      <c r="I27" s="86"/>
      <c r="J27" s="86"/>
      <c r="K27" s="95">
        <f t="shared" si="1"/>
        <v>2.4305555555555552E-4</v>
      </c>
    </row>
    <row r="28" spans="2:11" x14ac:dyDescent="0.3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95"/>
    </row>
    <row r="29" spans="2:11" x14ac:dyDescent="0.3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3">
      <c r="B30" s="53" t="s">
        <v>29</v>
      </c>
      <c r="C30" s="92">
        <f>SUM(C7:C28)</f>
        <v>4.8414351851851861E-2</v>
      </c>
      <c r="D30" s="92"/>
      <c r="E30" s="92"/>
      <c r="F30" s="92"/>
      <c r="G30" s="92">
        <f>SUM(G7:G28)</f>
        <v>1.2152777777777778E-3</v>
      </c>
      <c r="H30" s="92"/>
      <c r="I30" s="92"/>
      <c r="J30" s="86"/>
      <c r="K30" s="93">
        <f>SUM(K7:K28)</f>
        <v>4.9629629629629635E-2</v>
      </c>
    </row>
    <row r="31" spans="2:11" x14ac:dyDescent="0.3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5">
      <c r="B32" s="208" t="s">
        <v>112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&amp;R56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11" width="11.33203125" style="34" customWidth="1"/>
    <col min="12" max="16384" width="8.88671875" style="34"/>
  </cols>
  <sheetData>
    <row r="2" spans="2:11" ht="15" thickBot="1" x14ac:dyDescent="0.35"/>
    <row r="3" spans="2:11" x14ac:dyDescent="0.3">
      <c r="B3" s="173" t="s">
        <v>124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3">
      <c r="B4" s="176" t="s">
        <v>128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3">
      <c r="B5" s="42"/>
      <c r="C5" s="43" t="s">
        <v>104</v>
      </c>
      <c r="D5" s="43" t="s">
        <v>105</v>
      </c>
      <c r="E5" s="43" t="s">
        <v>106</v>
      </c>
      <c r="F5" s="43" t="s">
        <v>107</v>
      </c>
      <c r="G5" s="43" t="s">
        <v>108</v>
      </c>
      <c r="H5" s="43" t="s">
        <v>109</v>
      </c>
      <c r="I5" s="43" t="s">
        <v>110</v>
      </c>
      <c r="J5" s="43" t="s">
        <v>111</v>
      </c>
      <c r="K5" s="82" t="s">
        <v>22</v>
      </c>
    </row>
    <row r="6" spans="2:11" x14ac:dyDescent="0.3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/>
      <c r="K6" s="82" t="s">
        <v>24</v>
      </c>
    </row>
    <row r="7" spans="2:11" x14ac:dyDescent="0.3">
      <c r="B7" s="8" t="s">
        <v>10</v>
      </c>
      <c r="C7" s="86"/>
      <c r="D7" s="86"/>
      <c r="E7" s="86"/>
      <c r="F7" s="86"/>
      <c r="G7" s="86"/>
      <c r="H7" s="86"/>
      <c r="I7" s="86"/>
      <c r="J7" s="86"/>
      <c r="K7" s="88"/>
    </row>
    <row r="8" spans="2:11" x14ac:dyDescent="0.3">
      <c r="B8" s="8" t="s">
        <v>13</v>
      </c>
      <c r="C8" s="86">
        <v>6.4699074074074069E-3</v>
      </c>
      <c r="D8" s="86"/>
      <c r="E8" s="86"/>
      <c r="F8" s="86"/>
      <c r="G8" s="86"/>
      <c r="H8" s="86"/>
      <c r="I8" s="86"/>
      <c r="J8" s="86"/>
      <c r="K8" s="88">
        <f t="shared" ref="K8:K28" si="0">J8+I8+H8+G8+F8+E8+D8+C8</f>
        <v>6.4699074074074069E-3</v>
      </c>
    </row>
    <row r="9" spans="2:11" x14ac:dyDescent="0.3">
      <c r="B9" s="8" t="s">
        <v>0</v>
      </c>
      <c r="C9" s="86">
        <v>1.4398148148148149E-2</v>
      </c>
      <c r="D9" s="86">
        <v>2.9976851851851853E-3</v>
      </c>
      <c r="E9" s="86"/>
      <c r="F9" s="86"/>
      <c r="G9" s="86">
        <v>1.2685185185185185E-2</v>
      </c>
      <c r="H9" s="86"/>
      <c r="I9" s="86"/>
      <c r="J9" s="86"/>
      <c r="K9" s="88">
        <f t="shared" si="0"/>
        <v>3.0081018518518521E-2</v>
      </c>
    </row>
    <row r="10" spans="2:11" x14ac:dyDescent="0.3">
      <c r="B10" s="8" t="s">
        <v>8</v>
      </c>
      <c r="C10" s="86">
        <v>6.6319444444444446E-3</v>
      </c>
      <c r="D10" s="86"/>
      <c r="E10" s="86"/>
      <c r="F10" s="86"/>
      <c r="G10" s="86">
        <v>6.5277777777777782E-3</v>
      </c>
      <c r="H10" s="86"/>
      <c r="I10" s="86"/>
      <c r="J10" s="86"/>
      <c r="K10" s="88">
        <f t="shared" si="0"/>
        <v>1.3159722222222222E-2</v>
      </c>
    </row>
    <row r="11" spans="2:11" x14ac:dyDescent="0.3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3">
      <c r="B12" s="8" t="s">
        <v>3</v>
      </c>
      <c r="C12" s="86">
        <v>1.8807870370370374E-2</v>
      </c>
      <c r="D12" s="86">
        <v>1.0300925925925926E-3</v>
      </c>
      <c r="E12" s="86"/>
      <c r="F12" s="86"/>
      <c r="G12" s="86">
        <v>6.6620370370370371E-2</v>
      </c>
      <c r="H12" s="86"/>
      <c r="I12" s="86"/>
      <c r="J12" s="86"/>
      <c r="K12" s="88">
        <f t="shared" si="0"/>
        <v>8.6458333333333345E-2</v>
      </c>
    </row>
    <row r="13" spans="2:11" x14ac:dyDescent="0.3">
      <c r="B13" s="8" t="s">
        <v>7</v>
      </c>
      <c r="C13" s="86">
        <v>2.5729166666666668E-2</v>
      </c>
      <c r="D13" s="86">
        <v>1.2037037037037036E-3</v>
      </c>
      <c r="E13" s="86"/>
      <c r="F13" s="86"/>
      <c r="G13" s="86">
        <v>3.8425925925925928E-3</v>
      </c>
      <c r="H13" s="86">
        <v>3.0092592592592595E-4</v>
      </c>
      <c r="I13" s="86"/>
      <c r="J13" s="86"/>
      <c r="K13" s="88">
        <f t="shared" si="0"/>
        <v>3.107638888888889E-2</v>
      </c>
    </row>
    <row r="14" spans="2:11" x14ac:dyDescent="0.3">
      <c r="B14" s="8" t="s">
        <v>2</v>
      </c>
      <c r="C14" s="86">
        <v>7.5231481481481482E-4</v>
      </c>
      <c r="D14" s="86">
        <v>2.4305555555555552E-4</v>
      </c>
      <c r="E14" s="86"/>
      <c r="F14" s="86"/>
      <c r="G14" s="86">
        <v>7.2453703703703708E-3</v>
      </c>
      <c r="H14" s="86"/>
      <c r="I14" s="86"/>
      <c r="J14" s="86"/>
      <c r="K14" s="88">
        <f t="shared" si="0"/>
        <v>8.2407407407407412E-3</v>
      </c>
    </row>
    <row r="15" spans="2:11" x14ac:dyDescent="0.3">
      <c r="B15" s="8" t="s">
        <v>9</v>
      </c>
      <c r="C15" s="86">
        <v>7.1643518518518532E-3</v>
      </c>
      <c r="D15" s="86"/>
      <c r="E15" s="86"/>
      <c r="F15" s="86"/>
      <c r="G15" s="86">
        <v>1.1377314814814816E-2</v>
      </c>
      <c r="H15" s="86"/>
      <c r="I15" s="86"/>
      <c r="J15" s="86"/>
      <c r="K15" s="88">
        <f t="shared" si="0"/>
        <v>1.8541666666666668E-2</v>
      </c>
    </row>
    <row r="16" spans="2:11" x14ac:dyDescent="0.3">
      <c r="B16" s="8" t="s">
        <v>1</v>
      </c>
      <c r="C16" s="86">
        <v>3.0555555555555553E-3</v>
      </c>
      <c r="D16" s="86">
        <v>1.5046296296296297E-4</v>
      </c>
      <c r="E16" s="86"/>
      <c r="F16" s="86"/>
      <c r="G16" s="86">
        <v>7.1412037037037034E-3</v>
      </c>
      <c r="H16" s="86"/>
      <c r="I16" s="86"/>
      <c r="J16" s="86"/>
      <c r="K16" s="88">
        <f t="shared" si="0"/>
        <v>1.0347222222222223E-2</v>
      </c>
    </row>
    <row r="17" spans="2:11" x14ac:dyDescent="0.3">
      <c r="B17" s="8" t="s">
        <v>27</v>
      </c>
      <c r="C17" s="86">
        <v>1.3761574074074075E-2</v>
      </c>
      <c r="D17" s="86">
        <v>2.8124999999999995E-3</v>
      </c>
      <c r="E17" s="86">
        <v>3.483796296296296E-3</v>
      </c>
      <c r="F17" s="86">
        <v>3.2175925925925926E-3</v>
      </c>
      <c r="G17" s="86">
        <v>6.9444444444444441E-3</v>
      </c>
      <c r="H17" s="86"/>
      <c r="I17" s="86"/>
      <c r="J17" s="86"/>
      <c r="K17" s="88">
        <f t="shared" si="0"/>
        <v>3.0219907407407407E-2</v>
      </c>
    </row>
    <row r="18" spans="2:11" x14ac:dyDescent="0.3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3">
      <c r="B19" s="8" t="s">
        <v>4</v>
      </c>
      <c r="C19" s="86">
        <v>2.0717592592592593E-3</v>
      </c>
      <c r="D19" s="86"/>
      <c r="E19" s="86">
        <v>4.0509259259259257E-3</v>
      </c>
      <c r="F19" s="86"/>
      <c r="G19" s="86">
        <v>2.3159722222222224E-2</v>
      </c>
      <c r="H19" s="86"/>
      <c r="I19" s="86"/>
      <c r="J19" s="86"/>
      <c r="K19" s="88">
        <f t="shared" si="0"/>
        <v>2.928240740740741E-2</v>
      </c>
    </row>
    <row r="20" spans="2:11" x14ac:dyDescent="0.3">
      <c r="B20" s="8" t="s">
        <v>14</v>
      </c>
      <c r="C20" s="86"/>
      <c r="D20" s="86"/>
      <c r="E20" s="86"/>
      <c r="F20" s="86"/>
      <c r="G20" s="86">
        <v>6.006944444444445E-3</v>
      </c>
      <c r="H20" s="86"/>
      <c r="I20" s="86"/>
      <c r="J20" s="86"/>
      <c r="K20" s="88">
        <f t="shared" si="0"/>
        <v>6.006944444444445E-3</v>
      </c>
    </row>
    <row r="21" spans="2:11" x14ac:dyDescent="0.3">
      <c r="B21" s="8" t="s">
        <v>11</v>
      </c>
      <c r="C21" s="86">
        <v>6.5115740740740738E-2</v>
      </c>
      <c r="D21" s="86"/>
      <c r="E21" s="86"/>
      <c r="F21" s="86"/>
      <c r="G21" s="86">
        <v>7.6828703703703718E-2</v>
      </c>
      <c r="H21" s="86"/>
      <c r="I21" s="86"/>
      <c r="J21" s="86"/>
      <c r="K21" s="88">
        <f t="shared" si="0"/>
        <v>0.14194444444444446</v>
      </c>
    </row>
    <row r="22" spans="2:11" x14ac:dyDescent="0.3">
      <c r="B22" s="8" t="s">
        <v>15</v>
      </c>
      <c r="C22" s="86">
        <v>8.9467592592592585E-3</v>
      </c>
      <c r="D22" s="86"/>
      <c r="E22" s="86">
        <v>3.1828703703703706E-3</v>
      </c>
      <c r="F22" s="86"/>
      <c r="G22" s="86"/>
      <c r="H22" s="86"/>
      <c r="I22" s="86"/>
      <c r="J22" s="86"/>
      <c r="K22" s="88">
        <f t="shared" si="0"/>
        <v>1.2129629629629629E-2</v>
      </c>
    </row>
    <row r="23" spans="2:11" x14ac:dyDescent="0.3">
      <c r="B23" s="8" t="s">
        <v>28</v>
      </c>
      <c r="C23" s="86">
        <v>1.6898148148148148E-2</v>
      </c>
      <c r="D23" s="86"/>
      <c r="E23" s="86"/>
      <c r="F23" s="86"/>
      <c r="G23" s="86">
        <v>2.6064814814814815E-2</v>
      </c>
      <c r="H23" s="86"/>
      <c r="I23" s="86"/>
      <c r="J23" s="86"/>
      <c r="K23" s="88">
        <f t="shared" si="0"/>
        <v>4.2962962962962967E-2</v>
      </c>
    </row>
    <row r="24" spans="2:11" x14ac:dyDescent="0.3">
      <c r="B24" s="8" t="s">
        <v>12</v>
      </c>
      <c r="C24" s="86">
        <v>1.7199074074074071E-2</v>
      </c>
      <c r="D24" s="86"/>
      <c r="E24" s="86"/>
      <c r="F24" s="86"/>
      <c r="G24" s="86">
        <v>1.0810185185185185E-2</v>
      </c>
      <c r="H24" s="86"/>
      <c r="I24" s="86"/>
      <c r="J24" s="86"/>
      <c r="K24" s="88">
        <f t="shared" si="0"/>
        <v>2.8009259259259255E-2</v>
      </c>
    </row>
    <row r="25" spans="2:11" x14ac:dyDescent="0.3">
      <c r="B25" s="8" t="s">
        <v>5</v>
      </c>
      <c r="C25" s="86">
        <v>5.5671296296296302E-3</v>
      </c>
      <c r="D25" s="86"/>
      <c r="E25" s="86">
        <v>1.3182870370370369E-2</v>
      </c>
      <c r="F25" s="86"/>
      <c r="G25" s="86">
        <v>4.1018518518518517E-2</v>
      </c>
      <c r="H25" s="86"/>
      <c r="I25" s="86"/>
      <c r="J25" s="86"/>
      <c r="K25" s="88">
        <f t="shared" si="0"/>
        <v>5.9768518518518512E-2</v>
      </c>
    </row>
    <row r="26" spans="2:11" x14ac:dyDescent="0.3">
      <c r="B26" s="8" t="s">
        <v>6</v>
      </c>
      <c r="C26" s="86">
        <v>1.8749999999999999E-3</v>
      </c>
      <c r="D26" s="86">
        <v>1.5046296296296297E-4</v>
      </c>
      <c r="E26" s="86"/>
      <c r="F26" s="86"/>
      <c r="G26" s="86">
        <v>1.0069444444444444E-3</v>
      </c>
      <c r="H26" s="86"/>
      <c r="I26" s="86"/>
      <c r="J26" s="86"/>
      <c r="K26" s="88">
        <f t="shared" si="0"/>
        <v>3.0324074074074073E-3</v>
      </c>
    </row>
    <row r="27" spans="2:11" x14ac:dyDescent="0.3">
      <c r="B27" s="8" t="s">
        <v>140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3">
      <c r="B28" s="8" t="s">
        <v>17</v>
      </c>
      <c r="C28" s="86">
        <v>4.3981481481481481E-4</v>
      </c>
      <c r="D28" s="86"/>
      <c r="E28" s="86"/>
      <c r="F28" s="86"/>
      <c r="G28" s="86">
        <v>3.7037037037037035E-4</v>
      </c>
      <c r="H28" s="86"/>
      <c r="I28" s="86"/>
      <c r="J28" s="86"/>
      <c r="K28" s="88">
        <f t="shared" si="0"/>
        <v>8.1018518518518516E-4</v>
      </c>
    </row>
    <row r="29" spans="2:11" x14ac:dyDescent="0.3">
      <c r="B29" s="53"/>
      <c r="C29" s="90"/>
      <c r="D29" s="90"/>
      <c r="E29" s="91"/>
      <c r="F29" s="91"/>
      <c r="G29" s="90"/>
      <c r="H29" s="90"/>
      <c r="I29" s="90"/>
      <c r="J29" s="90"/>
      <c r="K29" s="88"/>
    </row>
    <row r="30" spans="2:11" x14ac:dyDescent="0.3">
      <c r="B30" s="53" t="s">
        <v>29</v>
      </c>
      <c r="C30" s="92">
        <f>SUM(C7:C28)</f>
        <v>0.21488425925925922</v>
      </c>
      <c r="D30" s="92">
        <f t="shared" ref="D30:H30" si="1">SUM(D7:D28)</f>
        <v>8.5879629629629622E-3</v>
      </c>
      <c r="E30" s="92">
        <f t="shared" si="1"/>
        <v>2.3900462962962964E-2</v>
      </c>
      <c r="F30" s="92">
        <f t="shared" si="1"/>
        <v>3.2175925925925926E-3</v>
      </c>
      <c r="G30" s="92">
        <f t="shared" si="1"/>
        <v>0.30765046296296295</v>
      </c>
      <c r="H30" s="92">
        <f t="shared" si="1"/>
        <v>3.0092592592592595E-4</v>
      </c>
      <c r="I30" s="92"/>
      <c r="J30" s="92"/>
      <c r="K30" s="93">
        <f>SUM(K7:K28)</f>
        <v>0.5585416666666666</v>
      </c>
    </row>
    <row r="31" spans="2:11" x14ac:dyDescent="0.3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5">
      <c r="B32" s="208" t="s">
        <v>112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&amp;R57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11" width="11.33203125" style="34" customWidth="1"/>
    <col min="12" max="16384" width="8.88671875" style="34"/>
  </cols>
  <sheetData>
    <row r="2" spans="2:11" ht="15" thickBot="1" x14ac:dyDescent="0.35"/>
    <row r="3" spans="2:11" x14ac:dyDescent="0.3">
      <c r="B3" s="173" t="s">
        <v>125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3">
      <c r="B4" s="176" t="s">
        <v>128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3">
      <c r="B5" s="42"/>
      <c r="C5" s="43" t="s">
        <v>104</v>
      </c>
      <c r="D5" s="43" t="s">
        <v>105</v>
      </c>
      <c r="E5" s="43" t="s">
        <v>106</v>
      </c>
      <c r="F5" s="43" t="s">
        <v>107</v>
      </c>
      <c r="G5" s="43" t="s">
        <v>108</v>
      </c>
      <c r="H5" s="43" t="s">
        <v>109</v>
      </c>
      <c r="I5" s="43" t="s">
        <v>110</v>
      </c>
      <c r="J5" s="43" t="s">
        <v>111</v>
      </c>
      <c r="K5" s="82" t="s">
        <v>22</v>
      </c>
    </row>
    <row r="6" spans="2:11" x14ac:dyDescent="0.3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3">
      <c r="B7" s="8" t="s">
        <v>10</v>
      </c>
      <c r="C7" s="86"/>
      <c r="D7" s="86"/>
      <c r="E7" s="86"/>
      <c r="F7" s="86"/>
      <c r="G7" s="86"/>
      <c r="H7" s="86"/>
      <c r="I7" s="86"/>
      <c r="J7" s="86"/>
      <c r="K7" s="88"/>
    </row>
    <row r="8" spans="2:11" x14ac:dyDescent="0.3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3">
      <c r="B9" s="8" t="s">
        <v>0</v>
      </c>
      <c r="C9" s="86"/>
      <c r="D9" s="86"/>
      <c r="E9" s="86"/>
      <c r="F9" s="86"/>
      <c r="G9" s="86">
        <v>1.7905092592592597E-2</v>
      </c>
      <c r="H9" s="86"/>
      <c r="I9" s="86"/>
      <c r="J9" s="86"/>
      <c r="K9" s="88">
        <f t="shared" ref="K9:K27" si="0">J9+I9+H9+G9+F9+E9+D9+C9</f>
        <v>1.7905092592592597E-2</v>
      </c>
    </row>
    <row r="10" spans="2:11" x14ac:dyDescent="0.3">
      <c r="B10" s="8" t="s">
        <v>8</v>
      </c>
      <c r="C10" s="86"/>
      <c r="D10" s="86">
        <v>7.1990740740740739E-3</v>
      </c>
      <c r="E10" s="86"/>
      <c r="F10" s="86"/>
      <c r="G10" s="86">
        <v>1.6585648148148148E-2</v>
      </c>
      <c r="H10" s="86"/>
      <c r="I10" s="86"/>
      <c r="J10" s="86"/>
      <c r="K10" s="88">
        <f t="shared" si="0"/>
        <v>2.3784722222222221E-2</v>
      </c>
    </row>
    <row r="11" spans="2:11" x14ac:dyDescent="0.3">
      <c r="B11" s="8" t="s">
        <v>26</v>
      </c>
      <c r="C11" s="86"/>
      <c r="D11" s="86"/>
      <c r="E11" s="86"/>
      <c r="F11" s="86"/>
      <c r="G11" s="86">
        <v>3.1134259259259257E-3</v>
      </c>
      <c r="H11" s="86"/>
      <c r="I11" s="86"/>
      <c r="J11" s="86"/>
      <c r="K11" s="88">
        <f t="shared" si="0"/>
        <v>3.1134259259259257E-3</v>
      </c>
    </row>
    <row r="12" spans="2:11" x14ac:dyDescent="0.3">
      <c r="B12" s="8" t="s">
        <v>3</v>
      </c>
      <c r="C12" s="86"/>
      <c r="D12" s="86"/>
      <c r="E12" s="86"/>
      <c r="F12" s="86"/>
      <c r="G12" s="86">
        <v>0.1102662037037037</v>
      </c>
      <c r="H12" s="86"/>
      <c r="I12" s="86"/>
      <c r="J12" s="86"/>
      <c r="K12" s="88">
        <f t="shared" si="0"/>
        <v>0.1102662037037037</v>
      </c>
    </row>
    <row r="13" spans="2:11" x14ac:dyDescent="0.3">
      <c r="B13" s="8" t="s">
        <v>7</v>
      </c>
      <c r="C13" s="86"/>
      <c r="D13" s="86"/>
      <c r="E13" s="86"/>
      <c r="F13" s="86"/>
      <c r="G13" s="86">
        <v>2.6053240740740738E-2</v>
      </c>
      <c r="H13" s="86"/>
      <c r="I13" s="86"/>
      <c r="J13" s="86"/>
      <c r="K13" s="88">
        <f t="shared" si="0"/>
        <v>2.6053240740740738E-2</v>
      </c>
    </row>
    <row r="14" spans="2:11" x14ac:dyDescent="0.3">
      <c r="B14" s="8" t="s">
        <v>2</v>
      </c>
      <c r="C14" s="86"/>
      <c r="D14" s="86"/>
      <c r="E14" s="86"/>
      <c r="F14" s="86"/>
      <c r="G14" s="86">
        <v>7.3958333333333324E-3</v>
      </c>
      <c r="H14" s="86"/>
      <c r="I14" s="86"/>
      <c r="J14" s="86"/>
      <c r="K14" s="88">
        <f t="shared" si="0"/>
        <v>7.3958333333333324E-3</v>
      </c>
    </row>
    <row r="15" spans="2:11" x14ac:dyDescent="0.3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3">
      <c r="B16" s="8" t="s">
        <v>1</v>
      </c>
      <c r="C16" s="86"/>
      <c r="D16" s="86"/>
      <c r="E16" s="86"/>
      <c r="F16" s="86"/>
      <c r="G16" s="86">
        <v>5.9027777777777789E-4</v>
      </c>
      <c r="H16" s="86"/>
      <c r="I16" s="86"/>
      <c r="J16" s="86"/>
      <c r="K16" s="88">
        <f t="shared" si="0"/>
        <v>5.9027777777777789E-4</v>
      </c>
    </row>
    <row r="17" spans="2:11" x14ac:dyDescent="0.3">
      <c r="B17" s="8" t="s">
        <v>27</v>
      </c>
      <c r="C17" s="86"/>
      <c r="D17" s="86"/>
      <c r="E17" s="86"/>
      <c r="F17" s="86"/>
      <c r="G17" s="86">
        <v>1.3935185185185186E-2</v>
      </c>
      <c r="H17" s="86"/>
      <c r="I17" s="86"/>
      <c r="J17" s="86"/>
      <c r="K17" s="88">
        <f t="shared" si="0"/>
        <v>1.3935185185185186E-2</v>
      </c>
    </row>
    <row r="18" spans="2:11" x14ac:dyDescent="0.3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3">
      <c r="B19" s="8" t="s">
        <v>4</v>
      </c>
      <c r="C19" s="86"/>
      <c r="D19" s="86"/>
      <c r="E19" s="86">
        <v>4.1203703703703706E-3</v>
      </c>
      <c r="F19" s="86"/>
      <c r="G19" s="86"/>
      <c r="H19" s="86"/>
      <c r="I19" s="86"/>
      <c r="J19" s="86"/>
      <c r="K19" s="88">
        <f t="shared" si="0"/>
        <v>4.1203703703703706E-3</v>
      </c>
    </row>
    <row r="20" spans="2:11" x14ac:dyDescent="0.3">
      <c r="B20" s="8" t="s">
        <v>14</v>
      </c>
      <c r="C20" s="86"/>
      <c r="D20" s="86"/>
      <c r="E20" s="86"/>
      <c r="F20" s="86"/>
      <c r="G20" s="86">
        <v>5.5324074074074078E-3</v>
      </c>
      <c r="H20" s="86"/>
      <c r="I20" s="86"/>
      <c r="J20" s="86"/>
      <c r="K20" s="88">
        <f t="shared" si="0"/>
        <v>5.5324074074074078E-3</v>
      </c>
    </row>
    <row r="21" spans="2:11" x14ac:dyDescent="0.3">
      <c r="B21" s="8" t="s">
        <v>11</v>
      </c>
      <c r="C21" s="86"/>
      <c r="D21" s="86">
        <v>1.4548611111111109E-2</v>
      </c>
      <c r="E21" s="86"/>
      <c r="F21" s="86"/>
      <c r="G21" s="86">
        <v>0.17268518518518519</v>
      </c>
      <c r="H21" s="86">
        <v>3.0092592592592595E-4</v>
      </c>
      <c r="I21" s="86"/>
      <c r="J21" s="86"/>
      <c r="K21" s="88">
        <f t="shared" si="0"/>
        <v>0.18753472222222223</v>
      </c>
    </row>
    <row r="22" spans="2:11" x14ac:dyDescent="0.3">
      <c r="B22" s="8" t="s">
        <v>15</v>
      </c>
      <c r="C22" s="86"/>
      <c r="D22" s="86"/>
      <c r="E22" s="86"/>
      <c r="F22" s="86"/>
      <c r="G22" s="86">
        <v>1.193287037037037E-2</v>
      </c>
      <c r="H22" s="86"/>
      <c r="I22" s="86"/>
      <c r="J22" s="86"/>
      <c r="K22" s="88">
        <f t="shared" si="0"/>
        <v>1.193287037037037E-2</v>
      </c>
    </row>
    <row r="23" spans="2:11" x14ac:dyDescent="0.3">
      <c r="B23" s="8" t="s">
        <v>28</v>
      </c>
      <c r="C23" s="86"/>
      <c r="D23" s="86"/>
      <c r="E23" s="86"/>
      <c r="F23" s="86"/>
      <c r="G23" s="86">
        <v>1.9479166666666665E-2</v>
      </c>
      <c r="H23" s="86"/>
      <c r="I23" s="86"/>
      <c r="J23" s="86"/>
      <c r="K23" s="88">
        <f t="shared" si="0"/>
        <v>1.9479166666666665E-2</v>
      </c>
    </row>
    <row r="24" spans="2:11" x14ac:dyDescent="0.3">
      <c r="B24" s="8" t="s">
        <v>12</v>
      </c>
      <c r="C24" s="86"/>
      <c r="D24" s="86">
        <v>2.9861111111111113E-3</v>
      </c>
      <c r="E24" s="86"/>
      <c r="F24" s="86"/>
      <c r="G24" s="86">
        <v>2.5879629629629631E-2</v>
      </c>
      <c r="H24" s="86"/>
      <c r="I24" s="86"/>
      <c r="J24" s="86"/>
      <c r="K24" s="88">
        <f t="shared" si="0"/>
        <v>2.886574074074074E-2</v>
      </c>
    </row>
    <row r="25" spans="2:11" x14ac:dyDescent="0.3">
      <c r="B25" s="8" t="s">
        <v>5</v>
      </c>
      <c r="C25" s="86"/>
      <c r="D25" s="86">
        <v>9.9652777777777778E-3</v>
      </c>
      <c r="E25" s="86"/>
      <c r="F25" s="86">
        <v>1.1967592592592592E-2</v>
      </c>
      <c r="G25" s="86">
        <v>5.0428240740740753E-2</v>
      </c>
      <c r="H25" s="86"/>
      <c r="I25" s="86"/>
      <c r="J25" s="86"/>
      <c r="K25" s="88">
        <f t="shared" si="0"/>
        <v>7.2361111111111126E-2</v>
      </c>
    </row>
    <row r="26" spans="2:11" x14ac:dyDescent="0.3">
      <c r="B26" s="8" t="s">
        <v>6</v>
      </c>
      <c r="C26" s="86"/>
      <c r="D26" s="86"/>
      <c r="E26" s="86"/>
      <c r="F26" s="86"/>
      <c r="G26" s="86">
        <v>5.9375000000000001E-3</v>
      </c>
      <c r="H26" s="86"/>
      <c r="I26" s="86"/>
      <c r="J26" s="86"/>
      <c r="K26" s="88">
        <f t="shared" si="0"/>
        <v>5.9375000000000001E-3</v>
      </c>
    </row>
    <row r="27" spans="2:11" x14ac:dyDescent="0.3">
      <c r="B27" s="8" t="s">
        <v>140</v>
      </c>
      <c r="C27" s="86"/>
      <c r="D27" s="86"/>
      <c r="E27" s="86"/>
      <c r="F27" s="86"/>
      <c r="G27" s="86">
        <v>2.4108796296296298E-2</v>
      </c>
      <c r="H27" s="86"/>
      <c r="I27" s="86"/>
      <c r="J27" s="86"/>
      <c r="K27" s="88">
        <f t="shared" si="0"/>
        <v>2.4108796296296298E-2</v>
      </c>
    </row>
    <row r="28" spans="2:11" x14ac:dyDescent="0.3">
      <c r="B28" s="8" t="s">
        <v>17</v>
      </c>
      <c r="C28" s="86"/>
      <c r="D28" s="86"/>
      <c r="E28" s="86"/>
      <c r="F28" s="86"/>
      <c r="G28" s="86">
        <v>3.0092592592592588E-3</v>
      </c>
      <c r="H28" s="86"/>
      <c r="I28" s="86"/>
      <c r="J28" s="86"/>
      <c r="K28" s="88">
        <f t="shared" ref="K28" si="1">J28+I28+H28+G28+F28+E28+D28+C28</f>
        <v>3.0092592592592588E-3</v>
      </c>
    </row>
    <row r="29" spans="2:11" x14ac:dyDescent="0.3">
      <c r="B29" s="53"/>
      <c r="C29" s="90"/>
      <c r="D29" s="90"/>
      <c r="E29" s="91"/>
      <c r="F29" s="91"/>
      <c r="G29" s="90"/>
      <c r="H29" s="90"/>
      <c r="I29" s="90"/>
      <c r="J29" s="90"/>
      <c r="K29" s="88"/>
    </row>
    <row r="30" spans="2:11" x14ac:dyDescent="0.3">
      <c r="B30" s="53" t="s">
        <v>29</v>
      </c>
      <c r="C30" s="92"/>
      <c r="D30" s="94">
        <f t="shared" ref="D30:H30" si="2">SUM(D7:D28)</f>
        <v>3.4699074074074077E-2</v>
      </c>
      <c r="E30" s="92">
        <f t="shared" si="2"/>
        <v>4.1203703703703706E-3</v>
      </c>
      <c r="F30" s="92"/>
      <c r="G30" s="92">
        <f t="shared" si="2"/>
        <v>0.51483796296296291</v>
      </c>
      <c r="H30" s="92">
        <f t="shared" si="2"/>
        <v>3.0092592592592595E-4</v>
      </c>
      <c r="I30" s="92"/>
      <c r="J30" s="92"/>
      <c r="K30" s="93">
        <f>SUM(K7:K28)</f>
        <v>0.56592592592592583</v>
      </c>
    </row>
    <row r="31" spans="2:11" x14ac:dyDescent="0.3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5">
      <c r="B32" s="208" t="s">
        <v>112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&amp;R58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2" zoomScale="110" zoomScaleNormal="110" zoomScaleSheetLayoutView="100" workbookViewId="0">
      <selection activeCell="B27" sqref="B27"/>
    </sheetView>
  </sheetViews>
  <sheetFormatPr defaultColWidth="8.88671875" defaultRowHeight="14.4" x14ac:dyDescent="0.3"/>
  <cols>
    <col min="1" max="1" width="6.109375" style="34" customWidth="1"/>
    <col min="2" max="2" width="51" style="34" bestFit="1" customWidth="1"/>
    <col min="3" max="11" width="11.33203125" style="34" customWidth="1"/>
    <col min="12" max="16384" width="8.88671875" style="34"/>
  </cols>
  <sheetData>
    <row r="2" spans="2:11" ht="15" thickBot="1" x14ac:dyDescent="0.35"/>
    <row r="3" spans="2:11" x14ac:dyDescent="0.3">
      <c r="B3" s="173" t="s">
        <v>126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3">
      <c r="B4" s="176" t="s">
        <v>128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3">
      <c r="B5" s="42"/>
      <c r="C5" s="43" t="s">
        <v>104</v>
      </c>
      <c r="D5" s="43" t="s">
        <v>105</v>
      </c>
      <c r="E5" s="43" t="s">
        <v>106</v>
      </c>
      <c r="F5" s="43" t="s">
        <v>107</v>
      </c>
      <c r="G5" s="43" t="s">
        <v>108</v>
      </c>
      <c r="H5" s="43" t="s">
        <v>109</v>
      </c>
      <c r="I5" s="43" t="s">
        <v>110</v>
      </c>
      <c r="J5" s="43" t="s">
        <v>111</v>
      </c>
      <c r="K5" s="82" t="s">
        <v>22</v>
      </c>
    </row>
    <row r="6" spans="2:11" x14ac:dyDescent="0.3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3">
      <c r="B7" s="8" t="s">
        <v>10</v>
      </c>
      <c r="C7" s="86"/>
      <c r="D7" s="86"/>
      <c r="E7" s="86"/>
      <c r="F7" s="86"/>
      <c r="G7" s="86"/>
      <c r="H7" s="86"/>
      <c r="I7" s="86"/>
      <c r="J7" s="86"/>
      <c r="K7" s="88"/>
    </row>
    <row r="8" spans="2:11" x14ac:dyDescent="0.3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3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3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3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3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88"/>
    </row>
    <row r="13" spans="2:11" x14ac:dyDescent="0.3">
      <c r="B13" s="8" t="s">
        <v>7</v>
      </c>
      <c r="C13" s="86"/>
      <c r="D13" s="86"/>
      <c r="E13" s="86"/>
      <c r="F13" s="86"/>
      <c r="G13" s="86"/>
      <c r="H13" s="86"/>
      <c r="I13" s="86"/>
      <c r="J13" s="86"/>
      <c r="K13" s="88"/>
    </row>
    <row r="14" spans="2:11" x14ac:dyDescent="0.3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3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3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3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88"/>
    </row>
    <row r="18" spans="2:11" x14ac:dyDescent="0.3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3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3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3">
      <c r="B21" s="8" t="s">
        <v>11</v>
      </c>
      <c r="C21" s="86"/>
      <c r="D21" s="86">
        <v>4.1203703703703697E-3</v>
      </c>
      <c r="E21" s="86">
        <v>1.4004629629629627E-3</v>
      </c>
      <c r="F21" s="86"/>
      <c r="G21" s="86"/>
      <c r="H21" s="86"/>
      <c r="I21" s="86"/>
      <c r="J21" s="86"/>
      <c r="K21" s="88">
        <f>J21+I21+H21+G21+F21+E21+D21+C21</f>
        <v>5.5208333333333325E-3</v>
      </c>
    </row>
    <row r="22" spans="2:11" x14ac:dyDescent="0.3">
      <c r="B22" s="8" t="s">
        <v>15</v>
      </c>
      <c r="C22" s="86"/>
      <c r="D22" s="86">
        <v>1.2268518518518518E-3</v>
      </c>
      <c r="E22" s="86"/>
      <c r="F22" s="86"/>
      <c r="G22" s="86"/>
      <c r="H22" s="86"/>
      <c r="I22" s="86"/>
      <c r="J22" s="86"/>
      <c r="K22" s="88">
        <f t="shared" ref="K22:K25" si="0">J22+I22+H22+G22+F22+E22+D22+C22</f>
        <v>1.2268518518518518E-3</v>
      </c>
    </row>
    <row r="23" spans="2:11" x14ac:dyDescent="0.3">
      <c r="B23" s="8" t="s">
        <v>28</v>
      </c>
      <c r="C23" s="86"/>
      <c r="D23" s="86"/>
      <c r="E23" s="86"/>
      <c r="F23" s="86"/>
      <c r="G23" s="86"/>
      <c r="H23" s="86"/>
      <c r="I23" s="86"/>
      <c r="J23" s="86"/>
      <c r="K23" s="88"/>
    </row>
    <row r="24" spans="2:11" x14ac:dyDescent="0.3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3">
      <c r="B25" s="8" t="s">
        <v>5</v>
      </c>
      <c r="C25" s="86"/>
      <c r="D25" s="86">
        <v>5.3287037037037042E-2</v>
      </c>
      <c r="E25" s="86">
        <v>9.1435185185185185E-4</v>
      </c>
      <c r="F25" s="86">
        <v>3.8402777777777772E-2</v>
      </c>
      <c r="G25" s="86">
        <v>8.252314814814813E-3</v>
      </c>
      <c r="H25" s="86">
        <v>1.9363425925925923E-2</v>
      </c>
      <c r="I25" s="86"/>
      <c r="J25" s="86"/>
      <c r="K25" s="88">
        <f t="shared" si="0"/>
        <v>0.1202199074074074</v>
      </c>
    </row>
    <row r="26" spans="2:11" x14ac:dyDescent="0.3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3">
      <c r="B27" s="8" t="s">
        <v>140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3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3">
      <c r="B29" s="53"/>
      <c r="C29" s="90"/>
      <c r="D29" s="90"/>
      <c r="E29" s="91"/>
      <c r="F29" s="91"/>
      <c r="G29" s="90"/>
      <c r="H29" s="90"/>
      <c r="I29" s="90"/>
      <c r="J29" s="90"/>
      <c r="K29" s="88"/>
    </row>
    <row r="30" spans="2:11" x14ac:dyDescent="0.3">
      <c r="B30" s="53" t="s">
        <v>29</v>
      </c>
      <c r="C30" s="92"/>
      <c r="D30" s="92">
        <f t="shared" ref="D30:H30" si="1">SUM(D7:D28)</f>
        <v>5.8634259259259261E-2</v>
      </c>
      <c r="E30" s="92">
        <f t="shared" si="1"/>
        <v>2.3148148148148147E-3</v>
      </c>
      <c r="F30" s="92">
        <f t="shared" si="1"/>
        <v>3.8402777777777772E-2</v>
      </c>
      <c r="G30" s="92">
        <f t="shared" si="1"/>
        <v>8.252314814814813E-3</v>
      </c>
      <c r="H30" s="92">
        <f t="shared" si="1"/>
        <v>1.9363425925925923E-2</v>
      </c>
      <c r="I30" s="92"/>
      <c r="J30" s="86"/>
      <c r="K30" s="93">
        <f>SUM(K7:K28)</f>
        <v>0.12696759259259258</v>
      </c>
    </row>
    <row r="31" spans="2:11" x14ac:dyDescent="0.3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5">
      <c r="B32" s="208" t="s">
        <v>112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&amp;R59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1"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38" customWidth="1"/>
    <col min="7" max="8" width="15.109375" customWidth="1"/>
  </cols>
  <sheetData>
    <row r="1" spans="2:8" s="1" customFormat="1" x14ac:dyDescent="0.3">
      <c r="C1" s="35"/>
      <c r="D1" s="35"/>
      <c r="E1" s="35"/>
      <c r="F1" s="35"/>
    </row>
    <row r="2" spans="2:8" s="1" customFormat="1" ht="15" thickBot="1" x14ac:dyDescent="0.35">
      <c r="C2" s="35"/>
      <c r="D2" s="35"/>
      <c r="E2" s="35"/>
      <c r="F2" s="35"/>
    </row>
    <row r="3" spans="2:8" s="1" customFormat="1" x14ac:dyDescent="0.3">
      <c r="B3" s="145" t="s">
        <v>41</v>
      </c>
      <c r="C3" s="146"/>
      <c r="D3" s="146"/>
      <c r="E3" s="146"/>
      <c r="F3" s="147"/>
      <c r="G3" s="146"/>
      <c r="H3" s="147"/>
    </row>
    <row r="4" spans="2:8" s="1" customFormat="1" x14ac:dyDescent="0.3">
      <c r="B4" s="148" t="s">
        <v>128</v>
      </c>
      <c r="C4" s="149"/>
      <c r="D4" s="149"/>
      <c r="E4" s="149"/>
      <c r="F4" s="149"/>
      <c r="G4" s="149"/>
      <c r="H4" s="150"/>
    </row>
    <row r="5" spans="2:8" s="1" customFormat="1" x14ac:dyDescent="0.3">
      <c r="B5" s="2"/>
      <c r="C5" s="151" t="s">
        <v>36</v>
      </c>
      <c r="D5" s="149"/>
      <c r="E5" s="151" t="s">
        <v>37</v>
      </c>
      <c r="F5" s="166"/>
      <c r="G5" s="149" t="s">
        <v>38</v>
      </c>
      <c r="H5" s="150"/>
    </row>
    <row r="6" spans="2:8" s="1" customFormat="1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3">
      <c r="B7" s="8" t="s">
        <v>10</v>
      </c>
      <c r="C7" s="100">
        <v>1.3194444444444445E-3</v>
      </c>
      <c r="D7" s="98">
        <f t="shared" ref="D7:D28" si="0">C7/$C$30</f>
        <v>1.4246438390402398E-2</v>
      </c>
      <c r="E7" s="100"/>
      <c r="F7" s="98"/>
      <c r="G7" s="100">
        <f>C7</f>
        <v>1.3194444444444445E-3</v>
      </c>
      <c r="H7" s="99">
        <f t="shared" ref="H7:H28" si="1">G7/$G$30</f>
        <v>1.4246438390402398E-2</v>
      </c>
    </row>
    <row r="8" spans="2:8" s="1" customFormat="1" x14ac:dyDescent="0.3">
      <c r="B8" s="8" t="s">
        <v>13</v>
      </c>
      <c r="C8" s="100">
        <v>3.9814814814814799E-3</v>
      </c>
      <c r="D8" s="98">
        <f t="shared" si="0"/>
        <v>4.2989252686828273E-2</v>
      </c>
      <c r="E8" s="100"/>
      <c r="F8" s="98"/>
      <c r="G8" s="100">
        <f t="shared" ref="G8:G28" si="2">C8</f>
        <v>3.9814814814814799E-3</v>
      </c>
      <c r="H8" s="99">
        <f t="shared" si="1"/>
        <v>4.2989252686828273E-2</v>
      </c>
    </row>
    <row r="9" spans="2:8" s="1" customFormat="1" x14ac:dyDescent="0.3">
      <c r="B9" s="8" t="s">
        <v>0</v>
      </c>
      <c r="C9" s="100">
        <v>1.6400462962962964E-2</v>
      </c>
      <c r="D9" s="98">
        <f t="shared" si="0"/>
        <v>0.17708072981754561</v>
      </c>
      <c r="E9" s="100"/>
      <c r="F9" s="98"/>
      <c r="G9" s="100">
        <f t="shared" si="2"/>
        <v>1.6400462962962964E-2</v>
      </c>
      <c r="H9" s="99">
        <f t="shared" si="1"/>
        <v>0.17708072981754561</v>
      </c>
    </row>
    <row r="10" spans="2:8" s="1" customFormat="1" x14ac:dyDescent="0.3">
      <c r="B10" s="8" t="s">
        <v>8</v>
      </c>
      <c r="C10" s="100">
        <v>3.6226851851851854E-3</v>
      </c>
      <c r="D10" s="98">
        <f t="shared" si="0"/>
        <v>3.9115221194701323E-2</v>
      </c>
      <c r="E10" s="100"/>
      <c r="F10" s="98"/>
      <c r="G10" s="100">
        <f t="shared" si="2"/>
        <v>3.6226851851851854E-3</v>
      </c>
      <c r="H10" s="99">
        <f t="shared" si="1"/>
        <v>3.9115221194701323E-2</v>
      </c>
    </row>
    <row r="11" spans="2:8" s="1" customFormat="1" x14ac:dyDescent="0.3">
      <c r="B11" s="8" t="s">
        <v>26</v>
      </c>
      <c r="C11" s="100">
        <v>7.1296296296296264E-3</v>
      </c>
      <c r="D11" s="98">
        <f t="shared" si="0"/>
        <v>7.6980754811297139E-2</v>
      </c>
      <c r="E11" s="100"/>
      <c r="F11" s="98"/>
      <c r="G11" s="100">
        <f t="shared" si="2"/>
        <v>7.1296296296296264E-3</v>
      </c>
      <c r="H11" s="99">
        <f t="shared" si="1"/>
        <v>7.6980754811297139E-2</v>
      </c>
    </row>
    <row r="12" spans="2:8" s="1" customFormat="1" x14ac:dyDescent="0.3">
      <c r="B12" s="8" t="s">
        <v>3</v>
      </c>
      <c r="C12" s="100">
        <v>8.6458333333333352E-3</v>
      </c>
      <c r="D12" s="98">
        <f t="shared" si="0"/>
        <v>9.3351662084478898E-2</v>
      </c>
      <c r="E12" s="100"/>
      <c r="F12" s="98"/>
      <c r="G12" s="100">
        <f t="shared" si="2"/>
        <v>8.6458333333333352E-3</v>
      </c>
      <c r="H12" s="99">
        <f t="shared" si="1"/>
        <v>9.3351662084478898E-2</v>
      </c>
    </row>
    <row r="13" spans="2:8" s="1" customFormat="1" x14ac:dyDescent="0.3">
      <c r="B13" s="8" t="s">
        <v>7</v>
      </c>
      <c r="C13" s="100">
        <v>8.9120370370370373E-4</v>
      </c>
      <c r="D13" s="98">
        <f t="shared" si="0"/>
        <v>9.6225943514121458E-3</v>
      </c>
      <c r="E13" s="100"/>
      <c r="F13" s="98"/>
      <c r="G13" s="100">
        <f t="shared" si="2"/>
        <v>8.9120370370370373E-4</v>
      </c>
      <c r="H13" s="99">
        <f t="shared" si="1"/>
        <v>9.6225943514121458E-3</v>
      </c>
    </row>
    <row r="14" spans="2:8" s="1" customFormat="1" x14ac:dyDescent="0.3">
      <c r="B14" s="8" t="s">
        <v>2</v>
      </c>
      <c r="C14" s="100">
        <v>6.9328703703703714E-3</v>
      </c>
      <c r="D14" s="98">
        <f t="shared" si="0"/>
        <v>7.4856285928517868E-2</v>
      </c>
      <c r="E14" s="100"/>
      <c r="F14" s="98"/>
      <c r="G14" s="100">
        <f t="shared" si="2"/>
        <v>6.9328703703703714E-3</v>
      </c>
      <c r="H14" s="99">
        <f t="shared" si="1"/>
        <v>7.4856285928517868E-2</v>
      </c>
    </row>
    <row r="15" spans="2:8" s="1" customFormat="1" x14ac:dyDescent="0.3">
      <c r="B15" s="8" t="s">
        <v>9</v>
      </c>
      <c r="C15" s="100">
        <v>3.2523148148148142E-3</v>
      </c>
      <c r="D15" s="98">
        <f t="shared" si="0"/>
        <v>3.5116220944763799E-2</v>
      </c>
      <c r="E15" s="100"/>
      <c r="F15" s="98"/>
      <c r="G15" s="100">
        <f t="shared" si="2"/>
        <v>3.2523148148148142E-3</v>
      </c>
      <c r="H15" s="99">
        <f t="shared" si="1"/>
        <v>3.5116220944763799E-2</v>
      </c>
    </row>
    <row r="16" spans="2:8" s="1" customFormat="1" x14ac:dyDescent="0.3">
      <c r="B16" s="8" t="s">
        <v>1</v>
      </c>
      <c r="C16" s="100">
        <v>2.1990740740740746E-3</v>
      </c>
      <c r="D16" s="98">
        <f t="shared" si="0"/>
        <v>2.3744063984004003E-2</v>
      </c>
      <c r="E16" s="100"/>
      <c r="F16" s="98"/>
      <c r="G16" s="100">
        <f t="shared" si="2"/>
        <v>2.1990740740740746E-3</v>
      </c>
      <c r="H16" s="99">
        <f t="shared" si="1"/>
        <v>2.3744063984004003E-2</v>
      </c>
    </row>
    <row r="17" spans="2:8" s="1" customFormat="1" x14ac:dyDescent="0.3">
      <c r="B17" s="8" t="s">
        <v>27</v>
      </c>
      <c r="C17" s="100">
        <v>1.3773148148148147E-3</v>
      </c>
      <c r="D17" s="98">
        <f t="shared" si="0"/>
        <v>1.4871282179455134E-2</v>
      </c>
      <c r="E17" s="100"/>
      <c r="F17" s="98"/>
      <c r="G17" s="100">
        <f t="shared" si="2"/>
        <v>1.3773148148148147E-3</v>
      </c>
      <c r="H17" s="99">
        <f t="shared" si="1"/>
        <v>1.4871282179455134E-2</v>
      </c>
    </row>
    <row r="18" spans="2:8" s="1" customFormat="1" x14ac:dyDescent="0.3">
      <c r="B18" s="8" t="s">
        <v>16</v>
      </c>
      <c r="C18" s="100">
        <v>1.3773148148148149E-3</v>
      </c>
      <c r="D18" s="98">
        <f t="shared" si="0"/>
        <v>1.4871282179455136E-2</v>
      </c>
      <c r="E18" s="100"/>
      <c r="F18" s="98"/>
      <c r="G18" s="100">
        <f t="shared" si="2"/>
        <v>1.3773148148148149E-3</v>
      </c>
      <c r="H18" s="99">
        <f t="shared" si="1"/>
        <v>1.4871282179455136E-2</v>
      </c>
    </row>
    <row r="19" spans="2:8" s="1" customFormat="1" x14ac:dyDescent="0.3">
      <c r="B19" s="8" t="s">
        <v>4</v>
      </c>
      <c r="C19" s="100">
        <v>3.0324074074074068E-3</v>
      </c>
      <c r="D19" s="98">
        <f t="shared" si="0"/>
        <v>3.27418145463634E-2</v>
      </c>
      <c r="E19" s="100"/>
      <c r="F19" s="98"/>
      <c r="G19" s="100">
        <f t="shared" si="2"/>
        <v>3.0324074074074068E-3</v>
      </c>
      <c r="H19" s="99">
        <f t="shared" si="1"/>
        <v>3.27418145463634E-2</v>
      </c>
    </row>
    <row r="20" spans="2:8" s="1" customFormat="1" x14ac:dyDescent="0.3">
      <c r="B20" s="8" t="s">
        <v>14</v>
      </c>
      <c r="C20" s="100">
        <v>2.0717592592592593E-3</v>
      </c>
      <c r="D20" s="98">
        <f t="shared" si="0"/>
        <v>2.2369407648087977E-2</v>
      </c>
      <c r="E20" s="100"/>
      <c r="F20" s="98"/>
      <c r="G20" s="100">
        <f t="shared" si="2"/>
        <v>2.0717592592592593E-3</v>
      </c>
      <c r="H20" s="99">
        <f t="shared" si="1"/>
        <v>2.2369407648087977E-2</v>
      </c>
    </row>
    <row r="21" spans="2:8" s="1" customFormat="1" x14ac:dyDescent="0.3">
      <c r="B21" s="8" t="s">
        <v>11</v>
      </c>
      <c r="C21" s="100">
        <v>1.3310185185185185E-3</v>
      </c>
      <c r="D21" s="98">
        <f t="shared" si="0"/>
        <v>1.4371407148212945E-2</v>
      </c>
      <c r="E21" s="100"/>
      <c r="F21" s="98"/>
      <c r="G21" s="100">
        <f t="shared" si="2"/>
        <v>1.3310185185185185E-3</v>
      </c>
      <c r="H21" s="99">
        <f t="shared" si="1"/>
        <v>1.4371407148212945E-2</v>
      </c>
    </row>
    <row r="22" spans="2:8" s="1" customFormat="1" x14ac:dyDescent="0.3">
      <c r="B22" s="8" t="s">
        <v>15</v>
      </c>
      <c r="C22" s="100">
        <v>5.0925925925925921E-4</v>
      </c>
      <c r="D22" s="98">
        <f t="shared" si="0"/>
        <v>5.4986253436640833E-3</v>
      </c>
      <c r="E22" s="100"/>
      <c r="F22" s="98"/>
      <c r="G22" s="100">
        <f t="shared" si="2"/>
        <v>5.0925925925925921E-4</v>
      </c>
      <c r="H22" s="99">
        <f t="shared" si="1"/>
        <v>5.4986253436640833E-3</v>
      </c>
    </row>
    <row r="23" spans="2:8" s="1" customFormat="1" x14ac:dyDescent="0.3">
      <c r="B23" s="8" t="s">
        <v>28</v>
      </c>
      <c r="C23" s="100">
        <v>3.0092592592592595E-4</v>
      </c>
      <c r="D23" s="98">
        <f t="shared" si="0"/>
        <v>3.2491877030742314E-3</v>
      </c>
      <c r="E23" s="103"/>
      <c r="F23" s="98"/>
      <c r="G23" s="100">
        <f t="shared" si="2"/>
        <v>3.0092592592592595E-4</v>
      </c>
      <c r="H23" s="99">
        <f t="shared" si="1"/>
        <v>3.2491877030742314E-3</v>
      </c>
    </row>
    <row r="24" spans="2:8" s="1" customFormat="1" x14ac:dyDescent="0.3">
      <c r="B24" s="8" t="s">
        <v>12</v>
      </c>
      <c r="C24" s="100">
        <v>1.7361111111111112E-4</v>
      </c>
      <c r="D24" s="98">
        <f t="shared" si="0"/>
        <v>1.8745313671582103E-3</v>
      </c>
      <c r="E24" s="118"/>
      <c r="F24" s="98"/>
      <c r="G24" s="100">
        <f t="shared" si="2"/>
        <v>1.7361111111111112E-4</v>
      </c>
      <c r="H24" s="99">
        <f t="shared" si="1"/>
        <v>1.8745313671582103E-3</v>
      </c>
    </row>
    <row r="25" spans="2:8" s="1" customFormat="1" x14ac:dyDescent="0.3">
      <c r="B25" s="8" t="s">
        <v>5</v>
      </c>
      <c r="C25" s="100">
        <v>5.0925925925925921E-4</v>
      </c>
      <c r="D25" s="98">
        <f t="shared" si="0"/>
        <v>5.4986253436640833E-3</v>
      </c>
      <c r="E25" s="85"/>
      <c r="F25" s="98"/>
      <c r="G25" s="100">
        <f t="shared" si="2"/>
        <v>5.0925925925925921E-4</v>
      </c>
      <c r="H25" s="99">
        <f t="shared" si="1"/>
        <v>5.4986253436640833E-3</v>
      </c>
    </row>
    <row r="26" spans="2:8" s="1" customFormat="1" x14ac:dyDescent="0.3">
      <c r="B26" s="8" t="s">
        <v>6</v>
      </c>
      <c r="C26" s="100">
        <v>1.6030092592592585E-2</v>
      </c>
      <c r="D26" s="98">
        <f t="shared" si="0"/>
        <v>0.17308172956760801</v>
      </c>
      <c r="E26" s="119"/>
      <c r="F26" s="98"/>
      <c r="G26" s="100">
        <f t="shared" si="2"/>
        <v>1.6030092592592585E-2</v>
      </c>
      <c r="H26" s="99">
        <f t="shared" si="1"/>
        <v>0.17308172956760801</v>
      </c>
    </row>
    <row r="27" spans="2:8" s="1" customFormat="1" x14ac:dyDescent="0.3">
      <c r="B27" s="8" t="s">
        <v>140</v>
      </c>
      <c r="C27" s="100">
        <v>1.0034722222222223E-2</v>
      </c>
      <c r="D27" s="98">
        <f t="shared" si="0"/>
        <v>0.10834791302174455</v>
      </c>
      <c r="E27" s="100"/>
      <c r="F27" s="98"/>
      <c r="G27" s="100">
        <f t="shared" si="2"/>
        <v>1.0034722222222223E-2</v>
      </c>
      <c r="H27" s="99">
        <f t="shared" si="1"/>
        <v>0.10834791302174455</v>
      </c>
    </row>
    <row r="28" spans="2:8" s="1" customFormat="1" x14ac:dyDescent="0.3">
      <c r="B28" s="36" t="s">
        <v>17</v>
      </c>
      <c r="C28" s="110">
        <v>1.4930555555555556E-3</v>
      </c>
      <c r="D28" s="98">
        <f t="shared" si="0"/>
        <v>1.612096975756061E-2</v>
      </c>
      <c r="E28" s="110"/>
      <c r="F28" s="98"/>
      <c r="G28" s="100">
        <f t="shared" si="2"/>
        <v>1.4930555555555556E-3</v>
      </c>
      <c r="H28" s="99">
        <f t="shared" si="1"/>
        <v>1.612096975756061E-2</v>
      </c>
    </row>
    <row r="29" spans="2:8" s="1" customFormat="1" x14ac:dyDescent="0.3">
      <c r="B29" s="8"/>
      <c r="C29" s="101"/>
      <c r="D29" s="112"/>
      <c r="E29" s="101"/>
      <c r="F29" s="101"/>
      <c r="G29" s="101"/>
      <c r="H29" s="102"/>
    </row>
    <row r="30" spans="2:8" s="1" customFormat="1" x14ac:dyDescent="0.3">
      <c r="B30" s="37" t="s">
        <v>29</v>
      </c>
      <c r="C30" s="113">
        <f>SUM(C7:C28)</f>
        <v>9.2615740740740748E-2</v>
      </c>
      <c r="D30" s="114">
        <f>SUM(D7:D28)</f>
        <v>0.99999999999999967</v>
      </c>
      <c r="E30" s="113"/>
      <c r="F30" s="114"/>
      <c r="G30" s="113">
        <f>SUM(G7:G28)</f>
        <v>9.2615740740740748E-2</v>
      </c>
      <c r="H30" s="117">
        <f>SUM(H7:H28)</f>
        <v>0.99999999999999967</v>
      </c>
    </row>
    <row r="31" spans="2:8" s="1" customFormat="1" ht="66" customHeight="1" thickBot="1" x14ac:dyDescent="0.35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3">
      <c r="C32" s="35"/>
      <c r="D32" s="35"/>
      <c r="E32" s="35"/>
      <c r="F32" s="35"/>
    </row>
    <row r="33" spans="3:6" s="1" customFormat="1" x14ac:dyDescent="0.3">
      <c r="C33" s="35"/>
      <c r="D33" s="35"/>
      <c r="E33" s="35"/>
      <c r="F33" s="35"/>
    </row>
    <row r="34" spans="3:6" s="1" customFormat="1" x14ac:dyDescent="0.3">
      <c r="C34" s="35"/>
      <c r="D34" s="35"/>
      <c r="E34" s="35"/>
      <c r="F34" s="35"/>
    </row>
    <row r="35" spans="3:6" s="1" customFormat="1" x14ac:dyDescent="0.3">
      <c r="C35" s="35"/>
      <c r="D35" s="35"/>
      <c r="E35" s="35"/>
      <c r="F35" s="35"/>
    </row>
    <row r="36" spans="3:6" s="1" customFormat="1" x14ac:dyDescent="0.3">
      <c r="C36" s="35"/>
      <c r="D36" s="35"/>
      <c r="E36" s="35"/>
      <c r="F36" s="35"/>
    </row>
    <row r="37" spans="3:6" s="1" customFormat="1" x14ac:dyDescent="0.3">
      <c r="C37" s="35"/>
      <c r="D37" s="35"/>
      <c r="E37" s="35"/>
      <c r="F37" s="35"/>
    </row>
    <row r="38" spans="3:6" s="1" customFormat="1" x14ac:dyDescent="0.3">
      <c r="C38" s="35"/>
      <c r="D38" s="35"/>
      <c r="E38" s="35"/>
      <c r="F38" s="35"/>
    </row>
    <row r="39" spans="3:6" s="1" customFormat="1" x14ac:dyDescent="0.3">
      <c r="C39" s="35"/>
      <c r="D39" s="35"/>
      <c r="E39" s="35"/>
      <c r="F39" s="35"/>
    </row>
    <row r="40" spans="3:6" s="1" customFormat="1" x14ac:dyDescent="0.3">
      <c r="C40" s="35"/>
      <c r="D40" s="35"/>
      <c r="E40" s="35"/>
      <c r="F40" s="35"/>
    </row>
    <row r="41" spans="3:6" s="1" customFormat="1" x14ac:dyDescent="0.3">
      <c r="C41" s="35"/>
      <c r="D41" s="35"/>
      <c r="E41" s="35"/>
      <c r="F41" s="35"/>
    </row>
    <row r="42" spans="3:6" s="1" customFormat="1" x14ac:dyDescent="0.3">
      <c r="C42" s="35"/>
      <c r="D42" s="35"/>
      <c r="E42" s="35"/>
      <c r="F42" s="35"/>
    </row>
    <row r="43" spans="3:6" s="1" customFormat="1" x14ac:dyDescent="0.3">
      <c r="C43" s="35"/>
      <c r="D43" s="35"/>
      <c r="E43" s="35"/>
      <c r="F43" s="35"/>
    </row>
    <row r="44" spans="3:6" s="1" customFormat="1" x14ac:dyDescent="0.3">
      <c r="C44" s="35"/>
      <c r="D44" s="35"/>
      <c r="E44" s="35"/>
      <c r="F44" s="35"/>
    </row>
    <row r="45" spans="3:6" s="1" customFormat="1" x14ac:dyDescent="0.3">
      <c r="C45" s="35"/>
      <c r="D45" s="35"/>
      <c r="E45" s="35"/>
      <c r="F45" s="35"/>
    </row>
    <row r="46" spans="3:6" s="1" customFormat="1" x14ac:dyDescent="0.3">
      <c r="C46" s="35"/>
      <c r="D46" s="35"/>
      <c r="E46" s="35"/>
      <c r="F46" s="35"/>
    </row>
    <row r="47" spans="3:6" s="1" customFormat="1" x14ac:dyDescent="0.3">
      <c r="C47" s="35"/>
      <c r="D47" s="35"/>
      <c r="E47" s="35"/>
      <c r="F47" s="35"/>
    </row>
    <row r="48" spans="3:6" s="1" customFormat="1" x14ac:dyDescent="0.3">
      <c r="C48" s="35"/>
      <c r="D48" s="35"/>
      <c r="E48" s="35"/>
      <c r="F48" s="35"/>
    </row>
    <row r="49" spans="3:6" s="1" customFormat="1" x14ac:dyDescent="0.3">
      <c r="C49" s="35"/>
      <c r="D49" s="35"/>
      <c r="E49" s="35"/>
      <c r="F49" s="35"/>
    </row>
    <row r="50" spans="3:6" s="1" customFormat="1" x14ac:dyDescent="0.3">
      <c r="C50" s="35"/>
      <c r="D50" s="35"/>
      <c r="E50" s="35"/>
      <c r="F50" s="35"/>
    </row>
    <row r="51" spans="3:6" s="1" customFormat="1" x14ac:dyDescent="0.3">
      <c r="C51" s="35"/>
      <c r="D51" s="35"/>
      <c r="E51" s="35"/>
      <c r="F51" s="35"/>
    </row>
    <row r="52" spans="3:6" s="1" customFormat="1" x14ac:dyDescent="0.3">
      <c r="C52" s="35"/>
      <c r="D52" s="35"/>
      <c r="E52" s="35"/>
      <c r="F52" s="35"/>
    </row>
    <row r="53" spans="3:6" s="1" customFormat="1" x14ac:dyDescent="0.3">
      <c r="C53" s="35"/>
      <c r="D53" s="35"/>
      <c r="E53" s="35"/>
      <c r="F53" s="35"/>
    </row>
    <row r="54" spans="3:6" s="1" customFormat="1" x14ac:dyDescent="0.3">
      <c r="C54" s="35"/>
      <c r="D54" s="35"/>
      <c r="E54" s="35"/>
      <c r="F54" s="35"/>
    </row>
    <row r="55" spans="3:6" s="1" customFormat="1" x14ac:dyDescent="0.3">
      <c r="C55" s="35"/>
      <c r="D55" s="35"/>
      <c r="E55" s="35"/>
      <c r="F55" s="35"/>
    </row>
    <row r="56" spans="3:6" s="1" customFormat="1" x14ac:dyDescent="0.3">
      <c r="C56" s="35"/>
      <c r="D56" s="35"/>
      <c r="E56" s="35"/>
      <c r="F56" s="35"/>
    </row>
    <row r="57" spans="3:6" s="1" customFormat="1" x14ac:dyDescent="0.3">
      <c r="C57" s="35"/>
      <c r="D57" s="35"/>
      <c r="E57" s="35"/>
      <c r="F57" s="35"/>
    </row>
    <row r="58" spans="3:6" s="1" customFormat="1" x14ac:dyDescent="0.3">
      <c r="C58" s="35"/>
      <c r="D58" s="35"/>
      <c r="E58" s="35"/>
      <c r="F58" s="35"/>
    </row>
    <row r="59" spans="3:6" s="1" customFormat="1" x14ac:dyDescent="0.3">
      <c r="C59" s="35"/>
      <c r="D59" s="35"/>
      <c r="E59" s="35"/>
      <c r="F59" s="35"/>
    </row>
    <row r="60" spans="3:6" s="1" customFormat="1" x14ac:dyDescent="0.3">
      <c r="C60" s="35"/>
      <c r="D60" s="35"/>
      <c r="E60" s="35"/>
      <c r="F60" s="35"/>
    </row>
    <row r="61" spans="3:6" s="1" customFormat="1" x14ac:dyDescent="0.3">
      <c r="C61" s="35"/>
      <c r="D61" s="35"/>
      <c r="E61" s="35"/>
      <c r="F61" s="35"/>
    </row>
    <row r="62" spans="3:6" s="1" customFormat="1" x14ac:dyDescent="0.3">
      <c r="C62" s="35"/>
      <c r="D62" s="35"/>
      <c r="E62" s="35"/>
      <c r="F62" s="35"/>
    </row>
    <row r="63" spans="3:6" s="1" customFormat="1" x14ac:dyDescent="0.3">
      <c r="C63" s="35"/>
      <c r="D63" s="35"/>
      <c r="E63" s="35"/>
      <c r="F63" s="35"/>
    </row>
    <row r="64" spans="3:6" s="1" customFormat="1" x14ac:dyDescent="0.3">
      <c r="C64" s="35"/>
      <c r="D64" s="35"/>
      <c r="E64" s="35"/>
      <c r="F64" s="35"/>
    </row>
    <row r="65" spans="3:6" s="1" customFormat="1" x14ac:dyDescent="0.3">
      <c r="C65" s="35"/>
      <c r="D65" s="35"/>
      <c r="E65" s="35"/>
      <c r="F65" s="35"/>
    </row>
    <row r="66" spans="3:6" s="1" customFormat="1" x14ac:dyDescent="0.3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&amp;R12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38" customWidth="1"/>
    <col min="7" max="8" width="15.109375" customWidth="1"/>
  </cols>
  <sheetData>
    <row r="1" spans="2:8" s="1" customFormat="1" x14ac:dyDescent="0.3">
      <c r="C1" s="35"/>
      <c r="D1" s="35"/>
      <c r="E1" s="35"/>
      <c r="F1" s="35"/>
    </row>
    <row r="2" spans="2:8" s="1" customFormat="1" ht="15" thickBot="1" x14ac:dyDescent="0.35">
      <c r="C2" s="35"/>
      <c r="D2" s="35"/>
      <c r="E2" s="35"/>
      <c r="F2" s="35"/>
    </row>
    <row r="3" spans="2:8" s="1" customFormat="1" x14ac:dyDescent="0.3">
      <c r="B3" s="145" t="s">
        <v>42</v>
      </c>
      <c r="C3" s="146"/>
      <c r="D3" s="146"/>
      <c r="E3" s="146"/>
      <c r="F3" s="147"/>
      <c r="G3" s="146"/>
      <c r="H3" s="147"/>
    </row>
    <row r="4" spans="2:8" s="1" customFormat="1" x14ac:dyDescent="0.3">
      <c r="B4" s="148" t="s">
        <v>128</v>
      </c>
      <c r="C4" s="149"/>
      <c r="D4" s="149"/>
      <c r="E4" s="149"/>
      <c r="F4" s="149"/>
      <c r="G4" s="149"/>
      <c r="H4" s="150"/>
    </row>
    <row r="5" spans="2:8" s="1" customFormat="1" x14ac:dyDescent="0.3">
      <c r="B5" s="2"/>
      <c r="C5" s="151" t="s">
        <v>36</v>
      </c>
      <c r="D5" s="149"/>
      <c r="E5" s="151" t="s">
        <v>37</v>
      </c>
      <c r="F5" s="166"/>
      <c r="G5" s="149" t="s">
        <v>38</v>
      </c>
      <c r="H5" s="150"/>
    </row>
    <row r="6" spans="2:8" s="1" customFormat="1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3">
      <c r="B7" s="8" t="s">
        <v>10</v>
      </c>
      <c r="C7" s="100">
        <v>4.3518518518518515E-3</v>
      </c>
      <c r="D7" s="98">
        <f>C7/$C$30</f>
        <v>1.3217562484620532E-2</v>
      </c>
      <c r="E7" s="100">
        <v>4.861111111111111E-4</v>
      </c>
      <c r="F7" s="98">
        <f>E7/$E$30</f>
        <v>4.4676098287416248E-3</v>
      </c>
      <c r="G7" s="100">
        <f t="shared" ref="G7:G28" si="0">C7+E7</f>
        <v>4.8379629629629623E-3</v>
      </c>
      <c r="H7" s="99">
        <f t="shared" ref="H7:H28" si="1">G7/$G$30</f>
        <v>1.1044176706827315E-2</v>
      </c>
    </row>
    <row r="8" spans="2:8" s="1" customFormat="1" x14ac:dyDescent="0.3">
      <c r="B8" s="8" t="s">
        <v>13</v>
      </c>
      <c r="C8" s="100">
        <v>1.0763888888888892E-2</v>
      </c>
      <c r="D8" s="98">
        <f t="shared" ref="D8:D28" si="2">C8/$C$30</f>
        <v>3.2692375294407175E-2</v>
      </c>
      <c r="E8" s="100">
        <v>1.273148148148148E-4</v>
      </c>
      <c r="F8" s="98">
        <f>E8/$E$30</f>
        <v>1.1700882884799492E-3</v>
      </c>
      <c r="G8" s="100">
        <f t="shared" si="0"/>
        <v>1.0891203703703707E-2</v>
      </c>
      <c r="H8" s="99">
        <f t="shared" si="1"/>
        <v>2.4862608328049061E-2</v>
      </c>
    </row>
    <row r="9" spans="2:8" s="1" customFormat="1" x14ac:dyDescent="0.3">
      <c r="B9" s="8" t="s">
        <v>0</v>
      </c>
      <c r="C9" s="100">
        <v>5.504629629629601E-2</v>
      </c>
      <c r="D9" s="98">
        <f t="shared" si="2"/>
        <v>0.16718810419376309</v>
      </c>
      <c r="E9" s="100">
        <v>2.327546296296296E-2</v>
      </c>
      <c r="F9" s="98">
        <f t="shared" ref="F9:F28" si="3">E9/$E$30</f>
        <v>0.21391341346665252</v>
      </c>
      <c r="G9" s="100">
        <f t="shared" si="0"/>
        <v>7.8321759259258966E-2</v>
      </c>
      <c r="H9" s="99">
        <f t="shared" si="1"/>
        <v>0.17879412386387603</v>
      </c>
    </row>
    <row r="10" spans="2:8" s="1" customFormat="1" x14ac:dyDescent="0.3">
      <c r="B10" s="8" t="s">
        <v>8</v>
      </c>
      <c r="C10" s="100">
        <v>1.0208333333333331E-2</v>
      </c>
      <c r="D10" s="98">
        <f t="shared" si="2"/>
        <v>3.1005026892115178E-2</v>
      </c>
      <c r="E10" s="100">
        <v>1.0532407407407407E-3</v>
      </c>
      <c r="F10" s="98">
        <f t="shared" si="3"/>
        <v>9.6798212956068531E-3</v>
      </c>
      <c r="G10" s="100">
        <f t="shared" si="0"/>
        <v>1.1261574074074071E-2</v>
      </c>
      <c r="H10" s="99">
        <f t="shared" si="1"/>
        <v>2.570809554005497E-2</v>
      </c>
    </row>
    <row r="11" spans="2:8" s="1" customFormat="1" x14ac:dyDescent="0.3">
      <c r="B11" s="8" t="s">
        <v>26</v>
      </c>
      <c r="C11" s="100">
        <v>2.0046296296296281E-2</v>
      </c>
      <c r="D11" s="98">
        <f t="shared" si="2"/>
        <v>6.0885154849369003E-2</v>
      </c>
      <c r="E11" s="100"/>
      <c r="F11" s="98"/>
      <c r="G11" s="100">
        <f t="shared" si="0"/>
        <v>2.0046296296296281E-2</v>
      </c>
      <c r="H11" s="99">
        <f t="shared" si="1"/>
        <v>4.5761995349820332E-2</v>
      </c>
    </row>
    <row r="12" spans="2:8" s="1" customFormat="1" x14ac:dyDescent="0.3">
      <c r="B12" s="8" t="s">
        <v>3</v>
      </c>
      <c r="C12" s="100">
        <v>2.826388888888887E-2</v>
      </c>
      <c r="D12" s="98">
        <f t="shared" si="2"/>
        <v>8.5843849966604574E-2</v>
      </c>
      <c r="E12" s="100">
        <v>1.6956018518518516E-2</v>
      </c>
      <c r="F12" s="98">
        <f t="shared" si="3"/>
        <v>0.15583448569301142</v>
      </c>
      <c r="G12" s="100">
        <f t="shared" si="0"/>
        <v>4.5219907407407389E-2</v>
      </c>
      <c r="H12" s="99">
        <f t="shared" si="1"/>
        <v>0.10322870429084763</v>
      </c>
    </row>
    <row r="13" spans="2:8" s="1" customFormat="1" x14ac:dyDescent="0.3">
      <c r="B13" s="8" t="s">
        <v>7</v>
      </c>
      <c r="C13" s="100">
        <v>4.0856481481481481E-3</v>
      </c>
      <c r="D13" s="98">
        <f t="shared" si="2"/>
        <v>1.2409041375188957E-2</v>
      </c>
      <c r="E13" s="100">
        <v>3.6226851851851858E-3</v>
      </c>
      <c r="F13" s="98">
        <f t="shared" si="3"/>
        <v>3.3294330390384021E-2</v>
      </c>
      <c r="G13" s="100">
        <f t="shared" si="0"/>
        <v>7.7083333333333344E-3</v>
      </c>
      <c r="H13" s="99">
        <f t="shared" si="1"/>
        <v>1.7596702599873192E-2</v>
      </c>
    </row>
    <row r="14" spans="2:8" s="1" customFormat="1" x14ac:dyDescent="0.3">
      <c r="B14" s="8" t="s">
        <v>2</v>
      </c>
      <c r="C14" s="100">
        <v>2.3113425925925905E-2</v>
      </c>
      <c r="D14" s="98">
        <f t="shared" si="2"/>
        <v>7.0200724153689303E-2</v>
      </c>
      <c r="E14" s="100">
        <v>3.1018518518518517E-3</v>
      </c>
      <c r="F14" s="98">
        <f t="shared" si="3"/>
        <v>2.850760557387513E-2</v>
      </c>
      <c r="G14" s="100">
        <f t="shared" si="0"/>
        <v>2.6215277777777758E-2</v>
      </c>
      <c r="H14" s="99">
        <f t="shared" si="1"/>
        <v>5.9844641724793909E-2</v>
      </c>
    </row>
    <row r="15" spans="2:8" s="1" customFormat="1" x14ac:dyDescent="0.3">
      <c r="B15" s="8" t="s">
        <v>9</v>
      </c>
      <c r="C15" s="100">
        <v>1.2638888888888878E-2</v>
      </c>
      <c r="D15" s="98">
        <f t="shared" si="2"/>
        <v>3.8387176152142578E-2</v>
      </c>
      <c r="E15" s="100">
        <v>2.7893518518518515E-3</v>
      </c>
      <c r="F15" s="98">
        <f t="shared" si="3"/>
        <v>2.5635570683969797E-2</v>
      </c>
      <c r="G15" s="100">
        <f t="shared" si="0"/>
        <v>1.542824074074073E-2</v>
      </c>
      <c r="H15" s="99">
        <f t="shared" si="1"/>
        <v>3.5219826675121538E-2</v>
      </c>
    </row>
    <row r="16" spans="2:8" s="1" customFormat="1" x14ac:dyDescent="0.3">
      <c r="B16" s="8" t="s">
        <v>1</v>
      </c>
      <c r="C16" s="100">
        <v>7.9861111111111088E-3</v>
      </c>
      <c r="D16" s="98">
        <f t="shared" si="2"/>
        <v>2.4255633282947248E-2</v>
      </c>
      <c r="E16" s="100">
        <v>3.4837962962962965E-3</v>
      </c>
      <c r="F16" s="98">
        <f t="shared" si="3"/>
        <v>3.2017870439314977E-2</v>
      </c>
      <c r="G16" s="100">
        <f t="shared" si="0"/>
        <v>1.1469907407407404E-2</v>
      </c>
      <c r="H16" s="99">
        <f t="shared" si="1"/>
        <v>2.6183682096808297E-2</v>
      </c>
    </row>
    <row r="17" spans="2:8" s="1" customFormat="1" x14ac:dyDescent="0.3">
      <c r="B17" s="8" t="s">
        <v>27</v>
      </c>
      <c r="C17" s="100">
        <v>3.2291666666666671E-3</v>
      </c>
      <c r="D17" s="98">
        <f t="shared" si="2"/>
        <v>9.8077125883221511E-3</v>
      </c>
      <c r="E17" s="100">
        <v>1.689814814814815E-3</v>
      </c>
      <c r="F17" s="98">
        <f t="shared" si="3"/>
        <v>1.5530262738006602E-2</v>
      </c>
      <c r="G17" s="100">
        <f t="shared" si="0"/>
        <v>4.9189814814814825E-3</v>
      </c>
      <c r="H17" s="99">
        <f t="shared" si="1"/>
        <v>1.1229127034453614E-2</v>
      </c>
    </row>
    <row r="18" spans="2:8" s="1" customFormat="1" x14ac:dyDescent="0.3">
      <c r="B18" s="8" t="s">
        <v>16</v>
      </c>
      <c r="C18" s="100">
        <v>4.7916666666666646E-3</v>
      </c>
      <c r="D18" s="98">
        <f t="shared" si="2"/>
        <v>1.4553379969768345E-2</v>
      </c>
      <c r="E18" s="100"/>
      <c r="F18" s="98"/>
      <c r="G18" s="100">
        <f t="shared" si="0"/>
        <v>4.7916666666666646E-3</v>
      </c>
      <c r="H18" s="99">
        <f t="shared" si="1"/>
        <v>1.0938490805326571E-2</v>
      </c>
    </row>
    <row r="19" spans="2:8" s="1" customFormat="1" x14ac:dyDescent="0.3">
      <c r="B19" s="8" t="s">
        <v>4</v>
      </c>
      <c r="C19" s="100">
        <v>8.113425925925925E-3</v>
      </c>
      <c r="D19" s="98">
        <f t="shared" si="2"/>
        <v>2.464231729180583E-2</v>
      </c>
      <c r="E19" s="100">
        <v>2.7777777777777778E-4</v>
      </c>
      <c r="F19" s="98">
        <f t="shared" si="3"/>
        <v>2.5529199021380711E-3</v>
      </c>
      <c r="G19" s="100">
        <f t="shared" si="0"/>
        <v>8.3912037037037028E-3</v>
      </c>
      <c r="H19" s="99">
        <f t="shared" si="1"/>
        <v>1.91555696470091E-2</v>
      </c>
    </row>
    <row r="20" spans="2:8" s="1" customFormat="1" x14ac:dyDescent="0.3">
      <c r="B20" s="8" t="s">
        <v>14</v>
      </c>
      <c r="C20" s="100">
        <v>5.9606481481481455E-3</v>
      </c>
      <c r="D20" s="98">
        <f t="shared" si="2"/>
        <v>1.810384223292439E-2</v>
      </c>
      <c r="E20" s="100">
        <v>1.8749999999999999E-3</v>
      </c>
      <c r="F20" s="98">
        <f t="shared" si="3"/>
        <v>1.7232209339431981E-2</v>
      </c>
      <c r="G20" s="100">
        <f t="shared" si="0"/>
        <v>7.8356481481481454E-3</v>
      </c>
      <c r="H20" s="99">
        <f t="shared" si="1"/>
        <v>1.7887338829000218E-2</v>
      </c>
    </row>
    <row r="21" spans="2:8" s="1" customFormat="1" x14ac:dyDescent="0.3">
      <c r="B21" s="8" t="s">
        <v>11</v>
      </c>
      <c r="C21" s="100">
        <v>2.1759259259259258E-3</v>
      </c>
      <c r="D21" s="98">
        <f t="shared" si="2"/>
        <v>6.6087812423102658E-3</v>
      </c>
      <c r="E21" s="100">
        <v>1.5289351851851853E-2</v>
      </c>
      <c r="F21" s="98">
        <f t="shared" si="3"/>
        <v>0.14051696628018301</v>
      </c>
      <c r="G21" s="100">
        <f t="shared" si="0"/>
        <v>1.7465277777777777E-2</v>
      </c>
      <c r="H21" s="99">
        <f t="shared" si="1"/>
        <v>3.9870006341154118E-2</v>
      </c>
    </row>
    <row r="22" spans="2:8" s="1" customFormat="1" x14ac:dyDescent="0.3">
      <c r="B22" s="8" t="s">
        <v>15</v>
      </c>
      <c r="C22" s="100">
        <v>1.9560185185185188E-3</v>
      </c>
      <c r="D22" s="98">
        <f t="shared" si="2"/>
        <v>5.9408724997363571E-3</v>
      </c>
      <c r="E22" s="100">
        <v>9.3750000000000007E-4</v>
      </c>
      <c r="F22" s="98">
        <f t="shared" si="3"/>
        <v>8.6161046697159922E-3</v>
      </c>
      <c r="G22" s="100">
        <f t="shared" si="0"/>
        <v>2.8935185185185188E-3</v>
      </c>
      <c r="H22" s="99">
        <f t="shared" si="1"/>
        <v>6.6053688437962424E-3</v>
      </c>
    </row>
    <row r="23" spans="2:8" s="1" customFormat="1" x14ac:dyDescent="0.3">
      <c r="B23" s="8" t="s">
        <v>28</v>
      </c>
      <c r="C23" s="100">
        <v>1.3078703703703705E-3</v>
      </c>
      <c r="D23" s="98">
        <f t="shared" si="2"/>
        <v>3.9722993637290437E-3</v>
      </c>
      <c r="E23" s="100">
        <v>2.2222222222222222E-3</v>
      </c>
      <c r="F23" s="98">
        <f t="shared" si="3"/>
        <v>2.0423359217104569E-2</v>
      </c>
      <c r="G23" s="100">
        <f t="shared" si="0"/>
        <v>3.5300925925925925E-3</v>
      </c>
      <c r="H23" s="99">
        <f t="shared" si="1"/>
        <v>8.0585499894314152E-3</v>
      </c>
    </row>
    <row r="24" spans="2:8" s="1" customFormat="1" x14ac:dyDescent="0.3">
      <c r="B24" s="8" t="s">
        <v>12</v>
      </c>
      <c r="C24" s="100">
        <v>3.7037037037037035E-4</v>
      </c>
      <c r="D24" s="98">
        <f t="shared" si="2"/>
        <v>1.1248989348613219E-3</v>
      </c>
      <c r="E24" s="100">
        <v>3.1249999999999995E-4</v>
      </c>
      <c r="F24" s="98">
        <f t="shared" si="3"/>
        <v>2.8720348899053299E-3</v>
      </c>
      <c r="G24" s="100">
        <f t="shared" si="0"/>
        <v>6.8287037037037036E-4</v>
      </c>
      <c r="H24" s="99">
        <f t="shared" si="1"/>
        <v>1.558867047135913E-3</v>
      </c>
    </row>
    <row r="25" spans="2:8" s="1" customFormat="1" x14ac:dyDescent="0.3">
      <c r="B25" s="8" t="s">
        <v>5</v>
      </c>
      <c r="C25" s="100">
        <v>1.5624999999999999E-3</v>
      </c>
      <c r="D25" s="98">
        <f t="shared" si="2"/>
        <v>4.7456673814462013E-3</v>
      </c>
      <c r="E25" s="100">
        <v>2.6620370370370372E-4</v>
      </c>
      <c r="F25" s="98">
        <f t="shared" si="3"/>
        <v>2.446548239548985E-3</v>
      </c>
      <c r="G25" s="100">
        <f t="shared" si="0"/>
        <v>1.8287037037037035E-3</v>
      </c>
      <c r="H25" s="99">
        <f t="shared" si="1"/>
        <v>4.1745931092792244E-3</v>
      </c>
    </row>
    <row r="26" spans="2:8" s="1" customFormat="1" x14ac:dyDescent="0.3">
      <c r="B26" s="8" t="s">
        <v>6</v>
      </c>
      <c r="C26" s="100">
        <v>7.9560185185185262E-2</v>
      </c>
      <c r="D26" s="98">
        <f t="shared" si="2"/>
        <v>0.24164235244489796</v>
      </c>
      <c r="E26" s="100">
        <v>2.1562499999999981E-2</v>
      </c>
      <c r="F26" s="98">
        <f t="shared" si="3"/>
        <v>0.19817040740346761</v>
      </c>
      <c r="G26" s="100">
        <f t="shared" si="0"/>
        <v>0.10112268518518525</v>
      </c>
      <c r="H26" s="99">
        <f t="shared" si="1"/>
        <v>0.23084443035299121</v>
      </c>
    </row>
    <row r="27" spans="2:8" s="1" customFormat="1" x14ac:dyDescent="0.3">
      <c r="B27" s="8" t="s">
        <v>140</v>
      </c>
      <c r="C27" s="100">
        <v>4.0046296296296302E-2</v>
      </c>
      <c r="D27" s="98">
        <f t="shared" si="2"/>
        <v>0.12162969733188045</v>
      </c>
      <c r="E27" s="100">
        <v>4.1087962962962944E-3</v>
      </c>
      <c r="F27" s="98">
        <f t="shared" si="3"/>
        <v>3.7761940219125621E-2</v>
      </c>
      <c r="G27" s="100">
        <f t="shared" si="0"/>
        <v>4.4155092592592593E-2</v>
      </c>
      <c r="H27" s="99">
        <f t="shared" si="1"/>
        <v>0.10079792855633066</v>
      </c>
    </row>
    <row r="28" spans="2:8" s="1" customFormat="1" x14ac:dyDescent="0.3">
      <c r="B28" s="36" t="s">
        <v>17</v>
      </c>
      <c r="C28" s="110">
        <v>3.6689814814814805E-3</v>
      </c>
      <c r="D28" s="116">
        <f t="shared" si="2"/>
        <v>1.1143530073469967E-2</v>
      </c>
      <c r="E28" s="110">
        <v>5.3703703703703682E-3</v>
      </c>
      <c r="F28" s="116">
        <f t="shared" si="3"/>
        <v>4.9356451441336026E-2</v>
      </c>
      <c r="G28" s="110">
        <f t="shared" si="0"/>
        <v>9.0393518518518488E-3</v>
      </c>
      <c r="H28" s="111">
        <f t="shared" si="1"/>
        <v>2.0635172268019454E-2</v>
      </c>
    </row>
    <row r="29" spans="2:8" s="1" customFormat="1" x14ac:dyDescent="0.3">
      <c r="B29" s="8"/>
      <c r="C29" s="101"/>
      <c r="D29" s="112"/>
      <c r="E29" s="101"/>
      <c r="F29" s="101"/>
      <c r="G29" s="101"/>
      <c r="H29" s="102"/>
    </row>
    <row r="30" spans="2:8" s="1" customFormat="1" x14ac:dyDescent="0.3">
      <c r="B30" s="37" t="s">
        <v>29</v>
      </c>
      <c r="C30" s="113">
        <f t="shared" ref="C30:H30" si="4">SUM(C7:C28)</f>
        <v>0.32924768518518494</v>
      </c>
      <c r="D30" s="114">
        <f t="shared" si="4"/>
        <v>1</v>
      </c>
      <c r="E30" s="113">
        <f t="shared" si="4"/>
        <v>0.10880787037037033</v>
      </c>
      <c r="F30" s="114">
        <f t="shared" si="4"/>
        <v>1</v>
      </c>
      <c r="G30" s="113">
        <f t="shared" si="4"/>
        <v>0.43805555555555525</v>
      </c>
      <c r="H30" s="117">
        <f t="shared" si="4"/>
        <v>1.0000000000000002</v>
      </c>
    </row>
    <row r="31" spans="2:8" s="1" customFormat="1" ht="66" customHeight="1" thickBot="1" x14ac:dyDescent="0.35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3">
      <c r="C32" s="35"/>
      <c r="D32" s="35"/>
      <c r="E32" s="35"/>
      <c r="F32" s="35"/>
    </row>
    <row r="33" spans="3:6" s="1" customFormat="1" x14ac:dyDescent="0.3">
      <c r="C33" s="35"/>
      <c r="D33" s="35"/>
      <c r="E33" s="35"/>
      <c r="F33" s="35"/>
    </row>
    <row r="34" spans="3:6" s="1" customFormat="1" x14ac:dyDescent="0.3">
      <c r="C34" s="35"/>
      <c r="D34" s="35"/>
      <c r="E34" s="35"/>
      <c r="F34" s="35"/>
    </row>
    <row r="35" spans="3:6" s="1" customFormat="1" x14ac:dyDescent="0.3">
      <c r="C35" s="35"/>
      <c r="D35" s="35"/>
      <c r="E35" s="35"/>
      <c r="F35" s="35"/>
    </row>
    <row r="36" spans="3:6" s="1" customFormat="1" x14ac:dyDescent="0.3">
      <c r="C36" s="35"/>
      <c r="D36" s="35"/>
      <c r="E36" s="35"/>
      <c r="F36" s="35"/>
    </row>
    <row r="37" spans="3:6" s="1" customFormat="1" x14ac:dyDescent="0.3">
      <c r="C37" s="35"/>
      <c r="D37" s="35"/>
      <c r="E37" s="35"/>
      <c r="F37" s="35"/>
    </row>
    <row r="38" spans="3:6" s="1" customFormat="1" x14ac:dyDescent="0.3">
      <c r="C38" s="35"/>
      <c r="D38" s="35"/>
      <c r="E38" s="35"/>
      <c r="F38" s="35"/>
    </row>
    <row r="39" spans="3:6" s="1" customFormat="1" x14ac:dyDescent="0.3">
      <c r="C39" s="35"/>
      <c r="D39" s="35"/>
      <c r="E39" s="35"/>
      <c r="F39" s="35"/>
    </row>
    <row r="40" spans="3:6" s="1" customFormat="1" x14ac:dyDescent="0.3">
      <c r="C40" s="35"/>
      <c r="D40" s="35"/>
      <c r="E40" s="35"/>
      <c r="F40" s="35"/>
    </row>
    <row r="41" spans="3:6" s="1" customFormat="1" x14ac:dyDescent="0.3">
      <c r="C41" s="35"/>
      <c r="D41" s="35"/>
      <c r="E41" s="35"/>
      <c r="F41" s="35"/>
    </row>
    <row r="42" spans="3:6" s="1" customFormat="1" x14ac:dyDescent="0.3">
      <c r="C42" s="35"/>
      <c r="D42" s="35"/>
      <c r="E42" s="35"/>
      <c r="F42" s="35"/>
    </row>
    <row r="43" spans="3:6" s="1" customFormat="1" x14ac:dyDescent="0.3">
      <c r="C43" s="35"/>
      <c r="D43" s="35"/>
      <c r="E43" s="35"/>
      <c r="F43" s="35"/>
    </row>
    <row r="44" spans="3:6" s="1" customFormat="1" x14ac:dyDescent="0.3">
      <c r="C44" s="35"/>
      <c r="D44" s="35"/>
      <c r="E44" s="35"/>
      <c r="F44" s="35"/>
    </row>
    <row r="45" spans="3:6" s="1" customFormat="1" x14ac:dyDescent="0.3">
      <c r="C45" s="35"/>
      <c r="D45" s="35"/>
      <c r="E45" s="35"/>
      <c r="F45" s="35"/>
    </row>
    <row r="46" spans="3:6" s="1" customFormat="1" x14ac:dyDescent="0.3">
      <c r="C46" s="35"/>
      <c r="D46" s="35"/>
      <c r="E46" s="35"/>
      <c r="F46" s="35"/>
    </row>
    <row r="47" spans="3:6" s="1" customFormat="1" x14ac:dyDescent="0.3">
      <c r="C47" s="35"/>
      <c r="D47" s="35"/>
      <c r="E47" s="35"/>
      <c r="F47" s="35"/>
    </row>
    <row r="48" spans="3:6" s="1" customFormat="1" x14ac:dyDescent="0.3">
      <c r="C48" s="35"/>
      <c r="D48" s="35"/>
      <c r="E48" s="35"/>
      <c r="F48" s="35"/>
    </row>
    <row r="49" spans="3:6" s="1" customFormat="1" x14ac:dyDescent="0.3">
      <c r="C49" s="35"/>
      <c r="D49" s="35"/>
      <c r="E49" s="35"/>
      <c r="F49" s="35"/>
    </row>
    <row r="50" spans="3:6" s="1" customFormat="1" x14ac:dyDescent="0.3">
      <c r="C50" s="35"/>
      <c r="D50" s="35"/>
      <c r="E50" s="35"/>
      <c r="F50" s="35"/>
    </row>
    <row r="51" spans="3:6" s="1" customFormat="1" x14ac:dyDescent="0.3">
      <c r="C51" s="35"/>
      <c r="D51" s="35"/>
      <c r="E51" s="35"/>
      <c r="F51" s="35"/>
    </row>
    <row r="52" spans="3:6" s="1" customFormat="1" x14ac:dyDescent="0.3">
      <c r="C52" s="35"/>
      <c r="D52" s="35"/>
      <c r="E52" s="35"/>
      <c r="F52" s="35"/>
    </row>
    <row r="53" spans="3:6" s="1" customFormat="1" x14ac:dyDescent="0.3">
      <c r="C53" s="35"/>
      <c r="D53" s="35"/>
      <c r="E53" s="35"/>
      <c r="F53" s="35"/>
    </row>
    <row r="54" spans="3:6" s="1" customFormat="1" x14ac:dyDescent="0.3">
      <c r="C54" s="35"/>
      <c r="D54" s="35"/>
      <c r="E54" s="35"/>
      <c r="F54" s="35"/>
    </row>
    <row r="55" spans="3:6" s="1" customFormat="1" x14ac:dyDescent="0.3">
      <c r="C55" s="35"/>
      <c r="D55" s="35"/>
      <c r="E55" s="35"/>
      <c r="F55" s="35"/>
    </row>
    <row r="56" spans="3:6" s="1" customFormat="1" x14ac:dyDescent="0.3">
      <c r="C56" s="35"/>
      <c r="D56" s="35"/>
      <c r="E56" s="35"/>
      <c r="F56" s="35"/>
    </row>
    <row r="57" spans="3:6" s="1" customFormat="1" x14ac:dyDescent="0.3">
      <c r="C57" s="35"/>
      <c r="D57" s="35"/>
      <c r="E57" s="35"/>
      <c r="F57" s="35"/>
    </row>
    <row r="58" spans="3:6" s="1" customFormat="1" x14ac:dyDescent="0.3">
      <c r="C58" s="35"/>
      <c r="D58" s="35"/>
      <c r="E58" s="35"/>
      <c r="F58" s="35"/>
    </row>
    <row r="59" spans="3:6" s="1" customFormat="1" x14ac:dyDescent="0.3">
      <c r="C59" s="35"/>
      <c r="D59" s="35"/>
      <c r="E59" s="35"/>
      <c r="F59" s="35"/>
    </row>
    <row r="60" spans="3:6" s="1" customFormat="1" x14ac:dyDescent="0.3">
      <c r="C60" s="35"/>
      <c r="D60" s="35"/>
      <c r="E60" s="35"/>
      <c r="F60" s="35"/>
    </row>
    <row r="61" spans="3:6" s="1" customFormat="1" x14ac:dyDescent="0.3">
      <c r="C61" s="35"/>
      <c r="D61" s="35"/>
      <c r="E61" s="35"/>
      <c r="F61" s="35"/>
    </row>
    <row r="62" spans="3:6" s="1" customFormat="1" x14ac:dyDescent="0.3">
      <c r="C62" s="35"/>
      <c r="D62" s="35"/>
      <c r="E62" s="35"/>
      <c r="F62" s="35"/>
    </row>
    <row r="63" spans="3:6" s="1" customFormat="1" x14ac:dyDescent="0.3">
      <c r="C63" s="35"/>
      <c r="D63" s="35"/>
      <c r="E63" s="35"/>
      <c r="F63" s="35"/>
    </row>
    <row r="64" spans="3:6" s="1" customFormat="1" x14ac:dyDescent="0.3">
      <c r="C64" s="35"/>
      <c r="D64" s="35"/>
      <c r="E64" s="35"/>
      <c r="F64" s="35"/>
    </row>
    <row r="65" spans="3:6" s="1" customFormat="1" x14ac:dyDescent="0.3">
      <c r="C65" s="35"/>
      <c r="D65" s="35"/>
      <c r="E65" s="35"/>
      <c r="F65" s="35"/>
    </row>
    <row r="66" spans="3:6" s="1" customFormat="1" x14ac:dyDescent="0.3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&amp;R13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38" customWidth="1"/>
    <col min="7" max="8" width="15.109375" customWidth="1"/>
  </cols>
  <sheetData>
    <row r="1" spans="2:8" s="1" customFormat="1" x14ac:dyDescent="0.3">
      <c r="C1" s="35"/>
      <c r="D1" s="35"/>
      <c r="E1" s="35"/>
      <c r="F1" s="35"/>
    </row>
    <row r="2" spans="2:8" s="1" customFormat="1" ht="15" thickBot="1" x14ac:dyDescent="0.35">
      <c r="C2" s="35"/>
      <c r="D2" s="35"/>
      <c r="E2" s="35"/>
      <c r="F2" s="35"/>
    </row>
    <row r="3" spans="2:8" s="1" customFormat="1" x14ac:dyDescent="0.3">
      <c r="B3" s="145" t="s">
        <v>43</v>
      </c>
      <c r="C3" s="146"/>
      <c r="D3" s="146"/>
      <c r="E3" s="146"/>
      <c r="F3" s="147"/>
      <c r="G3" s="146"/>
      <c r="H3" s="147"/>
    </row>
    <row r="4" spans="2:8" s="1" customFormat="1" x14ac:dyDescent="0.3">
      <c r="B4" s="148" t="s">
        <v>128</v>
      </c>
      <c r="C4" s="149"/>
      <c r="D4" s="149"/>
      <c r="E4" s="149"/>
      <c r="F4" s="149"/>
      <c r="G4" s="149"/>
      <c r="H4" s="150"/>
    </row>
    <row r="5" spans="2:8" s="1" customFormat="1" x14ac:dyDescent="0.3">
      <c r="B5" s="2"/>
      <c r="C5" s="151" t="s">
        <v>36</v>
      </c>
      <c r="D5" s="149"/>
      <c r="E5" s="151" t="s">
        <v>37</v>
      </c>
      <c r="F5" s="166"/>
      <c r="G5" s="149" t="s">
        <v>38</v>
      </c>
      <c r="H5" s="150"/>
    </row>
    <row r="6" spans="2:8" s="1" customFormat="1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3">
      <c r="B7" s="8" t="s">
        <v>10</v>
      </c>
      <c r="C7" s="100">
        <v>1.1805555555555554E-2</v>
      </c>
      <c r="D7" s="98">
        <f>C7/$C$30</f>
        <v>1.0208575203170658E-2</v>
      </c>
      <c r="E7" s="100"/>
      <c r="F7" s="98"/>
      <c r="G7" s="100">
        <f>C7+E7</f>
        <v>1.1805555555555554E-2</v>
      </c>
      <c r="H7" s="99">
        <f>G7/$G$30</f>
        <v>9.3356153726466447E-3</v>
      </c>
    </row>
    <row r="8" spans="2:8" s="1" customFormat="1" x14ac:dyDescent="0.3">
      <c r="B8" s="8" t="s">
        <v>13</v>
      </c>
      <c r="C8" s="100">
        <v>2.0335648148148144E-2</v>
      </c>
      <c r="D8" s="98">
        <f t="shared" ref="D8:D27" si="0">C8/$C$30</f>
        <v>1.7584771207814556E-2</v>
      </c>
      <c r="E8" s="100">
        <v>1.6550925925925926E-3</v>
      </c>
      <c r="F8" s="98">
        <f t="shared" ref="F8:F26" si="1">E8/$E$30</f>
        <v>1.5305576367333835E-2</v>
      </c>
      <c r="G8" s="100">
        <f t="shared" ref="G8:G27" si="2">C8+E8</f>
        <v>2.1990740740740738E-2</v>
      </c>
      <c r="H8" s="99">
        <f t="shared" ref="H8:H27" si="3">G8/$G$30</f>
        <v>1.7389871772577083E-2</v>
      </c>
    </row>
    <row r="9" spans="2:8" s="1" customFormat="1" x14ac:dyDescent="0.3">
      <c r="B9" s="8" t="s">
        <v>0</v>
      </c>
      <c r="C9" s="100">
        <v>0.2439699074074074</v>
      </c>
      <c r="D9" s="98">
        <f t="shared" si="0"/>
        <v>0.21096721245846503</v>
      </c>
      <c r="E9" s="100">
        <v>4.2268518518518504E-2</v>
      </c>
      <c r="F9" s="98">
        <f t="shared" si="1"/>
        <v>0.39088087338114091</v>
      </c>
      <c r="G9" s="100">
        <f t="shared" si="2"/>
        <v>0.28623842592592591</v>
      </c>
      <c r="H9" s="99">
        <f t="shared" si="3"/>
        <v>0.22635206253031784</v>
      </c>
    </row>
    <row r="10" spans="2:8" s="1" customFormat="1" x14ac:dyDescent="0.3">
      <c r="B10" s="8" t="s">
        <v>8</v>
      </c>
      <c r="C10" s="100">
        <v>2.4687500000000001E-2</v>
      </c>
      <c r="D10" s="98">
        <f t="shared" si="0"/>
        <v>2.1347932263100999E-2</v>
      </c>
      <c r="E10" s="100">
        <v>1.0648148148148147E-3</v>
      </c>
      <c r="F10" s="98">
        <f t="shared" si="1"/>
        <v>9.8469442363266629E-3</v>
      </c>
      <c r="G10" s="100">
        <f t="shared" si="2"/>
        <v>2.5752314814814815E-2</v>
      </c>
      <c r="H10" s="99">
        <f t="shared" si="3"/>
        <v>2.0364455102096852E-2</v>
      </c>
    </row>
    <row r="11" spans="2:8" s="1" customFormat="1" x14ac:dyDescent="0.3">
      <c r="B11" s="8" t="s">
        <v>26</v>
      </c>
      <c r="C11" s="100">
        <v>1.9085648148148143E-2</v>
      </c>
      <c r="D11" s="98">
        <f t="shared" si="0"/>
        <v>1.6503863245125896E-2</v>
      </c>
      <c r="E11" s="100"/>
      <c r="F11" s="98"/>
      <c r="G11" s="100">
        <f t="shared" si="2"/>
        <v>1.9085648148148143E-2</v>
      </c>
      <c r="H11" s="99">
        <f t="shared" si="3"/>
        <v>1.509257818577874E-2</v>
      </c>
    </row>
    <row r="12" spans="2:8" s="1" customFormat="1" x14ac:dyDescent="0.3">
      <c r="B12" s="8" t="s">
        <v>3</v>
      </c>
      <c r="C12" s="100">
        <v>9.776620370370373E-2</v>
      </c>
      <c r="D12" s="98">
        <f t="shared" si="0"/>
        <v>8.4541014452139795E-2</v>
      </c>
      <c r="E12" s="100">
        <v>3.1365740740740743E-2</v>
      </c>
      <c r="F12" s="98">
        <f t="shared" si="1"/>
        <v>0.29005672696136153</v>
      </c>
      <c r="G12" s="100">
        <f t="shared" si="2"/>
        <v>0.12913194444444448</v>
      </c>
      <c r="H12" s="99">
        <f t="shared" si="3"/>
        <v>0.10211515756139085</v>
      </c>
    </row>
    <row r="13" spans="2:8" s="1" customFormat="1" x14ac:dyDescent="0.3">
      <c r="B13" s="8" t="s">
        <v>7</v>
      </c>
      <c r="C13" s="100">
        <v>1.9618055555555566E-2</v>
      </c>
      <c r="D13" s="98">
        <f t="shared" si="0"/>
        <v>1.6964249969974782E-2</v>
      </c>
      <c r="E13" s="100">
        <v>5.4282407407407404E-3</v>
      </c>
      <c r="F13" s="98">
        <f t="shared" si="1"/>
        <v>5.0198009204752231E-2</v>
      </c>
      <c r="G13" s="100">
        <f t="shared" si="2"/>
        <v>2.5046296296296306E-2</v>
      </c>
      <c r="H13" s="99">
        <f t="shared" si="3"/>
        <v>1.9806148692556227E-2</v>
      </c>
    </row>
    <row r="14" spans="2:8" s="1" customFormat="1" x14ac:dyDescent="0.3">
      <c r="B14" s="8" t="s">
        <v>2</v>
      </c>
      <c r="C14" s="100">
        <v>7.2094907407407371E-2</v>
      </c>
      <c r="D14" s="98">
        <f t="shared" si="0"/>
        <v>6.2342367588774525E-2</v>
      </c>
      <c r="E14" s="100">
        <v>2.9976851851851848E-3</v>
      </c>
      <c r="F14" s="98">
        <f t="shared" si="1"/>
        <v>2.7721288665310932E-2</v>
      </c>
      <c r="G14" s="100">
        <f t="shared" si="2"/>
        <v>7.5092592592592558E-2</v>
      </c>
      <c r="H14" s="99">
        <f t="shared" si="3"/>
        <v>5.9381835821305309E-2</v>
      </c>
    </row>
    <row r="15" spans="2:8" s="1" customFormat="1" x14ac:dyDescent="0.3">
      <c r="B15" s="8" t="s">
        <v>9</v>
      </c>
      <c r="C15" s="100">
        <v>4.1030092592592611E-2</v>
      </c>
      <c r="D15" s="98">
        <f t="shared" si="0"/>
        <v>3.5479803034549028E-2</v>
      </c>
      <c r="E15" s="100">
        <v>1.5509259259259261E-3</v>
      </c>
      <c r="F15" s="98">
        <f t="shared" si="1"/>
        <v>1.4342288344214924E-2</v>
      </c>
      <c r="G15" s="100">
        <f t="shared" si="2"/>
        <v>4.2581018518518539E-2</v>
      </c>
      <c r="H15" s="99">
        <f t="shared" si="3"/>
        <v>3.3672283290163751E-2</v>
      </c>
    </row>
    <row r="16" spans="2:8" s="1" customFormat="1" x14ac:dyDescent="0.3">
      <c r="B16" s="8" t="s">
        <v>1</v>
      </c>
      <c r="C16" s="100">
        <v>3.127314814814814E-2</v>
      </c>
      <c r="D16" s="98">
        <f t="shared" si="0"/>
        <v>2.7042715881340312E-2</v>
      </c>
      <c r="E16" s="100">
        <v>9.224537037037038E-3</v>
      </c>
      <c r="F16" s="98">
        <f t="shared" si="1"/>
        <v>8.5304506047308173E-2</v>
      </c>
      <c r="G16" s="100">
        <f t="shared" si="2"/>
        <v>4.0497685185185178E-2</v>
      </c>
      <c r="H16" s="99">
        <f t="shared" si="3"/>
        <v>3.2024821753814325E-2</v>
      </c>
    </row>
    <row r="17" spans="2:8" s="1" customFormat="1" x14ac:dyDescent="0.3">
      <c r="B17" s="8" t="s">
        <v>27</v>
      </c>
      <c r="C17" s="100">
        <v>5.2314814814814793E-3</v>
      </c>
      <c r="D17" s="98">
        <f t="shared" si="0"/>
        <v>4.5237999919932716E-3</v>
      </c>
      <c r="E17" s="100"/>
      <c r="F17" s="98"/>
      <c r="G17" s="100">
        <f t="shared" si="2"/>
        <v>5.2314814814814793E-3</v>
      </c>
      <c r="H17" s="99">
        <f t="shared" si="3"/>
        <v>4.1369589690551786E-3</v>
      </c>
    </row>
    <row r="18" spans="2:8" s="1" customFormat="1" x14ac:dyDescent="0.3">
      <c r="B18" s="8" t="s">
        <v>16</v>
      </c>
      <c r="C18" s="100">
        <v>1.215277777777778E-2</v>
      </c>
      <c r="D18" s="98">
        <f t="shared" si="0"/>
        <v>1.0508827415028623E-2</v>
      </c>
      <c r="E18" s="100"/>
      <c r="F18" s="98"/>
      <c r="G18" s="100">
        <f t="shared" si="2"/>
        <v>1.215277777777778E-2</v>
      </c>
      <c r="H18" s="99">
        <f t="shared" si="3"/>
        <v>9.6101922953715484E-3</v>
      </c>
    </row>
    <row r="19" spans="2:8" s="1" customFormat="1" x14ac:dyDescent="0.3">
      <c r="B19" s="8" t="s">
        <v>4</v>
      </c>
      <c r="C19" s="100">
        <v>5.8634259259259386E-2</v>
      </c>
      <c r="D19" s="98">
        <f t="shared" si="0"/>
        <v>5.0702590175747721E-2</v>
      </c>
      <c r="E19" s="100"/>
      <c r="F19" s="98"/>
      <c r="G19" s="100">
        <f t="shared" si="2"/>
        <v>5.8634259259259386E-2</v>
      </c>
      <c r="H19" s="99">
        <f t="shared" si="3"/>
        <v>4.636688968414511E-2</v>
      </c>
    </row>
    <row r="20" spans="2:8" s="1" customFormat="1" x14ac:dyDescent="0.3">
      <c r="B20" s="8" t="s">
        <v>14</v>
      </c>
      <c r="C20" s="100">
        <v>7.7777777777777776E-3</v>
      </c>
      <c r="D20" s="98">
        <f t="shared" si="0"/>
        <v>6.7256495456183172E-3</v>
      </c>
      <c r="E20" s="100">
        <v>4.5138888888888887E-4</v>
      </c>
      <c r="F20" s="98">
        <f t="shared" si="1"/>
        <v>4.1742481001819549E-3</v>
      </c>
      <c r="G20" s="100">
        <f t="shared" si="2"/>
        <v>8.2291666666666659E-3</v>
      </c>
      <c r="H20" s="99">
        <f t="shared" si="3"/>
        <v>6.5074730685801612E-3</v>
      </c>
    </row>
    <row r="21" spans="2:8" s="1" customFormat="1" x14ac:dyDescent="0.3">
      <c r="B21" s="8" t="s">
        <v>11</v>
      </c>
      <c r="C21" s="100">
        <v>4.5486111111111109E-3</v>
      </c>
      <c r="D21" s="98">
        <f t="shared" si="0"/>
        <v>3.9333039753392841E-3</v>
      </c>
      <c r="E21" s="100">
        <v>6.3078703703703699E-3</v>
      </c>
      <c r="F21" s="98">
        <f t="shared" si="1"/>
        <v>5.8332441399978605E-2</v>
      </c>
      <c r="G21" s="100">
        <f t="shared" si="2"/>
        <v>1.0856481481481481E-2</v>
      </c>
      <c r="H21" s="99">
        <f t="shared" si="3"/>
        <v>8.5851051171985816E-3</v>
      </c>
    </row>
    <row r="22" spans="2:8" s="1" customFormat="1" x14ac:dyDescent="0.3">
      <c r="B22" s="8" t="s">
        <v>15</v>
      </c>
      <c r="C22" s="100">
        <v>5.6712962962962956E-4</v>
      </c>
      <c r="D22" s="98">
        <f t="shared" si="0"/>
        <v>4.9041194603466896E-4</v>
      </c>
      <c r="E22" s="100">
        <v>3.2407407407407406E-4</v>
      </c>
      <c r="F22" s="98">
        <f t="shared" si="1"/>
        <v>2.9968960719255061E-3</v>
      </c>
      <c r="G22" s="100">
        <f t="shared" si="2"/>
        <v>8.9120370370370362E-4</v>
      </c>
      <c r="H22" s="99">
        <f t="shared" si="3"/>
        <v>7.0474743499391343E-4</v>
      </c>
    </row>
    <row r="23" spans="2:8" s="1" customFormat="1" x14ac:dyDescent="0.3">
      <c r="B23" s="8" t="s">
        <v>28</v>
      </c>
      <c r="C23" s="100">
        <v>3.7500000000000003E-3</v>
      </c>
      <c r="D23" s="98">
        <f t="shared" si="0"/>
        <v>3.2427238880659748E-3</v>
      </c>
      <c r="E23" s="100">
        <v>6.4814814814814813E-4</v>
      </c>
      <c r="F23" s="98">
        <f t="shared" si="1"/>
        <v>5.9937921438510122E-3</v>
      </c>
      <c r="G23" s="100">
        <f t="shared" si="2"/>
        <v>4.3981481481481484E-3</v>
      </c>
      <c r="H23" s="99">
        <f t="shared" si="3"/>
        <v>3.4779743545154175E-3</v>
      </c>
    </row>
    <row r="24" spans="2:8" s="1" customFormat="1" x14ac:dyDescent="0.3">
      <c r="B24" s="8" t="s">
        <v>12</v>
      </c>
      <c r="C24" s="100"/>
      <c r="D24" s="98"/>
      <c r="E24" s="100"/>
      <c r="F24" s="98"/>
      <c r="G24" s="100"/>
      <c r="H24" s="99"/>
    </row>
    <row r="25" spans="2:8" s="1" customFormat="1" x14ac:dyDescent="0.3">
      <c r="B25" s="8" t="s">
        <v>5</v>
      </c>
      <c r="C25" s="100">
        <v>6.1458333333333321E-3</v>
      </c>
      <c r="D25" s="98">
        <f t="shared" si="0"/>
        <v>5.3144641498859019E-3</v>
      </c>
      <c r="E25" s="100">
        <v>7.0601851851851858E-4</v>
      </c>
      <c r="F25" s="98">
        <f t="shared" si="1"/>
        <v>6.5289521566948535E-3</v>
      </c>
      <c r="G25" s="100">
        <f t="shared" si="2"/>
        <v>6.8518518518518503E-3</v>
      </c>
      <c r="H25" s="99">
        <f t="shared" si="3"/>
        <v>5.4183179417713855E-3</v>
      </c>
    </row>
    <row r="26" spans="2:8" s="1" customFormat="1" x14ac:dyDescent="0.3">
      <c r="B26" s="8" t="s">
        <v>6</v>
      </c>
      <c r="C26" s="100">
        <v>0.4220370370370371</v>
      </c>
      <c r="D26" s="98">
        <f t="shared" si="0"/>
        <v>0.36494655510628926</v>
      </c>
      <c r="E26" s="100">
        <v>4.1435185185185186E-3</v>
      </c>
      <c r="F26" s="98">
        <f t="shared" si="1"/>
        <v>3.8317456919618978E-2</v>
      </c>
      <c r="G26" s="100">
        <f t="shared" si="2"/>
        <v>0.42618055555555562</v>
      </c>
      <c r="H26" s="99">
        <f t="shared" si="3"/>
        <v>0.33701571495254395</v>
      </c>
    </row>
    <row r="27" spans="2:8" s="1" customFormat="1" x14ac:dyDescent="0.3">
      <c r="B27" s="8" t="s">
        <v>140</v>
      </c>
      <c r="C27" s="100">
        <v>5.3923611111111151E-2</v>
      </c>
      <c r="D27" s="98">
        <f t="shared" si="0"/>
        <v>4.6629168501541314E-2</v>
      </c>
      <c r="E27" s="100"/>
      <c r="F27" s="98"/>
      <c r="G27" s="100">
        <f t="shared" si="2"/>
        <v>5.3923611111111151E-2</v>
      </c>
      <c r="H27" s="99">
        <f t="shared" si="3"/>
        <v>4.2641796099177211E-2</v>
      </c>
    </row>
    <row r="28" spans="2:8" s="1" customFormat="1" x14ac:dyDescent="0.3">
      <c r="B28" s="36" t="s">
        <v>17</v>
      </c>
      <c r="C28" s="110"/>
      <c r="D28" s="98"/>
      <c r="E28" s="110"/>
      <c r="F28" s="98"/>
      <c r="G28" s="100"/>
      <c r="H28" s="99"/>
    </row>
    <row r="29" spans="2:8" s="1" customFormat="1" x14ac:dyDescent="0.3">
      <c r="B29" s="8"/>
      <c r="C29" s="101"/>
      <c r="D29" s="112"/>
      <c r="E29" s="101"/>
      <c r="F29" s="101"/>
      <c r="G29" s="100"/>
      <c r="H29" s="99"/>
    </row>
    <row r="30" spans="2:8" s="1" customFormat="1" x14ac:dyDescent="0.3">
      <c r="B30" s="37" t="s">
        <v>29</v>
      </c>
      <c r="C30" s="113">
        <f t="shared" ref="C30:H30" si="4">SUM(C7:C28)</f>
        <v>1.1564351851851855</v>
      </c>
      <c r="D30" s="114">
        <f t="shared" si="4"/>
        <v>1</v>
      </c>
      <c r="E30" s="113">
        <f t="shared" si="4"/>
        <v>0.10813657407407405</v>
      </c>
      <c r="F30" s="114">
        <f t="shared" si="4"/>
        <v>1.0000000000000002</v>
      </c>
      <c r="G30" s="113">
        <f t="shared" si="4"/>
        <v>1.2645717592592594</v>
      </c>
      <c r="H30" s="117">
        <f t="shared" si="4"/>
        <v>1.0000000000000002</v>
      </c>
    </row>
    <row r="31" spans="2:8" s="1" customFormat="1" ht="66" customHeight="1" thickBot="1" x14ac:dyDescent="0.35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3">
      <c r="C32" s="35"/>
      <c r="D32" s="35"/>
      <c r="E32" s="35"/>
      <c r="F32" s="35"/>
    </row>
    <row r="33" spans="3:6" s="1" customFormat="1" x14ac:dyDescent="0.3">
      <c r="C33" s="35"/>
      <c r="D33" s="35"/>
      <c r="E33" s="35"/>
      <c r="F33" s="35"/>
    </row>
    <row r="34" spans="3:6" s="1" customFormat="1" x14ac:dyDescent="0.3">
      <c r="C34" s="35"/>
      <c r="D34" s="35"/>
      <c r="E34" s="35"/>
      <c r="F34" s="35"/>
    </row>
    <row r="35" spans="3:6" s="1" customFormat="1" x14ac:dyDescent="0.3">
      <c r="C35" s="35"/>
      <c r="D35" s="35"/>
      <c r="E35" s="35"/>
      <c r="F35" s="35"/>
    </row>
    <row r="36" spans="3:6" s="1" customFormat="1" x14ac:dyDescent="0.3">
      <c r="C36" s="35"/>
      <c r="D36" s="35"/>
      <c r="E36" s="35"/>
      <c r="F36" s="35"/>
    </row>
    <row r="37" spans="3:6" s="1" customFormat="1" x14ac:dyDescent="0.3">
      <c r="C37" s="35"/>
      <c r="D37" s="35"/>
      <c r="E37" s="35"/>
      <c r="F37" s="35"/>
    </row>
    <row r="38" spans="3:6" s="1" customFormat="1" x14ac:dyDescent="0.3">
      <c r="C38" s="35"/>
      <c r="D38" s="35"/>
      <c r="E38" s="35"/>
      <c r="F38" s="35"/>
    </row>
    <row r="39" spans="3:6" s="1" customFormat="1" x14ac:dyDescent="0.3">
      <c r="C39" s="35"/>
      <c r="D39" s="35"/>
      <c r="E39" s="35"/>
      <c r="F39" s="35"/>
    </row>
    <row r="40" spans="3:6" s="1" customFormat="1" x14ac:dyDescent="0.3">
      <c r="C40" s="35"/>
      <c r="D40" s="35"/>
      <c r="E40" s="35"/>
      <c r="F40" s="35"/>
    </row>
    <row r="41" spans="3:6" s="1" customFormat="1" x14ac:dyDescent="0.3">
      <c r="C41" s="35"/>
      <c r="D41" s="35"/>
      <c r="E41" s="35"/>
      <c r="F41" s="35"/>
    </row>
    <row r="42" spans="3:6" s="1" customFormat="1" x14ac:dyDescent="0.3">
      <c r="C42" s="35"/>
      <c r="D42" s="35"/>
      <c r="E42" s="35"/>
      <c r="F42" s="35"/>
    </row>
    <row r="43" spans="3:6" s="1" customFormat="1" x14ac:dyDescent="0.3">
      <c r="C43" s="35"/>
      <c r="D43" s="35"/>
      <c r="E43" s="35"/>
      <c r="F43" s="35"/>
    </row>
    <row r="44" spans="3:6" s="1" customFormat="1" x14ac:dyDescent="0.3">
      <c r="C44" s="35"/>
      <c r="D44" s="35"/>
      <c r="E44" s="35"/>
      <c r="F44" s="35"/>
    </row>
    <row r="45" spans="3:6" s="1" customFormat="1" x14ac:dyDescent="0.3">
      <c r="C45" s="35"/>
      <c r="D45" s="35"/>
      <c r="E45" s="35"/>
      <c r="F45" s="35"/>
    </row>
    <row r="46" spans="3:6" s="1" customFormat="1" x14ac:dyDescent="0.3">
      <c r="C46" s="35"/>
      <c r="D46" s="35"/>
      <c r="E46" s="35"/>
      <c r="F46" s="35"/>
    </row>
    <row r="47" spans="3:6" s="1" customFormat="1" x14ac:dyDescent="0.3">
      <c r="C47" s="35"/>
      <c r="D47" s="35"/>
      <c r="E47" s="35"/>
      <c r="F47" s="35"/>
    </row>
    <row r="48" spans="3:6" s="1" customFormat="1" x14ac:dyDescent="0.3">
      <c r="C48" s="35"/>
      <c r="D48" s="35"/>
      <c r="E48" s="35"/>
      <c r="F48" s="35"/>
    </row>
    <row r="49" spans="3:6" s="1" customFormat="1" x14ac:dyDescent="0.3">
      <c r="C49" s="35"/>
      <c r="D49" s="35"/>
      <c r="E49" s="35"/>
      <c r="F49" s="35"/>
    </row>
    <row r="50" spans="3:6" s="1" customFormat="1" x14ac:dyDescent="0.3">
      <c r="C50" s="35"/>
      <c r="D50" s="35"/>
      <c r="E50" s="35"/>
      <c r="F50" s="35"/>
    </row>
    <row r="51" spans="3:6" s="1" customFormat="1" x14ac:dyDescent="0.3">
      <c r="C51" s="35"/>
      <c r="D51" s="35"/>
      <c r="E51" s="35"/>
      <c r="F51" s="35"/>
    </row>
    <row r="52" spans="3:6" s="1" customFormat="1" x14ac:dyDescent="0.3">
      <c r="C52" s="35"/>
      <c r="D52" s="35"/>
      <c r="E52" s="35"/>
      <c r="F52" s="35"/>
    </row>
    <row r="53" spans="3:6" s="1" customFormat="1" x14ac:dyDescent="0.3">
      <c r="C53" s="35"/>
      <c r="D53" s="35"/>
      <c r="E53" s="35"/>
      <c r="F53" s="35"/>
    </row>
    <row r="54" spans="3:6" s="1" customFormat="1" x14ac:dyDescent="0.3">
      <c r="C54" s="35"/>
      <c r="D54" s="35"/>
      <c r="E54" s="35"/>
      <c r="F54" s="35"/>
    </row>
    <row r="55" spans="3:6" s="1" customFormat="1" x14ac:dyDescent="0.3">
      <c r="C55" s="35"/>
      <c r="D55" s="35"/>
      <c r="E55" s="35"/>
      <c r="F55" s="35"/>
    </row>
    <row r="56" spans="3:6" s="1" customFormat="1" x14ac:dyDescent="0.3">
      <c r="C56" s="35"/>
      <c r="D56" s="35"/>
      <c r="E56" s="35"/>
      <c r="F56" s="35"/>
    </row>
    <row r="57" spans="3:6" s="1" customFormat="1" x14ac:dyDescent="0.3">
      <c r="C57" s="35"/>
      <c r="D57" s="35"/>
      <c r="E57" s="35"/>
      <c r="F57" s="35"/>
    </row>
    <row r="58" spans="3:6" s="1" customFormat="1" x14ac:dyDescent="0.3">
      <c r="C58" s="35"/>
      <c r="D58" s="35"/>
      <c r="E58" s="35"/>
      <c r="F58" s="35"/>
    </row>
    <row r="59" spans="3:6" s="1" customFormat="1" x14ac:dyDescent="0.3">
      <c r="C59" s="35"/>
      <c r="D59" s="35"/>
      <c r="E59" s="35"/>
      <c r="F59" s="35"/>
    </row>
    <row r="60" spans="3:6" s="1" customFormat="1" x14ac:dyDescent="0.3">
      <c r="C60" s="35"/>
      <c r="D60" s="35"/>
      <c r="E60" s="35"/>
      <c r="F60" s="35"/>
    </row>
    <row r="61" spans="3:6" s="1" customFormat="1" x14ac:dyDescent="0.3">
      <c r="C61" s="35"/>
      <c r="D61" s="35"/>
      <c r="E61" s="35"/>
      <c r="F61" s="35"/>
    </row>
    <row r="62" spans="3:6" s="1" customFormat="1" x14ac:dyDescent="0.3">
      <c r="C62" s="35"/>
      <c r="D62" s="35"/>
      <c r="E62" s="35"/>
      <c r="F62" s="35"/>
    </row>
    <row r="63" spans="3:6" s="1" customFormat="1" x14ac:dyDescent="0.3">
      <c r="C63" s="35"/>
      <c r="D63" s="35"/>
      <c r="E63" s="35"/>
      <c r="F63" s="35"/>
    </row>
    <row r="64" spans="3:6" s="1" customFormat="1" x14ac:dyDescent="0.3">
      <c r="C64" s="35"/>
      <c r="D64" s="35"/>
      <c r="E64" s="35"/>
      <c r="F64" s="35"/>
    </row>
    <row r="65" spans="3:6" s="1" customFormat="1" x14ac:dyDescent="0.3">
      <c r="C65" s="35"/>
      <c r="D65" s="35"/>
      <c r="E65" s="35"/>
      <c r="F65" s="35"/>
    </row>
    <row r="66" spans="3:6" s="1" customFormat="1" x14ac:dyDescent="0.3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&amp;R14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B27" sqref="B27"/>
    </sheetView>
  </sheetViews>
  <sheetFormatPr defaultColWidth="8.88671875" defaultRowHeight="14.4" x14ac:dyDescent="0.3"/>
  <cols>
    <col min="1" max="1" width="6.109375" customWidth="1"/>
    <col min="2" max="2" width="51" bestFit="1" customWidth="1"/>
    <col min="3" max="6" width="15.109375" style="38" customWidth="1"/>
    <col min="7" max="8" width="15.109375" customWidth="1"/>
  </cols>
  <sheetData>
    <row r="1" spans="2:8" s="1" customFormat="1" x14ac:dyDescent="0.3">
      <c r="C1" s="35"/>
      <c r="D1" s="35"/>
      <c r="E1" s="35"/>
      <c r="F1" s="35"/>
    </row>
    <row r="2" spans="2:8" s="1" customFormat="1" ht="15" thickBot="1" x14ac:dyDescent="0.35">
      <c r="C2" s="35"/>
      <c r="D2" s="35"/>
      <c r="E2" s="35"/>
      <c r="F2" s="35"/>
    </row>
    <row r="3" spans="2:8" s="1" customFormat="1" x14ac:dyDescent="0.3">
      <c r="B3" s="145" t="s">
        <v>44</v>
      </c>
      <c r="C3" s="146"/>
      <c r="D3" s="146"/>
      <c r="E3" s="146"/>
      <c r="F3" s="147"/>
      <c r="G3" s="146"/>
      <c r="H3" s="147"/>
    </row>
    <row r="4" spans="2:8" s="1" customFormat="1" x14ac:dyDescent="0.3">
      <c r="B4" s="148" t="s">
        <v>128</v>
      </c>
      <c r="C4" s="149"/>
      <c r="D4" s="149"/>
      <c r="E4" s="149"/>
      <c r="F4" s="149"/>
      <c r="G4" s="149"/>
      <c r="H4" s="150"/>
    </row>
    <row r="5" spans="2:8" s="1" customFormat="1" x14ac:dyDescent="0.3">
      <c r="B5" s="2"/>
      <c r="C5" s="151" t="s">
        <v>36</v>
      </c>
      <c r="D5" s="149"/>
      <c r="E5" s="151" t="s">
        <v>37</v>
      </c>
      <c r="F5" s="166"/>
      <c r="G5" s="149" t="s">
        <v>38</v>
      </c>
      <c r="H5" s="150"/>
    </row>
    <row r="6" spans="2:8" s="1" customFormat="1" x14ac:dyDescent="0.3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3">
      <c r="B7" s="8" t="s">
        <v>10</v>
      </c>
      <c r="C7" s="100">
        <v>3.634259259259259E-3</v>
      </c>
      <c r="D7" s="98">
        <f>C7/$C$30</f>
        <v>1.8916802217001021E-2</v>
      </c>
      <c r="E7" s="100"/>
      <c r="F7" s="98"/>
      <c r="G7" s="100">
        <f>C7+E7</f>
        <v>3.634259259259259E-3</v>
      </c>
      <c r="H7" s="99">
        <f>G7/$G$30</f>
        <v>1.7945933588615192E-2</v>
      </c>
    </row>
    <row r="8" spans="2:8" s="1" customFormat="1" x14ac:dyDescent="0.3">
      <c r="B8" s="8" t="s">
        <v>13</v>
      </c>
      <c r="C8" s="100">
        <v>4.9189814814814834E-3</v>
      </c>
      <c r="D8" s="98">
        <f t="shared" ref="D8:D27" si="0">C8/$C$30</f>
        <v>2.5603952045303944E-2</v>
      </c>
      <c r="E8" s="100"/>
      <c r="F8" s="98"/>
      <c r="G8" s="100">
        <f t="shared" ref="G8:G27" si="1">C8+E8</f>
        <v>4.9189814814814834E-3</v>
      </c>
      <c r="H8" s="99">
        <f t="shared" ref="H8:H27" si="2">G8/$G$30</f>
        <v>2.4289878264845414E-2</v>
      </c>
    </row>
    <row r="9" spans="2:8" s="1" customFormat="1" x14ac:dyDescent="0.3">
      <c r="B9" s="8" t="s">
        <v>0</v>
      </c>
      <c r="C9" s="100">
        <v>4.4641203703703711E-2</v>
      </c>
      <c r="D9" s="98">
        <f t="shared" si="0"/>
        <v>0.23236339538526421</v>
      </c>
      <c r="E9" s="100">
        <v>4.9884259259259257E-3</v>
      </c>
      <c r="F9" s="98">
        <f t="shared" ref="F9:F16" si="3">E9/$E$30</f>
        <v>0.47995545657015593</v>
      </c>
      <c r="G9" s="100">
        <f t="shared" si="1"/>
        <v>4.9629629629629635E-2</v>
      </c>
      <c r="H9" s="99">
        <f t="shared" si="2"/>
        <v>0.24507058352860495</v>
      </c>
    </row>
    <row r="10" spans="2:8" s="1" customFormat="1" x14ac:dyDescent="0.3">
      <c r="B10" s="8" t="s">
        <v>8</v>
      </c>
      <c r="C10" s="100">
        <v>3.0671296296296293E-3</v>
      </c>
      <c r="D10" s="98">
        <f t="shared" si="0"/>
        <v>1.5964817157660099E-2</v>
      </c>
      <c r="E10" s="100"/>
      <c r="F10" s="98"/>
      <c r="G10" s="100">
        <f t="shared" si="1"/>
        <v>3.0671296296296293E-3</v>
      </c>
      <c r="H10" s="99">
        <f t="shared" si="2"/>
        <v>1.5145453506315368E-2</v>
      </c>
    </row>
    <row r="11" spans="2:8" s="1" customFormat="1" x14ac:dyDescent="0.3">
      <c r="B11" s="8" t="s">
        <v>26</v>
      </c>
      <c r="C11" s="100">
        <v>8.5995370370370375E-3</v>
      </c>
      <c r="D11" s="98">
        <f t="shared" si="0"/>
        <v>4.4761732634496058E-2</v>
      </c>
      <c r="E11" s="100"/>
      <c r="F11" s="98"/>
      <c r="G11" s="100">
        <f t="shared" si="1"/>
        <v>8.5995370370370375E-3</v>
      </c>
      <c r="H11" s="99">
        <f t="shared" si="2"/>
        <v>4.2464422472423852E-2</v>
      </c>
    </row>
    <row r="12" spans="2:8" s="1" customFormat="1" x14ac:dyDescent="0.3">
      <c r="B12" s="8" t="s">
        <v>3</v>
      </c>
      <c r="C12" s="100">
        <v>1.6273148148148151E-2</v>
      </c>
      <c r="D12" s="98">
        <f t="shared" si="0"/>
        <v>8.470389782517021E-2</v>
      </c>
      <c r="E12" s="100">
        <v>2.4074074074074076E-3</v>
      </c>
      <c r="F12" s="98">
        <f t="shared" si="3"/>
        <v>0.23162583518930963</v>
      </c>
      <c r="G12" s="100">
        <f t="shared" si="1"/>
        <v>1.8680555555555558E-2</v>
      </c>
      <c r="H12" s="99">
        <f t="shared" si="2"/>
        <v>9.2244384751671737E-2</v>
      </c>
    </row>
    <row r="13" spans="2:8" s="1" customFormat="1" x14ac:dyDescent="0.3">
      <c r="B13" s="8" t="s">
        <v>7</v>
      </c>
      <c r="C13" s="100">
        <v>3.2638888888888887E-3</v>
      </c>
      <c r="D13" s="98">
        <f t="shared" si="0"/>
        <v>1.6988975239472254E-2</v>
      </c>
      <c r="E13" s="100">
        <v>6.5972222222222213E-4</v>
      </c>
      <c r="F13" s="98">
        <f t="shared" si="3"/>
        <v>6.347438752783964E-2</v>
      </c>
      <c r="G13" s="100">
        <f t="shared" si="1"/>
        <v>3.9236111111111104E-3</v>
      </c>
      <c r="H13" s="99">
        <f t="shared" si="2"/>
        <v>1.9374749957135506E-2</v>
      </c>
    </row>
    <row r="14" spans="2:8" s="1" customFormat="1" x14ac:dyDescent="0.3">
      <c r="B14" s="8" t="s">
        <v>2</v>
      </c>
      <c r="C14" s="100">
        <v>2.8587962962962955E-3</v>
      </c>
      <c r="D14" s="98">
        <f t="shared" si="0"/>
        <v>1.4880414482800164E-2</v>
      </c>
      <c r="E14" s="100">
        <v>6.134259259259259E-4</v>
      </c>
      <c r="F14" s="98">
        <f t="shared" si="3"/>
        <v>5.902004454342985E-2</v>
      </c>
      <c r="G14" s="100">
        <f t="shared" si="1"/>
        <v>3.4722222222222212E-3</v>
      </c>
      <c r="H14" s="99">
        <f t="shared" si="2"/>
        <v>1.7145796422243811E-2</v>
      </c>
    </row>
    <row r="15" spans="2:8" s="1" customFormat="1" x14ac:dyDescent="0.3">
      <c r="B15" s="8" t="s">
        <v>9</v>
      </c>
      <c r="C15" s="100">
        <v>1.0243055555555554E-2</v>
      </c>
      <c r="D15" s="98">
        <f t="shared" si="0"/>
        <v>5.3316464847279949E-2</v>
      </c>
      <c r="E15" s="100"/>
      <c r="F15" s="98"/>
      <c r="G15" s="100">
        <f t="shared" si="1"/>
        <v>1.0243055555555554E-2</v>
      </c>
      <c r="H15" s="99">
        <f t="shared" si="2"/>
        <v>5.0580099445619246E-2</v>
      </c>
    </row>
    <row r="16" spans="2:8" s="1" customFormat="1" x14ac:dyDescent="0.3">
      <c r="B16" s="8" t="s">
        <v>1</v>
      </c>
      <c r="C16" s="100">
        <v>7.2106481481481492E-3</v>
      </c>
      <c r="D16" s="98">
        <f t="shared" si="0"/>
        <v>3.7532381468763185E-2</v>
      </c>
      <c r="E16" s="100">
        <v>1.7245370370370368E-3</v>
      </c>
      <c r="F16" s="98">
        <f t="shared" si="3"/>
        <v>0.16592427616926503</v>
      </c>
      <c r="G16" s="100">
        <f t="shared" si="1"/>
        <v>8.9351851851851866E-3</v>
      </c>
      <c r="H16" s="99">
        <f t="shared" si="2"/>
        <v>4.4121849459907422E-2</v>
      </c>
    </row>
    <row r="17" spans="2:8" s="1" customFormat="1" x14ac:dyDescent="0.3">
      <c r="B17" s="8" t="s">
        <v>27</v>
      </c>
      <c r="C17" s="100">
        <v>1.0416666666666667E-3</v>
      </c>
      <c r="D17" s="98">
        <f t="shared" si="0"/>
        <v>5.4220133742996562E-3</v>
      </c>
      <c r="E17" s="100"/>
      <c r="F17" s="98"/>
      <c r="G17" s="100">
        <f t="shared" si="1"/>
        <v>1.0416666666666667E-3</v>
      </c>
      <c r="H17" s="99">
        <f t="shared" si="2"/>
        <v>5.1437389266731446E-3</v>
      </c>
    </row>
    <row r="18" spans="2:8" s="1" customFormat="1" x14ac:dyDescent="0.3">
      <c r="B18" s="8" t="s">
        <v>16</v>
      </c>
      <c r="C18" s="100">
        <v>2.3958333333333336E-3</v>
      </c>
      <c r="D18" s="98">
        <f t="shared" si="0"/>
        <v>1.2470630760889211E-2</v>
      </c>
      <c r="E18" s="100"/>
      <c r="F18" s="98"/>
      <c r="G18" s="100">
        <f t="shared" si="1"/>
        <v>2.3958333333333336E-3</v>
      </c>
      <c r="H18" s="99">
        <f t="shared" si="2"/>
        <v>1.1830599531348233E-2</v>
      </c>
    </row>
    <row r="19" spans="2:8" s="1" customFormat="1" x14ac:dyDescent="0.3">
      <c r="B19" s="8" t="s">
        <v>4</v>
      </c>
      <c r="C19" s="100">
        <v>6.9444444444444432E-3</v>
      </c>
      <c r="D19" s="98">
        <f t="shared" si="0"/>
        <v>3.6146755828664369E-2</v>
      </c>
      <c r="E19" s="100"/>
      <c r="F19" s="98"/>
      <c r="G19" s="100">
        <f t="shared" si="1"/>
        <v>6.9444444444444432E-3</v>
      </c>
      <c r="H19" s="99">
        <f t="shared" si="2"/>
        <v>3.4291592844487621E-2</v>
      </c>
    </row>
    <row r="20" spans="2:8" s="1" customFormat="1" x14ac:dyDescent="0.3">
      <c r="B20" s="8" t="s">
        <v>14</v>
      </c>
      <c r="C20" s="100">
        <v>1.2962962962962963E-3</v>
      </c>
      <c r="D20" s="98">
        <f t="shared" si="0"/>
        <v>6.7473944213506838E-3</v>
      </c>
      <c r="E20" s="100"/>
      <c r="F20" s="98"/>
      <c r="G20" s="100">
        <f t="shared" si="1"/>
        <v>1.2962962962962963E-3</v>
      </c>
      <c r="H20" s="99">
        <f t="shared" si="2"/>
        <v>6.4010973309710237E-3</v>
      </c>
    </row>
    <row r="21" spans="2:8" s="1" customFormat="1" x14ac:dyDescent="0.3">
      <c r="B21" s="8" t="s">
        <v>11</v>
      </c>
      <c r="C21" s="100">
        <v>3.3217592592592587E-3</v>
      </c>
      <c r="D21" s="98">
        <f t="shared" si="0"/>
        <v>1.7290198204711123E-2</v>
      </c>
      <c r="E21" s="100"/>
      <c r="F21" s="98"/>
      <c r="G21" s="100">
        <f t="shared" si="1"/>
        <v>3.3217592592592587E-3</v>
      </c>
      <c r="H21" s="99">
        <f t="shared" si="2"/>
        <v>1.6402811910613248E-2</v>
      </c>
    </row>
    <row r="22" spans="2:8" s="1" customFormat="1" x14ac:dyDescent="0.3">
      <c r="B22" s="8" t="s">
        <v>15</v>
      </c>
      <c r="C22" s="100">
        <v>5.6712962962962967E-4</v>
      </c>
      <c r="D22" s="98">
        <f t="shared" si="0"/>
        <v>2.9519850593409244E-3</v>
      </c>
      <c r="E22" s="100"/>
      <c r="F22" s="98"/>
      <c r="G22" s="100">
        <f t="shared" si="1"/>
        <v>5.6712962962962967E-4</v>
      </c>
      <c r="H22" s="99">
        <f t="shared" si="2"/>
        <v>2.8004800822998234E-3</v>
      </c>
    </row>
    <row r="23" spans="2:8" s="1" customFormat="1" x14ac:dyDescent="0.3">
      <c r="B23" s="8" t="s">
        <v>28</v>
      </c>
      <c r="C23" s="100">
        <v>5.6712962962962967E-4</v>
      </c>
      <c r="D23" s="98">
        <f t="shared" si="0"/>
        <v>2.9519850593409244E-3</v>
      </c>
      <c r="E23" s="100"/>
      <c r="F23" s="98"/>
      <c r="G23" s="100">
        <f t="shared" ref="G23" si="4">C23+E23</f>
        <v>5.6712962962962967E-4</v>
      </c>
      <c r="H23" s="99">
        <f t="shared" ref="H23" si="5">G23/$G$30</f>
        <v>2.8004800822998234E-3</v>
      </c>
    </row>
    <row r="24" spans="2:8" s="1" customFormat="1" x14ac:dyDescent="0.3">
      <c r="B24" s="8" t="s">
        <v>12</v>
      </c>
      <c r="C24" s="100">
        <v>1.9675925925925928E-3</v>
      </c>
      <c r="D24" s="98">
        <f t="shared" si="0"/>
        <v>1.0241580818121574E-2</v>
      </c>
      <c r="E24" s="100"/>
      <c r="F24" s="98"/>
      <c r="G24" s="100">
        <f t="shared" si="1"/>
        <v>1.9675925925925928E-3</v>
      </c>
      <c r="H24" s="99">
        <f t="shared" si="2"/>
        <v>9.7159513059381624E-3</v>
      </c>
    </row>
    <row r="25" spans="2:8" s="1" customFormat="1" x14ac:dyDescent="0.3">
      <c r="B25" s="8" t="s">
        <v>5</v>
      </c>
      <c r="C25" s="100">
        <v>5.8217592592592592E-3</v>
      </c>
      <c r="D25" s="98">
        <f t="shared" si="0"/>
        <v>3.0303030303030304E-2</v>
      </c>
      <c r="E25" s="100"/>
      <c r="F25" s="98"/>
      <c r="G25" s="100">
        <f t="shared" si="1"/>
        <v>5.8217592592592592E-3</v>
      </c>
      <c r="H25" s="99">
        <f t="shared" si="2"/>
        <v>2.8747785334628795E-2</v>
      </c>
    </row>
    <row r="26" spans="2:8" s="1" customFormat="1" x14ac:dyDescent="0.3">
      <c r="B26" s="8" t="s">
        <v>6</v>
      </c>
      <c r="C26" s="100">
        <v>3.7372685185185196E-2</v>
      </c>
      <c r="D26" s="98">
        <f t="shared" si="0"/>
        <v>0.19452979095126219</v>
      </c>
      <c r="E26" s="100"/>
      <c r="F26" s="98"/>
      <c r="G26" s="100">
        <f t="shared" si="1"/>
        <v>3.7372685185185196E-2</v>
      </c>
      <c r="H26" s="99">
        <f t="shared" si="2"/>
        <v>0.18454592215808432</v>
      </c>
    </row>
    <row r="27" spans="2:8" s="1" customFormat="1" x14ac:dyDescent="0.3">
      <c r="B27" s="8" t="s">
        <v>140</v>
      </c>
      <c r="C27" s="100">
        <v>2.6111111111111099E-2</v>
      </c>
      <c r="D27" s="98">
        <f t="shared" si="0"/>
        <v>0.13591180191577801</v>
      </c>
      <c r="E27" s="100"/>
      <c r="F27" s="98"/>
      <c r="G27" s="100">
        <f t="shared" si="1"/>
        <v>2.6111111111111099E-2</v>
      </c>
      <c r="H27" s="99">
        <f t="shared" si="2"/>
        <v>0.12893638909527344</v>
      </c>
    </row>
    <row r="28" spans="2:8" s="1" customFormat="1" x14ac:dyDescent="0.3">
      <c r="B28" s="36" t="s">
        <v>17</v>
      </c>
      <c r="C28" s="110"/>
      <c r="D28" s="98"/>
      <c r="E28" s="110"/>
      <c r="F28" s="116"/>
      <c r="G28" s="100"/>
      <c r="H28" s="99"/>
    </row>
    <row r="29" spans="2:8" s="1" customFormat="1" x14ac:dyDescent="0.3">
      <c r="B29" s="8"/>
      <c r="C29" s="101"/>
      <c r="D29" s="112"/>
      <c r="E29" s="101"/>
      <c r="F29" s="101"/>
      <c r="G29" s="101"/>
      <c r="H29" s="102"/>
    </row>
    <row r="30" spans="2:8" s="1" customFormat="1" x14ac:dyDescent="0.3">
      <c r="B30" s="37" t="s">
        <v>29</v>
      </c>
      <c r="C30" s="113">
        <f t="shared" ref="C30:H30" si="6">SUM(C7:C28)</f>
        <v>0.19211805555555556</v>
      </c>
      <c r="D30" s="114">
        <f t="shared" si="6"/>
        <v>0.99999999999999989</v>
      </c>
      <c r="E30" s="113">
        <f t="shared" si="6"/>
        <v>1.0393518518518517E-2</v>
      </c>
      <c r="F30" s="114">
        <f t="shared" si="6"/>
        <v>1</v>
      </c>
      <c r="G30" s="113">
        <f>SUM(G7:G28)</f>
        <v>0.20251157407407405</v>
      </c>
      <c r="H30" s="117">
        <f t="shared" si="6"/>
        <v>1</v>
      </c>
    </row>
    <row r="31" spans="2:8" s="1" customFormat="1" ht="66" customHeight="1" thickBot="1" x14ac:dyDescent="0.35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3">
      <c r="C32" s="35"/>
      <c r="D32" s="35"/>
      <c r="E32" s="35"/>
      <c r="F32" s="35"/>
    </row>
    <row r="33" spans="3:6" s="1" customFormat="1" x14ac:dyDescent="0.3">
      <c r="C33" s="35"/>
      <c r="D33" s="35"/>
      <c r="E33" s="35"/>
      <c r="F33" s="35"/>
    </row>
    <row r="34" spans="3:6" s="1" customFormat="1" x14ac:dyDescent="0.3">
      <c r="C34" s="35"/>
      <c r="D34" s="35"/>
      <c r="E34" s="35"/>
      <c r="F34" s="35"/>
    </row>
    <row r="35" spans="3:6" s="1" customFormat="1" x14ac:dyDescent="0.3">
      <c r="C35" s="35"/>
      <c r="D35" s="35"/>
      <c r="E35" s="35"/>
      <c r="F35" s="35"/>
    </row>
    <row r="36" spans="3:6" s="1" customFormat="1" x14ac:dyDescent="0.3">
      <c r="C36" s="35"/>
      <c r="D36" s="35"/>
      <c r="E36" s="35"/>
      <c r="F36" s="35"/>
    </row>
    <row r="37" spans="3:6" s="1" customFormat="1" x14ac:dyDescent="0.3">
      <c r="C37" s="35"/>
      <c r="D37" s="35"/>
      <c r="E37" s="35"/>
      <c r="F37" s="35"/>
    </row>
    <row r="38" spans="3:6" s="1" customFormat="1" x14ac:dyDescent="0.3">
      <c r="C38" s="35"/>
      <c r="D38" s="35"/>
      <c r="E38" s="35"/>
      <c r="F38" s="35"/>
    </row>
    <row r="39" spans="3:6" s="1" customFormat="1" x14ac:dyDescent="0.3">
      <c r="C39" s="35"/>
      <c r="D39" s="35"/>
      <c r="E39" s="35"/>
      <c r="F39" s="35"/>
    </row>
    <row r="40" spans="3:6" s="1" customFormat="1" x14ac:dyDescent="0.3">
      <c r="C40" s="35"/>
      <c r="D40" s="35"/>
      <c r="E40" s="35"/>
      <c r="F40" s="35"/>
    </row>
    <row r="41" spans="3:6" s="1" customFormat="1" x14ac:dyDescent="0.3">
      <c r="C41" s="35"/>
      <c r="D41" s="35"/>
      <c r="E41" s="35"/>
      <c r="F41" s="35"/>
    </row>
    <row r="42" spans="3:6" s="1" customFormat="1" x14ac:dyDescent="0.3">
      <c r="C42" s="35"/>
      <c r="D42" s="35"/>
      <c r="E42" s="35"/>
      <c r="F42" s="35"/>
    </row>
    <row r="43" spans="3:6" s="1" customFormat="1" x14ac:dyDescent="0.3">
      <c r="C43" s="35"/>
      <c r="D43" s="35"/>
      <c r="E43" s="35"/>
      <c r="F43" s="35"/>
    </row>
    <row r="44" spans="3:6" s="1" customFormat="1" x14ac:dyDescent="0.3">
      <c r="C44" s="35"/>
      <c r="D44" s="35"/>
      <c r="E44" s="35"/>
      <c r="F44" s="35"/>
    </row>
    <row r="45" spans="3:6" s="1" customFormat="1" x14ac:dyDescent="0.3">
      <c r="C45" s="35"/>
      <c r="D45" s="35"/>
      <c r="E45" s="35"/>
      <c r="F45" s="35"/>
    </row>
    <row r="46" spans="3:6" s="1" customFormat="1" x14ac:dyDescent="0.3">
      <c r="C46" s="35"/>
      <c r="D46" s="35"/>
      <c r="E46" s="35"/>
      <c r="F46" s="35"/>
    </row>
    <row r="47" spans="3:6" s="1" customFormat="1" x14ac:dyDescent="0.3">
      <c r="C47" s="35"/>
      <c r="D47" s="35"/>
      <c r="E47" s="35"/>
      <c r="F47" s="35"/>
    </row>
    <row r="48" spans="3:6" s="1" customFormat="1" x14ac:dyDescent="0.3">
      <c r="C48" s="35"/>
      <c r="D48" s="35"/>
      <c r="E48" s="35"/>
      <c r="F48" s="35"/>
    </row>
    <row r="49" spans="3:6" s="1" customFormat="1" x14ac:dyDescent="0.3">
      <c r="C49" s="35"/>
      <c r="D49" s="35"/>
      <c r="E49" s="35"/>
      <c r="F49" s="35"/>
    </row>
    <row r="50" spans="3:6" s="1" customFormat="1" x14ac:dyDescent="0.3">
      <c r="C50" s="35"/>
      <c r="D50" s="35"/>
      <c r="E50" s="35"/>
      <c r="F50" s="35"/>
    </row>
    <row r="51" spans="3:6" s="1" customFormat="1" x14ac:dyDescent="0.3">
      <c r="C51" s="35"/>
      <c r="D51" s="35"/>
      <c r="E51" s="35"/>
      <c r="F51" s="35"/>
    </row>
    <row r="52" spans="3:6" s="1" customFormat="1" x14ac:dyDescent="0.3">
      <c r="C52" s="35"/>
      <c r="D52" s="35"/>
      <c r="E52" s="35"/>
      <c r="F52" s="35"/>
    </row>
    <row r="53" spans="3:6" s="1" customFormat="1" x14ac:dyDescent="0.3">
      <c r="C53" s="35"/>
      <c r="D53" s="35"/>
      <c r="E53" s="35"/>
      <c r="F53" s="35"/>
    </row>
    <row r="54" spans="3:6" s="1" customFormat="1" x14ac:dyDescent="0.3">
      <c r="C54" s="35"/>
      <c r="D54" s="35"/>
      <c r="E54" s="35"/>
      <c r="F54" s="35"/>
    </row>
    <row r="55" spans="3:6" s="1" customFormat="1" x14ac:dyDescent="0.3">
      <c r="C55" s="35"/>
      <c r="D55" s="35"/>
      <c r="E55" s="35"/>
      <c r="F55" s="35"/>
    </row>
    <row r="56" spans="3:6" s="1" customFormat="1" x14ac:dyDescent="0.3">
      <c r="C56" s="35"/>
      <c r="D56" s="35"/>
      <c r="E56" s="35"/>
      <c r="F56" s="35"/>
    </row>
    <row r="57" spans="3:6" s="1" customFormat="1" x14ac:dyDescent="0.3">
      <c r="C57" s="35"/>
      <c r="D57" s="35"/>
      <c r="E57" s="35"/>
      <c r="F57" s="35"/>
    </row>
    <row r="58" spans="3:6" s="1" customFormat="1" x14ac:dyDescent="0.3">
      <c r="C58" s="35"/>
      <c r="D58" s="35"/>
      <c r="E58" s="35"/>
      <c r="F58" s="35"/>
    </row>
    <row r="59" spans="3:6" s="1" customFormat="1" x14ac:dyDescent="0.3">
      <c r="C59" s="35"/>
      <c r="D59" s="35"/>
      <c r="E59" s="35"/>
      <c r="F59" s="35"/>
    </row>
    <row r="60" spans="3:6" s="1" customFormat="1" x14ac:dyDescent="0.3">
      <c r="C60" s="35"/>
      <c r="D60" s="35"/>
      <c r="E60" s="35"/>
      <c r="F60" s="35"/>
    </row>
    <row r="61" spans="3:6" s="1" customFormat="1" x14ac:dyDescent="0.3">
      <c r="C61" s="35"/>
      <c r="D61" s="35"/>
      <c r="E61" s="35"/>
      <c r="F61" s="35"/>
    </row>
    <row r="62" spans="3:6" s="1" customFormat="1" x14ac:dyDescent="0.3">
      <c r="C62" s="35"/>
      <c r="D62" s="35"/>
      <c r="E62" s="35"/>
      <c r="F62" s="35"/>
    </row>
    <row r="63" spans="3:6" s="1" customFormat="1" x14ac:dyDescent="0.3">
      <c r="C63" s="35"/>
      <c r="D63" s="35"/>
      <c r="E63" s="35"/>
      <c r="F63" s="35"/>
    </row>
    <row r="64" spans="3:6" s="1" customFormat="1" x14ac:dyDescent="0.3">
      <c r="C64" s="35"/>
      <c r="D64" s="35"/>
      <c r="E64" s="35"/>
      <c r="F64" s="35"/>
    </row>
    <row r="65" spans="3:6" s="1" customFormat="1" x14ac:dyDescent="0.3">
      <c r="C65" s="35"/>
      <c r="D65" s="35"/>
      <c r="E65" s="35"/>
      <c r="F65" s="35"/>
    </row>
    <row r="66" spans="3:6" s="1" customFormat="1" x14ac:dyDescent="0.3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/>
  <headerFooter>
    <oddHeader>&amp;R15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53</vt:i4>
      </vt:variant>
    </vt:vector>
  </HeadingPairs>
  <TitlesOfParts>
    <vt:vector size="53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E24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cavallaro_r</cp:lastModifiedBy>
  <cp:lastPrinted>2016-03-10T14:21:35Z</cp:lastPrinted>
  <dcterms:created xsi:type="dcterms:W3CDTF">2016-01-08T16:06:43Z</dcterms:created>
  <dcterms:modified xsi:type="dcterms:W3CDTF">2016-07-20T12:16:54Z</dcterms:modified>
</cp:coreProperties>
</file>