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hidePivotFieldList="1" autoCompressPictures="0"/>
  <bookViews>
    <workbookView xWindow="9060" yWindow="705" windowWidth="21840" windowHeight="13680" tabRatio="770"/>
  </bookViews>
  <sheets>
    <sheet name="E1" sheetId="3" r:id="rId1"/>
    <sheet name="E2" sheetId="4" r:id="rId2"/>
    <sheet name="E3" sheetId="5" r:id="rId3"/>
    <sheet name="E4" sheetId="6" r:id="rId4"/>
    <sheet name="E5" sheetId="9" r:id="rId5"/>
    <sheet name="E6" sheetId="13" r:id="rId6"/>
    <sheet name="E7" sheetId="16" r:id="rId7"/>
    <sheet name="E8" sheetId="14" r:id="rId8"/>
    <sheet name="E9" sheetId="7" r:id="rId9"/>
    <sheet name="E10" sheetId="11" r:id="rId10"/>
    <sheet name="E11" sheetId="15" r:id="rId11"/>
    <sheet name="E12" sheetId="8" r:id="rId12"/>
    <sheet name="E13" sheetId="10" r:id="rId13"/>
    <sheet name="E14" sheetId="12" r:id="rId14"/>
    <sheet name="E15" sheetId="17" r:id="rId15"/>
    <sheet name="E16" sheetId="18" r:id="rId16"/>
    <sheet name="E17" sheetId="19" r:id="rId17"/>
    <sheet name="E18" sheetId="20" r:id="rId18"/>
    <sheet name="E19" sheetId="21" r:id="rId19"/>
    <sheet name="E20" sheetId="24" r:id="rId20"/>
    <sheet name="E21" sheetId="25" r:id="rId21"/>
    <sheet name="E22" sheetId="22" r:id="rId22"/>
    <sheet name="E23" sheetId="23" r:id="rId23"/>
    <sheet name="E24" sheetId="26" r:id="rId24"/>
    <sheet name="F1" sheetId="27" r:id="rId25"/>
    <sheet name="F2" sheetId="28" r:id="rId26"/>
    <sheet name="F3" sheetId="29" r:id="rId27"/>
    <sheet name="F4" sheetId="32" r:id="rId28"/>
    <sheet name="F5" sheetId="36" r:id="rId29"/>
    <sheet name="F6" sheetId="39" r:id="rId30"/>
    <sheet name="F7" sheetId="37" r:id="rId31"/>
    <sheet name="F8" sheetId="30" r:id="rId32"/>
    <sheet name="F9" sheetId="34" r:id="rId33"/>
    <sheet name="F10" sheetId="38" r:id="rId34"/>
    <sheet name="F11" sheetId="31" r:id="rId35"/>
    <sheet name="F12" sheetId="33" r:id="rId36"/>
    <sheet name="F13" sheetId="35" r:id="rId37"/>
    <sheet name="F14" sheetId="40" r:id="rId38"/>
    <sheet name="G1" sheetId="41" r:id="rId39"/>
    <sheet name="G2" sheetId="42" r:id="rId40"/>
    <sheet name="G3" sheetId="43" r:id="rId41"/>
    <sheet name="G4" sheetId="44" r:id="rId42"/>
    <sheet name="G5" sheetId="47" r:id="rId43"/>
    <sheet name="G6" sheetId="51" r:id="rId44"/>
    <sheet name="G7" sheetId="54" r:id="rId45"/>
    <sheet name="G8" sheetId="52" r:id="rId46"/>
    <sheet name="G9" sheetId="45" r:id="rId47"/>
    <sheet name="G10" sheetId="49" r:id="rId48"/>
    <sheet name="G11" sheetId="53" r:id="rId49"/>
    <sheet name="G12" sheetId="46" r:id="rId50"/>
    <sheet name="G13" sheetId="48" r:id="rId51"/>
    <sheet name="G14" sheetId="50" r:id="rId52"/>
    <sheet name="G15" sheetId="55" r:id="rId53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7" i="47" l="1"/>
  <c r="E30" i="47"/>
  <c r="D28" i="19" l="1"/>
  <c r="D27" i="28"/>
  <c r="K21" i="55"/>
  <c r="E30" i="55"/>
  <c r="G30" i="48"/>
  <c r="E30" i="48"/>
  <c r="K26" i="53"/>
  <c r="K28" i="53"/>
  <c r="K14" i="53"/>
  <c r="K8" i="53"/>
  <c r="K24" i="52"/>
  <c r="K10" i="52"/>
  <c r="K11" i="52"/>
  <c r="K12" i="52"/>
  <c r="K13" i="52"/>
  <c r="K14" i="52"/>
  <c r="K15" i="52"/>
  <c r="K16" i="52"/>
  <c r="K17" i="52"/>
  <c r="K19" i="52"/>
  <c r="K20" i="52"/>
  <c r="K21" i="52"/>
  <c r="K22" i="52"/>
  <c r="K23" i="52"/>
  <c r="K7" i="52"/>
  <c r="J30" i="43"/>
  <c r="D30" i="43"/>
  <c r="I30" i="43"/>
  <c r="K30" i="42"/>
  <c r="K8" i="41"/>
  <c r="K9" i="41"/>
  <c r="K10" i="41"/>
  <c r="K11" i="41"/>
  <c r="K12" i="41"/>
  <c r="K13" i="41"/>
  <c r="K14" i="41"/>
  <c r="K15" i="41"/>
  <c r="K16" i="41"/>
  <c r="K17" i="41"/>
  <c r="K18" i="41"/>
  <c r="K19" i="41"/>
  <c r="K20" i="41"/>
  <c r="K21" i="41"/>
  <c r="K22" i="41"/>
  <c r="K23" i="41"/>
  <c r="K24" i="41"/>
  <c r="K25" i="41"/>
  <c r="K26" i="41"/>
  <c r="K27" i="41"/>
  <c r="K28" i="41"/>
  <c r="K9" i="42"/>
  <c r="K10" i="42"/>
  <c r="K11" i="42"/>
  <c r="K12" i="42"/>
  <c r="K13" i="42"/>
  <c r="K14" i="42"/>
  <c r="K15" i="42"/>
  <c r="K17" i="42"/>
  <c r="K18" i="42"/>
  <c r="K19" i="42"/>
  <c r="K21" i="42"/>
  <c r="K22" i="42"/>
  <c r="K23" i="42"/>
  <c r="K24" i="42"/>
  <c r="K25" i="42"/>
  <c r="K26" i="42"/>
  <c r="K27" i="42"/>
  <c r="H30" i="42"/>
  <c r="F30" i="42"/>
  <c r="D21" i="40"/>
  <c r="D30" i="33"/>
  <c r="D28" i="33"/>
  <c r="D26" i="33"/>
  <c r="C30" i="33"/>
  <c r="F28" i="38"/>
  <c r="F8" i="38"/>
  <c r="D24" i="38"/>
  <c r="D19" i="38"/>
  <c r="D13" i="38"/>
  <c r="D9" i="38"/>
  <c r="F24" i="37"/>
  <c r="F11" i="37"/>
  <c r="F12" i="37"/>
  <c r="F13" i="37"/>
  <c r="F14" i="37"/>
  <c r="F15" i="37"/>
  <c r="F16" i="37"/>
  <c r="F17" i="37"/>
  <c r="F7" i="37"/>
  <c r="D17" i="32"/>
  <c r="D14" i="29"/>
  <c r="F11" i="28"/>
  <c r="F26" i="28"/>
  <c r="F14" i="28"/>
  <c r="F9" i="28"/>
  <c r="I8" i="27"/>
  <c r="I30" i="27"/>
  <c r="J8" i="27" s="1"/>
  <c r="J30" i="27" s="1"/>
  <c r="H8" i="27"/>
  <c r="F14" i="27"/>
  <c r="F12" i="27"/>
  <c r="G8" i="23"/>
  <c r="G9" i="23"/>
  <c r="G10" i="23"/>
  <c r="G11" i="23"/>
  <c r="G12" i="23"/>
  <c r="G13" i="23"/>
  <c r="G14" i="23"/>
  <c r="G15" i="23"/>
  <c r="G16" i="23"/>
  <c r="G17" i="23"/>
  <c r="G18" i="23"/>
  <c r="G19" i="23"/>
  <c r="G20" i="23"/>
  <c r="G21" i="23"/>
  <c r="G22" i="23"/>
  <c r="G23" i="23"/>
  <c r="G25" i="23"/>
  <c r="G26" i="23"/>
  <c r="G27" i="23"/>
  <c r="G28" i="23"/>
  <c r="G30" i="23"/>
  <c r="H8" i="23"/>
  <c r="H9" i="23"/>
  <c r="H10" i="23"/>
  <c r="H11" i="23"/>
  <c r="H12" i="23"/>
  <c r="H13" i="23"/>
  <c r="H14" i="23"/>
  <c r="H15" i="23"/>
  <c r="H16" i="23"/>
  <c r="H17" i="23"/>
  <c r="H18" i="23"/>
  <c r="H19" i="23"/>
  <c r="H20" i="23"/>
  <c r="H21" i="23"/>
  <c r="H22" i="23"/>
  <c r="H23" i="23"/>
  <c r="H25" i="23"/>
  <c r="H26" i="23"/>
  <c r="H27" i="23"/>
  <c r="H28" i="23"/>
  <c r="E30" i="23"/>
  <c r="F19" i="23"/>
  <c r="F22" i="23"/>
  <c r="F28" i="23"/>
  <c r="E30" i="24"/>
  <c r="F24" i="24"/>
  <c r="E30" i="21"/>
  <c r="F19" i="21"/>
  <c r="F20" i="21"/>
  <c r="F21" i="21"/>
  <c r="F22" i="21"/>
  <c r="F23" i="21"/>
  <c r="F24" i="21"/>
  <c r="F25" i="21"/>
  <c r="F18" i="18"/>
  <c r="F19" i="18"/>
  <c r="G28" i="12"/>
  <c r="F26" i="12"/>
  <c r="D28" i="12"/>
  <c r="G28" i="10"/>
  <c r="G18" i="10"/>
  <c r="G30" i="10"/>
  <c r="H28" i="10"/>
  <c r="E30" i="10"/>
  <c r="F28" i="10"/>
  <c r="F7" i="15"/>
  <c r="E30" i="11"/>
  <c r="F14" i="11"/>
  <c r="F15" i="11"/>
  <c r="F16" i="11"/>
  <c r="F17" i="11"/>
  <c r="F9" i="11"/>
  <c r="F12" i="11"/>
  <c r="F13" i="11"/>
  <c r="F20" i="11"/>
  <c r="F22" i="11"/>
  <c r="F25" i="11"/>
  <c r="F30" i="11"/>
  <c r="G28" i="7"/>
  <c r="G30" i="7"/>
  <c r="H28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4" i="7"/>
  <c r="G25" i="7"/>
  <c r="G26" i="7"/>
  <c r="G2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4" i="7"/>
  <c r="H25" i="7"/>
  <c r="H26" i="7"/>
  <c r="H27" i="7"/>
  <c r="D28" i="7"/>
  <c r="D24" i="7"/>
  <c r="D25" i="7"/>
  <c r="D17" i="7"/>
  <c r="D10" i="7"/>
  <c r="D11" i="7"/>
  <c r="F21" i="13"/>
  <c r="F30" i="13"/>
  <c r="E30" i="13"/>
  <c r="D28" i="4"/>
  <c r="K24" i="55"/>
  <c r="K25" i="55"/>
  <c r="H30" i="55"/>
  <c r="K12" i="48"/>
  <c r="K13" i="48"/>
  <c r="K15" i="48"/>
  <c r="K16" i="48"/>
  <c r="K17" i="48"/>
  <c r="K19" i="48"/>
  <c r="K20" i="48"/>
  <c r="K21" i="48"/>
  <c r="K22" i="48"/>
  <c r="K23" i="48"/>
  <c r="K24" i="48"/>
  <c r="K26" i="48"/>
  <c r="D30" i="48"/>
  <c r="K10" i="53"/>
  <c r="K11" i="53"/>
  <c r="K12" i="53"/>
  <c r="K13" i="53"/>
  <c r="K16" i="53"/>
  <c r="K17" i="53"/>
  <c r="K19" i="53"/>
  <c r="K20" i="53"/>
  <c r="K21" i="53"/>
  <c r="K22" i="53"/>
  <c r="K23" i="53"/>
  <c r="K24" i="53"/>
  <c r="K25" i="53"/>
  <c r="H30" i="53"/>
  <c r="K9" i="52"/>
  <c r="K28" i="52"/>
  <c r="D30" i="47"/>
  <c r="G30" i="47"/>
  <c r="K12" i="47"/>
  <c r="K8" i="44"/>
  <c r="K9" i="44"/>
  <c r="K10" i="44"/>
  <c r="K11" i="44"/>
  <c r="K12" i="44"/>
  <c r="K13" i="44"/>
  <c r="K14" i="44"/>
  <c r="K15" i="44"/>
  <c r="K16" i="44"/>
  <c r="K17" i="44"/>
  <c r="K19" i="44"/>
  <c r="K20" i="44"/>
  <c r="K21" i="44"/>
  <c r="K22" i="44"/>
  <c r="K23" i="44"/>
  <c r="K24" i="44"/>
  <c r="K25" i="44"/>
  <c r="K26" i="44"/>
  <c r="K27" i="44"/>
  <c r="K28" i="44"/>
  <c r="K7" i="44"/>
  <c r="C30" i="40"/>
  <c r="D25" i="40"/>
  <c r="D24" i="40"/>
  <c r="E30" i="33"/>
  <c r="F20" i="33"/>
  <c r="F26" i="33"/>
  <c r="E30" i="38"/>
  <c r="F10" i="38"/>
  <c r="F11" i="38"/>
  <c r="F12" i="38"/>
  <c r="F13" i="38"/>
  <c r="F14" i="38"/>
  <c r="F16" i="38"/>
  <c r="F17" i="38"/>
  <c r="F19" i="38"/>
  <c r="F20" i="38"/>
  <c r="F21" i="38"/>
  <c r="F22" i="38"/>
  <c r="F23" i="38"/>
  <c r="F24" i="38"/>
  <c r="C30" i="38"/>
  <c r="D12" i="38"/>
  <c r="E30" i="37"/>
  <c r="F9" i="37"/>
  <c r="F10" i="37"/>
  <c r="F19" i="37"/>
  <c r="F20" i="37"/>
  <c r="F21" i="37"/>
  <c r="F22" i="37"/>
  <c r="F23" i="37"/>
  <c r="F28" i="37"/>
  <c r="C30" i="39"/>
  <c r="D21" i="39"/>
  <c r="D30" i="39"/>
  <c r="C30" i="32"/>
  <c r="D12" i="32"/>
  <c r="E30" i="29"/>
  <c r="F7" i="29"/>
  <c r="C30" i="29"/>
  <c r="D9" i="29"/>
  <c r="I8" i="28"/>
  <c r="I9" i="28"/>
  <c r="I10" i="28"/>
  <c r="I11" i="28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/>
  <c r="I25" i="28"/>
  <c r="I26" i="28"/>
  <c r="I27" i="28"/>
  <c r="I28" i="28"/>
  <c r="I7" i="28"/>
  <c r="G30" i="28"/>
  <c r="H10" i="28" s="1"/>
  <c r="E30" i="28"/>
  <c r="F28" i="28"/>
  <c r="F27" i="28"/>
  <c r="F25" i="28"/>
  <c r="F24" i="28"/>
  <c r="F23" i="28"/>
  <c r="F22" i="28"/>
  <c r="F21" i="28"/>
  <c r="F19" i="28"/>
  <c r="F18" i="28"/>
  <c r="F17" i="28"/>
  <c r="F13" i="28"/>
  <c r="I9" i="27"/>
  <c r="I10" i="27"/>
  <c r="I11" i="27"/>
  <c r="I12" i="27"/>
  <c r="I13" i="27"/>
  <c r="I14" i="27"/>
  <c r="I15" i="27"/>
  <c r="I16" i="27"/>
  <c r="I17" i="27"/>
  <c r="I18" i="27"/>
  <c r="I19" i="27"/>
  <c r="I21" i="27"/>
  <c r="I22" i="27"/>
  <c r="I23" i="27"/>
  <c r="I24" i="27"/>
  <c r="I25" i="27"/>
  <c r="I26" i="27"/>
  <c r="I7" i="27"/>
  <c r="J9" i="27"/>
  <c r="J10" i="27"/>
  <c r="J11" i="27"/>
  <c r="J12" i="27"/>
  <c r="J13" i="27"/>
  <c r="J14" i="27"/>
  <c r="J15" i="27"/>
  <c r="J16" i="27"/>
  <c r="J17" i="27"/>
  <c r="J18" i="27"/>
  <c r="J19" i="27"/>
  <c r="J21" i="27"/>
  <c r="J22" i="27"/>
  <c r="J23" i="27"/>
  <c r="J24" i="27"/>
  <c r="J25" i="27"/>
  <c r="J26" i="27"/>
  <c r="E30" i="27"/>
  <c r="F9" i="27"/>
  <c r="G7" i="22"/>
  <c r="G8" i="22"/>
  <c r="G9" i="22"/>
  <c r="G10" i="22"/>
  <c r="G11" i="22"/>
  <c r="G12" i="22"/>
  <c r="G13" i="22"/>
  <c r="G14" i="22"/>
  <c r="G15" i="22"/>
  <c r="G16" i="22"/>
  <c r="G17" i="22"/>
  <c r="G18" i="22"/>
  <c r="G19" i="22"/>
  <c r="G20" i="22"/>
  <c r="G21" i="22"/>
  <c r="G22" i="22"/>
  <c r="G23" i="22"/>
  <c r="G25" i="22"/>
  <c r="G26" i="22"/>
  <c r="G27" i="22"/>
  <c r="G28" i="22"/>
  <c r="G30" i="22"/>
  <c r="C30" i="22"/>
  <c r="G8" i="25"/>
  <c r="G9" i="25"/>
  <c r="G10" i="25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7" i="25"/>
  <c r="G30" i="25"/>
  <c r="H8" i="25"/>
  <c r="H9" i="25"/>
  <c r="H10" i="25"/>
  <c r="H11" i="25"/>
  <c r="H12" i="25"/>
  <c r="H13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H28" i="25"/>
  <c r="E30" i="25"/>
  <c r="F7" i="25"/>
  <c r="G8" i="24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30" i="24" s="1"/>
  <c r="G25" i="24"/>
  <c r="G26" i="24"/>
  <c r="G27" i="24"/>
  <c r="G7" i="24"/>
  <c r="F7" i="24"/>
  <c r="F10" i="24"/>
  <c r="F11" i="24"/>
  <c r="F12" i="24"/>
  <c r="F13" i="24"/>
  <c r="F14" i="24"/>
  <c r="F15" i="24"/>
  <c r="F16" i="24"/>
  <c r="F17" i="24"/>
  <c r="F19" i="24"/>
  <c r="F20" i="24"/>
  <c r="F21" i="24"/>
  <c r="F22" i="24"/>
  <c r="F23" i="24"/>
  <c r="F26" i="24"/>
  <c r="F27" i="24"/>
  <c r="G8" i="21"/>
  <c r="G9" i="21"/>
  <c r="G10" i="21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7" i="21"/>
  <c r="G30" i="21"/>
  <c r="H8" i="21"/>
  <c r="H9" i="21"/>
  <c r="H10" i="21"/>
  <c r="H11" i="21"/>
  <c r="H12" i="21"/>
  <c r="H13" i="21"/>
  <c r="H14" i="21"/>
  <c r="H15" i="21"/>
  <c r="H16" i="21"/>
  <c r="H17" i="21"/>
  <c r="H18" i="21"/>
  <c r="H19" i="21"/>
  <c r="H20" i="21"/>
  <c r="H21" i="21"/>
  <c r="H22" i="21"/>
  <c r="H23" i="21"/>
  <c r="H24" i="21"/>
  <c r="H25" i="21"/>
  <c r="H26" i="21"/>
  <c r="H27" i="21"/>
  <c r="F7" i="21"/>
  <c r="F26" i="21"/>
  <c r="E30" i="20"/>
  <c r="F11" i="20"/>
  <c r="E30" i="18"/>
  <c r="F11" i="18"/>
  <c r="E30" i="12"/>
  <c r="F22" i="12" s="1"/>
  <c r="F17" i="12"/>
  <c r="F20" i="12"/>
  <c r="F23" i="12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5" i="8"/>
  <c r="G26" i="8"/>
  <c r="G27" i="8"/>
  <c r="G28" i="8"/>
  <c r="G30" i="8"/>
  <c r="H15" i="8" s="1"/>
  <c r="C30" i="8"/>
  <c r="D22" i="8"/>
  <c r="D23" i="8"/>
  <c r="D25" i="8"/>
  <c r="C30" i="11"/>
  <c r="D24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7" i="7"/>
  <c r="C30" i="7"/>
  <c r="D21" i="7"/>
  <c r="G8" i="14"/>
  <c r="G9" i="14"/>
  <c r="G7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30" i="14"/>
  <c r="H13" i="14"/>
  <c r="H17" i="14"/>
  <c r="H25" i="14"/>
  <c r="E30" i="14"/>
  <c r="F19" i="14"/>
  <c r="F20" i="14"/>
  <c r="F21" i="14"/>
  <c r="F22" i="14"/>
  <c r="F23" i="14"/>
  <c r="F24" i="14"/>
  <c r="F25" i="14"/>
  <c r="F26" i="14"/>
  <c r="F27" i="14"/>
  <c r="F28" i="14"/>
  <c r="G22" i="16"/>
  <c r="G23" i="16"/>
  <c r="G25" i="16"/>
  <c r="G2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7" i="16"/>
  <c r="G30" i="16"/>
  <c r="H22" i="16" s="1"/>
  <c r="H26" i="16"/>
  <c r="C30" i="16"/>
  <c r="D18" i="16"/>
  <c r="D19" i="16"/>
  <c r="D20" i="16"/>
  <c r="D21" i="16"/>
  <c r="D22" i="16"/>
  <c r="D23" i="16"/>
  <c r="D25" i="16"/>
  <c r="G21" i="13"/>
  <c r="G7" i="13"/>
  <c r="G8" i="13"/>
  <c r="G9" i="13"/>
  <c r="G10" i="13"/>
  <c r="G11" i="13"/>
  <c r="G12" i="13"/>
  <c r="G13" i="13"/>
  <c r="G14" i="13"/>
  <c r="G15" i="13"/>
  <c r="G16" i="13"/>
  <c r="G18" i="13"/>
  <c r="G19" i="13"/>
  <c r="G20" i="13"/>
  <c r="G22" i="13"/>
  <c r="G24" i="13"/>
  <c r="G25" i="13"/>
  <c r="G26" i="13"/>
  <c r="G27" i="13"/>
  <c r="G30" i="13"/>
  <c r="H21" i="13"/>
  <c r="H22" i="13"/>
  <c r="H24" i="13"/>
  <c r="H25" i="13"/>
  <c r="H26" i="13"/>
  <c r="H27" i="13"/>
  <c r="C30" i="13"/>
  <c r="D18" i="13"/>
  <c r="D19" i="13"/>
  <c r="D20" i="13"/>
  <c r="D21" i="13"/>
  <c r="D22" i="13"/>
  <c r="D24" i="13"/>
  <c r="D25" i="13"/>
  <c r="D26" i="13"/>
  <c r="D27" i="13"/>
  <c r="G8" i="9"/>
  <c r="G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30" i="9"/>
  <c r="H8" i="9"/>
  <c r="H9" i="9"/>
  <c r="H10" i="9"/>
  <c r="H11" i="9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E30" i="9"/>
  <c r="C30" i="9"/>
  <c r="D24" i="9"/>
  <c r="E30" i="6"/>
  <c r="F7" i="6" s="1"/>
  <c r="F30" i="6" s="1"/>
  <c r="G30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7" i="6"/>
  <c r="H30" i="6"/>
  <c r="G30" i="4"/>
  <c r="E30" i="3"/>
  <c r="F11" i="3"/>
  <c r="G30" i="27"/>
  <c r="F18" i="27"/>
  <c r="F19" i="27"/>
  <c r="K28" i="48"/>
  <c r="K9" i="53"/>
  <c r="E30" i="42"/>
  <c r="K10" i="43"/>
  <c r="K11" i="43"/>
  <c r="K12" i="43"/>
  <c r="K13" i="43"/>
  <c r="K14" i="43"/>
  <c r="K15" i="43"/>
  <c r="K16" i="43"/>
  <c r="K17" i="43"/>
  <c r="K19" i="43"/>
  <c r="K20" i="43"/>
  <c r="K21" i="43"/>
  <c r="K22" i="43"/>
  <c r="K23" i="43"/>
  <c r="K24" i="43"/>
  <c r="K25" i="43"/>
  <c r="K28" i="42"/>
  <c r="F9" i="38"/>
  <c r="F25" i="38"/>
  <c r="F26" i="38"/>
  <c r="F30" i="38"/>
  <c r="C30" i="28"/>
  <c r="D9" i="28"/>
  <c r="D10" i="28"/>
  <c r="D11" i="28"/>
  <c r="D12" i="28"/>
  <c r="D13" i="28"/>
  <c r="D14" i="28"/>
  <c r="D15" i="28"/>
  <c r="D16" i="28"/>
  <c r="D17" i="28"/>
  <c r="D18" i="28"/>
  <c r="D19" i="28"/>
  <c r="D20" i="28"/>
  <c r="D21" i="28"/>
  <c r="H9" i="28"/>
  <c r="F15" i="28"/>
  <c r="F30" i="28"/>
  <c r="G17" i="26"/>
  <c r="G18" i="26"/>
  <c r="G19" i="26"/>
  <c r="G20" i="26"/>
  <c r="G21" i="26"/>
  <c r="G22" i="26"/>
  <c r="G23" i="26"/>
  <c r="G24" i="26"/>
  <c r="G25" i="26"/>
  <c r="G26" i="26"/>
  <c r="C30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18" i="22"/>
  <c r="C30" i="24"/>
  <c r="G30" i="18"/>
  <c r="H26" i="18"/>
  <c r="F7" i="18"/>
  <c r="G21" i="17"/>
  <c r="G22" i="17"/>
  <c r="G23" i="17"/>
  <c r="G24" i="17"/>
  <c r="C30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18" i="8"/>
  <c r="C30" i="15"/>
  <c r="D16" i="7"/>
  <c r="C30" i="6"/>
  <c r="G30" i="3"/>
  <c r="H26" i="3"/>
  <c r="G7" i="26"/>
  <c r="G8" i="26"/>
  <c r="G9" i="26"/>
  <c r="G10" i="26"/>
  <c r="G11" i="26"/>
  <c r="G12" i="26"/>
  <c r="G13" i="26"/>
  <c r="G14" i="26"/>
  <c r="G15" i="26"/>
  <c r="G16" i="26"/>
  <c r="G27" i="26"/>
  <c r="G28" i="26"/>
  <c r="G30" i="26"/>
  <c r="H17" i="26"/>
  <c r="D30" i="55"/>
  <c r="G30" i="55"/>
  <c r="K21" i="54"/>
  <c r="K7" i="43"/>
  <c r="G30" i="19"/>
  <c r="H26" i="19"/>
  <c r="E30" i="19"/>
  <c r="H20" i="18"/>
  <c r="H18" i="18"/>
  <c r="H19" i="18"/>
  <c r="H21" i="18"/>
  <c r="H22" i="18"/>
  <c r="H23" i="18"/>
  <c r="H25" i="18"/>
  <c r="F9" i="6"/>
  <c r="H26" i="4"/>
  <c r="H18" i="3"/>
  <c r="K9" i="48"/>
  <c r="F22" i="33"/>
  <c r="F13" i="33"/>
  <c r="F26" i="29"/>
  <c r="H7" i="27"/>
  <c r="H15" i="27"/>
  <c r="H25" i="26"/>
  <c r="G7" i="23"/>
  <c r="C30" i="25"/>
  <c r="D24" i="25"/>
  <c r="F22" i="19"/>
  <c r="C30" i="19"/>
  <c r="F22" i="18"/>
  <c r="C30" i="18"/>
  <c r="D18" i="18"/>
  <c r="F9" i="12"/>
  <c r="C30" i="12"/>
  <c r="D26" i="12"/>
  <c r="D27" i="12"/>
  <c r="F23" i="10"/>
  <c r="F26" i="6"/>
  <c r="F10" i="3"/>
  <c r="F12" i="3"/>
  <c r="F16" i="3"/>
  <c r="F20" i="3"/>
  <c r="F24" i="3"/>
  <c r="F26" i="3"/>
  <c r="C30" i="3"/>
  <c r="D18" i="3"/>
  <c r="C30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5" i="23"/>
  <c r="D26" i="23"/>
  <c r="D27" i="23"/>
  <c r="D30" i="23"/>
  <c r="G30" i="5"/>
  <c r="H26" i="5"/>
  <c r="F30" i="55"/>
  <c r="D30" i="53"/>
  <c r="F30" i="53"/>
  <c r="G30" i="53"/>
  <c r="K30" i="52"/>
  <c r="C30" i="52"/>
  <c r="K25" i="47"/>
  <c r="H30" i="44"/>
  <c r="K8" i="43"/>
  <c r="K9" i="43"/>
  <c r="K30" i="43"/>
  <c r="G30" i="42"/>
  <c r="D30" i="42"/>
  <c r="C30" i="42"/>
  <c r="K7" i="41"/>
  <c r="I30" i="41"/>
  <c r="D25" i="32"/>
  <c r="D30" i="32"/>
  <c r="F8" i="29"/>
  <c r="F9" i="29"/>
  <c r="F10" i="29"/>
  <c r="F11" i="29"/>
  <c r="F12" i="29"/>
  <c r="F13" i="29"/>
  <c r="F14" i="29"/>
  <c r="F15" i="29"/>
  <c r="F16" i="29"/>
  <c r="F17" i="29"/>
  <c r="F19" i="29"/>
  <c r="F20" i="29"/>
  <c r="F21" i="29"/>
  <c r="F22" i="29"/>
  <c r="F23" i="29"/>
  <c r="F24" i="29"/>
  <c r="F25" i="29"/>
  <c r="F27" i="29"/>
  <c r="F28" i="29"/>
  <c r="D7" i="28"/>
  <c r="D8" i="28"/>
  <c r="D22" i="28"/>
  <c r="D23" i="28"/>
  <c r="D24" i="28"/>
  <c r="D25" i="28"/>
  <c r="D26" i="28"/>
  <c r="D28" i="28"/>
  <c r="D30" i="28"/>
  <c r="H11" i="27"/>
  <c r="H12" i="27"/>
  <c r="H13" i="27"/>
  <c r="H16" i="27"/>
  <c r="H17" i="27"/>
  <c r="F10" i="25"/>
  <c r="F11" i="25"/>
  <c r="F12" i="25"/>
  <c r="F13" i="25"/>
  <c r="F14" i="25"/>
  <c r="F15" i="25"/>
  <c r="F16" i="25"/>
  <c r="F17" i="25"/>
  <c r="F18" i="25"/>
  <c r="F19" i="25"/>
  <c r="F20" i="25"/>
  <c r="F21" i="25"/>
  <c r="F22" i="25"/>
  <c r="F23" i="25"/>
  <c r="F25" i="25"/>
  <c r="F26" i="25"/>
  <c r="F27" i="25"/>
  <c r="F28" i="25"/>
  <c r="F9" i="21"/>
  <c r="F10" i="21"/>
  <c r="F11" i="21"/>
  <c r="F12" i="21"/>
  <c r="F13" i="21"/>
  <c r="F14" i="21"/>
  <c r="F15" i="21"/>
  <c r="F16" i="21"/>
  <c r="F17" i="21"/>
  <c r="H8" i="18"/>
  <c r="H9" i="18"/>
  <c r="H10" i="18"/>
  <c r="H11" i="18"/>
  <c r="H12" i="18"/>
  <c r="H13" i="18"/>
  <c r="H14" i="18"/>
  <c r="H15" i="18"/>
  <c r="H16" i="18"/>
  <c r="H17" i="18"/>
  <c r="G8" i="12"/>
  <c r="G9" i="12"/>
  <c r="G10" i="12"/>
  <c r="G11" i="12"/>
  <c r="G12" i="12"/>
  <c r="G13" i="12"/>
  <c r="G14" i="12"/>
  <c r="G15" i="12"/>
  <c r="G16" i="12"/>
  <c r="G17" i="12"/>
  <c r="G18" i="12"/>
  <c r="G30" i="12" s="1"/>
  <c r="G19" i="12"/>
  <c r="G20" i="12"/>
  <c r="G21" i="12"/>
  <c r="G22" i="12"/>
  <c r="G23" i="12"/>
  <c r="G25" i="12"/>
  <c r="G26" i="12"/>
  <c r="G27" i="12"/>
  <c r="G7" i="12"/>
  <c r="F8" i="12"/>
  <c r="D22" i="12"/>
  <c r="G7" i="10"/>
  <c r="G8" i="10"/>
  <c r="G9" i="10"/>
  <c r="G10" i="10"/>
  <c r="G11" i="10"/>
  <c r="G12" i="10"/>
  <c r="G13" i="10"/>
  <c r="G14" i="10"/>
  <c r="G15" i="10"/>
  <c r="G16" i="10"/>
  <c r="G17" i="10"/>
  <c r="G19" i="10"/>
  <c r="G20" i="10"/>
  <c r="G21" i="10"/>
  <c r="G22" i="10"/>
  <c r="G23" i="10"/>
  <c r="G25" i="10"/>
  <c r="G26" i="10"/>
  <c r="G27" i="10"/>
  <c r="C30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5" i="10"/>
  <c r="D26" i="10"/>
  <c r="D27" i="10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7" i="15"/>
  <c r="E30" i="15"/>
  <c r="F24" i="15"/>
  <c r="G7" i="11"/>
  <c r="D8" i="7"/>
  <c r="D9" i="7"/>
  <c r="D14" i="7"/>
  <c r="D15" i="7"/>
  <c r="D18" i="7"/>
  <c r="D19" i="7"/>
  <c r="D22" i="7"/>
  <c r="D27" i="7"/>
  <c r="F8" i="14"/>
  <c r="F9" i="14"/>
  <c r="F10" i="14"/>
  <c r="F21" i="9"/>
  <c r="F8" i="6"/>
  <c r="F19" i="6"/>
  <c r="F20" i="6"/>
  <c r="F21" i="6"/>
  <c r="F22" i="6"/>
  <c r="F23" i="6"/>
  <c r="F24" i="6"/>
  <c r="F25" i="6"/>
  <c r="F27" i="6"/>
  <c r="F28" i="6"/>
  <c r="H8" i="3"/>
  <c r="H7" i="3"/>
  <c r="H9" i="3"/>
  <c r="H10" i="3"/>
  <c r="H11" i="3"/>
  <c r="H12" i="3"/>
  <c r="H13" i="3"/>
  <c r="H14" i="3"/>
  <c r="H15" i="3"/>
  <c r="H16" i="3"/>
  <c r="H17" i="3"/>
  <c r="H19" i="3"/>
  <c r="H20" i="3"/>
  <c r="H21" i="3"/>
  <c r="H22" i="3"/>
  <c r="H23" i="3"/>
  <c r="H24" i="3"/>
  <c r="H25" i="3"/>
  <c r="H27" i="3"/>
  <c r="H28" i="3"/>
  <c r="H30" i="3"/>
  <c r="I8" i="18"/>
  <c r="I7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1" i="18"/>
  <c r="I22" i="18"/>
  <c r="I23" i="18"/>
  <c r="I24" i="18"/>
  <c r="I25" i="18"/>
  <c r="I26" i="18"/>
  <c r="I27" i="18"/>
  <c r="I28" i="18"/>
  <c r="I30" i="18"/>
  <c r="F10" i="15"/>
  <c r="F27" i="15"/>
  <c r="I18" i="3"/>
  <c r="F23" i="33"/>
  <c r="F24" i="33"/>
  <c r="I19" i="3"/>
  <c r="I28" i="19"/>
  <c r="I28" i="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5" i="24"/>
  <c r="D26" i="24"/>
  <c r="D27" i="24"/>
  <c r="D30" i="24"/>
  <c r="C30" i="21"/>
  <c r="D7" i="21"/>
  <c r="D14" i="21"/>
  <c r="D15" i="21"/>
  <c r="D18" i="21"/>
  <c r="D20" i="21"/>
  <c r="D22" i="21"/>
  <c r="D23" i="21"/>
  <c r="D25" i="21"/>
  <c r="D26" i="21"/>
  <c r="D27" i="21"/>
  <c r="F9" i="18"/>
  <c r="F10" i="18"/>
  <c r="F12" i="18"/>
  <c r="F13" i="18"/>
  <c r="F14" i="18"/>
  <c r="F15" i="18"/>
  <c r="F16" i="18"/>
  <c r="F17" i="18"/>
  <c r="F20" i="18"/>
  <c r="F27" i="18"/>
  <c r="F28" i="18"/>
  <c r="D8" i="18"/>
  <c r="D7" i="18"/>
  <c r="D9" i="18"/>
  <c r="D10" i="18"/>
  <c r="D11" i="18"/>
  <c r="D12" i="18"/>
  <c r="D13" i="18"/>
  <c r="D14" i="18"/>
  <c r="D15" i="18"/>
  <c r="D16" i="18"/>
  <c r="D17" i="18"/>
  <c r="D19" i="18"/>
  <c r="D20" i="18"/>
  <c r="D21" i="18"/>
  <c r="D22" i="18"/>
  <c r="D23" i="18"/>
  <c r="D24" i="18"/>
  <c r="D25" i="18"/>
  <c r="D26" i="18"/>
  <c r="D27" i="18"/>
  <c r="D28" i="18"/>
  <c r="D30" i="18"/>
  <c r="F7" i="14"/>
  <c r="D20" i="11"/>
  <c r="I7" i="4"/>
  <c r="I7" i="3"/>
  <c r="I8" i="3"/>
  <c r="I9" i="3"/>
  <c r="I10" i="3"/>
  <c r="I11" i="3"/>
  <c r="I12" i="3"/>
  <c r="I13" i="3"/>
  <c r="I14" i="3"/>
  <c r="I15" i="3"/>
  <c r="I16" i="3"/>
  <c r="I17" i="3"/>
  <c r="I20" i="3"/>
  <c r="I21" i="3"/>
  <c r="I22" i="3"/>
  <c r="I23" i="3"/>
  <c r="I24" i="3"/>
  <c r="I25" i="3"/>
  <c r="I26" i="3"/>
  <c r="I27" i="3"/>
  <c r="I28" i="3"/>
  <c r="F7" i="3"/>
  <c r="F27" i="3"/>
  <c r="F28" i="3"/>
  <c r="I11" i="19"/>
  <c r="I7" i="19"/>
  <c r="I8" i="19"/>
  <c r="I9" i="19"/>
  <c r="I10" i="19"/>
  <c r="I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H28" i="18"/>
  <c r="H7" i="18"/>
  <c r="H27" i="18"/>
  <c r="C30" i="14"/>
  <c r="D9" i="14"/>
  <c r="I28" i="5"/>
  <c r="E30" i="4"/>
  <c r="C30" i="4"/>
  <c r="C30" i="48"/>
  <c r="F21" i="19"/>
  <c r="D30" i="54"/>
  <c r="C30" i="53"/>
  <c r="G30" i="44"/>
  <c r="F30" i="44"/>
  <c r="E30" i="44"/>
  <c r="D30" i="44"/>
  <c r="C30" i="44"/>
  <c r="G30" i="43"/>
  <c r="F30" i="43"/>
  <c r="H30" i="41"/>
  <c r="G30" i="41"/>
  <c r="F30" i="41"/>
  <c r="E30" i="41"/>
  <c r="D30" i="41"/>
  <c r="C30" i="41"/>
  <c r="D27" i="25"/>
  <c r="I7" i="20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30" i="20"/>
  <c r="J17" i="20"/>
  <c r="J25" i="20"/>
  <c r="G30" i="20"/>
  <c r="H26" i="20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7" i="20"/>
  <c r="H28" i="20"/>
  <c r="H30" i="20"/>
  <c r="F9" i="20"/>
  <c r="C30" i="20"/>
  <c r="D18" i="20"/>
  <c r="H7" i="19"/>
  <c r="F9" i="19"/>
  <c r="D7" i="19"/>
  <c r="D8" i="19"/>
  <c r="D9" i="19"/>
  <c r="D12" i="19"/>
  <c r="D13" i="19"/>
  <c r="D14" i="19"/>
  <c r="D17" i="19"/>
  <c r="D18" i="19"/>
  <c r="D20" i="19"/>
  <c r="D22" i="19"/>
  <c r="D23" i="19"/>
  <c r="D24" i="19"/>
  <c r="D25" i="19"/>
  <c r="D26" i="19"/>
  <c r="D27" i="19"/>
  <c r="G7" i="17"/>
  <c r="G8" i="17"/>
  <c r="G9" i="17"/>
  <c r="G10" i="17"/>
  <c r="G11" i="17"/>
  <c r="G12" i="17"/>
  <c r="G13" i="17"/>
  <c r="G14" i="17"/>
  <c r="G15" i="17"/>
  <c r="G16" i="17"/>
  <c r="G17" i="17"/>
  <c r="G18" i="17"/>
  <c r="G19" i="17"/>
  <c r="G20" i="17"/>
  <c r="G25" i="17"/>
  <c r="G26" i="17"/>
  <c r="G27" i="17"/>
  <c r="G28" i="17"/>
  <c r="D8" i="17"/>
  <c r="D10" i="17"/>
  <c r="D27" i="17"/>
  <c r="D28" i="17"/>
  <c r="D8" i="16"/>
  <c r="D16" i="15"/>
  <c r="D7" i="11"/>
  <c r="D11" i="11"/>
  <c r="D15" i="11"/>
  <c r="D26" i="11"/>
  <c r="D22" i="9"/>
  <c r="D8" i="6"/>
  <c r="D9" i="6"/>
  <c r="D11" i="6"/>
  <c r="D13" i="6"/>
  <c r="D14" i="6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E30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30" i="5"/>
  <c r="C30" i="5"/>
  <c r="D11" i="5"/>
  <c r="D7" i="5"/>
  <c r="D8" i="5"/>
  <c r="D9" i="5"/>
  <c r="D10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30" i="5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30" i="4"/>
  <c r="J10" i="4"/>
  <c r="J22" i="4"/>
  <c r="J26" i="4"/>
  <c r="H16" i="4"/>
  <c r="H7" i="4"/>
  <c r="H8" i="4"/>
  <c r="H9" i="4"/>
  <c r="H10" i="4"/>
  <c r="H11" i="4"/>
  <c r="H12" i="4"/>
  <c r="H13" i="4"/>
  <c r="H14" i="4"/>
  <c r="H15" i="4"/>
  <c r="H17" i="4"/>
  <c r="H18" i="4"/>
  <c r="H19" i="4"/>
  <c r="H20" i="4"/>
  <c r="H21" i="4"/>
  <c r="H22" i="4"/>
  <c r="H23" i="4"/>
  <c r="H24" i="4"/>
  <c r="H25" i="4"/>
  <c r="H27" i="4"/>
  <c r="F8" i="4"/>
  <c r="F12" i="4"/>
  <c r="F16" i="4"/>
  <c r="F20" i="4"/>
  <c r="F26" i="4"/>
  <c r="D9" i="4"/>
  <c r="D12" i="4"/>
  <c r="D17" i="4"/>
  <c r="D18" i="4"/>
  <c r="D24" i="4"/>
  <c r="D25" i="4"/>
  <c r="F25" i="4"/>
  <c r="F19" i="4"/>
  <c r="F15" i="4"/>
  <c r="F11" i="4"/>
  <c r="F7" i="4"/>
  <c r="D18" i="9"/>
  <c r="D25" i="11"/>
  <c r="D14" i="11"/>
  <c r="D10" i="11"/>
  <c r="D21" i="15"/>
  <c r="D10" i="15"/>
  <c r="H22" i="19"/>
  <c r="F28" i="20"/>
  <c r="F7" i="20"/>
  <c r="D22" i="20"/>
  <c r="F24" i="4"/>
  <c r="F18" i="4"/>
  <c r="F14" i="4"/>
  <c r="F10" i="4"/>
  <c r="D13" i="11"/>
  <c r="D9" i="11"/>
  <c r="D7" i="7"/>
  <c r="D22" i="3"/>
  <c r="F27" i="4"/>
  <c r="F23" i="4"/>
  <c r="F17" i="4"/>
  <c r="F13" i="4"/>
  <c r="F9" i="4"/>
  <c r="D26" i="9"/>
  <c r="D27" i="11"/>
  <c r="D16" i="11"/>
  <c r="D12" i="11"/>
  <c r="D8" i="11"/>
  <c r="D22" i="11"/>
  <c r="D17" i="29"/>
  <c r="K30" i="55"/>
  <c r="K30" i="48"/>
  <c r="K30" i="41"/>
  <c r="D27" i="26"/>
  <c r="D11" i="26"/>
  <c r="D7" i="26"/>
  <c r="D28" i="26"/>
  <c r="D12" i="26"/>
  <c r="D11" i="25"/>
  <c r="D7" i="25"/>
  <c r="D25" i="25"/>
  <c r="D19" i="22"/>
  <c r="D9" i="22"/>
  <c r="D13" i="22"/>
  <c r="D14" i="8"/>
  <c r="D9" i="8"/>
  <c r="D27" i="8"/>
  <c r="D11" i="8"/>
  <c r="D26" i="8"/>
  <c r="D10" i="8"/>
  <c r="D14" i="22"/>
  <c r="D10" i="22"/>
  <c r="D20" i="22"/>
  <c r="D28" i="22"/>
  <c r="H14" i="22"/>
  <c r="H16" i="22"/>
  <c r="H21" i="22"/>
  <c r="H26" i="22"/>
  <c r="D27" i="22"/>
  <c r="D16" i="22"/>
  <c r="D12" i="22"/>
  <c r="D8" i="22"/>
  <c r="D25" i="22"/>
  <c r="D26" i="22"/>
  <c r="D15" i="22"/>
  <c r="D11" i="22"/>
  <c r="D7" i="22"/>
  <c r="D21" i="22"/>
  <c r="F17" i="20"/>
  <c r="D27" i="20"/>
  <c r="D23" i="20"/>
  <c r="D11" i="20"/>
  <c r="D7" i="20"/>
  <c r="D24" i="20"/>
  <c r="D20" i="20"/>
  <c r="D16" i="20"/>
  <c r="D8" i="20"/>
  <c r="D19" i="20"/>
  <c r="D25" i="20"/>
  <c r="D17" i="20"/>
  <c r="D13" i="20"/>
  <c r="F17" i="19"/>
  <c r="F26" i="19"/>
  <c r="D21" i="19"/>
  <c r="D16" i="19"/>
  <c r="D10" i="19"/>
  <c r="F27" i="19"/>
  <c r="F18" i="19"/>
  <c r="F10" i="19"/>
  <c r="F23" i="19"/>
  <c r="F14" i="19"/>
  <c r="F13" i="19"/>
  <c r="H25" i="19"/>
  <c r="H20" i="19"/>
  <c r="H16" i="19"/>
  <c r="H12" i="19"/>
  <c r="H8" i="19"/>
  <c r="H24" i="19"/>
  <c r="H19" i="19"/>
  <c r="H15" i="19"/>
  <c r="H11" i="19"/>
  <c r="F24" i="19"/>
  <c r="F19" i="19"/>
  <c r="F15" i="19"/>
  <c r="F7" i="19"/>
  <c r="F25" i="19"/>
  <c r="F20" i="19"/>
  <c r="F16" i="19"/>
  <c r="F12" i="19"/>
  <c r="F8" i="19"/>
  <c r="D19" i="19"/>
  <c r="D15" i="19"/>
  <c r="D11" i="19"/>
  <c r="D19" i="15"/>
  <c r="D11" i="15"/>
  <c r="D7" i="12"/>
  <c r="D27" i="9"/>
  <c r="D23" i="9"/>
  <c r="D19" i="9"/>
  <c r="D11" i="9"/>
  <c r="D7" i="9"/>
  <c r="D28" i="9"/>
  <c r="D20" i="9"/>
  <c r="D16" i="9"/>
  <c r="D12" i="9"/>
  <c r="D8" i="9"/>
  <c r="D14" i="9"/>
  <c r="D10" i="9"/>
  <c r="D15" i="9"/>
  <c r="D25" i="9"/>
  <c r="D21" i="9"/>
  <c r="D17" i="9"/>
  <c r="D13" i="9"/>
  <c r="D28" i="8"/>
  <c r="D12" i="8"/>
  <c r="D10" i="6"/>
  <c r="H19" i="5"/>
  <c r="H15" i="5"/>
  <c r="H25" i="5"/>
  <c r="H21" i="5"/>
  <c r="H13" i="5"/>
  <c r="H9" i="5"/>
  <c r="H7" i="5"/>
  <c r="H8" i="5"/>
  <c r="H10" i="5"/>
  <c r="H11" i="5"/>
  <c r="H12" i="5"/>
  <c r="H14" i="5"/>
  <c r="H16" i="5"/>
  <c r="H17" i="5"/>
  <c r="H18" i="5"/>
  <c r="H20" i="5"/>
  <c r="H22" i="5"/>
  <c r="H23" i="5"/>
  <c r="H24" i="5"/>
  <c r="H27" i="5"/>
  <c r="H28" i="5"/>
  <c r="H30" i="5"/>
  <c r="D26" i="4"/>
  <c r="D21" i="4"/>
  <c r="D16" i="4"/>
  <c r="D10" i="4"/>
  <c r="D27" i="4"/>
  <c r="D23" i="4"/>
  <c r="D19" i="4"/>
  <c r="D15" i="4"/>
  <c r="D11" i="4"/>
  <c r="D26" i="3"/>
  <c r="D14" i="3"/>
  <c r="D10" i="3"/>
  <c r="D24" i="3"/>
  <c r="D12" i="3"/>
  <c r="D27" i="3"/>
  <c r="D23" i="3"/>
  <c r="D11" i="3"/>
  <c r="D7" i="3"/>
  <c r="D28" i="3"/>
  <c r="D20" i="3"/>
  <c r="D8" i="3"/>
  <c r="D25" i="3"/>
  <c r="D21" i="3"/>
  <c r="D13" i="3"/>
  <c r="F9" i="33"/>
  <c r="D18" i="15"/>
  <c r="D20" i="15"/>
  <c r="D8" i="26"/>
  <c r="D17" i="22"/>
  <c r="D22" i="22"/>
  <c r="D23" i="22"/>
  <c r="D30" i="22"/>
  <c r="F22" i="4"/>
  <c r="D17" i="11"/>
  <c r="D18" i="11"/>
  <c r="D28" i="11"/>
  <c r="F11" i="19"/>
  <c r="D8" i="12"/>
  <c r="H9" i="19"/>
  <c r="D8" i="8"/>
  <c r="D16" i="8"/>
  <c r="D20" i="8"/>
  <c r="D17" i="8"/>
  <c r="D21" i="8"/>
  <c r="D15" i="8"/>
  <c r="D19" i="8"/>
  <c r="H16" i="26"/>
  <c r="H9" i="26"/>
  <c r="D13" i="25"/>
  <c r="D12" i="25"/>
  <c r="D8" i="25"/>
  <c r="D27" i="15"/>
  <c r="D13" i="15"/>
  <c r="D7" i="15"/>
  <c r="D8" i="15"/>
  <c r="D9" i="15"/>
  <c r="D12" i="15"/>
  <c r="D14" i="15"/>
  <c r="D15" i="15"/>
  <c r="D17" i="15"/>
  <c r="D22" i="15"/>
  <c r="D23" i="15"/>
  <c r="D24" i="15"/>
  <c r="D25" i="15"/>
  <c r="D26" i="15"/>
  <c r="D30" i="15"/>
  <c r="D7" i="13"/>
  <c r="D14" i="25"/>
  <c r="D18" i="25"/>
  <c r="D22" i="25"/>
  <c r="D15" i="25"/>
  <c r="D16" i="25"/>
  <c r="D21" i="25"/>
  <c r="D19" i="25"/>
  <c r="D23" i="25"/>
  <c r="D17" i="25"/>
  <c r="D20" i="25"/>
  <c r="D16" i="3"/>
  <c r="D17" i="3"/>
  <c r="D19" i="3"/>
  <c r="D15" i="3"/>
  <c r="H23" i="19"/>
  <c r="D26" i="25"/>
  <c r="K30" i="44"/>
  <c r="H10" i="27"/>
  <c r="H22" i="27"/>
  <c r="H9" i="27"/>
  <c r="H21" i="27"/>
  <c r="H25" i="27"/>
  <c r="H24" i="27"/>
  <c r="H23" i="27"/>
  <c r="H10" i="26"/>
  <c r="H13" i="26"/>
  <c r="H7" i="26"/>
  <c r="H12" i="26"/>
  <c r="D10" i="25"/>
  <c r="H14" i="19"/>
  <c r="H21" i="19"/>
  <c r="H27" i="19"/>
  <c r="H13" i="19"/>
  <c r="D30" i="19"/>
  <c r="G30" i="17"/>
  <c r="H7" i="17"/>
  <c r="D7" i="6"/>
  <c r="D17" i="6"/>
  <c r="D23" i="6"/>
  <c r="D18" i="6"/>
  <c r="D19" i="6"/>
  <c r="D15" i="6"/>
  <c r="D16" i="6"/>
  <c r="D20" i="6"/>
  <c r="D24" i="6"/>
  <c r="D21" i="6"/>
  <c r="D25" i="6"/>
  <c r="D22" i="6"/>
  <c r="D26" i="6"/>
  <c r="D27" i="6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3" i="12"/>
  <c r="H18" i="19"/>
  <c r="H10" i="19"/>
  <c r="F26" i="20"/>
  <c r="D8" i="4"/>
  <c r="D7" i="4"/>
  <c r="D13" i="4"/>
  <c r="D14" i="4"/>
  <c r="D20" i="4"/>
  <c r="D22" i="4"/>
  <c r="D30" i="4"/>
  <c r="D23" i="11"/>
  <c r="F17" i="33"/>
  <c r="F21" i="33"/>
  <c r="F19" i="33"/>
  <c r="F16" i="33"/>
  <c r="F15" i="33"/>
  <c r="H17" i="19"/>
  <c r="F19" i="20"/>
  <c r="D13" i="26"/>
  <c r="D13" i="13"/>
  <c r="D10" i="26"/>
  <c r="D9" i="26"/>
  <c r="D14" i="26"/>
  <c r="D9" i="25"/>
  <c r="F21" i="20"/>
  <c r="F12" i="20"/>
  <c r="F24" i="20"/>
  <c r="F16" i="20"/>
  <c r="F10" i="20"/>
  <c r="F25" i="20"/>
  <c r="F18" i="20"/>
  <c r="F22" i="20"/>
  <c r="F15" i="20"/>
  <c r="F8" i="20"/>
  <c r="J19" i="20"/>
  <c r="F13" i="20"/>
  <c r="F23" i="20"/>
  <c r="F27" i="20"/>
  <c r="F20" i="20"/>
  <c r="F14" i="20"/>
  <c r="D21" i="20"/>
  <c r="D12" i="20"/>
  <c r="D28" i="20"/>
  <c r="D15" i="20"/>
  <c r="D10" i="20"/>
  <c r="D9" i="20"/>
  <c r="D14" i="20"/>
  <c r="D26" i="20"/>
  <c r="D30" i="20"/>
  <c r="I30" i="19"/>
  <c r="J26" i="19"/>
  <c r="F30" i="19"/>
  <c r="H28" i="8"/>
  <c r="D13" i="8"/>
  <c r="D7" i="8"/>
  <c r="D9" i="9"/>
  <c r="D12" i="6"/>
  <c r="F21" i="4"/>
  <c r="F30" i="4"/>
  <c r="H8" i="26"/>
  <c r="H27" i="26"/>
  <c r="H15" i="26"/>
  <c r="H11" i="26"/>
  <c r="H14" i="26"/>
  <c r="H28" i="26"/>
  <c r="H16" i="8"/>
  <c r="D30" i="6"/>
  <c r="H30" i="19"/>
  <c r="J24" i="19"/>
  <c r="J11" i="19"/>
  <c r="H9" i="8"/>
  <c r="D30" i="8"/>
  <c r="H11" i="8"/>
  <c r="F30" i="9"/>
  <c r="J7" i="19"/>
  <c r="J8" i="19"/>
  <c r="J15" i="19"/>
  <c r="J12" i="19"/>
  <c r="D30" i="26"/>
  <c r="J18" i="19"/>
  <c r="F30" i="20"/>
  <c r="J27" i="19"/>
  <c r="J28" i="19"/>
  <c r="J21" i="19"/>
  <c r="J22" i="19"/>
  <c r="J16" i="19"/>
  <c r="J23" i="19"/>
  <c r="J9" i="19"/>
  <c r="J14" i="19"/>
  <c r="J13" i="19"/>
  <c r="J19" i="19"/>
  <c r="J25" i="19"/>
  <c r="J20" i="19"/>
  <c r="J10" i="19"/>
  <c r="J17" i="19"/>
  <c r="J30" i="19"/>
  <c r="D19" i="11"/>
  <c r="D21" i="11"/>
  <c r="D9" i="3"/>
  <c r="D30" i="3"/>
  <c r="D20" i="29"/>
  <c r="D10" i="29"/>
  <c r="D19" i="29"/>
  <c r="I30" i="3"/>
  <c r="J17" i="3"/>
  <c r="H30" i="27"/>
  <c r="F22" i="27"/>
  <c r="F26" i="27"/>
  <c r="F17" i="27"/>
  <c r="F23" i="27"/>
  <c r="F24" i="27"/>
  <c r="F21" i="27"/>
  <c r="F25" i="27"/>
  <c r="K30" i="53"/>
  <c r="K30" i="54"/>
  <c r="D30" i="40"/>
  <c r="F12" i="33"/>
  <c r="F30" i="33"/>
  <c r="D23" i="38"/>
  <c r="D30" i="38"/>
  <c r="F30" i="37"/>
  <c r="F30" i="29"/>
  <c r="D22" i="29"/>
  <c r="F13" i="27"/>
  <c r="F10" i="27"/>
  <c r="H23" i="26"/>
  <c r="H22" i="26"/>
  <c r="H26" i="26"/>
  <c r="H18" i="26"/>
  <c r="H19" i="26"/>
  <c r="H20" i="26"/>
  <c r="H21" i="26"/>
  <c r="H24" i="26"/>
  <c r="H30" i="26"/>
  <c r="F11" i="23"/>
  <c r="F15" i="23"/>
  <c r="F23" i="23"/>
  <c r="F12" i="23"/>
  <c r="F16" i="23"/>
  <c r="F20" i="23"/>
  <c r="F14" i="23"/>
  <c r="F27" i="23"/>
  <c r="F13" i="23"/>
  <c r="F17" i="23"/>
  <c r="F21" i="23"/>
  <c r="F26" i="23"/>
  <c r="F9" i="23"/>
  <c r="H25" i="22"/>
  <c r="H20" i="22"/>
  <c r="H15" i="22"/>
  <c r="H28" i="22"/>
  <c r="H23" i="22"/>
  <c r="H19" i="22"/>
  <c r="H13" i="22"/>
  <c r="H27" i="22"/>
  <c r="H22" i="22"/>
  <c r="H17" i="22"/>
  <c r="H9" i="22"/>
  <c r="H18" i="22"/>
  <c r="H12" i="22"/>
  <c r="H8" i="22"/>
  <c r="H11" i="22"/>
  <c r="H7" i="22"/>
  <c r="H10" i="22"/>
  <c r="F24" i="25"/>
  <c r="F9" i="25"/>
  <c r="F30" i="25"/>
  <c r="D30" i="25"/>
  <c r="F9" i="24"/>
  <c r="F27" i="21"/>
  <c r="F30" i="21"/>
  <c r="D11" i="21"/>
  <c r="D24" i="21"/>
  <c r="D19" i="21"/>
  <c r="D10" i="21"/>
  <c r="D9" i="21"/>
  <c r="D21" i="21"/>
  <c r="D17" i="21"/>
  <c r="D13" i="21"/>
  <c r="D8" i="21"/>
  <c r="D16" i="21"/>
  <c r="D12" i="21"/>
  <c r="J20" i="20"/>
  <c r="J21" i="20"/>
  <c r="J28" i="20"/>
  <c r="J24" i="20"/>
  <c r="J26" i="20"/>
  <c r="J27" i="20"/>
  <c r="J23" i="20"/>
  <c r="J12" i="20"/>
  <c r="J22" i="20"/>
  <c r="J16" i="20"/>
  <c r="J11" i="20"/>
  <c r="J15" i="20"/>
  <c r="J9" i="20"/>
  <c r="J13" i="20"/>
  <c r="J8" i="20"/>
  <c r="J7" i="20"/>
  <c r="J10" i="20"/>
  <c r="J14" i="20"/>
  <c r="J18" i="20"/>
  <c r="J30" i="20"/>
  <c r="J7" i="18"/>
  <c r="J22" i="18"/>
  <c r="H24" i="18"/>
  <c r="H30" i="18"/>
  <c r="J13" i="18"/>
  <c r="F25" i="18"/>
  <c r="F21" i="18"/>
  <c r="J26" i="18"/>
  <c r="J9" i="18"/>
  <c r="J27" i="18"/>
  <c r="J23" i="18"/>
  <c r="J19" i="18"/>
  <c r="J15" i="18"/>
  <c r="J11" i="18"/>
  <c r="F24" i="18"/>
  <c r="F23" i="18"/>
  <c r="J17" i="18"/>
  <c r="F8" i="18"/>
  <c r="F26" i="18"/>
  <c r="J14" i="18"/>
  <c r="J10" i="18"/>
  <c r="J18" i="18"/>
  <c r="J25" i="18"/>
  <c r="J21" i="18"/>
  <c r="J16" i="18"/>
  <c r="J12" i="18"/>
  <c r="J8" i="18"/>
  <c r="J28" i="18"/>
  <c r="J24" i="18"/>
  <c r="J20" i="18"/>
  <c r="H24" i="17"/>
  <c r="H23" i="17"/>
  <c r="H21" i="17"/>
  <c r="H22" i="17"/>
  <c r="H18" i="17"/>
  <c r="H28" i="17"/>
  <c r="H14" i="17"/>
  <c r="H27" i="17"/>
  <c r="H9" i="17"/>
  <c r="H25" i="17"/>
  <c r="H19" i="17"/>
  <c r="H15" i="17"/>
  <c r="H10" i="17"/>
  <c r="H13" i="17"/>
  <c r="D11" i="17"/>
  <c r="D7" i="17"/>
  <c r="H17" i="17"/>
  <c r="H12" i="17"/>
  <c r="H8" i="17"/>
  <c r="D9" i="17"/>
  <c r="H26" i="17"/>
  <c r="H20" i="17"/>
  <c r="H16" i="17"/>
  <c r="H11" i="17"/>
  <c r="F12" i="12"/>
  <c r="F27" i="12"/>
  <c r="F15" i="12"/>
  <c r="F11" i="12"/>
  <c r="F14" i="12"/>
  <c r="F10" i="12"/>
  <c r="F25" i="12"/>
  <c r="F13" i="12"/>
  <c r="D25" i="12"/>
  <c r="D30" i="12"/>
  <c r="F20" i="10"/>
  <c r="F19" i="10"/>
  <c r="F27" i="10"/>
  <c r="H27" i="8"/>
  <c r="F22" i="15"/>
  <c r="F18" i="15"/>
  <c r="F14" i="15"/>
  <c r="F26" i="15"/>
  <c r="F21" i="15"/>
  <c r="F17" i="15"/>
  <c r="F13" i="15"/>
  <c r="F9" i="15"/>
  <c r="G30" i="15"/>
  <c r="H16" i="15"/>
  <c r="F25" i="15"/>
  <c r="F20" i="15"/>
  <c r="F16" i="15"/>
  <c r="F12" i="15"/>
  <c r="F8" i="15"/>
  <c r="F28" i="15"/>
  <c r="F23" i="15"/>
  <c r="F19" i="15"/>
  <c r="F15" i="15"/>
  <c r="F11" i="15"/>
  <c r="H12" i="15"/>
  <c r="H28" i="15"/>
  <c r="H18" i="15"/>
  <c r="H15" i="15"/>
  <c r="H25" i="15"/>
  <c r="H9" i="15"/>
  <c r="H7" i="7"/>
  <c r="D20" i="7"/>
  <c r="D13" i="7"/>
  <c r="D26" i="7"/>
  <c r="D12" i="7"/>
  <c r="F13" i="14"/>
  <c r="F17" i="14"/>
  <c r="F11" i="14"/>
  <c r="F12" i="14"/>
  <c r="F14" i="14"/>
  <c r="F15" i="14"/>
  <c r="F16" i="14"/>
  <c r="F30" i="14"/>
  <c r="D18" i="14"/>
  <c r="D8" i="14"/>
  <c r="D15" i="14"/>
  <c r="H21" i="16"/>
  <c r="H10" i="16"/>
  <c r="H14" i="16"/>
  <c r="H7" i="16"/>
  <c r="H15" i="16"/>
  <c r="H8" i="16"/>
  <c r="H12" i="16"/>
  <c r="H16" i="16"/>
  <c r="H11" i="16"/>
  <c r="H9" i="16"/>
  <c r="H17" i="16"/>
  <c r="H27" i="16"/>
  <c r="D9" i="16"/>
  <c r="D26" i="16"/>
  <c r="D16" i="16"/>
  <c r="D12" i="16"/>
  <c r="D7" i="16"/>
  <c r="D15" i="16"/>
  <c r="D11" i="16"/>
  <c r="D10" i="16"/>
  <c r="D14" i="16"/>
  <c r="D27" i="16"/>
  <c r="D17" i="16"/>
  <c r="D13" i="16"/>
  <c r="H11" i="13"/>
  <c r="H15" i="13"/>
  <c r="H19" i="13"/>
  <c r="H7" i="13"/>
  <c r="H9" i="13"/>
  <c r="H13" i="13"/>
  <c r="H10" i="13"/>
  <c r="H14" i="13"/>
  <c r="H18" i="13"/>
  <c r="H20" i="13"/>
  <c r="H16" i="13"/>
  <c r="H12" i="13"/>
  <c r="H8" i="13"/>
  <c r="D15" i="13"/>
  <c r="D10" i="13"/>
  <c r="D9" i="13"/>
  <c r="D16" i="13"/>
  <c r="D12" i="13"/>
  <c r="D14" i="13"/>
  <c r="D11" i="13"/>
  <c r="D8" i="13"/>
  <c r="D30" i="13"/>
  <c r="D30" i="9"/>
  <c r="F16" i="6"/>
  <c r="F12" i="6"/>
  <c r="F15" i="6"/>
  <c r="F11" i="6"/>
  <c r="F14" i="6"/>
  <c r="F10" i="6"/>
  <c r="F17" i="6"/>
  <c r="F13" i="6"/>
  <c r="I30" i="5"/>
  <c r="J12" i="5"/>
  <c r="J16" i="5"/>
  <c r="J8" i="5"/>
  <c r="J20" i="5"/>
  <c r="H30" i="4"/>
  <c r="J9" i="4"/>
  <c r="F18" i="3"/>
  <c r="F9" i="3"/>
  <c r="F22" i="3"/>
  <c r="F14" i="3"/>
  <c r="J16" i="3"/>
  <c r="F25" i="3"/>
  <c r="F21" i="3"/>
  <c r="F17" i="3"/>
  <c r="F13" i="3"/>
  <c r="F8" i="3"/>
  <c r="F23" i="3"/>
  <c r="F19" i="3"/>
  <c r="F15" i="3"/>
  <c r="J9" i="3"/>
  <c r="J11" i="3"/>
  <c r="J7" i="3"/>
  <c r="J28" i="3"/>
  <c r="J21" i="3"/>
  <c r="J8" i="3"/>
  <c r="J10" i="3"/>
  <c r="J22" i="3"/>
  <c r="J20" i="3"/>
  <c r="J14" i="3"/>
  <c r="J24" i="3"/>
  <c r="J15" i="3"/>
  <c r="J25" i="3"/>
  <c r="J13" i="3"/>
  <c r="J26" i="3"/>
  <c r="J12" i="3"/>
  <c r="J23" i="3"/>
  <c r="J18" i="3"/>
  <c r="J19" i="3"/>
  <c r="J27" i="3"/>
  <c r="D30" i="29"/>
  <c r="J7" i="27"/>
  <c r="F30" i="27"/>
  <c r="H7" i="23"/>
  <c r="F30" i="23"/>
  <c r="H30" i="22"/>
  <c r="H7" i="25"/>
  <c r="F30" i="24"/>
  <c r="D30" i="21"/>
  <c r="H7" i="21"/>
  <c r="J30" i="18"/>
  <c r="F30" i="18"/>
  <c r="H30" i="17"/>
  <c r="D30" i="17"/>
  <c r="H24" i="15"/>
  <c r="H13" i="15"/>
  <c r="H27" i="15"/>
  <c r="H11" i="15"/>
  <c r="H14" i="15"/>
  <c r="H8" i="15"/>
  <c r="H7" i="15"/>
  <c r="H10" i="15"/>
  <c r="H17" i="15"/>
  <c r="H19" i="15"/>
  <c r="H20" i="15"/>
  <c r="H21" i="15"/>
  <c r="H22" i="15"/>
  <c r="H23" i="15"/>
  <c r="H26" i="15"/>
  <c r="H30" i="15"/>
  <c r="F30" i="15"/>
  <c r="D30" i="7"/>
  <c r="H30" i="7"/>
  <c r="H19" i="16"/>
  <c r="H13" i="16"/>
  <c r="H20" i="16"/>
  <c r="H18" i="16"/>
  <c r="D30" i="16"/>
  <c r="H30" i="13"/>
  <c r="H7" i="9"/>
  <c r="H30" i="9"/>
  <c r="J26" i="5"/>
  <c r="J13" i="5"/>
  <c r="J7" i="5"/>
  <c r="J9" i="5"/>
  <c r="J14" i="5"/>
  <c r="J10" i="5"/>
  <c r="J25" i="5"/>
  <c r="J19" i="5"/>
  <c r="J28" i="5"/>
  <c r="J11" i="5"/>
  <c r="J15" i="5"/>
  <c r="J23" i="5"/>
  <c r="J17" i="5"/>
  <c r="J27" i="5"/>
  <c r="J18" i="5"/>
  <c r="J21" i="5"/>
  <c r="J22" i="5"/>
  <c r="J24" i="5"/>
  <c r="J14" i="4"/>
  <c r="J21" i="4"/>
  <c r="J24" i="4"/>
  <c r="J8" i="4"/>
  <c r="J18" i="4"/>
  <c r="F30" i="3"/>
  <c r="J30" i="3"/>
  <c r="H30" i="25"/>
  <c r="H30" i="21"/>
  <c r="J30" i="5"/>
  <c r="F19" i="12"/>
  <c r="F21" i="12"/>
  <c r="F16" i="10"/>
  <c r="F13" i="10"/>
  <c r="F10" i="10"/>
  <c r="F15" i="10"/>
  <c r="F12" i="10"/>
  <c r="F9" i="10"/>
  <c r="F26" i="10"/>
  <c r="F17" i="10"/>
  <c r="F11" i="10"/>
  <c r="F14" i="10"/>
  <c r="F22" i="10"/>
  <c r="F25" i="10"/>
  <c r="F21" i="10"/>
  <c r="H7" i="10"/>
  <c r="H8" i="10"/>
  <c r="H12" i="10"/>
  <c r="H13" i="10"/>
  <c r="H19" i="10"/>
  <c r="H16" i="10"/>
  <c r="H11" i="10"/>
  <c r="H9" i="10"/>
  <c r="H20" i="10"/>
  <c r="H18" i="10"/>
  <c r="H21" i="10"/>
  <c r="H15" i="10"/>
  <c r="H23" i="10"/>
  <c r="H17" i="10"/>
  <c r="H25" i="10"/>
  <c r="H26" i="10"/>
  <c r="H27" i="10"/>
  <c r="H22" i="10"/>
  <c r="H14" i="10"/>
  <c r="H10" i="10"/>
  <c r="D7" i="10"/>
  <c r="D30" i="10"/>
  <c r="D30" i="11"/>
  <c r="G30" i="11"/>
  <c r="H24" i="11"/>
  <c r="H18" i="11"/>
  <c r="H26" i="11"/>
  <c r="H28" i="14"/>
  <c r="H16" i="14"/>
  <c r="H22" i="14"/>
  <c r="H26" i="14"/>
  <c r="H10" i="14"/>
  <c r="H11" i="14"/>
  <c r="H12" i="14"/>
  <c r="H23" i="14"/>
  <c r="H27" i="14"/>
  <c r="H21" i="14"/>
  <c r="H24" i="14"/>
  <c r="H8" i="14"/>
  <c r="H7" i="14"/>
  <c r="H15" i="14"/>
  <c r="H19" i="14"/>
  <c r="H20" i="14"/>
  <c r="H14" i="14"/>
  <c r="H18" i="14"/>
  <c r="D11" i="14"/>
  <c r="D27" i="14"/>
  <c r="D20" i="14"/>
  <c r="D14" i="14"/>
  <c r="D21" i="14"/>
  <c r="D7" i="14"/>
  <c r="D19" i="14"/>
  <c r="D12" i="14"/>
  <c r="H9" i="14"/>
  <c r="D28" i="14"/>
  <c r="D22" i="14"/>
  <c r="D25" i="14"/>
  <c r="D13" i="14"/>
  <c r="D17" i="14"/>
  <c r="D23" i="14"/>
  <c r="D16" i="14"/>
  <c r="D10" i="14"/>
  <c r="D26" i="14"/>
  <c r="D24" i="14"/>
  <c r="J12" i="4"/>
  <c r="J23" i="4"/>
  <c r="J27" i="4"/>
  <c r="J25" i="4"/>
  <c r="J15" i="4"/>
  <c r="J13" i="4"/>
  <c r="J17" i="4"/>
  <c r="J16" i="4"/>
  <c r="J19" i="4"/>
  <c r="J28" i="4"/>
  <c r="J11" i="4"/>
  <c r="J7" i="4"/>
  <c r="J20" i="4"/>
  <c r="H30" i="23"/>
  <c r="F30" i="10"/>
  <c r="H30" i="10"/>
  <c r="H22" i="11"/>
  <c r="H16" i="11"/>
  <c r="H13" i="11"/>
  <c r="H25" i="11"/>
  <c r="H15" i="11"/>
  <c r="H20" i="11"/>
  <c r="H8" i="11"/>
  <c r="H17" i="11"/>
  <c r="H23" i="11"/>
  <c r="H19" i="11"/>
  <c r="H12" i="11"/>
  <c r="H9" i="11"/>
  <c r="H11" i="11"/>
  <c r="H21" i="11"/>
  <c r="H27" i="11"/>
  <c r="H28" i="11"/>
  <c r="H10" i="11"/>
  <c r="H14" i="11"/>
  <c r="H7" i="11"/>
  <c r="D30" i="14"/>
  <c r="H30" i="14"/>
  <c r="J30" i="4"/>
  <c r="H30" i="11"/>
  <c r="K30" i="47" l="1"/>
  <c r="I30" i="28"/>
  <c r="H23" i="28"/>
  <c r="H19" i="28"/>
  <c r="H13" i="28"/>
  <c r="H22" i="28"/>
  <c r="H17" i="28"/>
  <c r="H12" i="28"/>
  <c r="H25" i="28"/>
  <c r="H21" i="28"/>
  <c r="H16" i="28"/>
  <c r="H11" i="28"/>
  <c r="H30" i="28" s="1"/>
  <c r="H24" i="28"/>
  <c r="H20" i="28"/>
  <c r="H14" i="28"/>
  <c r="H8" i="24"/>
  <c r="H12" i="24"/>
  <c r="H16" i="24"/>
  <c r="H20" i="24"/>
  <c r="H24" i="24"/>
  <c r="H7" i="24"/>
  <c r="H9" i="24"/>
  <c r="H13" i="24"/>
  <c r="H17" i="24"/>
  <c r="H21" i="24"/>
  <c r="H25" i="24"/>
  <c r="H10" i="24"/>
  <c r="H14" i="24"/>
  <c r="H18" i="24"/>
  <c r="H22" i="24"/>
  <c r="H26" i="24"/>
  <c r="H11" i="24"/>
  <c r="H15" i="24"/>
  <c r="H19" i="24"/>
  <c r="H23" i="24"/>
  <c r="H27" i="24"/>
  <c r="H15" i="12"/>
  <c r="H14" i="12"/>
  <c r="H8" i="12"/>
  <c r="H9" i="12"/>
  <c r="H23" i="12"/>
  <c r="H25" i="12"/>
  <c r="H16" i="12"/>
  <c r="H20" i="12"/>
  <c r="H11" i="12"/>
  <c r="H7" i="12"/>
  <c r="H27" i="12"/>
  <c r="H26" i="12"/>
  <c r="H21" i="12"/>
  <c r="H28" i="12"/>
  <c r="H22" i="12"/>
  <c r="H13" i="12"/>
  <c r="H17" i="12"/>
  <c r="H10" i="12"/>
  <c r="H19" i="12"/>
  <c r="H12" i="12"/>
  <c r="H18" i="12"/>
  <c r="F16" i="12"/>
  <c r="F7" i="12"/>
  <c r="H19" i="8"/>
  <c r="H20" i="8"/>
  <c r="H21" i="8"/>
  <c r="H10" i="8"/>
  <c r="H14" i="8"/>
  <c r="H26" i="8"/>
  <c r="H17" i="8"/>
  <c r="H12" i="8"/>
  <c r="H25" i="8"/>
  <c r="H7" i="8"/>
  <c r="H18" i="8"/>
  <c r="H13" i="8"/>
  <c r="H22" i="8"/>
  <c r="H8" i="8"/>
  <c r="H23" i="8"/>
  <c r="H30" i="16"/>
  <c r="H25" i="16"/>
  <c r="H23" i="16"/>
  <c r="J8" i="28" l="1"/>
  <c r="J12" i="28"/>
  <c r="J16" i="28"/>
  <c r="J20" i="28"/>
  <c r="J24" i="28"/>
  <c r="J9" i="28"/>
  <c r="J13" i="28"/>
  <c r="J17" i="28"/>
  <c r="J21" i="28"/>
  <c r="J25" i="28"/>
  <c r="J10" i="28"/>
  <c r="J14" i="28"/>
  <c r="J18" i="28"/>
  <c r="J22" i="28"/>
  <c r="J26" i="28"/>
  <c r="J7" i="28"/>
  <c r="J30" i="28" s="1"/>
  <c r="J11" i="28"/>
  <c r="J15" i="28"/>
  <c r="J19" i="28"/>
  <c r="J23" i="28"/>
  <c r="J27" i="28"/>
  <c r="J28" i="28"/>
  <c r="H30" i="24"/>
  <c r="H30" i="12"/>
  <c r="F30" i="12"/>
  <c r="H30" i="8"/>
</calcChain>
</file>

<file path=xl/sharedStrings.xml><?xml version="1.0" encoding="utf-8"?>
<sst xmlns="http://schemas.openxmlformats.org/spreadsheetml/2006/main" count="2030" uniqueCount="143">
  <si>
    <t>Soggetti e organi costituzionali</t>
  </si>
  <si>
    <t>Vaticano e altri soggetti confessionali</t>
  </si>
  <si>
    <t>Giustizia</t>
  </si>
  <si>
    <t>Partiti, movimenti politici, esponenti di partito italiani</t>
  </si>
  <si>
    <t>Mondo economico e finanziario</t>
  </si>
  <si>
    <t>Mondo dello spettacolo</t>
  </si>
  <si>
    <t>Mondo dello sport</t>
  </si>
  <si>
    <t>Amministratori locali</t>
  </si>
  <si>
    <t>Istituzioni pubbliche e organismi nazionali</t>
  </si>
  <si>
    <t>Forze armate e sicurezza pubblica</t>
  </si>
  <si>
    <t>Soggetti sovranazionali</t>
  </si>
  <si>
    <t>Mondo dell'informazione</t>
  </si>
  <si>
    <t>Mondo della cultura</t>
  </si>
  <si>
    <t>Unione Europea</t>
  </si>
  <si>
    <t>Sindacati e associazioni di categoria</t>
  </si>
  <si>
    <t>Mondo delle professioni</t>
  </si>
  <si>
    <t>Protagonisti sociali</t>
  </si>
  <si>
    <t>Gente comune</t>
  </si>
  <si>
    <t>Tab. E1 - Tempo di parola dei soggetti del pluralismo sociale nei Radiogiornali RAI - tutte le edizioni</t>
  </si>
  <si>
    <t>GR1</t>
  </si>
  <si>
    <t>GR2</t>
  </si>
  <si>
    <t>GR3</t>
  </si>
  <si>
    <t>Totale</t>
  </si>
  <si>
    <t>Categorie di soggetti</t>
  </si>
  <si>
    <t>V.A</t>
  </si>
  <si>
    <t>%</t>
  </si>
  <si>
    <t>Soggetti politico - istituzionali non italiani</t>
  </si>
  <si>
    <t>Associazioni di soggetti di rilievo del pluralismo sociale</t>
  </si>
  <si>
    <t>Esperti e  mondo della scienza</t>
  </si>
  <si>
    <t>TOTALE</t>
  </si>
  <si>
    <t>Tempo di parola: indica il tempo in cui il soggetto politico/istituzionale parla direttamente in voce</t>
  </si>
  <si>
    <t>Tab. E2 - Tempo di notizia dei  soggetti del pluralismo sociale nei Radiogiornali RAI - tutte le edizioni</t>
  </si>
  <si>
    <t>Tempo di notizia: indica il tempo dedicato dal giornalista all'illustrazione di un argomento/evento  in relazione ad un soggetto politico/istituzionale</t>
  </si>
  <si>
    <t>Tab. E3 - Tempo di antenna dei soggetti del pluralismo sociale nei Radiogiornali RAI - tutte le edizioni</t>
  </si>
  <si>
    <t>Tempo di antenna: indica il tempo complessivamente dedicato al soggetto politico/istituzionale ed è dato dalla somma del tempo di notizia e del tempo di parola del soggetto</t>
  </si>
  <si>
    <t>Tab. E4 - Tempo di notizia, parola e antenna  dei soggetti del pluralismo sociale nei Radiogiornali di Radio 24 - Il Sole 24 ore - tutte le edizioni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</si>
  <si>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</si>
  <si>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</si>
  <si>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</si>
  <si>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</si>
  <si>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E15 - Tempo di notizia, parola e antenna  dei soggetti del pluralismo sociale nei Radiogiornali di Radio Italia - tutte le edizioni</t>
  </si>
  <si>
    <t>Tab. E16 - Tempo di parola dei soggetti del pluralismo sociale nei Radiogiornali RAI - edizioni principali</t>
  </si>
  <si>
    <t>Tempo di Parola: indica il tempo in cui il soggetto politico/istituzionale parla direttamente in voce</t>
  </si>
  <si>
    <t>Tab. E17 - Tempo di notizia dei soggetti del pluralismo sociale nei Radiogiornali RAI - edizioni principali</t>
  </si>
  <si>
    <t>Tab. F1 - Tempo di parola dei soggetti del pluralismo sociale nei programmi extra - gr di rete. Reti Radio RAI: Radio Uno, Radio Due, Radio Tre</t>
  </si>
  <si>
    <t>Radio Uno</t>
  </si>
  <si>
    <t>Radio Due</t>
  </si>
  <si>
    <t>Radio Tre</t>
  </si>
  <si>
    <t>Tab. F2 - Tempo di parola dei soggetti del pluralismo sociale nei programmi extra - gr di testata. Testata Radio RAI: Radio Uno, Radio Due, Radio Tre</t>
  </si>
  <si>
    <t>Tab. F3 - Tempo di parola dei soggetti del pluralismo sociale nei programmi extra - gr di rete e di testata. Rete Radio 24 Il Sole 24 ore - Testata Radio 24 Il Sole 24 ore</t>
  </si>
  <si>
    <t>Rete Radio 24</t>
  </si>
  <si>
    <t>Testata Radio 24</t>
  </si>
  <si>
    <t>Rete m2o</t>
  </si>
  <si>
    <t>Testata m2o</t>
  </si>
  <si>
    <t>Rete Radio Kiss Kiss</t>
  </si>
  <si>
    <t>Testata Radio Kiss Kiss</t>
  </si>
  <si>
    <t>Rete Radio 101</t>
  </si>
  <si>
    <t>Testata Pagina 101</t>
  </si>
  <si>
    <t>Rete RTL 102.5</t>
  </si>
  <si>
    <t>Testata RTL 102.5</t>
  </si>
  <si>
    <t>Rete Radio Deejay</t>
  </si>
  <si>
    <t>Testata Radio Deejay</t>
  </si>
  <si>
    <t>Rete RDS</t>
  </si>
  <si>
    <t>Testata RDS</t>
  </si>
  <si>
    <t>Rete Virgin Radio</t>
  </si>
  <si>
    <t>Testata Virgin Radio</t>
  </si>
  <si>
    <t>Rete Radio Monte Carlo</t>
  </si>
  <si>
    <t>Testata Radio Monte Carlo</t>
  </si>
  <si>
    <t>Rete Radio Capital</t>
  </si>
  <si>
    <t>Testata Radio Capital</t>
  </si>
  <si>
    <t>Rete Radio 105 network</t>
  </si>
  <si>
    <t>Testata Rete 105</t>
  </si>
  <si>
    <t>Tab. F14 - Tempo di parola dei soggetti del pluralismo sociale nei programmi extra - gr di rete e di testata. Rete Radio Italia - Testata Radio Italia Notizie</t>
  </si>
  <si>
    <t>Rete Radio Italia</t>
  </si>
  <si>
    <t>Testata Radio Italia Notizie</t>
  </si>
  <si>
    <t>06:00 - 08:59</t>
  </si>
  <si>
    <t>09:00 - 11:59</t>
  </si>
  <si>
    <t>12:00 - 14:59</t>
  </si>
  <si>
    <t>15:00 - 17:59</t>
  </si>
  <si>
    <t>18:00 - 20:59</t>
  </si>
  <si>
    <t>21:00 - 23:59</t>
  </si>
  <si>
    <t>00:00 - 02:59</t>
  </si>
  <si>
    <t>03:00 - 05:59</t>
  </si>
  <si>
    <t xml:space="preserve">Tempo di Parola: indica il tempo in cui il soggetto politico/istituzionale parla direttamente in voce
</t>
  </si>
  <si>
    <t>Tab. E5 - Tempo di notizia, parola e antenna  dei soggetti del pluralismo sociale nei Radiogiornali di Radio 101  - tutte le edizioni</t>
  </si>
  <si>
    <t>Tab. E6 - Tempo di notizia, parola e antenna  dei soggetti del pluralismo sociale nei Radiogiornali di Virgin Radio  - tutte le edizioni</t>
  </si>
  <si>
    <t>Tab. E9 - Tempo di notizia, parola e antenna  dei soggetti del pluralismo sociale nei Radiogiornali di Radio M2o - tutte le edizioni</t>
  </si>
  <si>
    <t>Tab. E10 - Tempo di notizia, parola e antenna  dei soggetti del pluralismo sociale nei Radiogiornali di Radio Deejay - tutte le edizioni</t>
  </si>
  <si>
    <t>Tab. E11 - Tempo di notizia, parola e antenna  dei soggetti del pluralismo sociale nei Radiogiornali di Radio Capital  - tutte le edizioni</t>
  </si>
  <si>
    <t>Tab. E12 - Tempo di notizia, parola e antenna  dei soggetti del pluralismo sociale nei Radiogiornali di Radio Kiss Kiss - tutte le edizioni</t>
  </si>
  <si>
    <t>Tab. E13 - Tempo di notizia, parola e antenna  dei soggetti del pluralismo sociale nei Radiogiornali di Radio RTL 102.5  - tutte le edizioni</t>
  </si>
  <si>
    <t>Tab. E14 - Tempo di notizia, parola e antenna  dei soggetti del pluralismo sociale nei Radiogiornali di Radio Dimensione Suono - tutte le edizioni</t>
  </si>
  <si>
    <t>Esperti e mondo della scienza</t>
  </si>
  <si>
    <t>Tab. F4 - Tempo di parola dei soggetti del pluralismo sociale nei programmi extra - gr di rete e di testata. Rete Radio 101 - Testata Pagina 101</t>
  </si>
  <si>
    <t>Tab. F5 - Tempo di parola dei soggetti del pluralismo sociale nei programmi extra - gr di rete e di testata. Rete Virgin Radio - Testata Virgin Radio</t>
  </si>
  <si>
    <t>Tab. F8 - Tempo di parola dei soggetti del pluralismo sociale nei programmi extra - gr di rete e di testata. Rete m2o - Testata m2o</t>
  </si>
  <si>
    <t>Tab. F9 - Tempo di parola dei soggetti del pluralismo sociale nei programmi extra - gr di rete e di testata. Rete Radio Deejay - Testata Radio Deejay</t>
  </si>
  <si>
    <t>Tab. F10 - Tempo di parola dei soggetti del pluralismo sociale nei programmi extra - gr di rete e di testata. Rete Radio Capital - Testata Radio Capital</t>
  </si>
  <si>
    <t>Tab. F11 - Tempo di parola dei soggetti del pluralismo sociale nei programmi extra - gr di rete e di testata. Rete Radio Kiss Kiss - Testata Radio Kiss Kiss</t>
  </si>
  <si>
    <t>Tab. F12 - Tempo di parola dei soggetti del pluralismo sociale nei programmi extra - gr di rete e di testata. Rete RTL 102.5 - Testata RTL 102.5</t>
  </si>
  <si>
    <t>Tab. F13 - Tempo di parola dei soggetti del pluralismo sociale nei programmi extra - gr di rete e di testata. Rete RDS - Testata RDS</t>
  </si>
  <si>
    <t>Tempo di Parola: indica il tempo in cui il soggetto politico/istituzionale parla direttamente in voce
Rete Virgin Radio: 
Testata Virgin Radio:</t>
  </si>
  <si>
    <r>
      <rPr>
        <sz val="11"/>
        <rFont val="Calibri"/>
        <family val="2"/>
      </rPr>
      <t>Tempo di Parola: indica il tempo in cui il soggetto politico/istituzionale parla direttamente in voce
Rete Radio Kiss Kiss:
Testata Radio Kiss Kiss:</t>
    </r>
    <r>
      <rPr>
        <sz val="11"/>
        <color rgb="FFFF0000"/>
        <rFont val="Calibri"/>
        <family val="2"/>
      </rPr>
      <t xml:space="preserve">
</t>
    </r>
  </si>
  <si>
    <t>Soggetti della cronaca</t>
  </si>
  <si>
    <t>Tab. G1 - Tempo di parola dei soggetti del pluralismo sociale nei programmi extra-gr per fasce di programmazione. Radio Uno</t>
  </si>
  <si>
    <t>Tab. G2 - Tempo di parola dei soggetti del pluralismo sociale nei programmi extra-gr per fasce di programmazione. Radio Due</t>
  </si>
  <si>
    <t>Tab. G3 - Tempo di parola dei soggetti del pluralismo sociale nei programmi extra-gr per fasce di programmazione. Radio Tre</t>
  </si>
  <si>
    <t>Tab. G4 - Tempo di parola dei soggetti del pluralismo sociale nei programmi extra-gr per fasce di programmazione. Radio 24 ore - Il Sole 24 ore</t>
  </si>
  <si>
    <t>Tab. G5 - Tempo di parola dei soggetti del pluralismo sociale nei programmi extra-gr per fasce di programmazione. Radio 101</t>
  </si>
  <si>
    <t>Tab. G6 - Tempo di parola dei soggetti del pluralismo sociale nei programmi extra-gr per fasce di programmazione. Virgin Radio</t>
  </si>
  <si>
    <t>Tab. G9 - Tempo di parola dei soggetti del pluralismo sociale nei programmi extra-gr per fasce di programmazione. Radio m2o</t>
  </si>
  <si>
    <t>Tab. G10 - Tempo di parola dei soggetti del pluralismo sociale nei programmi extra-gr per fasce di programmazione. Radio Deejay</t>
  </si>
  <si>
    <t>Tab. G11 - Tempo di parola dei soggetti del pluralismo sociale nei programmi extra-gr per fasce di programmazione. Radio Capital</t>
  </si>
  <si>
    <t>Tab. G12 - Tempo di parola dei soggetti del pluralismo sociale nei programmi extra-gr per fasce di programmazione. Radio Kiss Kiss</t>
  </si>
  <si>
    <t>Tab. G13 - Tempo di parola dei soggetti del pluralismo sociale nei programmi extra-gr per fasce di programmazione. Radio RTL 102.5</t>
  </si>
  <si>
    <t>Tab. G14 - Tempo di parola dei soggetti del pluralismo sociale nei programmi extra-gr per fasce di programmazione. Radio Dimensione Suono</t>
  </si>
  <si>
    <t>Tab. G15 - Tempo di parola dei soggetti del pluralismo sociale nei programmi extra-gr per fasce di programmazione. Radio Italia</t>
  </si>
  <si>
    <t>Tab. E18 - Tempo di antenna dei soggetti del pluralismo sociale nei Radiogiornali RAI - edizioni principali</t>
  </si>
  <si>
    <t>Tab. E19 - Tempo di notizia, parola e antenna dei soggetti del pluralismo sociale nei Radiogiornali di Radio 24 Il Sole 24 ore - edizioni principali</t>
  </si>
  <si>
    <t>Tab. E20 - Tempo di notizia, parola e antenna dei soggetti del pluralismo sociale nei Radiogiornali di Radio Montecarlo - edizioni principali</t>
  </si>
  <si>
    <t>Tab. E21 - Tempo di notizia, parola e antenna dei soggetti del pluralismo sociale nei Radiogiornali di Radio Capital - edizioni principali</t>
  </si>
  <si>
    <t>Tab. E22 - Tempo di notizia, parola e antenna dei soggetti del pluralismo sociale nei Radiogiornali di Radio Kiss Kiss - edizioni principali</t>
  </si>
  <si>
    <t>Tab. E23 - Tempo di notizia, parola e antenna dei soggetti del pluralismo sociale nei Radiogiornali di Radio RTL 102.5 - edizioni principali</t>
  </si>
  <si>
    <t>Tab. E24 - Tempo di notizia, parola e antenna dei soggetti del pluralismo sociale nei Radiogiornali di Radio Italia - edizioni principali</t>
  </si>
  <si>
    <r>
      <rPr>
        <sz val="11"/>
        <rFont val="Calibri"/>
        <family val="2"/>
      </rPr>
      <t>Tempo di Parola: indica il tempo in cui il soggetto politico/istituzionale parla direttamente in voce</t>
    </r>
    <r>
      <rPr>
        <sz val="11"/>
        <color rgb="FFFF0000"/>
        <rFont val="Calibri"/>
        <family val="2"/>
      </rPr>
      <t xml:space="preserve">
</t>
    </r>
    <r>
      <rPr>
        <sz val="11"/>
        <rFont val="Calibri"/>
        <family val="2"/>
      </rPr>
      <t>Rete m2o: 
Testata m2o:</t>
    </r>
  </si>
  <si>
    <t>Tempo di Parola: indica il tempo in cui il soggetto politico/istituzionale parla direttamente in voce
Rete Radio Deejay:
Testata Radio Deejay:</t>
  </si>
  <si>
    <t>Tab. F7 - Tempo di parola dei soggetti del pluralismo sociale nei programmi extra - gr di rete e di testata. Rete Radio Monte Carlo - Testata Radio Monte Carlo</t>
  </si>
  <si>
    <t>Tab. F6 - Tempo di parola dei soggetti del pluralismo sociale nei programmi extra - gr di rete e di testata. Rete Radio 105 network - Testata Rete 105</t>
  </si>
  <si>
    <t>Tab. G8 - Tempo di parola dei soggetti del pluralismo sociale nei programmi extra-gr per fasce di programmazione. Radio Monte Carlo</t>
  </si>
  <si>
    <t>Tab. G7 - Tempo di parola dei soggetti del pluralismo sociale nei programmi extra-gr per fasce di programmazione. Radio 105</t>
  </si>
  <si>
    <t>Tempo di Parola: indica il tempo in cui il soggetto politico/istituzionale parla direttamente in voce
Rete Radio Monte Carlo: 
Testata Radio Monte Carlo: Primo mattino</t>
  </si>
  <si>
    <t xml:space="preserve">Tempo di Parola: indica il tempo in cui il soggetto politico/istituzionale parla direttamente in voce
Rete RDS: 
Testata RDS:
</t>
  </si>
  <si>
    <t>Tab. E7 - Tempo di notizia, parola e antenna  dei soggetti del pluralismo sociale nei Radiogiornali di Radio 105 - tutte le edizioni</t>
  </si>
  <si>
    <t>Tab. E8 - Tempo di notizia, parola e antenna  dei soggetti del pluralismo sociale nei Radiogiornali di Radio Montecarlo  - tutte le edizioni</t>
  </si>
  <si>
    <t>Periodo dal 01.05.2017 al 31.05.2017</t>
  </si>
  <si>
    <t>Tempo di Parola: indica il tempo in cui il soggetto politico/istituzionale parla direttamente in voce
Radio Uno:
Radio Due: Caterpillar AM, Decanter, I sociopatici, Italia nel pallone, Miracolo italiano, Non è un paese per giovani, Ovunque6, Radio2 come voi, Radio2 live, Radio2 Social club
Radio Tre: A3. Il formato dell'arte, Fahrenheit, Gli speciali di Radio3, Hollywood Party, La lingua batte, Pantheon, Piazza Verdi, Radio3 mondo, Radio3 scienza</t>
  </si>
  <si>
    <t>Tempo di Parola: indica il tempo in cui il soggetto politico/istituzionale parla direttamente in voce
Rete Radio 24: #autotrasporti, Cuore e denari 
Testata Radio 24: 2024, 24 Mattino, 24 Mattino - Attenti a noi due, America 24, Effetto giorno, Effetto notte, Focus economia, I conti della belva, L'altra Europa, La versione di Oscar, La zanzara, Melog - cronache meridiane, Mix 24, Si può fare</t>
  </si>
  <si>
    <t>Tempo di Parola: indica il tempo in cui il soggetto politico/istituzionale parla direttamente in voce
Rete Radio 101: Alberto Davoli, Davide Lentini &amp; Lucilla Agosti, Francesca Bacinotti, Ilaria Cappelluti, Isabella Eleodori, Marina Minetti
Testata Pagina 101:</t>
  </si>
  <si>
    <t xml:space="preserve">Tempo di Parola: indica il tempo in cui il soggetto politico/istituzionale parla direttamente in voce
Rete Radio 105 : 105 friends
Testata Rete 105: </t>
  </si>
  <si>
    <t>Tempo di Parola: indica il tempo in cui il soggetto politico/istituzionale parla direttamente in voce
Rete RTL 102.5: Password W l'Italia
Testata RTL 102.5: L'indignato Speciale, Non stop news</t>
  </si>
  <si>
    <t>Tempo di Parola: indica il tempo in cui il soggetto politico/istituzionale parla direttamente in voce
Radio Uno: Angelus, Ascolta si fa sera, Coltivando il futuro, Culto evangelico, Dialogo con l'islam, Est-Ovest, Eta Beta, Feste e celebrazioni ebraiche, GR 1 economia, GR 1 economia magazine, Il pescatore di perle, Inviato speciale, Italia sotto inchiesta, King Kong, La radio ne parla, Life - obiettivo benessere, L'ora di religione, Manuale d'Europa, Radio anch'io, Radio anch'io e La radio ne parla - speciale,  Restate scomodi, Spaziolibero, Speciale GR 1, Tra poco in edicola, Un giorno da pecora, Vittoria, Voci dal mondo, Voci del mattino, Zapping Radio1
Radio Due: Caterpillar, I Provinciali
Radio Tre: Tutta la città ne parla</t>
  </si>
  <si>
    <t>Tempo di Parola: indica il tempo in cui il soggetto politico/istituzionale parla direttamente in voce
Rete Radio Capital: 42, Back &amp; forth Sunday, Capital weekend, Ladies and Capital, Sentieri notturni
Testata Radio Capital: Bla bla Capital, Il geco e la farfalla, Lateral, TG zero</t>
  </si>
  <si>
    <t>Tempo di Parola: indica il tempo in cui il soggetto politico/istituzionale parla direttamente in voce
Rete Radio Italia: In compagnia di...Francesca Amendola &amp; Simone Maggio, In compagnia di...Manola Moslehi &amp; Mauro Marino, In compagnia di...Mila, In compagnia di...Mirko Mengozzi, In compagnia di…Paola Gallo, In compagnia di...Paoletta &amp; Patrick, On air
Testata Radio Italia Notizie: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</si>
</sst>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h]:mm:ss"/>
  </numFmts>
  <fonts count="11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5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35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222">
    <xf numFmtId="0" fontId="0" fillId="0" borderId="0" xfId="0"/>
    <xf numFmtId="0" fontId="0" fillId="0" borderId="0" xfId="0" applyFill="1"/>
    <xf numFmtId="0" fontId="0" fillId="0" borderId="5" xfId="0" applyFill="1" applyBorder="1"/>
    <xf numFmtId="0" fontId="3" fillId="0" borderId="5" xfId="0" applyFont="1" applyFill="1" applyBorder="1"/>
    <xf numFmtId="0" fontId="1" fillId="0" borderId="8" xfId="0" applyFont="1" applyFill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left"/>
    </xf>
    <xf numFmtId="46" fontId="4" fillId="0" borderId="6" xfId="0" applyNumberFormat="1" applyFont="1" applyFill="1" applyBorder="1"/>
    <xf numFmtId="46" fontId="4" fillId="0" borderId="7" xfId="0" applyNumberFormat="1" applyFont="1" applyFill="1" applyBorder="1"/>
    <xf numFmtId="0" fontId="5" fillId="0" borderId="5" xfId="0" applyFont="1" applyFill="1" applyBorder="1" applyAlignment="1">
      <alignment horizontal="left"/>
    </xf>
    <xf numFmtId="0" fontId="5" fillId="0" borderId="11" xfId="0" applyFont="1" applyFill="1" applyBorder="1" applyAlignment="1">
      <alignment horizontal="left"/>
    </xf>
    <xf numFmtId="46" fontId="5" fillId="0" borderId="12" xfId="0" applyNumberFormat="1" applyFont="1" applyFill="1" applyBorder="1"/>
    <xf numFmtId="10" fontId="5" fillId="0" borderId="12" xfId="0" applyNumberFormat="1" applyFont="1" applyFill="1" applyBorder="1"/>
    <xf numFmtId="10" fontId="5" fillId="0" borderId="13" xfId="0" applyNumberFormat="1" applyFont="1" applyFill="1" applyBorder="1"/>
    <xf numFmtId="46" fontId="0" fillId="0" borderId="0" xfId="0" applyNumberFormat="1" applyFill="1"/>
    <xf numFmtId="0" fontId="1" fillId="0" borderId="0" xfId="0" applyFont="1"/>
    <xf numFmtId="0" fontId="4" fillId="0" borderId="17" xfId="0" applyFont="1" applyFill="1" applyBorder="1" applyAlignment="1">
      <alignment horizontal="left"/>
    </xf>
    <xf numFmtId="10" fontId="5" fillId="0" borderId="13" xfId="1" applyNumberFormat="1" applyFont="1" applyFill="1" applyBorder="1"/>
    <xf numFmtId="46" fontId="0" fillId="0" borderId="0" xfId="0" applyNumberFormat="1"/>
    <xf numFmtId="0" fontId="2" fillId="0" borderId="0" xfId="2" applyFill="1"/>
    <xf numFmtId="0" fontId="2" fillId="0" borderId="5" xfId="2" applyFill="1" applyBorder="1"/>
    <xf numFmtId="0" fontId="1" fillId="0" borderId="9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10" xfId="2" applyFont="1" applyFill="1" applyBorder="1" applyAlignment="1">
      <alignment horizontal="center"/>
    </xf>
    <xf numFmtId="46" fontId="4" fillId="0" borderId="9" xfId="2" applyNumberFormat="1" applyFont="1" applyFill="1" applyBorder="1"/>
    <xf numFmtId="46" fontId="4" fillId="0" borderId="6" xfId="2" applyNumberFormat="1" applyFont="1" applyFill="1" applyBorder="1"/>
    <xf numFmtId="0" fontId="1" fillId="0" borderId="0" xfId="2" applyFont="1" applyFill="1"/>
    <xf numFmtId="0" fontId="5" fillId="0" borderId="5" xfId="2" applyFont="1" applyFill="1" applyBorder="1" applyAlignment="1">
      <alignment horizontal="left"/>
    </xf>
    <xf numFmtId="0" fontId="5" fillId="0" borderId="11" xfId="2" applyFont="1" applyFill="1" applyBorder="1" applyAlignment="1">
      <alignment horizontal="left"/>
    </xf>
    <xf numFmtId="46" fontId="5" fillId="0" borderId="12" xfId="2" applyNumberFormat="1" applyFont="1" applyFill="1" applyBorder="1"/>
    <xf numFmtId="10" fontId="5" fillId="0" borderId="12" xfId="1" applyNumberFormat="1" applyFont="1" applyFill="1" applyBorder="1"/>
    <xf numFmtId="46" fontId="2" fillId="0" borderId="0" xfId="2" applyNumberFormat="1" applyFill="1"/>
    <xf numFmtId="0" fontId="2" fillId="0" borderId="0" xfId="2"/>
    <xf numFmtId="0" fontId="0" fillId="0" borderId="0" xfId="0" applyFill="1" applyAlignment="1">
      <alignment horizontal="right"/>
    </xf>
    <xf numFmtId="0" fontId="4" fillId="0" borderId="11" xfId="0" applyFont="1" applyFill="1" applyBorder="1" applyAlignment="1">
      <alignment horizontal="left"/>
    </xf>
    <xf numFmtId="0" fontId="5" fillId="0" borderId="21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1" fillId="0" borderId="7" xfId="0" applyFont="1" applyFill="1" applyBorder="1" applyAlignment="1">
      <alignment horizontal="center"/>
    </xf>
    <xf numFmtId="10" fontId="4" fillId="0" borderId="6" xfId="1" applyNumberFormat="1" applyFont="1" applyFill="1" applyBorder="1"/>
    <xf numFmtId="10" fontId="4" fillId="0" borderId="7" xfId="1" applyNumberFormat="1" applyFont="1" applyFill="1" applyBorder="1" applyAlignment="1">
      <alignment horizontal="right"/>
    </xf>
    <xf numFmtId="0" fontId="2" fillId="0" borderId="5" xfId="2" applyBorder="1"/>
    <xf numFmtId="0" fontId="1" fillId="0" borderId="9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2" fillId="0" borderId="9" xfId="2" applyBorder="1"/>
    <xf numFmtId="10" fontId="4" fillId="0" borderId="9" xfId="1" applyNumberFormat="1" applyFont="1" applyBorder="1"/>
    <xf numFmtId="46" fontId="4" fillId="0" borderId="9" xfId="2" applyNumberFormat="1" applyFont="1" applyBorder="1"/>
    <xf numFmtId="10" fontId="4" fillId="0" borderId="7" xfId="1" applyNumberFormat="1" applyFont="1" applyBorder="1"/>
    <xf numFmtId="0" fontId="1" fillId="0" borderId="0" xfId="2" applyFont="1"/>
    <xf numFmtId="0" fontId="2" fillId="0" borderId="0" xfId="2" applyFont="1"/>
    <xf numFmtId="10" fontId="4" fillId="0" borderId="6" xfId="1" applyNumberFormat="1" applyFont="1" applyBorder="1"/>
    <xf numFmtId="46" fontId="4" fillId="0" borderId="6" xfId="2" applyNumberFormat="1" applyFont="1" applyBorder="1"/>
    <xf numFmtId="0" fontId="5" fillId="0" borderId="5" xfId="2" applyFont="1" applyBorder="1" applyAlignment="1">
      <alignment horizontal="left"/>
    </xf>
    <xf numFmtId="46" fontId="5" fillId="0" borderId="9" xfId="2" applyNumberFormat="1" applyFont="1" applyBorder="1"/>
    <xf numFmtId="10" fontId="5" fillId="0" borderId="9" xfId="2" applyNumberFormat="1" applyFont="1" applyBorder="1"/>
    <xf numFmtId="46" fontId="5" fillId="0" borderId="6" xfId="2" applyNumberFormat="1" applyFont="1" applyBorder="1"/>
    <xf numFmtId="10" fontId="5" fillId="0" borderId="6" xfId="1" applyNumberFormat="1" applyFont="1" applyBorder="1"/>
    <xf numFmtId="10" fontId="5" fillId="0" borderId="7" xfId="1" applyNumberFormat="1" applyFont="1" applyBorder="1"/>
    <xf numFmtId="10" fontId="2" fillId="0" borderId="9" xfId="1" applyNumberFormat="1" applyBorder="1"/>
    <xf numFmtId="0" fontId="5" fillId="0" borderId="11" xfId="2" applyFont="1" applyBorder="1" applyAlignment="1">
      <alignment horizontal="left"/>
    </xf>
    <xf numFmtId="46" fontId="5" fillId="0" borderId="12" xfId="2" applyNumberFormat="1" applyFont="1" applyBorder="1"/>
    <xf numFmtId="10" fontId="5" fillId="0" borderId="13" xfId="1" applyNumberFormat="1" applyFont="1" applyBorder="1"/>
    <xf numFmtId="0" fontId="1" fillId="0" borderId="8" xfId="2" applyFont="1" applyBorder="1" applyAlignment="1">
      <alignment horizontal="center"/>
    </xf>
    <xf numFmtId="0" fontId="1" fillId="0" borderId="10" xfId="2" applyFont="1" applyBorder="1" applyAlignment="1">
      <alignment horizontal="center"/>
    </xf>
    <xf numFmtId="46" fontId="4" fillId="0" borderId="8" xfId="2" applyNumberFormat="1" applyFont="1" applyBorder="1"/>
    <xf numFmtId="46" fontId="5" fillId="0" borderId="9" xfId="2" applyNumberFormat="1" applyFont="1" applyFill="1" applyBorder="1"/>
    <xf numFmtId="10" fontId="5" fillId="0" borderId="10" xfId="2" applyNumberFormat="1" applyFont="1" applyFill="1" applyBorder="1"/>
    <xf numFmtId="0" fontId="4" fillId="0" borderId="5" xfId="2" applyFont="1" applyBorder="1" applyAlignment="1">
      <alignment horizontal="left"/>
    </xf>
    <xf numFmtId="10" fontId="4" fillId="0" borderId="10" xfId="1" applyNumberFormat="1" applyFont="1" applyBorder="1"/>
    <xf numFmtId="10" fontId="5" fillId="0" borderId="10" xfId="1" applyNumberFormat="1" applyFont="1" applyBorder="1"/>
    <xf numFmtId="10" fontId="0" fillId="0" borderId="7" xfId="1" applyNumberFormat="1" applyFont="1" applyBorder="1"/>
    <xf numFmtId="0" fontId="6" fillId="0" borderId="5" xfId="2" applyFont="1" applyBorder="1"/>
    <xf numFmtId="0" fontId="3" fillId="0" borderId="9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46" fontId="5" fillId="0" borderId="8" xfId="2" applyNumberFormat="1" applyFont="1" applyBorder="1"/>
    <xf numFmtId="46" fontId="4" fillId="0" borderId="12" xfId="2" applyNumberFormat="1" applyFont="1" applyFill="1" applyBorder="1"/>
    <xf numFmtId="46" fontId="4" fillId="0" borderId="12" xfId="2" applyNumberFormat="1" applyFont="1" applyBorder="1"/>
    <xf numFmtId="10" fontId="4" fillId="0" borderId="13" xfId="1" applyNumberFormat="1" applyFont="1" applyBorder="1"/>
    <xf numFmtId="0" fontId="4" fillId="0" borderId="26" xfId="0" applyFont="1" applyFill="1" applyBorder="1" applyAlignment="1">
      <alignment horizontal="left"/>
    </xf>
    <xf numFmtId="0" fontId="2" fillId="0" borderId="5" xfId="2" applyBorder="1" applyAlignment="1">
      <alignment horizontal="center"/>
    </xf>
    <xf numFmtId="20" fontId="1" fillId="0" borderId="7" xfId="2" applyNumberFormat="1" applyFont="1" applyBorder="1" applyAlignment="1">
      <alignment horizontal="center"/>
    </xf>
    <xf numFmtId="0" fontId="2" fillId="0" borderId="0" xfId="2" applyAlignment="1">
      <alignment horizontal="center"/>
    </xf>
    <xf numFmtId="46" fontId="5" fillId="0" borderId="7" xfId="2" applyNumberFormat="1" applyFont="1" applyBorder="1"/>
    <xf numFmtId="0" fontId="1" fillId="0" borderId="9" xfId="0" applyFont="1" applyFill="1" applyBorder="1" applyAlignment="1">
      <alignment horizontal="center"/>
    </xf>
    <xf numFmtId="46" fontId="4" fillId="0" borderId="9" xfId="2" applyNumberFormat="1" applyFont="1" applyBorder="1" applyAlignment="1">
      <alignment horizontal="center"/>
    </xf>
    <xf numFmtId="10" fontId="4" fillId="0" borderId="9" xfId="1" applyNumberFormat="1" applyFont="1" applyBorder="1" applyAlignment="1">
      <alignment horizontal="center"/>
    </xf>
    <xf numFmtId="46" fontId="4" fillId="0" borderId="7" xfId="1" applyNumberFormat="1" applyFont="1" applyBorder="1" applyAlignment="1">
      <alignment horizontal="center"/>
    </xf>
    <xf numFmtId="0" fontId="2" fillId="0" borderId="9" xfId="2" applyBorder="1" applyAlignment="1">
      <alignment horizontal="center"/>
    </xf>
    <xf numFmtId="46" fontId="4" fillId="0" borderId="6" xfId="2" applyNumberFormat="1" applyFont="1" applyBorder="1" applyAlignment="1">
      <alignment horizontal="center"/>
    </xf>
    <xf numFmtId="10" fontId="4" fillId="0" borderId="6" xfId="1" applyNumberFormat="1" applyFont="1" applyBorder="1" applyAlignment="1">
      <alignment horizontal="center"/>
    </xf>
    <xf numFmtId="46" fontId="5" fillId="0" borderId="9" xfId="2" applyNumberFormat="1" applyFont="1" applyBorder="1" applyAlignment="1">
      <alignment horizontal="center"/>
    </xf>
    <xf numFmtId="46" fontId="5" fillId="0" borderId="10" xfId="2" applyNumberFormat="1" applyFont="1" applyBorder="1" applyAlignment="1">
      <alignment horizontal="center"/>
    </xf>
    <xf numFmtId="46" fontId="5" fillId="0" borderId="9" xfId="2" applyNumberFormat="1" applyFont="1" applyFill="1" applyBorder="1" applyAlignment="1">
      <alignment horizontal="center"/>
    </xf>
    <xf numFmtId="46" fontId="4" fillId="0" borderId="10" xfId="2" applyNumberFormat="1" applyFont="1" applyBorder="1" applyAlignment="1">
      <alignment horizontal="center"/>
    </xf>
    <xf numFmtId="10" fontId="4" fillId="0" borderId="7" xfId="1" applyNumberFormat="1" applyFont="1" applyBorder="1" applyAlignment="1">
      <alignment horizontal="center"/>
    </xf>
    <xf numFmtId="46" fontId="4" fillId="0" borderId="8" xfId="0" applyNumberFormat="1" applyFont="1" applyFill="1" applyBorder="1" applyAlignment="1">
      <alignment horizontal="center"/>
    </xf>
    <xf numFmtId="10" fontId="4" fillId="0" borderId="9" xfId="1" applyNumberFormat="1" applyFont="1" applyFill="1" applyBorder="1" applyAlignment="1">
      <alignment horizontal="center"/>
    </xf>
    <xf numFmtId="10" fontId="4" fillId="0" borderId="10" xfId="1" applyNumberFormat="1" applyFont="1" applyFill="1" applyBorder="1" applyAlignment="1">
      <alignment horizontal="center"/>
    </xf>
    <xf numFmtId="46" fontId="4" fillId="0" borderId="9" xfId="0" applyNumberFormat="1" applyFont="1" applyFill="1" applyBorder="1" applyAlignment="1">
      <alignment horizontal="center"/>
    </xf>
    <xf numFmtId="46" fontId="4" fillId="0" borderId="6" xfId="0" applyNumberFormat="1" applyFont="1" applyFill="1" applyBorder="1" applyAlignment="1">
      <alignment horizontal="center"/>
    </xf>
    <xf numFmtId="46" fontId="4" fillId="0" borderId="7" xfId="0" applyNumberFormat="1" applyFont="1" applyFill="1" applyBorder="1" applyAlignment="1">
      <alignment horizontal="center"/>
    </xf>
    <xf numFmtId="46" fontId="5" fillId="0" borderId="9" xfId="0" applyNumberFormat="1" applyFont="1" applyFill="1" applyBorder="1" applyAlignment="1">
      <alignment horizontal="center"/>
    </xf>
    <xf numFmtId="10" fontId="5" fillId="0" borderId="6" xfId="0" applyNumberFormat="1" applyFont="1" applyFill="1" applyBorder="1" applyAlignment="1">
      <alignment horizontal="center"/>
    </xf>
    <xf numFmtId="10" fontId="5" fillId="0" borderId="7" xfId="0" applyNumberFormat="1" applyFont="1" applyFill="1" applyBorder="1" applyAlignment="1">
      <alignment horizontal="center"/>
    </xf>
    <xf numFmtId="46" fontId="4" fillId="0" borderId="9" xfId="2" applyNumberFormat="1" applyFont="1" applyFill="1" applyBorder="1" applyAlignment="1">
      <alignment horizontal="center"/>
    </xf>
    <xf numFmtId="46" fontId="4" fillId="0" borderId="6" xfId="2" applyNumberFormat="1" applyFont="1" applyFill="1" applyBorder="1" applyAlignment="1">
      <alignment horizontal="center"/>
    </xf>
    <xf numFmtId="46" fontId="4" fillId="0" borderId="0" xfId="0" applyNumberFormat="1" applyFont="1" applyFill="1" applyBorder="1" applyAlignment="1">
      <alignment horizontal="center"/>
    </xf>
    <xf numFmtId="46" fontId="4" fillId="0" borderId="18" xfId="0" applyNumberFormat="1" applyFont="1" applyFill="1" applyBorder="1" applyAlignment="1">
      <alignment horizontal="center"/>
    </xf>
    <xf numFmtId="46" fontId="4" fillId="0" borderId="19" xfId="0" applyNumberFormat="1" applyFont="1" applyFill="1" applyBorder="1" applyAlignment="1">
      <alignment horizontal="center"/>
    </xf>
    <xf numFmtId="10" fontId="4" fillId="0" borderId="20" xfId="1" applyNumberFormat="1" applyFont="1" applyFill="1" applyBorder="1" applyAlignment="1">
      <alignment horizontal="center"/>
    </xf>
    <xf numFmtId="10" fontId="4" fillId="0" borderId="6" xfId="1" applyNumberFormat="1" applyFont="1" applyFill="1" applyBorder="1" applyAlignment="1">
      <alignment horizontal="center"/>
    </xf>
    <xf numFmtId="46" fontId="5" fillId="0" borderId="22" xfId="0" applyNumberFormat="1" applyFont="1" applyFill="1" applyBorder="1" applyAlignment="1">
      <alignment horizontal="center"/>
    </xf>
    <xf numFmtId="10" fontId="5" fillId="0" borderId="22" xfId="1" applyNumberFormat="1" applyFont="1" applyFill="1" applyBorder="1" applyAlignment="1">
      <alignment horizontal="center"/>
    </xf>
    <xf numFmtId="10" fontId="5" fillId="0" borderId="23" xfId="1" applyNumberFormat="1" applyFont="1" applyFill="1" applyBorder="1" applyAlignment="1">
      <alignment horizontal="center"/>
    </xf>
    <xf numFmtId="10" fontId="4" fillId="0" borderId="19" xfId="1" applyNumberFormat="1" applyFont="1" applyFill="1" applyBorder="1" applyAlignment="1">
      <alignment horizontal="center"/>
    </xf>
    <xf numFmtId="10" fontId="5" fillId="0" borderId="25" xfId="1" applyNumberFormat="1" applyFont="1" applyFill="1" applyBorder="1" applyAlignment="1">
      <alignment horizontal="center"/>
    </xf>
    <xf numFmtId="46" fontId="0" fillId="0" borderId="9" xfId="0" applyNumberFormat="1" applyFill="1" applyBorder="1" applyAlignment="1">
      <alignment horizontal="center"/>
    </xf>
    <xf numFmtId="46" fontId="0" fillId="0" borderId="1" xfId="0" applyNumberFormat="1" applyBorder="1" applyAlignment="1">
      <alignment horizontal="center"/>
    </xf>
    <xf numFmtId="10" fontId="5" fillId="0" borderId="9" xfId="1" applyNumberFormat="1" applyFont="1" applyFill="1" applyBorder="1" applyAlignment="1">
      <alignment horizontal="center"/>
    </xf>
    <xf numFmtId="10" fontId="5" fillId="0" borderId="10" xfId="1" applyNumberFormat="1" applyFont="1" applyFill="1" applyBorder="1" applyAlignment="1">
      <alignment horizontal="center"/>
    </xf>
    <xf numFmtId="46" fontId="5" fillId="0" borderId="8" xfId="0" applyNumberFormat="1" applyFont="1" applyFill="1" applyBorder="1" applyAlignment="1">
      <alignment horizontal="center"/>
    </xf>
    <xf numFmtId="10" fontId="5" fillId="0" borderId="8" xfId="0" applyNumberFormat="1" applyFont="1" applyFill="1" applyBorder="1" applyAlignment="1">
      <alignment horizontal="center"/>
    </xf>
    <xf numFmtId="10" fontId="5" fillId="0" borderId="10" xfId="0" applyNumberFormat="1" applyFont="1" applyFill="1" applyBorder="1" applyAlignment="1">
      <alignment horizontal="center"/>
    </xf>
    <xf numFmtId="46" fontId="4" fillId="0" borderId="9" xfId="1" applyNumberFormat="1" applyFont="1" applyFill="1" applyBorder="1" applyAlignment="1">
      <alignment horizontal="center"/>
    </xf>
    <xf numFmtId="10" fontId="4" fillId="0" borderId="7" xfId="1" applyNumberFormat="1" applyFont="1" applyFill="1" applyBorder="1" applyAlignment="1">
      <alignment horizontal="center"/>
    </xf>
    <xf numFmtId="10" fontId="5" fillId="0" borderId="9" xfId="0" applyNumberFormat="1" applyFont="1" applyFill="1" applyBorder="1" applyAlignment="1">
      <alignment horizontal="center"/>
    </xf>
    <xf numFmtId="164" fontId="0" fillId="0" borderId="1" xfId="0" applyNumberFormat="1" applyFill="1" applyBorder="1" applyAlignment="1">
      <alignment horizontal="center"/>
    </xf>
    <xf numFmtId="10" fontId="5" fillId="0" borderId="9" xfId="1" applyNumberFormat="1" applyFont="1" applyBorder="1" applyAlignment="1">
      <alignment horizontal="center"/>
    </xf>
    <xf numFmtId="10" fontId="0" fillId="0" borderId="9" xfId="1" applyNumberFormat="1" applyFont="1" applyBorder="1" applyAlignment="1">
      <alignment horizontal="center"/>
    </xf>
    <xf numFmtId="0" fontId="2" fillId="0" borderId="9" xfId="2" applyFont="1" applyBorder="1" applyAlignment="1">
      <alignment horizontal="center"/>
    </xf>
    <xf numFmtId="0" fontId="2" fillId="0" borderId="6" xfId="2" applyBorder="1" applyAlignment="1">
      <alignment horizontal="center"/>
    </xf>
    <xf numFmtId="10" fontId="5" fillId="0" borderId="9" xfId="2" applyNumberFormat="1" applyFont="1" applyBorder="1" applyAlignment="1">
      <alignment horizontal="center"/>
    </xf>
    <xf numFmtId="10" fontId="5" fillId="0" borderId="10" xfId="2" applyNumberFormat="1" applyFont="1" applyBorder="1" applyAlignment="1">
      <alignment horizontal="center"/>
    </xf>
    <xf numFmtId="46" fontId="4" fillId="0" borderId="8" xfId="2" applyNumberFormat="1" applyFont="1" applyBorder="1" applyAlignment="1">
      <alignment horizontal="center"/>
    </xf>
    <xf numFmtId="10" fontId="5" fillId="0" borderId="9" xfId="2" applyNumberFormat="1" applyFont="1" applyFill="1" applyBorder="1" applyAlignment="1">
      <alignment horizontal="center"/>
    </xf>
    <xf numFmtId="10" fontId="5" fillId="0" borderId="10" xfId="2" applyNumberFormat="1" applyFont="1" applyFill="1" applyBorder="1" applyAlignment="1">
      <alignment horizontal="center"/>
    </xf>
    <xf numFmtId="10" fontId="2" fillId="0" borderId="9" xfId="1" applyNumberFormat="1" applyBorder="1" applyAlignment="1">
      <alignment horizontal="center"/>
    </xf>
    <xf numFmtId="9" fontId="4" fillId="0" borderId="9" xfId="1" applyFont="1" applyBorder="1" applyAlignment="1">
      <alignment horizontal="center"/>
    </xf>
    <xf numFmtId="10" fontId="4" fillId="0" borderId="10" xfId="1" applyNumberFormat="1" applyFont="1" applyBorder="1" applyAlignment="1">
      <alignment horizontal="center"/>
    </xf>
    <xf numFmtId="46" fontId="4" fillId="0" borderId="9" xfId="2" applyNumberFormat="1" applyFont="1" applyBorder="1" applyAlignment="1">
      <alignment horizontal="center" vertical="center"/>
    </xf>
    <xf numFmtId="10" fontId="4" fillId="0" borderId="9" xfId="1" applyNumberFormat="1" applyFont="1" applyBorder="1" applyAlignment="1">
      <alignment horizontal="center" vertical="center"/>
    </xf>
    <xf numFmtId="46" fontId="5" fillId="0" borderId="9" xfId="2" applyNumberFormat="1" applyFont="1" applyBorder="1" applyAlignment="1">
      <alignment horizontal="center" vertical="center"/>
    </xf>
    <xf numFmtId="0" fontId="2" fillId="0" borderId="9" xfId="2" applyBorder="1" applyAlignment="1">
      <alignment horizontal="center" vertical="center"/>
    </xf>
    <xf numFmtId="10" fontId="2" fillId="0" borderId="9" xfId="1" applyNumberFormat="1" applyBorder="1" applyAlignment="1">
      <alignment horizontal="center" vertical="center"/>
    </xf>
    <xf numFmtId="46" fontId="4" fillId="0" borderId="9" xfId="2" applyNumberFormat="1" applyFont="1" applyFill="1" applyBorder="1" applyAlignment="1">
      <alignment horizontal="center" vertical="center"/>
    </xf>
    <xf numFmtId="46" fontId="4" fillId="0" borderId="6" xfId="2" applyNumberFormat="1" applyFont="1" applyFill="1" applyBorder="1" applyAlignment="1">
      <alignment horizontal="center" vertical="center"/>
    </xf>
    <xf numFmtId="46" fontId="4" fillId="0" borderId="6" xfId="2" applyNumberFormat="1" applyFont="1" applyBorder="1" applyAlignment="1">
      <alignment horizontal="center" vertical="center"/>
    </xf>
    <xf numFmtId="46" fontId="5" fillId="0" borderId="9" xfId="2" applyNumberFormat="1" applyFont="1" applyFill="1" applyBorder="1" applyAlignment="1">
      <alignment horizontal="center" vertical="center"/>
    </xf>
    <xf numFmtId="10" fontId="5" fillId="0" borderId="9" xfId="2" applyNumberFormat="1" applyFont="1" applyFill="1" applyBorder="1" applyAlignment="1">
      <alignment horizontal="center" vertical="center"/>
    </xf>
    <xf numFmtId="46" fontId="4" fillId="0" borderId="5" xfId="2" applyNumberFormat="1" applyFont="1" applyBorder="1"/>
    <xf numFmtId="0" fontId="4" fillId="0" borderId="0" xfId="2" applyFont="1"/>
    <xf numFmtId="0" fontId="2" fillId="0" borderId="14" xfId="0" applyFont="1" applyFill="1" applyBorder="1" applyAlignment="1">
      <alignment horizontal="left" vertical="top" wrapText="1"/>
    </xf>
    <xf numFmtId="0" fontId="2" fillId="0" borderId="15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0" fillId="0" borderId="14" xfId="0" applyFill="1" applyBorder="1" applyAlignment="1">
      <alignment horizontal="left" vertical="top" wrapText="1"/>
    </xf>
    <xf numFmtId="0" fontId="0" fillId="0" borderId="15" xfId="0" applyFill="1" applyBorder="1" applyAlignment="1">
      <alignment horizontal="left" vertical="top" wrapText="1"/>
    </xf>
    <xf numFmtId="0" fontId="0" fillId="0" borderId="16" xfId="0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2" fillId="0" borderId="14" xfId="2" applyFont="1" applyFill="1" applyBorder="1" applyAlignment="1">
      <alignment horizontal="left" vertical="top" wrapText="1"/>
    </xf>
    <xf numFmtId="0" fontId="2" fillId="0" borderId="15" xfId="2" applyFill="1" applyBorder="1" applyAlignment="1">
      <alignment horizontal="left" vertical="top" wrapText="1"/>
    </xf>
    <xf numFmtId="0" fontId="2" fillId="0" borderId="16" xfId="2" applyFill="1" applyBorder="1" applyAlignment="1">
      <alignment horizontal="left" vertical="top" wrapText="1"/>
    </xf>
    <xf numFmtId="0" fontId="1" fillId="0" borderId="2" xfId="2" applyFont="1" applyFill="1" applyBorder="1" applyAlignment="1">
      <alignment horizontal="center"/>
    </xf>
    <xf numFmtId="0" fontId="1" fillId="0" borderId="3" xfId="2" applyFont="1" applyFill="1" applyBorder="1" applyAlignment="1">
      <alignment horizontal="center"/>
    </xf>
    <xf numFmtId="0" fontId="1" fillId="0" borderId="4" xfId="2" applyFont="1" applyFill="1" applyBorder="1" applyAlignment="1">
      <alignment horizontal="center"/>
    </xf>
    <xf numFmtId="0" fontId="1" fillId="0" borderId="9" xfId="2" applyFont="1" applyFill="1" applyBorder="1" applyAlignment="1">
      <alignment horizontal="center"/>
    </xf>
    <xf numFmtId="0" fontId="1" fillId="0" borderId="6" xfId="2" applyFont="1" applyFill="1" applyBorder="1" applyAlignment="1">
      <alignment horizontal="center"/>
    </xf>
    <xf numFmtId="0" fontId="1" fillId="0" borderId="7" xfId="2" applyFont="1" applyFill="1" applyBorder="1" applyAlignment="1">
      <alignment horizontal="center"/>
    </xf>
    <xf numFmtId="0" fontId="1" fillId="0" borderId="24" xfId="0" applyFont="1" applyFill="1" applyBorder="1" applyAlignment="1">
      <alignment horizontal="center"/>
    </xf>
    <xf numFmtId="0" fontId="0" fillId="0" borderId="14" xfId="0" applyFill="1" applyBorder="1" applyAlignment="1">
      <alignment horizontal="left" vertical="top"/>
    </xf>
    <xf numFmtId="0" fontId="0" fillId="0" borderId="15" xfId="0" applyFill="1" applyBorder="1" applyAlignment="1">
      <alignment horizontal="left" vertical="top"/>
    </xf>
    <xf numFmtId="0" fontId="0" fillId="0" borderId="16" xfId="0" applyFill="1" applyBorder="1" applyAlignment="1">
      <alignment horizontal="left" vertical="top"/>
    </xf>
    <xf numFmtId="0" fontId="4" fillId="0" borderId="14" xfId="3" applyFont="1" applyFill="1" applyBorder="1" applyAlignment="1">
      <alignment horizontal="left" vertical="top" wrapText="1"/>
    </xf>
    <xf numFmtId="0" fontId="4" fillId="0" borderId="15" xfId="3" applyFont="1" applyFill="1" applyBorder="1" applyAlignment="1">
      <alignment horizontal="left" vertical="top" wrapText="1"/>
    </xf>
    <xf numFmtId="0" fontId="4" fillId="0" borderId="16" xfId="3" applyFont="1" applyFill="1" applyBorder="1" applyAlignment="1">
      <alignment horizontal="left" vertical="top" wrapText="1"/>
    </xf>
    <xf numFmtId="0" fontId="1" fillId="0" borderId="2" xfId="2" applyFont="1" applyBorder="1" applyAlignment="1">
      <alignment horizontal="center"/>
    </xf>
    <xf numFmtId="0" fontId="1" fillId="0" borderId="3" xfId="2" applyFont="1" applyBorder="1" applyAlignment="1">
      <alignment horizontal="center"/>
    </xf>
    <xf numFmtId="0" fontId="1" fillId="0" borderId="4" xfId="2" applyFont="1" applyBorder="1" applyAlignment="1">
      <alignment horizontal="center"/>
    </xf>
    <xf numFmtId="0" fontId="1" fillId="0" borderId="5" xfId="2" applyFont="1" applyBorder="1" applyAlignment="1">
      <alignment horizontal="center"/>
    </xf>
    <xf numFmtId="0" fontId="1" fillId="0" borderId="6" xfId="2" applyFont="1" applyBorder="1" applyAlignment="1">
      <alignment horizontal="center"/>
    </xf>
    <xf numFmtId="0" fontId="1" fillId="0" borderId="7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3" fillId="0" borderId="24" xfId="2" applyFont="1" applyBorder="1" applyAlignment="1">
      <alignment horizontal="center"/>
    </xf>
    <xf numFmtId="0" fontId="1" fillId="0" borderId="8" xfId="2" applyFont="1" applyBorder="1" applyAlignment="1">
      <alignment horizontal="center"/>
    </xf>
    <xf numFmtId="0" fontId="6" fillId="0" borderId="14" xfId="3" applyFont="1" applyFill="1" applyBorder="1" applyAlignment="1">
      <alignment horizontal="left" vertical="top" wrapText="1"/>
    </xf>
    <xf numFmtId="0" fontId="7" fillId="0" borderId="15" xfId="3" applyFont="1" applyFill="1" applyBorder="1" applyAlignment="1">
      <alignment horizontal="left" vertical="top" wrapText="1"/>
    </xf>
    <xf numFmtId="0" fontId="7" fillId="0" borderId="16" xfId="3" applyFont="1" applyFill="1" applyBorder="1" applyAlignment="1">
      <alignment horizontal="left" vertical="top" wrapText="1"/>
    </xf>
    <xf numFmtId="0" fontId="3" fillId="0" borderId="6" xfId="2" applyFont="1" applyBorder="1" applyAlignment="1">
      <alignment horizontal="center"/>
    </xf>
    <xf numFmtId="0" fontId="3" fillId="0" borderId="2" xfId="2" applyFont="1" applyBorder="1" applyAlignment="1">
      <alignment horizontal="center"/>
    </xf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7" xfId="2" applyFont="1" applyBorder="1" applyAlignment="1">
      <alignment horizontal="center"/>
    </xf>
    <xf numFmtId="0" fontId="6" fillId="0" borderId="14" xfId="2" applyFont="1" applyFill="1" applyBorder="1" applyAlignment="1">
      <alignment horizontal="left" vertical="top" wrapText="1"/>
    </xf>
    <xf numFmtId="0" fontId="7" fillId="0" borderId="15" xfId="2" applyFont="1" applyFill="1" applyBorder="1" applyAlignment="1">
      <alignment horizontal="left" vertical="top" wrapText="1"/>
    </xf>
    <xf numFmtId="0" fontId="7" fillId="0" borderId="16" xfId="2" applyFont="1" applyFill="1" applyBorder="1" applyAlignment="1">
      <alignment horizontal="left" vertical="top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5" fillId="0" borderId="4" xfId="2" applyFont="1" applyBorder="1" applyAlignment="1">
      <alignment horizontal="center"/>
    </xf>
    <xf numFmtId="0" fontId="5" fillId="0" borderId="8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2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/>
    </xf>
    <xf numFmtId="0" fontId="5" fillId="0" borderId="4" xfId="2" applyFont="1" applyFill="1" applyBorder="1" applyAlignment="1">
      <alignment horizontal="center"/>
    </xf>
    <xf numFmtId="0" fontId="7" fillId="0" borderId="14" xfId="2" applyFont="1" applyFill="1" applyBorder="1" applyAlignment="1">
      <alignment horizontal="left" vertical="top" wrapText="1"/>
    </xf>
    <xf numFmtId="0" fontId="7" fillId="0" borderId="14" xfId="2" applyFont="1" applyBorder="1" applyAlignment="1">
      <alignment horizontal="left" vertical="top" wrapText="1"/>
    </xf>
    <xf numFmtId="0" fontId="7" fillId="0" borderId="15" xfId="2" applyFont="1" applyBorder="1" applyAlignment="1">
      <alignment horizontal="left" vertical="top" wrapText="1"/>
    </xf>
    <xf numFmtId="0" fontId="7" fillId="0" borderId="16" xfId="2" applyFont="1" applyBorder="1" applyAlignment="1">
      <alignment horizontal="left" vertical="top" wrapText="1"/>
    </xf>
    <xf numFmtId="0" fontId="6" fillId="0" borderId="15" xfId="3" applyFont="1" applyFill="1" applyBorder="1" applyAlignment="1">
      <alignment horizontal="left" vertical="top" wrapText="1"/>
    </xf>
    <xf numFmtId="0" fontId="6" fillId="0" borderId="16" xfId="3" applyFont="1" applyFill="1" applyBorder="1" applyAlignment="1">
      <alignment horizontal="left" vertical="top" wrapText="1"/>
    </xf>
    <xf numFmtId="0" fontId="6" fillId="0" borderId="14" xfId="2" applyFont="1" applyBorder="1" applyAlignment="1">
      <alignment horizontal="left" vertical="top" wrapText="1"/>
    </xf>
    <xf numFmtId="0" fontId="0" fillId="0" borderId="14" xfId="2" applyFont="1" applyBorder="1" applyAlignment="1">
      <alignment horizontal="left" vertical="top" wrapText="1"/>
    </xf>
    <xf numFmtId="0" fontId="2" fillId="0" borderId="15" xfId="2" applyBorder="1" applyAlignment="1">
      <alignment horizontal="left" vertical="top" wrapText="1"/>
    </xf>
    <xf numFmtId="0" fontId="2" fillId="0" borderId="16" xfId="2" applyBorder="1" applyAlignment="1">
      <alignment horizontal="left" vertical="top" wrapText="1"/>
    </xf>
  </cellXfs>
  <cellStyles count="735"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" xfId="347" builtinId="8" hidden="1"/>
    <cellStyle name="Collegamento ipertestuale" xfId="349" builtinId="8" hidden="1"/>
    <cellStyle name="Collegamento ipertestuale" xfId="351" builtinId="8" hidden="1"/>
    <cellStyle name="Collegamento ipertestuale" xfId="353" builtinId="8" hidden="1"/>
    <cellStyle name="Collegamento ipertestuale" xfId="355" builtinId="8" hidden="1"/>
    <cellStyle name="Collegamento ipertestuale" xfId="357" builtinId="8" hidden="1"/>
    <cellStyle name="Collegamento ipertestuale" xfId="359" builtinId="8" hidden="1"/>
    <cellStyle name="Collegamento ipertestuale" xfId="361" builtinId="8" hidden="1"/>
    <cellStyle name="Collegamento ipertestuale" xfId="363" builtinId="8" hidden="1"/>
    <cellStyle name="Collegamento ipertestuale" xfId="365" builtinId="8" hidden="1"/>
    <cellStyle name="Collegamento ipertestuale" xfId="367" builtinId="8" hidden="1"/>
    <cellStyle name="Collegamento ipertestuale" xfId="369" builtinId="8" hidden="1"/>
    <cellStyle name="Collegamento ipertestuale" xfId="371" builtinId="8" hidden="1"/>
    <cellStyle name="Collegamento ipertestuale" xfId="373" builtinId="8" hidden="1"/>
    <cellStyle name="Collegamento ipertestuale" xfId="375" builtinId="8" hidden="1"/>
    <cellStyle name="Collegamento ipertestuale" xfId="377" builtinId="8" hidden="1"/>
    <cellStyle name="Collegamento ipertestuale" xfId="379" builtinId="8" hidden="1"/>
    <cellStyle name="Collegamento ipertestuale" xfId="381" builtinId="8" hidden="1"/>
    <cellStyle name="Collegamento ipertestuale" xfId="383" builtinId="8" hidden="1"/>
    <cellStyle name="Collegamento ipertestuale" xfId="385" builtinId="8" hidden="1"/>
    <cellStyle name="Collegamento ipertestuale" xfId="387" builtinId="8" hidden="1"/>
    <cellStyle name="Collegamento ipertestuale" xfId="389" builtinId="8" hidden="1"/>
    <cellStyle name="Collegamento ipertestuale" xfId="391" builtinId="8" hidden="1"/>
    <cellStyle name="Collegamento ipertestuale" xfId="393" builtinId="8" hidden="1"/>
    <cellStyle name="Collegamento ipertestuale" xfId="395" builtinId="8" hidden="1"/>
    <cellStyle name="Collegamento ipertestuale" xfId="397" builtinId="8" hidden="1"/>
    <cellStyle name="Collegamento ipertestuale" xfId="399" builtinId="8" hidden="1"/>
    <cellStyle name="Collegamento ipertestuale" xfId="401" builtinId="8" hidden="1"/>
    <cellStyle name="Collegamento ipertestuale" xfId="403" builtinId="8" hidden="1"/>
    <cellStyle name="Collegamento ipertestuale" xfId="405" builtinId="8" hidden="1"/>
    <cellStyle name="Collegamento ipertestuale" xfId="407" builtinId="8" hidden="1"/>
    <cellStyle name="Collegamento ipertestuale" xfId="409" builtinId="8" hidden="1"/>
    <cellStyle name="Collegamento ipertestuale" xfId="411" builtinId="8" hidden="1"/>
    <cellStyle name="Collegamento ipertestuale" xfId="413" builtinId="8" hidden="1"/>
    <cellStyle name="Collegamento ipertestuale" xfId="415" builtinId="8" hidden="1"/>
    <cellStyle name="Collegamento ipertestuale" xfId="417" builtinId="8" hidden="1"/>
    <cellStyle name="Collegamento ipertestuale" xfId="419" builtinId="8" hidden="1"/>
    <cellStyle name="Collegamento ipertestuale" xfId="421" builtinId="8" hidden="1"/>
    <cellStyle name="Collegamento ipertestuale" xfId="423" builtinId="8" hidden="1"/>
    <cellStyle name="Collegamento ipertestuale" xfId="425" builtinId="8" hidden="1"/>
    <cellStyle name="Collegamento ipertestuale" xfId="427" builtinId="8" hidden="1"/>
    <cellStyle name="Collegamento ipertestuale" xfId="429" builtinId="8" hidden="1"/>
    <cellStyle name="Collegamento ipertestuale" xfId="431" builtinId="8" hidden="1"/>
    <cellStyle name="Collegamento ipertestuale" xfId="433" builtinId="8" hidden="1"/>
    <cellStyle name="Collegamento ipertestuale" xfId="435" builtinId="8" hidden="1"/>
    <cellStyle name="Collegamento ipertestuale" xfId="437" builtinId="8" hidden="1"/>
    <cellStyle name="Collegamento ipertestuale" xfId="439" builtinId="8" hidden="1"/>
    <cellStyle name="Collegamento ipertestuale" xfId="441" builtinId="8" hidden="1"/>
    <cellStyle name="Collegamento ipertestuale" xfId="443" builtinId="8" hidden="1"/>
    <cellStyle name="Collegamento ipertestuale" xfId="445" builtinId="8" hidden="1"/>
    <cellStyle name="Collegamento ipertestuale" xfId="447" builtinId="8" hidden="1"/>
    <cellStyle name="Collegamento ipertestuale" xfId="449" builtinId="8" hidden="1"/>
    <cellStyle name="Collegamento ipertestuale" xfId="451" builtinId="8" hidden="1"/>
    <cellStyle name="Collegamento ipertestuale" xfId="453" builtinId="8" hidden="1"/>
    <cellStyle name="Collegamento ipertestuale" xfId="455" builtinId="8" hidden="1"/>
    <cellStyle name="Collegamento ipertestuale" xfId="457" builtinId="8" hidden="1"/>
    <cellStyle name="Collegamento ipertestuale" xfId="459" builtinId="8" hidden="1"/>
    <cellStyle name="Collegamento ipertestuale" xfId="461" builtinId="8" hidden="1"/>
    <cellStyle name="Collegamento ipertestuale" xfId="463" builtinId="8" hidden="1"/>
    <cellStyle name="Collegamento ipertestuale" xfId="465" builtinId="8" hidden="1"/>
    <cellStyle name="Collegamento ipertestuale" xfId="467" builtinId="8" hidden="1"/>
    <cellStyle name="Collegamento ipertestuale" xfId="469" builtinId="8" hidden="1"/>
    <cellStyle name="Collegamento ipertestuale" xfId="471" builtinId="8" hidden="1"/>
    <cellStyle name="Collegamento ipertestuale" xfId="473" builtinId="8" hidden="1"/>
    <cellStyle name="Collegamento ipertestuale" xfId="475" builtinId="8" hidden="1"/>
    <cellStyle name="Collegamento ipertestuale" xfId="477" builtinId="8" hidden="1"/>
    <cellStyle name="Collegamento ipertestuale" xfId="479" builtinId="8" hidden="1"/>
    <cellStyle name="Collegamento ipertestuale" xfId="481" builtinId="8" hidden="1"/>
    <cellStyle name="Collegamento ipertestuale" xfId="483" builtinId="8" hidden="1"/>
    <cellStyle name="Collegamento ipertestuale" xfId="485" builtinId="8" hidden="1"/>
    <cellStyle name="Collegamento ipertestuale" xfId="487" builtinId="8" hidden="1"/>
    <cellStyle name="Collegamento ipertestuale" xfId="489" builtinId="8" hidden="1"/>
    <cellStyle name="Collegamento ipertestuale" xfId="491" builtinId="8" hidden="1"/>
    <cellStyle name="Collegamento ipertestuale" xfId="493" builtinId="8" hidden="1"/>
    <cellStyle name="Collegamento ipertestuale" xfId="495" builtinId="8" hidden="1"/>
    <cellStyle name="Collegamento ipertestuale" xfId="497" builtinId="8" hidden="1"/>
    <cellStyle name="Collegamento ipertestuale" xfId="499" builtinId="8" hidden="1"/>
    <cellStyle name="Collegamento ipertestuale" xfId="501" builtinId="8" hidden="1"/>
    <cellStyle name="Collegamento ipertestuale" xfId="503" builtinId="8" hidden="1"/>
    <cellStyle name="Collegamento ipertestuale" xfId="505" builtinId="8" hidden="1"/>
    <cellStyle name="Collegamento ipertestuale" xfId="507" builtinId="8" hidden="1"/>
    <cellStyle name="Collegamento ipertestuale" xfId="509" builtinId="8" hidden="1"/>
    <cellStyle name="Collegamento ipertestuale" xfId="511" builtinId="8" hidden="1"/>
    <cellStyle name="Collegamento ipertestuale" xfId="513" builtinId="8" hidden="1"/>
    <cellStyle name="Collegamento ipertestuale" xfId="515" builtinId="8" hidden="1"/>
    <cellStyle name="Collegamento ipertestuale" xfId="517" builtinId="8" hidden="1"/>
    <cellStyle name="Collegamento ipertestuale" xfId="519" builtinId="8" hidden="1"/>
    <cellStyle name="Collegamento ipertestuale" xfId="521" builtinId="8" hidden="1"/>
    <cellStyle name="Collegamento ipertestuale" xfId="523" builtinId="8" hidden="1"/>
    <cellStyle name="Collegamento ipertestuale" xfId="525" builtinId="8" hidden="1"/>
    <cellStyle name="Collegamento ipertestuale" xfId="527" builtinId="8" hidden="1"/>
    <cellStyle name="Collegamento ipertestuale" xfId="529" builtinId="8" hidden="1"/>
    <cellStyle name="Collegamento ipertestuale" xfId="531" builtinId="8" hidden="1"/>
    <cellStyle name="Collegamento ipertestuale" xfId="533" builtinId="8" hidden="1"/>
    <cellStyle name="Collegamento ipertestuale" xfId="535" builtinId="8" hidden="1"/>
    <cellStyle name="Collegamento ipertestuale" xfId="537" builtinId="8" hidden="1"/>
    <cellStyle name="Collegamento ipertestuale" xfId="539" builtinId="8" hidden="1"/>
    <cellStyle name="Collegamento ipertestuale" xfId="541" builtinId="8" hidden="1"/>
    <cellStyle name="Collegamento ipertestuale" xfId="543" builtinId="8" hidden="1"/>
    <cellStyle name="Collegamento ipertestuale" xfId="545" builtinId="8" hidden="1"/>
    <cellStyle name="Collegamento ipertestuale" xfId="547" builtinId="8" hidden="1"/>
    <cellStyle name="Collegamento ipertestuale" xfId="549" builtinId="8" hidden="1"/>
    <cellStyle name="Collegamento ipertestuale" xfId="551" builtinId="8" hidden="1"/>
    <cellStyle name="Collegamento ipertestuale" xfId="553" builtinId="8" hidden="1"/>
    <cellStyle name="Collegamento ipertestuale" xfId="555" builtinId="8" hidden="1"/>
    <cellStyle name="Collegamento ipertestuale" xfId="557" builtinId="8" hidden="1"/>
    <cellStyle name="Collegamento ipertestuale" xfId="559" builtinId="8" hidden="1"/>
    <cellStyle name="Collegamento ipertestuale" xfId="561" builtinId="8" hidden="1"/>
    <cellStyle name="Collegamento ipertestuale" xfId="563" builtinId="8" hidden="1"/>
    <cellStyle name="Collegamento ipertestuale" xfId="565" builtinId="8" hidden="1"/>
    <cellStyle name="Collegamento ipertestuale" xfId="567" builtinId="8" hidden="1"/>
    <cellStyle name="Collegamento ipertestuale" xfId="569" builtinId="8" hidden="1"/>
    <cellStyle name="Collegamento ipertestuale" xfId="571" builtinId="8" hidden="1"/>
    <cellStyle name="Collegamento ipertestuale" xfId="573" builtinId="8" hidden="1"/>
    <cellStyle name="Collegamento ipertestuale" xfId="575" builtinId="8" hidden="1"/>
    <cellStyle name="Collegamento ipertestuale" xfId="577" builtinId="8" hidden="1"/>
    <cellStyle name="Collegamento ipertestuale" xfId="579" builtinId="8" hidden="1"/>
    <cellStyle name="Collegamento ipertestuale" xfId="581" builtinId="8" hidden="1"/>
    <cellStyle name="Collegamento ipertestuale" xfId="583" builtinId="8" hidden="1"/>
    <cellStyle name="Collegamento ipertestuale" xfId="585" builtinId="8" hidden="1"/>
    <cellStyle name="Collegamento ipertestuale" xfId="587" builtinId="8" hidden="1"/>
    <cellStyle name="Collegamento ipertestuale" xfId="589" builtinId="8" hidden="1"/>
    <cellStyle name="Collegamento ipertestuale" xfId="591" builtinId="8" hidden="1"/>
    <cellStyle name="Collegamento ipertestuale" xfId="593" builtinId="8" hidden="1"/>
    <cellStyle name="Collegamento ipertestuale" xfId="595" builtinId="8" hidden="1"/>
    <cellStyle name="Collegamento ipertestuale" xfId="597" builtinId="8" hidden="1"/>
    <cellStyle name="Collegamento ipertestuale" xfId="599" builtinId="8" hidden="1"/>
    <cellStyle name="Collegamento ipertestuale" xfId="601" builtinId="8" hidden="1"/>
    <cellStyle name="Collegamento ipertestuale" xfId="603" builtinId="8" hidden="1"/>
    <cellStyle name="Collegamento ipertestuale" xfId="605" builtinId="8" hidden="1"/>
    <cellStyle name="Collegamento ipertestuale" xfId="607" builtinId="8" hidden="1"/>
    <cellStyle name="Collegamento ipertestuale" xfId="609" builtinId="8" hidden="1"/>
    <cellStyle name="Collegamento ipertestuale" xfId="611" builtinId="8" hidden="1"/>
    <cellStyle name="Collegamento ipertestuale" xfId="613" builtinId="8" hidden="1"/>
    <cellStyle name="Collegamento ipertestuale" xfId="615" builtinId="8" hidden="1"/>
    <cellStyle name="Collegamento ipertestuale" xfId="617" builtinId="8" hidden="1"/>
    <cellStyle name="Collegamento ipertestuale" xfId="619" builtinId="8" hidden="1"/>
    <cellStyle name="Collegamento ipertestuale" xfId="621" builtinId="8" hidden="1"/>
    <cellStyle name="Collegamento ipertestuale" xfId="623" builtinId="8" hidden="1"/>
    <cellStyle name="Collegamento ipertestuale" xfId="625" builtinId="8" hidden="1"/>
    <cellStyle name="Collegamento ipertestuale" xfId="627" builtinId="8" hidden="1"/>
    <cellStyle name="Collegamento ipertestuale" xfId="629" builtinId="8" hidden="1"/>
    <cellStyle name="Collegamento ipertestuale" xfId="631" builtinId="8" hidden="1"/>
    <cellStyle name="Collegamento ipertestuale" xfId="633" builtinId="8" hidden="1"/>
    <cellStyle name="Collegamento ipertestuale" xfId="635" builtinId="8" hidden="1"/>
    <cellStyle name="Collegamento ipertestuale" xfId="637" builtinId="8" hidden="1"/>
    <cellStyle name="Collegamento ipertestuale" xfId="639" builtinId="8" hidden="1"/>
    <cellStyle name="Collegamento ipertestuale" xfId="641" builtinId="8" hidden="1"/>
    <cellStyle name="Collegamento ipertestuale" xfId="643" builtinId="8" hidden="1"/>
    <cellStyle name="Collegamento ipertestuale" xfId="645" builtinId="8" hidden="1"/>
    <cellStyle name="Collegamento ipertestuale" xfId="647" builtinId="8" hidden="1"/>
    <cellStyle name="Collegamento ipertestuale" xfId="649" builtinId="8" hidden="1"/>
    <cellStyle name="Collegamento ipertestuale" xfId="651" builtinId="8" hidden="1"/>
    <cellStyle name="Collegamento ipertestuale" xfId="653" builtinId="8" hidden="1"/>
    <cellStyle name="Collegamento ipertestuale" xfId="655" builtinId="8" hidden="1"/>
    <cellStyle name="Collegamento ipertestuale" xfId="657" builtinId="8" hidden="1"/>
    <cellStyle name="Collegamento ipertestuale" xfId="659" builtinId="8" hidden="1"/>
    <cellStyle name="Collegamento ipertestuale" xfId="661" builtinId="8" hidden="1"/>
    <cellStyle name="Collegamento ipertestuale" xfId="663" builtinId="8" hidden="1"/>
    <cellStyle name="Collegamento ipertestuale" xfId="665" builtinId="8" hidden="1"/>
    <cellStyle name="Collegamento ipertestuale" xfId="667" builtinId="8" hidden="1"/>
    <cellStyle name="Collegamento ipertestuale" xfId="669" builtinId="8" hidden="1"/>
    <cellStyle name="Collegamento ipertestuale" xfId="671" builtinId="8" hidden="1"/>
    <cellStyle name="Collegamento ipertestuale" xfId="673" builtinId="8" hidden="1"/>
    <cellStyle name="Collegamento ipertestuale" xfId="675" builtinId="8" hidden="1"/>
    <cellStyle name="Collegamento ipertestuale" xfId="677" builtinId="8" hidden="1"/>
    <cellStyle name="Collegamento ipertestuale" xfId="679" builtinId="8" hidden="1"/>
    <cellStyle name="Collegamento ipertestuale" xfId="681" builtinId="8" hidden="1"/>
    <cellStyle name="Collegamento ipertestuale" xfId="683" builtinId="8" hidden="1"/>
    <cellStyle name="Collegamento ipertestuale" xfId="685" builtinId="8" hidden="1"/>
    <cellStyle name="Collegamento ipertestuale" xfId="687" builtinId="8" hidden="1"/>
    <cellStyle name="Collegamento ipertestuale" xfId="689" builtinId="8" hidden="1"/>
    <cellStyle name="Collegamento ipertestuale" xfId="691" builtinId="8" hidden="1"/>
    <cellStyle name="Collegamento ipertestuale" xfId="693" builtinId="8" hidden="1"/>
    <cellStyle name="Collegamento ipertestuale" xfId="695" builtinId="8" hidden="1"/>
    <cellStyle name="Collegamento ipertestuale" xfId="697" builtinId="8" hidden="1"/>
    <cellStyle name="Collegamento ipertestuale" xfId="699" builtinId="8" hidden="1"/>
    <cellStyle name="Collegamento ipertestuale" xfId="701" builtinId="8" hidden="1"/>
    <cellStyle name="Collegamento ipertestuale" xfId="703" builtinId="8" hidden="1"/>
    <cellStyle name="Collegamento ipertestuale" xfId="705" builtinId="8" hidden="1"/>
    <cellStyle name="Collegamento ipertestuale" xfId="707" builtinId="8" hidden="1"/>
    <cellStyle name="Collegamento ipertestuale" xfId="709" builtinId="8" hidden="1"/>
    <cellStyle name="Collegamento ipertestuale" xfId="711" builtinId="8" hidden="1"/>
    <cellStyle name="Collegamento ipertestuale" xfId="713" builtinId="8" hidden="1"/>
    <cellStyle name="Collegamento ipertestuale" xfId="715" builtinId="8" hidden="1"/>
    <cellStyle name="Collegamento ipertestuale" xfId="717" builtinId="8" hidden="1"/>
    <cellStyle name="Collegamento ipertestuale" xfId="719" builtinId="8" hidden="1"/>
    <cellStyle name="Collegamento ipertestuale" xfId="721" builtinId="8" hidden="1"/>
    <cellStyle name="Collegamento ipertestuale" xfId="723" builtinId="8" hidden="1"/>
    <cellStyle name="Collegamento ipertestuale" xfId="725" builtinId="8" hidden="1"/>
    <cellStyle name="Collegamento ipertestuale" xfId="727" builtinId="8" hidden="1"/>
    <cellStyle name="Collegamento ipertestuale" xfId="729" builtinId="8" hidden="1"/>
    <cellStyle name="Collegamento ipertestuale" xfId="731" builtinId="8" hidden="1"/>
    <cellStyle name="Collegamento ipertestuale" xfId="733" builtinId="8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Collegamento ipertestuale visitato" xfId="348" builtinId="9" hidden="1"/>
    <cellStyle name="Collegamento ipertestuale visitato" xfId="350" builtinId="9" hidden="1"/>
    <cellStyle name="Collegamento ipertestuale visitato" xfId="352" builtinId="9" hidden="1"/>
    <cellStyle name="Collegamento ipertestuale visitato" xfId="354" builtinId="9" hidden="1"/>
    <cellStyle name="Collegamento ipertestuale visitato" xfId="356" builtinId="9" hidden="1"/>
    <cellStyle name="Collegamento ipertestuale visitato" xfId="358" builtinId="9" hidden="1"/>
    <cellStyle name="Collegamento ipertestuale visitato" xfId="360" builtinId="9" hidden="1"/>
    <cellStyle name="Collegamento ipertestuale visitato" xfId="362" builtinId="9" hidden="1"/>
    <cellStyle name="Collegamento ipertestuale visitato" xfId="364" builtinId="9" hidden="1"/>
    <cellStyle name="Collegamento ipertestuale visitato" xfId="366" builtinId="9" hidden="1"/>
    <cellStyle name="Collegamento ipertestuale visitato" xfId="368" builtinId="9" hidden="1"/>
    <cellStyle name="Collegamento ipertestuale visitato" xfId="370" builtinId="9" hidden="1"/>
    <cellStyle name="Collegamento ipertestuale visitato" xfId="372" builtinId="9" hidden="1"/>
    <cellStyle name="Collegamento ipertestuale visitato" xfId="374" builtinId="9" hidden="1"/>
    <cellStyle name="Collegamento ipertestuale visitato" xfId="376" builtinId="9" hidden="1"/>
    <cellStyle name="Collegamento ipertestuale visitato" xfId="378" builtinId="9" hidden="1"/>
    <cellStyle name="Collegamento ipertestuale visitato" xfId="380" builtinId="9" hidden="1"/>
    <cellStyle name="Collegamento ipertestuale visitato" xfId="382" builtinId="9" hidden="1"/>
    <cellStyle name="Collegamento ipertestuale visitato" xfId="384" builtinId="9" hidden="1"/>
    <cellStyle name="Collegamento ipertestuale visitato" xfId="386" builtinId="9" hidden="1"/>
    <cellStyle name="Collegamento ipertestuale visitato" xfId="388" builtinId="9" hidden="1"/>
    <cellStyle name="Collegamento ipertestuale visitato" xfId="390" builtinId="9" hidden="1"/>
    <cellStyle name="Collegamento ipertestuale visitato" xfId="392" builtinId="9" hidden="1"/>
    <cellStyle name="Collegamento ipertestuale visitato" xfId="394" builtinId="9" hidden="1"/>
    <cellStyle name="Collegamento ipertestuale visitato" xfId="396" builtinId="9" hidden="1"/>
    <cellStyle name="Collegamento ipertestuale visitato" xfId="398" builtinId="9" hidden="1"/>
    <cellStyle name="Collegamento ipertestuale visitato" xfId="400" builtinId="9" hidden="1"/>
    <cellStyle name="Collegamento ipertestuale visitato" xfId="402" builtinId="9" hidden="1"/>
    <cellStyle name="Collegamento ipertestuale visitato" xfId="404" builtinId="9" hidden="1"/>
    <cellStyle name="Collegamento ipertestuale visitato" xfId="406" builtinId="9" hidden="1"/>
    <cellStyle name="Collegamento ipertestuale visitato" xfId="408" builtinId="9" hidden="1"/>
    <cellStyle name="Collegamento ipertestuale visitato" xfId="410" builtinId="9" hidden="1"/>
    <cellStyle name="Collegamento ipertestuale visitato" xfId="412" builtinId="9" hidden="1"/>
    <cellStyle name="Collegamento ipertestuale visitato" xfId="414" builtinId="9" hidden="1"/>
    <cellStyle name="Collegamento ipertestuale visitato" xfId="416" builtinId="9" hidden="1"/>
    <cellStyle name="Collegamento ipertestuale visitato" xfId="418" builtinId="9" hidden="1"/>
    <cellStyle name="Collegamento ipertestuale visitato" xfId="420" builtinId="9" hidden="1"/>
    <cellStyle name="Collegamento ipertestuale visitato" xfId="422" builtinId="9" hidden="1"/>
    <cellStyle name="Collegamento ipertestuale visitato" xfId="424" builtinId="9" hidden="1"/>
    <cellStyle name="Collegamento ipertestuale visitato" xfId="426" builtinId="9" hidden="1"/>
    <cellStyle name="Collegamento ipertestuale visitato" xfId="428" builtinId="9" hidden="1"/>
    <cellStyle name="Collegamento ipertestuale visitato" xfId="430" builtinId="9" hidden="1"/>
    <cellStyle name="Collegamento ipertestuale visitato" xfId="432" builtinId="9" hidden="1"/>
    <cellStyle name="Collegamento ipertestuale visitato" xfId="434" builtinId="9" hidden="1"/>
    <cellStyle name="Collegamento ipertestuale visitato" xfId="436" builtinId="9" hidden="1"/>
    <cellStyle name="Collegamento ipertestuale visitato" xfId="438" builtinId="9" hidden="1"/>
    <cellStyle name="Collegamento ipertestuale visitato" xfId="440" builtinId="9" hidden="1"/>
    <cellStyle name="Collegamento ipertestuale visitato" xfId="442" builtinId="9" hidden="1"/>
    <cellStyle name="Collegamento ipertestuale visitato" xfId="444" builtinId="9" hidden="1"/>
    <cellStyle name="Collegamento ipertestuale visitato" xfId="446" builtinId="9" hidden="1"/>
    <cellStyle name="Collegamento ipertestuale visitato" xfId="448" builtinId="9" hidden="1"/>
    <cellStyle name="Collegamento ipertestuale visitato" xfId="450" builtinId="9" hidden="1"/>
    <cellStyle name="Collegamento ipertestuale visitato" xfId="452" builtinId="9" hidden="1"/>
    <cellStyle name="Collegamento ipertestuale visitato" xfId="454" builtinId="9" hidden="1"/>
    <cellStyle name="Collegamento ipertestuale visitato" xfId="456" builtinId="9" hidden="1"/>
    <cellStyle name="Collegamento ipertestuale visitato" xfId="458" builtinId="9" hidden="1"/>
    <cellStyle name="Collegamento ipertestuale visitato" xfId="460" builtinId="9" hidden="1"/>
    <cellStyle name="Collegamento ipertestuale visitato" xfId="462" builtinId="9" hidden="1"/>
    <cellStyle name="Collegamento ipertestuale visitato" xfId="464" builtinId="9" hidden="1"/>
    <cellStyle name="Collegamento ipertestuale visitato" xfId="466" builtinId="9" hidden="1"/>
    <cellStyle name="Collegamento ipertestuale visitato" xfId="468" builtinId="9" hidden="1"/>
    <cellStyle name="Collegamento ipertestuale visitato" xfId="470" builtinId="9" hidden="1"/>
    <cellStyle name="Collegamento ipertestuale visitato" xfId="472" builtinId="9" hidden="1"/>
    <cellStyle name="Collegamento ipertestuale visitato" xfId="474" builtinId="9" hidden="1"/>
    <cellStyle name="Collegamento ipertestuale visitato" xfId="476" builtinId="9" hidden="1"/>
    <cellStyle name="Collegamento ipertestuale visitato" xfId="478" builtinId="9" hidden="1"/>
    <cellStyle name="Collegamento ipertestuale visitato" xfId="480" builtinId="9" hidden="1"/>
    <cellStyle name="Collegamento ipertestuale visitato" xfId="482" builtinId="9" hidden="1"/>
    <cellStyle name="Collegamento ipertestuale visitato" xfId="484" builtinId="9" hidden="1"/>
    <cellStyle name="Collegamento ipertestuale visitato" xfId="486" builtinId="9" hidden="1"/>
    <cellStyle name="Collegamento ipertestuale visitato" xfId="488" builtinId="9" hidden="1"/>
    <cellStyle name="Collegamento ipertestuale visitato" xfId="490" builtinId="9" hidden="1"/>
    <cellStyle name="Collegamento ipertestuale visitato" xfId="492" builtinId="9" hidden="1"/>
    <cellStyle name="Collegamento ipertestuale visitato" xfId="494" builtinId="9" hidden="1"/>
    <cellStyle name="Collegamento ipertestuale visitato" xfId="496" builtinId="9" hidden="1"/>
    <cellStyle name="Collegamento ipertestuale visitato" xfId="498" builtinId="9" hidden="1"/>
    <cellStyle name="Collegamento ipertestuale visitato" xfId="500" builtinId="9" hidden="1"/>
    <cellStyle name="Collegamento ipertestuale visitato" xfId="502" builtinId="9" hidden="1"/>
    <cellStyle name="Collegamento ipertestuale visitato" xfId="504" builtinId="9" hidden="1"/>
    <cellStyle name="Collegamento ipertestuale visitato" xfId="506" builtinId="9" hidden="1"/>
    <cellStyle name="Collegamento ipertestuale visitato" xfId="508" builtinId="9" hidden="1"/>
    <cellStyle name="Collegamento ipertestuale visitato" xfId="510" builtinId="9" hidden="1"/>
    <cellStyle name="Collegamento ipertestuale visitato" xfId="512" builtinId="9" hidden="1"/>
    <cellStyle name="Collegamento ipertestuale visitato" xfId="514" builtinId="9" hidden="1"/>
    <cellStyle name="Collegamento ipertestuale visitato" xfId="516" builtinId="9" hidden="1"/>
    <cellStyle name="Collegamento ipertestuale visitato" xfId="518" builtinId="9" hidden="1"/>
    <cellStyle name="Collegamento ipertestuale visitato" xfId="520" builtinId="9" hidden="1"/>
    <cellStyle name="Collegamento ipertestuale visitato" xfId="522" builtinId="9" hidden="1"/>
    <cellStyle name="Collegamento ipertestuale visitato" xfId="524" builtinId="9" hidden="1"/>
    <cellStyle name="Collegamento ipertestuale visitato" xfId="526" builtinId="9" hidden="1"/>
    <cellStyle name="Collegamento ipertestuale visitato" xfId="528" builtinId="9" hidden="1"/>
    <cellStyle name="Collegamento ipertestuale visitato" xfId="530" builtinId="9" hidden="1"/>
    <cellStyle name="Collegamento ipertestuale visitato" xfId="532" builtinId="9" hidden="1"/>
    <cellStyle name="Collegamento ipertestuale visitato" xfId="534" builtinId="9" hidden="1"/>
    <cellStyle name="Collegamento ipertestuale visitato" xfId="536" builtinId="9" hidden="1"/>
    <cellStyle name="Collegamento ipertestuale visitato" xfId="538" builtinId="9" hidden="1"/>
    <cellStyle name="Collegamento ipertestuale visitato" xfId="540" builtinId="9" hidden="1"/>
    <cellStyle name="Collegamento ipertestuale visitato" xfId="542" builtinId="9" hidden="1"/>
    <cellStyle name="Collegamento ipertestuale visitato" xfId="544" builtinId="9" hidden="1"/>
    <cellStyle name="Collegamento ipertestuale visitato" xfId="546" builtinId="9" hidden="1"/>
    <cellStyle name="Collegamento ipertestuale visitato" xfId="548" builtinId="9" hidden="1"/>
    <cellStyle name="Collegamento ipertestuale visitato" xfId="550" builtinId="9" hidden="1"/>
    <cellStyle name="Collegamento ipertestuale visitato" xfId="552" builtinId="9" hidden="1"/>
    <cellStyle name="Collegamento ipertestuale visitato" xfId="554" builtinId="9" hidden="1"/>
    <cellStyle name="Collegamento ipertestuale visitato" xfId="556" builtinId="9" hidden="1"/>
    <cellStyle name="Collegamento ipertestuale visitato" xfId="558" builtinId="9" hidden="1"/>
    <cellStyle name="Collegamento ipertestuale visitato" xfId="560" builtinId="9" hidden="1"/>
    <cellStyle name="Collegamento ipertestuale visitato" xfId="562" builtinId="9" hidden="1"/>
    <cellStyle name="Collegamento ipertestuale visitato" xfId="564" builtinId="9" hidden="1"/>
    <cellStyle name="Collegamento ipertestuale visitato" xfId="566" builtinId="9" hidden="1"/>
    <cellStyle name="Collegamento ipertestuale visitato" xfId="568" builtinId="9" hidden="1"/>
    <cellStyle name="Collegamento ipertestuale visitato" xfId="570" builtinId="9" hidden="1"/>
    <cellStyle name="Collegamento ipertestuale visitato" xfId="572" builtinId="9" hidden="1"/>
    <cellStyle name="Collegamento ipertestuale visitato" xfId="574" builtinId="9" hidden="1"/>
    <cellStyle name="Collegamento ipertestuale visitato" xfId="576" builtinId="9" hidden="1"/>
    <cellStyle name="Collegamento ipertestuale visitato" xfId="578" builtinId="9" hidden="1"/>
    <cellStyle name="Collegamento ipertestuale visitato" xfId="580" builtinId="9" hidden="1"/>
    <cellStyle name="Collegamento ipertestuale visitato" xfId="582" builtinId="9" hidden="1"/>
    <cellStyle name="Collegamento ipertestuale visitato" xfId="584" builtinId="9" hidden="1"/>
    <cellStyle name="Collegamento ipertestuale visitato" xfId="586" builtinId="9" hidden="1"/>
    <cellStyle name="Collegamento ipertestuale visitato" xfId="588" builtinId="9" hidden="1"/>
    <cellStyle name="Collegamento ipertestuale visitato" xfId="590" builtinId="9" hidden="1"/>
    <cellStyle name="Collegamento ipertestuale visitato" xfId="592" builtinId="9" hidden="1"/>
    <cellStyle name="Collegamento ipertestuale visitato" xfId="594" builtinId="9" hidden="1"/>
    <cellStyle name="Collegamento ipertestuale visitato" xfId="596" builtinId="9" hidden="1"/>
    <cellStyle name="Collegamento ipertestuale visitato" xfId="598" builtinId="9" hidden="1"/>
    <cellStyle name="Collegamento ipertestuale visitato" xfId="600" builtinId="9" hidden="1"/>
    <cellStyle name="Collegamento ipertestuale visitato" xfId="602" builtinId="9" hidden="1"/>
    <cellStyle name="Collegamento ipertestuale visitato" xfId="604" builtinId="9" hidden="1"/>
    <cellStyle name="Collegamento ipertestuale visitato" xfId="606" builtinId="9" hidden="1"/>
    <cellStyle name="Collegamento ipertestuale visitato" xfId="608" builtinId="9" hidden="1"/>
    <cellStyle name="Collegamento ipertestuale visitato" xfId="610" builtinId="9" hidden="1"/>
    <cellStyle name="Collegamento ipertestuale visitato" xfId="612" builtinId="9" hidden="1"/>
    <cellStyle name="Collegamento ipertestuale visitato" xfId="614" builtinId="9" hidden="1"/>
    <cellStyle name="Collegamento ipertestuale visitato" xfId="616" builtinId="9" hidden="1"/>
    <cellStyle name="Collegamento ipertestuale visitato" xfId="618" builtinId="9" hidden="1"/>
    <cellStyle name="Collegamento ipertestuale visitato" xfId="620" builtinId="9" hidden="1"/>
    <cellStyle name="Collegamento ipertestuale visitato" xfId="622" builtinId="9" hidden="1"/>
    <cellStyle name="Collegamento ipertestuale visitato" xfId="624" builtinId="9" hidden="1"/>
    <cellStyle name="Collegamento ipertestuale visitato" xfId="626" builtinId="9" hidden="1"/>
    <cellStyle name="Collegamento ipertestuale visitato" xfId="628" builtinId="9" hidden="1"/>
    <cellStyle name="Collegamento ipertestuale visitato" xfId="630" builtinId="9" hidden="1"/>
    <cellStyle name="Collegamento ipertestuale visitato" xfId="632" builtinId="9" hidden="1"/>
    <cellStyle name="Collegamento ipertestuale visitato" xfId="634" builtinId="9" hidden="1"/>
    <cellStyle name="Collegamento ipertestuale visitato" xfId="636" builtinId="9" hidden="1"/>
    <cellStyle name="Collegamento ipertestuale visitato" xfId="638" builtinId="9" hidden="1"/>
    <cellStyle name="Collegamento ipertestuale visitato" xfId="640" builtinId="9" hidden="1"/>
    <cellStyle name="Collegamento ipertestuale visitato" xfId="642" builtinId="9" hidden="1"/>
    <cellStyle name="Collegamento ipertestuale visitato" xfId="644" builtinId="9" hidden="1"/>
    <cellStyle name="Collegamento ipertestuale visitato" xfId="646" builtinId="9" hidden="1"/>
    <cellStyle name="Collegamento ipertestuale visitato" xfId="648" builtinId="9" hidden="1"/>
    <cellStyle name="Collegamento ipertestuale visitato" xfId="650" builtinId="9" hidden="1"/>
    <cellStyle name="Collegamento ipertestuale visitato" xfId="652" builtinId="9" hidden="1"/>
    <cellStyle name="Collegamento ipertestuale visitato" xfId="654" builtinId="9" hidden="1"/>
    <cellStyle name="Collegamento ipertestuale visitato" xfId="656" builtinId="9" hidden="1"/>
    <cellStyle name="Collegamento ipertestuale visitato" xfId="658" builtinId="9" hidden="1"/>
    <cellStyle name="Collegamento ipertestuale visitato" xfId="660" builtinId="9" hidden="1"/>
    <cellStyle name="Collegamento ipertestuale visitato" xfId="662" builtinId="9" hidden="1"/>
    <cellStyle name="Collegamento ipertestuale visitato" xfId="664" builtinId="9" hidden="1"/>
    <cellStyle name="Collegamento ipertestuale visitato" xfId="666" builtinId="9" hidden="1"/>
    <cellStyle name="Collegamento ipertestuale visitato" xfId="668" builtinId="9" hidden="1"/>
    <cellStyle name="Collegamento ipertestuale visitato" xfId="670" builtinId="9" hidden="1"/>
    <cellStyle name="Collegamento ipertestuale visitato" xfId="672" builtinId="9" hidden="1"/>
    <cellStyle name="Collegamento ipertestuale visitato" xfId="674" builtinId="9" hidden="1"/>
    <cellStyle name="Collegamento ipertestuale visitato" xfId="676" builtinId="9" hidden="1"/>
    <cellStyle name="Collegamento ipertestuale visitato" xfId="678" builtinId="9" hidden="1"/>
    <cellStyle name="Collegamento ipertestuale visitato" xfId="680" builtinId="9" hidden="1"/>
    <cellStyle name="Collegamento ipertestuale visitato" xfId="682" builtinId="9" hidden="1"/>
    <cellStyle name="Collegamento ipertestuale visitato" xfId="684" builtinId="9" hidden="1"/>
    <cellStyle name="Collegamento ipertestuale visitato" xfId="686" builtinId="9" hidden="1"/>
    <cellStyle name="Collegamento ipertestuale visitato" xfId="688" builtinId="9" hidden="1"/>
    <cellStyle name="Collegamento ipertestuale visitato" xfId="690" builtinId="9" hidden="1"/>
    <cellStyle name="Collegamento ipertestuale visitato" xfId="692" builtinId="9" hidden="1"/>
    <cellStyle name="Collegamento ipertestuale visitato" xfId="694" builtinId="9" hidden="1"/>
    <cellStyle name="Collegamento ipertestuale visitato" xfId="696" builtinId="9" hidden="1"/>
    <cellStyle name="Collegamento ipertestuale visitato" xfId="698" builtinId="9" hidden="1"/>
    <cellStyle name="Collegamento ipertestuale visitato" xfId="700" builtinId="9" hidden="1"/>
    <cellStyle name="Collegamento ipertestuale visitato" xfId="702" builtinId="9" hidden="1"/>
    <cellStyle name="Collegamento ipertestuale visitato" xfId="704" builtinId="9" hidden="1"/>
    <cellStyle name="Collegamento ipertestuale visitato" xfId="706" builtinId="9" hidden="1"/>
    <cellStyle name="Collegamento ipertestuale visitato" xfId="708" builtinId="9" hidden="1"/>
    <cellStyle name="Collegamento ipertestuale visitato" xfId="710" builtinId="9" hidden="1"/>
    <cellStyle name="Collegamento ipertestuale visitato" xfId="712" builtinId="9" hidden="1"/>
    <cellStyle name="Collegamento ipertestuale visitato" xfId="714" builtinId="9" hidden="1"/>
    <cellStyle name="Collegamento ipertestuale visitato" xfId="716" builtinId="9" hidden="1"/>
    <cellStyle name="Collegamento ipertestuale visitato" xfId="718" builtinId="9" hidden="1"/>
    <cellStyle name="Collegamento ipertestuale visitato" xfId="720" builtinId="9" hidden="1"/>
    <cellStyle name="Collegamento ipertestuale visitato" xfId="722" builtinId="9" hidden="1"/>
    <cellStyle name="Collegamento ipertestuale visitato" xfId="724" builtinId="9" hidden="1"/>
    <cellStyle name="Collegamento ipertestuale visitato" xfId="726" builtinId="9" hidden="1"/>
    <cellStyle name="Collegamento ipertestuale visitato" xfId="728" builtinId="9" hidden="1"/>
    <cellStyle name="Collegamento ipertestuale visitato" xfId="730" builtinId="9" hidden="1"/>
    <cellStyle name="Collegamento ipertestuale visitato" xfId="732" builtinId="9" hidden="1"/>
    <cellStyle name="Collegamento ipertestuale visitato" xfId="734" builtinId="9" hidden="1"/>
    <cellStyle name="Normale" xfId="0" builtinId="0"/>
    <cellStyle name="Normale 2" xfId="2"/>
    <cellStyle name="Normale 2 2" xfId="3"/>
    <cellStyle name="Normale 2 2 2" xfId="4"/>
    <cellStyle name="Normale 3" xfId="5"/>
    <cellStyle name="Normale 3 2" xfId="6"/>
    <cellStyle name="Normale 3 3" xfId="7"/>
    <cellStyle name="Normale 3 4" xfId="8"/>
    <cellStyle name="Normale 3 5" xfId="9"/>
    <cellStyle name="Normale 3 6" xfId="10"/>
    <cellStyle name="Normale 3 7" xfId="11"/>
    <cellStyle name="Normale 3 8" xfId="12"/>
    <cellStyle name="Normale 4" xfId="13"/>
    <cellStyle name="Normale 4 2" xfId="14"/>
    <cellStyle name="Normale 4 2 2" xfId="15"/>
    <cellStyle name="Normale 4 3" xfId="16"/>
    <cellStyle name="Normale 4 4" xfId="17"/>
    <cellStyle name="Normale 5" xfId="18"/>
    <cellStyle name="Normale 5 2" xfId="19"/>
    <cellStyle name="Normale 6" xfId="20"/>
    <cellStyle name="Normale 6 2" xfId="21"/>
    <cellStyle name="Normale 7" xfId="22"/>
    <cellStyle name="Normale 7 2" xfId="23"/>
    <cellStyle name="Normale 8" xfId="24"/>
    <cellStyle name="Normale 9" xfId="25"/>
    <cellStyle name="Percentuale" xfId="1" builtinId="5"/>
    <cellStyle name="Percentuale 2" xfId="26"/>
    <cellStyle name="Percentuale 2 2" xfId="27"/>
    <cellStyle name="Percentuale 3" xfId="2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abSelected="1" topLeftCell="B1" zoomScale="110" zoomScaleNormal="110" zoomScaleSheetLayoutView="100" zoomScalePageLayoutView="110" workbookViewId="0">
      <selection activeCell="B1" sqref="B1"/>
    </sheetView>
  </sheetViews>
  <sheetFormatPr defaultColWidth="8.85546875" defaultRowHeight="15" x14ac:dyDescent="0.25"/>
  <cols>
    <col min="1" max="1" width="6.140625" style="1" customWidth="1"/>
    <col min="2" max="2" width="51" style="1" bestFit="1" customWidth="1"/>
    <col min="3" max="10" width="10.85546875" style="1" customWidth="1"/>
    <col min="11" max="16384" width="8.85546875" style="1"/>
  </cols>
  <sheetData>
    <row r="2" spans="2:10" ht="15.75" thickBot="1" x14ac:dyDescent="0.3"/>
    <row r="3" spans="2:10" x14ac:dyDescent="0.25">
      <c r="B3" s="155" t="s">
        <v>18</v>
      </c>
      <c r="C3" s="156"/>
      <c r="D3" s="156"/>
      <c r="E3" s="156"/>
      <c r="F3" s="156"/>
      <c r="G3" s="156"/>
      <c r="H3" s="156"/>
      <c r="I3" s="156"/>
      <c r="J3" s="157"/>
    </row>
    <row r="4" spans="2:10" x14ac:dyDescent="0.25">
      <c r="B4" s="158" t="s">
        <v>134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25">
      <c r="B5" s="2"/>
      <c r="C5" s="161" t="s">
        <v>19</v>
      </c>
      <c r="D5" s="159"/>
      <c r="E5" s="161" t="s">
        <v>20</v>
      </c>
      <c r="F5" s="159"/>
      <c r="G5" s="159" t="s">
        <v>21</v>
      </c>
      <c r="H5" s="159"/>
      <c r="I5" s="161" t="s">
        <v>22</v>
      </c>
      <c r="J5" s="160"/>
    </row>
    <row r="6" spans="2:10" x14ac:dyDescent="0.25">
      <c r="B6" s="3" t="s">
        <v>23</v>
      </c>
      <c r="C6" s="4" t="s">
        <v>24</v>
      </c>
      <c r="D6" s="5" t="s">
        <v>25</v>
      </c>
      <c r="E6" s="4" t="s">
        <v>24</v>
      </c>
      <c r="F6" s="5" t="s">
        <v>25</v>
      </c>
      <c r="G6" s="6" t="s">
        <v>24</v>
      </c>
      <c r="H6" s="5" t="s">
        <v>25</v>
      </c>
      <c r="I6" s="4" t="s">
        <v>24</v>
      </c>
      <c r="J6" s="7" t="s">
        <v>25</v>
      </c>
    </row>
    <row r="7" spans="2:10" x14ac:dyDescent="0.25">
      <c r="B7" s="8" t="s">
        <v>10</v>
      </c>
      <c r="C7" s="96">
        <v>4.6412037037037029E-3</v>
      </c>
      <c r="D7" s="97">
        <f t="shared" ref="D7:D28" si="0">C7/$C$30</f>
        <v>8.3127759696511091E-3</v>
      </c>
      <c r="E7" s="96">
        <v>7.2916666666666659E-4</v>
      </c>
      <c r="F7" s="97">
        <f>E7/$E$30</f>
        <v>5.8812546676624356E-3</v>
      </c>
      <c r="G7" s="96">
        <v>1.1458333333333333E-3</v>
      </c>
      <c r="H7" s="97">
        <f t="shared" ref="H7:H26" si="1">G7/$G$30</f>
        <v>5.5973313733250424E-3</v>
      </c>
      <c r="I7" s="96">
        <f t="shared" ref="I7:I17" si="2">C7+E7+G7</f>
        <v>6.5162037037037029E-3</v>
      </c>
      <c r="J7" s="98">
        <f>I7/$I$30</f>
        <v>7.3462251102586178E-3</v>
      </c>
    </row>
    <row r="8" spans="2:10" x14ac:dyDescent="0.25">
      <c r="B8" s="8" t="s">
        <v>13</v>
      </c>
      <c r="C8" s="96">
        <v>2.9629629629629624E-3</v>
      </c>
      <c r="D8" s="97">
        <f t="shared" si="0"/>
        <v>5.3069093472086874E-3</v>
      </c>
      <c r="E8" s="96">
        <v>3.8194444444444446E-4</v>
      </c>
      <c r="F8" s="97">
        <f t="shared" ref="F8:F26" si="3">E8/$E$30</f>
        <v>3.0806572068708001E-3</v>
      </c>
      <c r="G8" s="96">
        <v>6.0185185185185179E-4</v>
      </c>
      <c r="H8" s="97">
        <f t="shared" si="1"/>
        <v>2.9400124385141634E-3</v>
      </c>
      <c r="I8" s="96">
        <f t="shared" si="2"/>
        <v>3.9467592592592584E-3</v>
      </c>
      <c r="J8" s="98">
        <f t="shared" ref="J8:J28" si="4">I8/$I$30</f>
        <v>4.4494898092330166E-3</v>
      </c>
    </row>
    <row r="9" spans="2:10" x14ac:dyDescent="0.25">
      <c r="B9" s="8" t="s">
        <v>0</v>
      </c>
      <c r="C9" s="96">
        <v>0.11212962962962975</v>
      </c>
      <c r="D9" s="97">
        <f t="shared" si="0"/>
        <v>0.20083335060842902</v>
      </c>
      <c r="E9" s="96">
        <v>2.3414351851851829E-2</v>
      </c>
      <c r="F9" s="97">
        <f t="shared" si="3"/>
        <v>0.18885362210604917</v>
      </c>
      <c r="G9" s="96">
        <v>2.4479166666666656E-2</v>
      </c>
      <c r="H9" s="97">
        <f t="shared" si="1"/>
        <v>0.11957935206648949</v>
      </c>
      <c r="I9" s="96">
        <f t="shared" si="2"/>
        <v>0.16002314814814825</v>
      </c>
      <c r="J9" s="98">
        <f t="shared" si="4"/>
        <v>0.18040658681072064</v>
      </c>
    </row>
    <row r="10" spans="2:10" x14ac:dyDescent="0.25">
      <c r="B10" s="8" t="s">
        <v>8</v>
      </c>
      <c r="C10" s="96">
        <v>1.2442129629629631E-2</v>
      </c>
      <c r="D10" s="97">
        <f t="shared" si="0"/>
        <v>2.2284873235348987E-2</v>
      </c>
      <c r="E10" s="96">
        <v>2.0833333333333337E-3</v>
      </c>
      <c r="F10" s="97">
        <f t="shared" si="3"/>
        <v>1.6803584764749822E-2</v>
      </c>
      <c r="G10" s="96">
        <v>3.9814814814814808E-3</v>
      </c>
      <c r="H10" s="97">
        <f t="shared" si="1"/>
        <v>1.9449313054786001E-2</v>
      </c>
      <c r="I10" s="96">
        <f t="shared" si="2"/>
        <v>1.8506944444444447E-2</v>
      </c>
      <c r="J10" s="98">
        <f t="shared" si="4"/>
        <v>2.0864323181711428E-2</v>
      </c>
    </row>
    <row r="11" spans="2:10" x14ac:dyDescent="0.25">
      <c r="B11" s="8" t="s">
        <v>26</v>
      </c>
      <c r="C11" s="96">
        <v>1.0416666666666669E-3</v>
      </c>
      <c r="D11" s="97">
        <f t="shared" si="0"/>
        <v>1.8657103173780549E-3</v>
      </c>
      <c r="E11" s="96">
        <v>5.6712962962962956E-4</v>
      </c>
      <c r="F11" s="97">
        <f t="shared" si="3"/>
        <v>4.5743091859596725E-3</v>
      </c>
      <c r="G11" s="96">
        <v>1.6319444444444445E-3</v>
      </c>
      <c r="H11" s="97">
        <f t="shared" si="1"/>
        <v>7.9719568044326374E-3</v>
      </c>
      <c r="I11" s="96">
        <f t="shared" si="2"/>
        <v>3.2407407407407411E-3</v>
      </c>
      <c r="J11" s="98">
        <f t="shared" si="4"/>
        <v>3.6535400193115691E-3</v>
      </c>
    </row>
    <row r="12" spans="2:10" x14ac:dyDescent="0.25">
      <c r="B12" s="8" t="s">
        <v>3</v>
      </c>
      <c r="C12" s="96">
        <v>6.9791666666666835E-2</v>
      </c>
      <c r="D12" s="97">
        <f t="shared" si="0"/>
        <v>0.12500259126432997</v>
      </c>
      <c r="E12" s="96">
        <v>1.3923611111111105E-2</v>
      </c>
      <c r="F12" s="97">
        <f t="shared" si="3"/>
        <v>0.11230395817774458</v>
      </c>
      <c r="G12" s="96">
        <v>1.9363425925925919E-2</v>
      </c>
      <c r="H12" s="97">
        <f t="shared" si="1"/>
        <v>9.4589246339119123E-2</v>
      </c>
      <c r="I12" s="96">
        <f t="shared" si="2"/>
        <v>0.10307870370370387</v>
      </c>
      <c r="J12" s="98">
        <f t="shared" si="4"/>
        <v>0.11620866932853172</v>
      </c>
    </row>
    <row r="13" spans="2:10" x14ac:dyDescent="0.25">
      <c r="B13" s="8" t="s">
        <v>7</v>
      </c>
      <c r="C13" s="96">
        <v>1.864583333333333E-2</v>
      </c>
      <c r="D13" s="97">
        <f t="shared" si="0"/>
        <v>3.3396214681067168E-2</v>
      </c>
      <c r="E13" s="96">
        <v>4.3055555555555555E-3</v>
      </c>
      <c r="F13" s="97">
        <f t="shared" si="3"/>
        <v>3.4727408513816289E-2</v>
      </c>
      <c r="G13" s="96">
        <v>7.2453703703703699E-3</v>
      </c>
      <c r="H13" s="97">
        <f t="shared" si="1"/>
        <v>3.5393226663651273E-2</v>
      </c>
      <c r="I13" s="96">
        <f t="shared" si="2"/>
        <v>3.0196759259259257E-2</v>
      </c>
      <c r="J13" s="98">
        <f t="shared" si="4"/>
        <v>3.4043163965656723E-2</v>
      </c>
    </row>
    <row r="14" spans="2:10" x14ac:dyDescent="0.25">
      <c r="B14" s="8" t="s">
        <v>2</v>
      </c>
      <c r="C14" s="96">
        <v>4.6145833333333337E-2</v>
      </c>
      <c r="D14" s="97">
        <f t="shared" si="0"/>
        <v>8.2650967059847827E-2</v>
      </c>
      <c r="E14" s="96">
        <v>9.8032407407407374E-3</v>
      </c>
      <c r="F14" s="97">
        <f t="shared" si="3"/>
        <v>7.9070201643017174E-2</v>
      </c>
      <c r="G14" s="96">
        <v>9.9768518518518513E-3</v>
      </c>
      <c r="H14" s="97">
        <f t="shared" si="1"/>
        <v>4.8736360038446329E-2</v>
      </c>
      <c r="I14" s="96">
        <f t="shared" si="2"/>
        <v>6.5925925925925929E-2</v>
      </c>
      <c r="J14" s="98">
        <f t="shared" si="4"/>
        <v>7.4323442678566776E-2</v>
      </c>
    </row>
    <row r="15" spans="2:10" x14ac:dyDescent="0.25">
      <c r="B15" s="8" t="s">
        <v>9</v>
      </c>
      <c r="C15" s="96">
        <v>2.9918981481481467E-2</v>
      </c>
      <c r="D15" s="97">
        <f t="shared" si="0"/>
        <v>5.3587346338025206E-2</v>
      </c>
      <c r="E15" s="96">
        <v>5.9027777777777768E-3</v>
      </c>
      <c r="F15" s="97">
        <f t="shared" si="3"/>
        <v>4.761015683345781E-2</v>
      </c>
      <c r="G15" s="96">
        <v>6.2037037037037035E-3</v>
      </c>
      <c r="H15" s="97">
        <f t="shared" si="1"/>
        <v>3.0304743596992149E-2</v>
      </c>
      <c r="I15" s="96">
        <f t="shared" si="2"/>
        <v>4.2025462962962945E-2</v>
      </c>
      <c r="J15" s="98">
        <f t="shared" si="4"/>
        <v>4.7378585036143929E-2</v>
      </c>
    </row>
    <row r="16" spans="2:10" x14ac:dyDescent="0.25">
      <c r="B16" s="8" t="s">
        <v>1</v>
      </c>
      <c r="C16" s="96">
        <v>2.5775462962962941E-2</v>
      </c>
      <c r="D16" s="97">
        <f t="shared" si="0"/>
        <v>4.6165965297788047E-2</v>
      </c>
      <c r="E16" s="96">
        <v>7.2569444444444443E-3</v>
      </c>
      <c r="F16" s="97">
        <f t="shared" si="3"/>
        <v>5.8532486930545198E-2</v>
      </c>
      <c r="G16" s="96">
        <v>9.0277777777777769E-3</v>
      </c>
      <c r="H16" s="97">
        <f t="shared" si="1"/>
        <v>4.4100186577712454E-2</v>
      </c>
      <c r="I16" s="96">
        <f t="shared" si="2"/>
        <v>4.2060185185185159E-2</v>
      </c>
      <c r="J16" s="98">
        <f t="shared" si="4"/>
        <v>4.7417730107779402E-2</v>
      </c>
    </row>
    <row r="17" spans="2:10" x14ac:dyDescent="0.25">
      <c r="B17" s="8" t="s">
        <v>27</v>
      </c>
      <c r="C17" s="96">
        <v>3.1944444444444421E-2</v>
      </c>
      <c r="D17" s="97">
        <f t="shared" si="0"/>
        <v>5.7215116399593632E-2</v>
      </c>
      <c r="E17" s="96">
        <v>8.8310185185185176E-3</v>
      </c>
      <c r="F17" s="97">
        <f t="shared" si="3"/>
        <v>7.1228528752800613E-2</v>
      </c>
      <c r="G17" s="96">
        <v>1.6736111111111108E-2</v>
      </c>
      <c r="H17" s="97">
        <f t="shared" si="1"/>
        <v>8.1754961270989995E-2</v>
      </c>
      <c r="I17" s="96">
        <f t="shared" si="2"/>
        <v>5.7511574074074048E-2</v>
      </c>
      <c r="J17" s="98">
        <f t="shared" si="4"/>
        <v>6.4837286985568482E-2</v>
      </c>
    </row>
    <row r="18" spans="2:10" x14ac:dyDescent="0.25">
      <c r="B18" s="8" t="s">
        <v>16</v>
      </c>
      <c r="C18" s="96">
        <v>2.7083333333333334E-3</v>
      </c>
      <c r="D18" s="97">
        <f t="shared" si="0"/>
        <v>4.8508468251829417E-3</v>
      </c>
      <c r="E18" s="96">
        <v>1.3657407407407409E-3</v>
      </c>
      <c r="F18" s="97">
        <f t="shared" si="3"/>
        <v>1.1015683345780437E-2</v>
      </c>
      <c r="G18" s="96">
        <v>1.7824074074074072E-3</v>
      </c>
      <c r="H18" s="97">
        <f t="shared" si="1"/>
        <v>8.7069599140611759E-3</v>
      </c>
      <c r="I18" s="96">
        <f>G18+E18+C18</f>
        <v>5.8564814814814816E-3</v>
      </c>
      <c r="J18" s="98">
        <f t="shared" si="4"/>
        <v>6.6024687491844777E-3</v>
      </c>
    </row>
    <row r="19" spans="2:10" x14ac:dyDescent="0.25">
      <c r="B19" s="8" t="s">
        <v>4</v>
      </c>
      <c r="C19" s="96">
        <v>1.4259259259259256E-2</v>
      </c>
      <c r="D19" s="97">
        <f t="shared" si="0"/>
        <v>2.5539501233441807E-2</v>
      </c>
      <c r="E19" s="96">
        <v>2.9976851851851848E-3</v>
      </c>
      <c r="F19" s="97">
        <f t="shared" si="3"/>
        <v>2.4178491411501125E-2</v>
      </c>
      <c r="G19" s="96">
        <v>6.5277777777777756E-3</v>
      </c>
      <c r="H19" s="97">
        <f t="shared" si="1"/>
        <v>3.1887827217730536E-2</v>
      </c>
      <c r="I19" s="96">
        <f t="shared" ref="I19:I28" si="5">C19+E19+G19</f>
        <v>2.3784722222222218E-2</v>
      </c>
      <c r="J19" s="98">
        <f t="shared" ref="J19" si="6">I19/$I$30</f>
        <v>2.6814374070304545E-2</v>
      </c>
    </row>
    <row r="20" spans="2:10" x14ac:dyDescent="0.25">
      <c r="B20" s="8" t="s">
        <v>14</v>
      </c>
      <c r="C20" s="96">
        <v>2.2361111111111113E-2</v>
      </c>
      <c r="D20" s="97">
        <f t="shared" si="0"/>
        <v>4.0050581479715575E-2</v>
      </c>
      <c r="E20" s="96">
        <v>5.2430555555555564E-3</v>
      </c>
      <c r="F20" s="97">
        <f t="shared" si="3"/>
        <v>4.2289021657953715E-2</v>
      </c>
      <c r="G20" s="96">
        <v>7.5810185185185173E-3</v>
      </c>
      <c r="H20" s="97">
        <f t="shared" si="1"/>
        <v>3.7032848985130325E-2</v>
      </c>
      <c r="I20" s="96">
        <f t="shared" si="5"/>
        <v>3.5185185185185187E-2</v>
      </c>
      <c r="J20" s="98">
        <f t="shared" si="4"/>
        <v>3.9667005923954175E-2</v>
      </c>
    </row>
    <row r="21" spans="2:10" x14ac:dyDescent="0.25">
      <c r="B21" s="8" t="s">
        <v>11</v>
      </c>
      <c r="C21" s="96">
        <v>2.1678240740740741E-2</v>
      </c>
      <c r="D21" s="97">
        <f t="shared" si="0"/>
        <v>3.8827504716101066E-2</v>
      </c>
      <c r="E21" s="96">
        <v>3.8541666666666668E-3</v>
      </c>
      <c r="F21" s="97">
        <f t="shared" si="3"/>
        <v>3.1086631814787165E-2</v>
      </c>
      <c r="G21" s="96">
        <v>1.7662037037037039E-2</v>
      </c>
      <c r="H21" s="97">
        <f t="shared" si="1"/>
        <v>8.6278057330242575E-2</v>
      </c>
      <c r="I21" s="96">
        <f t="shared" si="5"/>
        <v>4.3194444444444445E-2</v>
      </c>
      <c r="J21" s="98">
        <f t="shared" si="4"/>
        <v>4.8696469114538482E-2</v>
      </c>
    </row>
    <row r="22" spans="2:10" x14ac:dyDescent="0.25">
      <c r="B22" s="8" t="s">
        <v>15</v>
      </c>
      <c r="C22" s="96">
        <v>1.6249999999999997E-2</v>
      </c>
      <c r="D22" s="97">
        <f t="shared" si="0"/>
        <v>2.9105080951097647E-2</v>
      </c>
      <c r="E22" s="96">
        <v>4.2476851851851851E-3</v>
      </c>
      <c r="F22" s="97">
        <f t="shared" si="3"/>
        <v>3.426064227035102E-2</v>
      </c>
      <c r="G22" s="96">
        <v>9.2013888888888874E-3</v>
      </c>
      <c r="H22" s="97">
        <f t="shared" si="1"/>
        <v>4.4948267088822304E-2</v>
      </c>
      <c r="I22" s="96">
        <f t="shared" si="5"/>
        <v>2.9699074074074069E-2</v>
      </c>
      <c r="J22" s="98">
        <f t="shared" si="4"/>
        <v>3.3482084605548156E-2</v>
      </c>
    </row>
    <row r="23" spans="2:10" x14ac:dyDescent="0.25">
      <c r="B23" s="8" t="s">
        <v>28</v>
      </c>
      <c r="C23" s="96">
        <v>5.5370370370370375E-2</v>
      </c>
      <c r="D23" s="97">
        <f t="shared" si="0"/>
        <v>9.9172868425962374E-2</v>
      </c>
      <c r="E23" s="96">
        <v>9.9305555555555553E-3</v>
      </c>
      <c r="F23" s="97">
        <f t="shared" si="3"/>
        <v>8.0097087378640797E-2</v>
      </c>
      <c r="G23" s="96">
        <v>3.2800925925925928E-2</v>
      </c>
      <c r="H23" s="97">
        <f t="shared" si="1"/>
        <v>0.16023067789902193</v>
      </c>
      <c r="I23" s="96">
        <f t="shared" si="5"/>
        <v>9.8101851851851857E-2</v>
      </c>
      <c r="J23" s="98">
        <f t="shared" si="4"/>
        <v>0.11059787572744592</v>
      </c>
    </row>
    <row r="24" spans="2:10" x14ac:dyDescent="0.25">
      <c r="B24" s="8" t="s">
        <v>12</v>
      </c>
      <c r="C24" s="96">
        <v>1.302083333333333E-2</v>
      </c>
      <c r="D24" s="97">
        <f t="shared" si="0"/>
        <v>2.3321378967225678E-2</v>
      </c>
      <c r="E24" s="96">
        <v>3.7962962962962959E-3</v>
      </c>
      <c r="F24" s="97">
        <f t="shared" si="3"/>
        <v>3.0619865571321889E-2</v>
      </c>
      <c r="G24" s="96">
        <v>1.5856481481481475E-2</v>
      </c>
      <c r="H24" s="97">
        <f t="shared" si="1"/>
        <v>7.7458020014700049E-2</v>
      </c>
      <c r="I24" s="96">
        <f t="shared" si="5"/>
        <v>3.2673611111111098E-2</v>
      </c>
      <c r="J24" s="98">
        <f t="shared" si="4"/>
        <v>3.6835512408987692E-2</v>
      </c>
    </row>
    <row r="25" spans="2:10" x14ac:dyDescent="0.25">
      <c r="B25" s="8" t="s">
        <v>5</v>
      </c>
      <c r="C25" s="96">
        <v>1.299768518518518E-2</v>
      </c>
      <c r="D25" s="97">
        <f t="shared" si="0"/>
        <v>2.3279918737950604E-2</v>
      </c>
      <c r="E25" s="96">
        <v>9.1550925925925949E-3</v>
      </c>
      <c r="F25" s="97">
        <f t="shared" si="3"/>
        <v>7.384241971620617E-2</v>
      </c>
      <c r="G25" s="96">
        <v>6.9560185185185185E-3</v>
      </c>
      <c r="H25" s="97">
        <f t="shared" si="1"/>
        <v>3.3979759145134854E-2</v>
      </c>
      <c r="I25" s="96">
        <f t="shared" si="5"/>
        <v>2.9108796296296292E-2</v>
      </c>
      <c r="J25" s="98">
        <f t="shared" si="4"/>
        <v>3.2816618387744981E-2</v>
      </c>
    </row>
    <row r="26" spans="2:10" x14ac:dyDescent="0.25">
      <c r="B26" s="8" t="s">
        <v>6</v>
      </c>
      <c r="C26" s="96">
        <v>1.9583333333333324E-2</v>
      </c>
      <c r="D26" s="97">
        <f t="shared" si="0"/>
        <v>3.5075353966707412E-2</v>
      </c>
      <c r="E26" s="96">
        <v>4.7453703703703698E-4</v>
      </c>
      <c r="F26" s="97">
        <f t="shared" si="3"/>
        <v>3.8274831964152361E-3</v>
      </c>
      <c r="G26" s="99">
        <v>3.5879629629629624E-4</v>
      </c>
      <c r="H26" s="97">
        <f t="shared" si="1"/>
        <v>1.7526997229603664E-3</v>
      </c>
      <c r="I26" s="96">
        <f t="shared" si="5"/>
        <v>2.0416666666666656E-2</v>
      </c>
      <c r="J26" s="98">
        <f t="shared" si="4"/>
        <v>2.3017302121662871E-2</v>
      </c>
    </row>
    <row r="27" spans="2:10" x14ac:dyDescent="0.25">
      <c r="B27" s="8" t="s">
        <v>103</v>
      </c>
      <c r="C27" s="96">
        <v>1.0636574074074074E-2</v>
      </c>
      <c r="D27" s="97">
        <f t="shared" si="0"/>
        <v>1.9050975351893693E-2</v>
      </c>
      <c r="E27" s="96">
        <v>2.5578703703703705E-3</v>
      </c>
      <c r="F27" s="97">
        <f>E27/$E$30</f>
        <v>2.0631067961165057E-2</v>
      </c>
      <c r="G27" s="99">
        <v>3.6111111111111109E-3</v>
      </c>
      <c r="H27" s="97">
        <f>G27/$G$30</f>
        <v>1.7640074631084982E-2</v>
      </c>
      <c r="I27" s="96">
        <f t="shared" si="5"/>
        <v>1.6805555555555556E-2</v>
      </c>
      <c r="J27" s="98">
        <f t="shared" si="4"/>
        <v>1.8946214671572849E-2</v>
      </c>
    </row>
    <row r="28" spans="2:10" x14ac:dyDescent="0.25">
      <c r="B28" s="8" t="s">
        <v>17</v>
      </c>
      <c r="C28" s="96">
        <v>1.4016203703703701E-2</v>
      </c>
      <c r="D28" s="97">
        <f t="shared" si="0"/>
        <v>2.5104168826053597E-2</v>
      </c>
      <c r="E28" s="96">
        <v>3.1597222222222222E-3</v>
      </c>
      <c r="F28" s="97">
        <f>E28/$E$30</f>
        <v>2.548543689320389E-2</v>
      </c>
      <c r="G28" s="99">
        <v>1.9791666666666664E-3</v>
      </c>
      <c r="H28" s="97">
        <f>G28/$G$30</f>
        <v>9.6681178266523442E-3</v>
      </c>
      <c r="I28" s="96">
        <f t="shared" si="5"/>
        <v>1.9155092592592592E-2</v>
      </c>
      <c r="J28" s="98">
        <f t="shared" si="4"/>
        <v>2.1595031185573734E-2</v>
      </c>
    </row>
    <row r="29" spans="2:10" x14ac:dyDescent="0.25">
      <c r="B29" s="8"/>
      <c r="C29" s="100"/>
      <c r="D29" s="100"/>
      <c r="E29" s="100"/>
      <c r="F29" s="100"/>
      <c r="G29" s="100"/>
      <c r="H29" s="100"/>
      <c r="I29" s="100"/>
      <c r="J29" s="101"/>
    </row>
    <row r="30" spans="2:10" x14ac:dyDescent="0.25">
      <c r="B30" s="11" t="s">
        <v>29</v>
      </c>
      <c r="C30" s="102">
        <f t="shared" ref="C30:J30" si="7">SUM(C7:C28)</f>
        <v>0.55832175925925942</v>
      </c>
      <c r="D30" s="103">
        <f t="shared" si="7"/>
        <v>1.0000000000000002</v>
      </c>
      <c r="E30" s="102">
        <f>SUM(E7:E28)</f>
        <v>0.12398148148148144</v>
      </c>
      <c r="F30" s="103">
        <f t="shared" si="7"/>
        <v>1</v>
      </c>
      <c r="G30" s="102">
        <f>SUM(G7:G28)</f>
        <v>0.2047106481481481</v>
      </c>
      <c r="H30" s="103">
        <f>SUM(H7:H28)</f>
        <v>1.0000000000000002</v>
      </c>
      <c r="I30" s="102">
        <f>SUM(I7:I28)</f>
        <v>0.88701388888888888</v>
      </c>
      <c r="J30" s="104">
        <f t="shared" si="7"/>
        <v>1.0000000000000002</v>
      </c>
    </row>
    <row r="31" spans="2:10" x14ac:dyDescent="0.25">
      <c r="B31" s="12"/>
      <c r="C31" s="13"/>
      <c r="D31" s="14"/>
      <c r="E31" s="13"/>
      <c r="F31" s="14"/>
      <c r="G31" s="13"/>
      <c r="H31" s="14"/>
      <c r="I31" s="13"/>
      <c r="J31" s="15"/>
    </row>
    <row r="32" spans="2:10" ht="66" customHeight="1" thickBot="1" x14ac:dyDescent="0.3">
      <c r="B32" s="152" t="s">
        <v>30</v>
      </c>
      <c r="C32" s="153"/>
      <c r="D32" s="153"/>
      <c r="E32" s="153"/>
      <c r="F32" s="153"/>
      <c r="G32" s="153"/>
      <c r="H32" s="153"/>
      <c r="I32" s="153"/>
      <c r="J32" s="154"/>
    </row>
    <row r="34" spans="7:7" x14ac:dyDescent="0.25">
      <c r="G34" s="16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&amp;R7</oddHeader>
  </headerFooter>
  <colBreaks count="1" manualBreakCount="1">
    <brk id="10" max="1048575" man="1"/>
  </colBreaks>
  <ignoredErrors>
    <ignoredError sqref="I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5" t="s">
        <v>87</v>
      </c>
      <c r="C3" s="156"/>
      <c r="D3" s="156"/>
      <c r="E3" s="156"/>
      <c r="F3" s="157"/>
      <c r="G3" s="156"/>
      <c r="H3" s="157"/>
    </row>
    <row r="4" spans="2:8" s="1" customFormat="1" x14ac:dyDescent="0.25">
      <c r="B4" s="158" t="s">
        <v>134</v>
      </c>
      <c r="C4" s="159"/>
      <c r="D4" s="159"/>
      <c r="E4" s="159"/>
      <c r="F4" s="159"/>
      <c r="G4" s="159"/>
      <c r="H4" s="160"/>
    </row>
    <row r="5" spans="2:8" s="1" customFormat="1" x14ac:dyDescent="0.25">
      <c r="B5" s="2"/>
      <c r="C5" s="161" t="s">
        <v>36</v>
      </c>
      <c r="D5" s="159"/>
      <c r="E5" s="161" t="s">
        <v>37</v>
      </c>
      <c r="F5" s="176"/>
      <c r="G5" s="159" t="s">
        <v>38</v>
      </c>
      <c r="H5" s="16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9">
        <v>1.037037037037037E-2</v>
      </c>
      <c r="D7" s="97">
        <f>C7/$C$30</f>
        <v>3.4634712021646689E-2</v>
      </c>
      <c r="E7" s="99"/>
      <c r="F7" s="97"/>
      <c r="G7" s="99">
        <f>C7+E7</f>
        <v>1.037037037037037E-2</v>
      </c>
      <c r="H7" s="98">
        <f>G7/$G$30</f>
        <v>3.3185185185185186E-2</v>
      </c>
    </row>
    <row r="8" spans="2:8" s="1" customFormat="1" x14ac:dyDescent="0.25">
      <c r="B8" s="8" t="s">
        <v>13</v>
      </c>
      <c r="C8" s="99">
        <v>3.460648148148148E-3</v>
      </c>
      <c r="D8" s="97">
        <f t="shared" ref="D8:D28" si="0">C8/$C$30</f>
        <v>1.1557788944723616E-2</v>
      </c>
      <c r="E8" s="99"/>
      <c r="F8" s="97"/>
      <c r="G8" s="99">
        <f t="shared" ref="G8:G28" si="1">C8+E8</f>
        <v>3.460648148148148E-3</v>
      </c>
      <c r="H8" s="98">
        <f t="shared" ref="H8:H28" si="2">G8/$G$30</f>
        <v>1.1074074074074073E-2</v>
      </c>
    </row>
    <row r="9" spans="2:8" s="1" customFormat="1" x14ac:dyDescent="0.25">
      <c r="B9" s="8" t="s">
        <v>0</v>
      </c>
      <c r="C9" s="99">
        <v>2.0960648148148121E-2</v>
      </c>
      <c r="D9" s="97">
        <f t="shared" si="0"/>
        <v>7.0003865481252314E-2</v>
      </c>
      <c r="E9" s="99">
        <v>6.666666666666668E-3</v>
      </c>
      <c r="F9" s="97">
        <f t="shared" ref="F9:F17" si="3">E9/$E$30</f>
        <v>0.5097345132743365</v>
      </c>
      <c r="G9" s="99">
        <f t="shared" si="1"/>
        <v>2.7627314814814789E-2</v>
      </c>
      <c r="H9" s="98">
        <f t="shared" si="2"/>
        <v>8.8407407407407324E-2</v>
      </c>
    </row>
    <row r="10" spans="2:8" s="1" customFormat="1" x14ac:dyDescent="0.25">
      <c r="B10" s="8" t="s">
        <v>8</v>
      </c>
      <c r="C10" s="99">
        <v>8.9120370370370384E-4</v>
      </c>
      <c r="D10" s="97">
        <f t="shared" si="0"/>
        <v>2.976420564360263E-3</v>
      </c>
      <c r="E10" s="99"/>
      <c r="F10" s="97"/>
      <c r="G10" s="99">
        <f t="shared" si="1"/>
        <v>8.9120370370370384E-4</v>
      </c>
      <c r="H10" s="98">
        <f t="shared" si="2"/>
        <v>2.8518518518518524E-3</v>
      </c>
    </row>
    <row r="11" spans="2:8" s="1" customFormat="1" x14ac:dyDescent="0.25">
      <c r="B11" s="8" t="s">
        <v>26</v>
      </c>
      <c r="C11" s="99">
        <v>1.9212962962962964E-3</v>
      </c>
      <c r="D11" s="97">
        <f t="shared" si="0"/>
        <v>6.4166988790104367E-3</v>
      </c>
      <c r="E11" s="99"/>
      <c r="F11" s="97"/>
      <c r="G11" s="99">
        <f t="shared" si="1"/>
        <v>1.9212962962962964E-3</v>
      </c>
      <c r="H11" s="98">
        <f t="shared" si="2"/>
        <v>6.1481481481481482E-3</v>
      </c>
    </row>
    <row r="12" spans="2:8" s="1" customFormat="1" x14ac:dyDescent="0.25">
      <c r="B12" s="8" t="s">
        <v>3</v>
      </c>
      <c r="C12" s="99">
        <v>1.7800925925925921E-2</v>
      </c>
      <c r="D12" s="97">
        <f t="shared" si="0"/>
        <v>5.9451101662156919E-2</v>
      </c>
      <c r="E12" s="99">
        <v>2.5578703703703705E-3</v>
      </c>
      <c r="F12" s="97">
        <f t="shared" si="3"/>
        <v>0.19557522123893809</v>
      </c>
      <c r="G12" s="99">
        <f t="shared" si="1"/>
        <v>2.0358796296296292E-2</v>
      </c>
      <c r="H12" s="98">
        <f t="shared" si="2"/>
        <v>6.5148148148148136E-2</v>
      </c>
    </row>
    <row r="13" spans="2:8" s="1" customFormat="1" x14ac:dyDescent="0.25">
      <c r="B13" s="8" t="s">
        <v>7</v>
      </c>
      <c r="C13" s="99">
        <v>4.6759259259259254E-3</v>
      </c>
      <c r="D13" s="97">
        <f t="shared" si="0"/>
        <v>1.5616544259760336E-2</v>
      </c>
      <c r="E13" s="99">
        <v>5.3240740740740744E-4</v>
      </c>
      <c r="F13" s="97">
        <f t="shared" si="3"/>
        <v>4.0707964601769918E-2</v>
      </c>
      <c r="G13" s="99">
        <f t="shared" si="1"/>
        <v>5.208333333333333E-3</v>
      </c>
      <c r="H13" s="98">
        <f t="shared" si="2"/>
        <v>1.6666666666666666E-2</v>
      </c>
    </row>
    <row r="14" spans="2:8" s="1" customFormat="1" x14ac:dyDescent="0.25">
      <c r="B14" s="8" t="s">
        <v>2</v>
      </c>
      <c r="C14" s="99">
        <v>1.0162037037037037E-2</v>
      </c>
      <c r="D14" s="97">
        <f t="shared" si="0"/>
        <v>3.3938925396211829E-2</v>
      </c>
      <c r="E14" s="99">
        <v>6.0185185185185179E-4</v>
      </c>
      <c r="F14" s="97">
        <f t="shared" si="3"/>
        <v>4.6017699115044247E-2</v>
      </c>
      <c r="G14" s="99">
        <f t="shared" si="1"/>
        <v>1.0763888888888889E-2</v>
      </c>
      <c r="H14" s="98">
        <f t="shared" si="2"/>
        <v>3.4444444444444444E-2</v>
      </c>
    </row>
    <row r="15" spans="2:8" s="1" customFormat="1" x14ac:dyDescent="0.25">
      <c r="B15" s="8" t="s">
        <v>9</v>
      </c>
      <c r="C15" s="99">
        <v>6.2847222222222219E-3</v>
      </c>
      <c r="D15" s="97">
        <f t="shared" si="0"/>
        <v>2.0989563200618472E-2</v>
      </c>
      <c r="E15" s="99">
        <v>4.1666666666666664E-4</v>
      </c>
      <c r="F15" s="97">
        <f t="shared" si="3"/>
        <v>3.1858407079646017E-2</v>
      </c>
      <c r="G15" s="99">
        <f t="shared" si="1"/>
        <v>6.7013888888888887E-3</v>
      </c>
      <c r="H15" s="98">
        <f t="shared" si="2"/>
        <v>2.1444444444444443E-2</v>
      </c>
    </row>
    <row r="16" spans="2:8" s="1" customFormat="1" x14ac:dyDescent="0.25">
      <c r="B16" s="8" t="s">
        <v>1</v>
      </c>
      <c r="C16" s="99">
        <v>4.9537037037037024E-3</v>
      </c>
      <c r="D16" s="97">
        <f t="shared" si="0"/>
        <v>1.6544259760340158E-2</v>
      </c>
      <c r="E16" s="99">
        <v>1.0416666666666667E-3</v>
      </c>
      <c r="F16" s="97">
        <f t="shared" si="3"/>
        <v>7.9646017699115057E-2</v>
      </c>
      <c r="G16" s="99">
        <f t="shared" si="1"/>
        <v>5.9953703703703688E-3</v>
      </c>
      <c r="H16" s="98">
        <f t="shared" si="2"/>
        <v>1.918518518518518E-2</v>
      </c>
    </row>
    <row r="17" spans="2:8" s="1" customFormat="1" x14ac:dyDescent="0.25">
      <c r="B17" s="8" t="s">
        <v>27</v>
      </c>
      <c r="C17" s="99">
        <v>1.8055555555555557E-3</v>
      </c>
      <c r="D17" s="97">
        <f t="shared" si="0"/>
        <v>6.030150753768844E-3</v>
      </c>
      <c r="E17" s="99">
        <v>4.5138888888888887E-4</v>
      </c>
      <c r="F17" s="97">
        <f t="shared" si="3"/>
        <v>3.4513274336283192E-2</v>
      </c>
      <c r="G17" s="99">
        <f t="shared" si="1"/>
        <v>2.2569444444444447E-3</v>
      </c>
      <c r="H17" s="98">
        <f t="shared" si="2"/>
        <v>7.2222222222222228E-3</v>
      </c>
    </row>
    <row r="18" spans="2:8" s="1" customFormat="1" x14ac:dyDescent="0.25">
      <c r="B18" s="8" t="s">
        <v>16</v>
      </c>
      <c r="C18" s="99">
        <v>4.525462962962962E-3</v>
      </c>
      <c r="D18" s="97">
        <f t="shared" si="0"/>
        <v>1.5114031696946265E-2</v>
      </c>
      <c r="E18" s="99"/>
      <c r="F18" s="97"/>
      <c r="G18" s="99">
        <f t="shared" si="1"/>
        <v>4.525462962962962E-3</v>
      </c>
      <c r="H18" s="98">
        <f t="shared" si="2"/>
        <v>1.4481481481481479E-2</v>
      </c>
    </row>
    <row r="19" spans="2:8" s="1" customFormat="1" x14ac:dyDescent="0.25">
      <c r="B19" s="8" t="s">
        <v>4</v>
      </c>
      <c r="C19" s="99">
        <v>5.1388888888888882E-3</v>
      </c>
      <c r="D19" s="97">
        <f t="shared" si="0"/>
        <v>1.7162736760726705E-2</v>
      </c>
      <c r="E19" s="99"/>
      <c r="F19" s="97"/>
      <c r="G19" s="99">
        <f t="shared" si="1"/>
        <v>5.1388888888888882E-3</v>
      </c>
      <c r="H19" s="98">
        <f t="shared" si="2"/>
        <v>1.6444444444444442E-2</v>
      </c>
    </row>
    <row r="20" spans="2:8" s="1" customFormat="1" x14ac:dyDescent="0.25">
      <c r="B20" s="8" t="s">
        <v>14</v>
      </c>
      <c r="C20" s="99">
        <v>1.2731481481481483E-3</v>
      </c>
      <c r="D20" s="97">
        <f t="shared" si="0"/>
        <v>4.2520293776575182E-3</v>
      </c>
      <c r="E20" s="99">
        <v>1.5046296296296297E-4</v>
      </c>
      <c r="F20" s="97">
        <f t="shared" ref="F20:F22" si="4">E20/$E$30</f>
        <v>1.1504424778761065E-2</v>
      </c>
      <c r="G20" s="99">
        <f t="shared" si="1"/>
        <v>1.4236111111111112E-3</v>
      </c>
      <c r="H20" s="98">
        <f t="shared" si="2"/>
        <v>4.5555555555555557E-3</v>
      </c>
    </row>
    <row r="21" spans="2:8" s="1" customFormat="1" x14ac:dyDescent="0.25">
      <c r="B21" s="8" t="s">
        <v>11</v>
      </c>
      <c r="C21" s="99">
        <v>1.782407407407407E-3</v>
      </c>
      <c r="D21" s="97">
        <f t="shared" si="0"/>
        <v>5.9528411287205242E-3</v>
      </c>
      <c r="E21" s="99"/>
      <c r="F21" s="97"/>
      <c r="G21" s="99">
        <f t="shared" si="1"/>
        <v>1.782407407407407E-3</v>
      </c>
      <c r="H21" s="98">
        <f t="shared" si="2"/>
        <v>5.7037037037037022E-3</v>
      </c>
    </row>
    <row r="22" spans="2:8" s="1" customFormat="1" x14ac:dyDescent="0.25">
      <c r="B22" s="8" t="s">
        <v>15</v>
      </c>
      <c r="C22" s="99">
        <v>3.1597222222222218E-3</v>
      </c>
      <c r="D22" s="97">
        <f t="shared" si="0"/>
        <v>1.0552763819095475E-2</v>
      </c>
      <c r="E22" s="99">
        <v>4.1666666666666669E-4</v>
      </c>
      <c r="F22" s="97">
        <f t="shared" si="4"/>
        <v>3.1858407079646024E-2</v>
      </c>
      <c r="G22" s="99">
        <f t="shared" si="1"/>
        <v>3.5763888888888885E-3</v>
      </c>
      <c r="H22" s="98">
        <f t="shared" si="2"/>
        <v>1.1444444444444443E-2</v>
      </c>
    </row>
    <row r="23" spans="2:8" s="1" customFormat="1" x14ac:dyDescent="0.25">
      <c r="B23" s="8" t="s">
        <v>92</v>
      </c>
      <c r="C23" s="99">
        <v>6.8287037037037036E-4</v>
      </c>
      <c r="D23" s="97">
        <f t="shared" si="0"/>
        <v>2.280633938925396E-3</v>
      </c>
      <c r="E23" s="99"/>
      <c r="F23" s="97"/>
      <c r="G23" s="99">
        <f t="shared" si="1"/>
        <v>6.8287037037037036E-4</v>
      </c>
      <c r="H23" s="98">
        <f t="shared" si="2"/>
        <v>2.185185185185185E-3</v>
      </c>
    </row>
    <row r="24" spans="2:8" s="1" customFormat="1" x14ac:dyDescent="0.25">
      <c r="B24" s="8" t="s">
        <v>12</v>
      </c>
      <c r="C24" s="99">
        <v>3.7037037037037041E-4</v>
      </c>
      <c r="D24" s="97">
        <f t="shared" si="0"/>
        <v>1.2369540007730962E-3</v>
      </c>
      <c r="E24" s="99"/>
      <c r="F24" s="97"/>
      <c r="G24" s="99">
        <f t="shared" si="1"/>
        <v>3.7037037037037041E-4</v>
      </c>
      <c r="H24" s="98">
        <f t="shared" si="2"/>
        <v>1.1851851851851854E-3</v>
      </c>
    </row>
    <row r="25" spans="2:8" s="1" customFormat="1" x14ac:dyDescent="0.25">
      <c r="B25" s="8" t="s">
        <v>5</v>
      </c>
      <c r="C25" s="99">
        <v>4.6759259259259254E-3</v>
      </c>
      <c r="D25" s="97">
        <f t="shared" si="0"/>
        <v>1.5616544259760336E-2</v>
      </c>
      <c r="E25" s="99">
        <v>2.4305555555555552E-4</v>
      </c>
      <c r="F25" s="97">
        <f t="shared" ref="F25" si="5">E25/$E$30</f>
        <v>1.8584070796460177E-2</v>
      </c>
      <c r="G25" s="99">
        <f t="shared" si="1"/>
        <v>4.9189814814814808E-3</v>
      </c>
      <c r="H25" s="98">
        <f t="shared" si="2"/>
        <v>1.5740740740740739E-2</v>
      </c>
    </row>
    <row r="26" spans="2:8" s="1" customFormat="1" x14ac:dyDescent="0.25">
      <c r="B26" s="8" t="s">
        <v>6</v>
      </c>
      <c r="C26" s="99">
        <v>0.14854166666666666</v>
      </c>
      <c r="D26" s="97">
        <f t="shared" si="0"/>
        <v>0.49609586393505983</v>
      </c>
      <c r="E26" s="99"/>
      <c r="F26" s="97"/>
      <c r="G26" s="99">
        <f t="shared" si="1"/>
        <v>0.14854166666666666</v>
      </c>
      <c r="H26" s="98">
        <f t="shared" si="2"/>
        <v>0.47533333333333327</v>
      </c>
    </row>
    <row r="27" spans="2:8" s="1" customFormat="1" x14ac:dyDescent="0.25">
      <c r="B27" s="8" t="s">
        <v>103</v>
      </c>
      <c r="C27" s="99">
        <v>4.4432870370370414E-2</v>
      </c>
      <c r="D27" s="97">
        <f t="shared" si="0"/>
        <v>0.14839582528024753</v>
      </c>
      <c r="E27" s="99"/>
      <c r="F27" s="97"/>
      <c r="G27" s="99">
        <f t="shared" si="1"/>
        <v>4.4432870370370414E-2</v>
      </c>
      <c r="H27" s="98">
        <f t="shared" si="2"/>
        <v>0.14218518518518533</v>
      </c>
    </row>
    <row r="28" spans="2:8" s="1" customFormat="1" x14ac:dyDescent="0.25">
      <c r="B28" s="36" t="s">
        <v>17</v>
      </c>
      <c r="C28" s="109">
        <v>1.5509259259259261E-3</v>
      </c>
      <c r="D28" s="97">
        <f t="shared" si="0"/>
        <v>5.1797448782373405E-3</v>
      </c>
      <c r="E28" s="109"/>
      <c r="F28" s="97"/>
      <c r="G28" s="99">
        <f t="shared" si="1"/>
        <v>1.5509259259259261E-3</v>
      </c>
      <c r="H28" s="98">
        <f t="shared" si="2"/>
        <v>4.9629629629629633E-3</v>
      </c>
    </row>
    <row r="29" spans="2:8" s="1" customFormat="1" x14ac:dyDescent="0.25">
      <c r="B29" s="8"/>
      <c r="C29" s="100"/>
      <c r="D29" s="111"/>
      <c r="E29" s="100"/>
      <c r="F29" s="100"/>
      <c r="G29" s="100"/>
      <c r="H29" s="101"/>
    </row>
    <row r="30" spans="2:8" s="1" customFormat="1" x14ac:dyDescent="0.25">
      <c r="B30" s="37" t="s">
        <v>29</v>
      </c>
      <c r="C30" s="112">
        <f t="shared" ref="C30:H30" si="6">SUM(C7:C28)</f>
        <v>0.29942129629629632</v>
      </c>
      <c r="D30" s="113">
        <f t="shared" si="6"/>
        <v>0.99999999999999989</v>
      </c>
      <c r="E30" s="112">
        <f t="shared" si="6"/>
        <v>1.3078703703703702E-2</v>
      </c>
      <c r="F30" s="113">
        <f>SUM(F7:F28)</f>
        <v>1.0000000000000002</v>
      </c>
      <c r="G30" s="112">
        <f>SUM(G7:G28)</f>
        <v>0.3125</v>
      </c>
      <c r="H30" s="116">
        <f t="shared" si="6"/>
        <v>0.99999999999999989</v>
      </c>
    </row>
    <row r="31" spans="2:8" s="1" customFormat="1" ht="66" customHeight="1" thickBot="1" x14ac:dyDescent="0.3">
      <c r="B31" s="152" t="s">
        <v>39</v>
      </c>
      <c r="C31" s="153"/>
      <c r="D31" s="153"/>
      <c r="E31" s="153"/>
      <c r="F31" s="154"/>
      <c r="G31" s="153"/>
      <c r="H31" s="154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&amp;R15</oddHeader>
  </headerFooter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5" t="s">
        <v>88</v>
      </c>
      <c r="C3" s="156"/>
      <c r="D3" s="156"/>
      <c r="E3" s="156"/>
      <c r="F3" s="157"/>
      <c r="G3" s="156"/>
      <c r="H3" s="157"/>
    </row>
    <row r="4" spans="2:8" s="1" customFormat="1" x14ac:dyDescent="0.25">
      <c r="B4" s="158" t="s">
        <v>134</v>
      </c>
      <c r="C4" s="159"/>
      <c r="D4" s="159"/>
      <c r="E4" s="159"/>
      <c r="F4" s="159"/>
      <c r="G4" s="159"/>
      <c r="H4" s="160"/>
    </row>
    <row r="5" spans="2:8" s="1" customFormat="1" x14ac:dyDescent="0.25">
      <c r="B5" s="2"/>
      <c r="C5" s="161" t="s">
        <v>36</v>
      </c>
      <c r="D5" s="159"/>
      <c r="E5" s="161" t="s">
        <v>37</v>
      </c>
      <c r="F5" s="176"/>
      <c r="G5" s="159" t="s">
        <v>38</v>
      </c>
      <c r="H5" s="16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9">
        <v>1.6863425925925928E-2</v>
      </c>
      <c r="D7" s="97">
        <f>C7/$C$30</f>
        <v>1.8460329929300863E-2</v>
      </c>
      <c r="E7" s="99">
        <v>5.0347222222222217E-3</v>
      </c>
      <c r="F7" s="97">
        <f t="shared" ref="F7:F28" si="0">E7/$E$30</f>
        <v>2.6639720742237739E-2</v>
      </c>
      <c r="G7" s="99">
        <f>E7+C7</f>
        <v>2.1898148148148149E-2</v>
      </c>
      <c r="H7" s="98">
        <f>G7/$G$30</f>
        <v>1.9862474410792082E-2</v>
      </c>
    </row>
    <row r="8" spans="2:8" s="1" customFormat="1" x14ac:dyDescent="0.25">
      <c r="B8" s="8" t="s">
        <v>13</v>
      </c>
      <c r="C8" s="99">
        <v>2.4282407407407395E-2</v>
      </c>
      <c r="D8" s="97">
        <f t="shared" ref="D8:D27" si="1">C8/$C$30</f>
        <v>2.6581861490510079E-2</v>
      </c>
      <c r="E8" s="99">
        <v>9.2592592592592607E-4</v>
      </c>
      <c r="F8" s="97">
        <f t="shared" si="0"/>
        <v>4.8992589870782066E-3</v>
      </c>
      <c r="G8" s="99">
        <f t="shared" ref="G8:G28" si="2">E8+C8</f>
        <v>2.5208333333333322E-2</v>
      </c>
      <c r="H8" s="98">
        <f t="shared" ref="H8:H28" si="3">G8/$G$30</f>
        <v>2.2864941472888551E-2</v>
      </c>
    </row>
    <row r="9" spans="2:8" s="1" customFormat="1" x14ac:dyDescent="0.25">
      <c r="B9" s="8" t="s">
        <v>0</v>
      </c>
      <c r="C9" s="99">
        <v>8.6817129629629688E-2</v>
      </c>
      <c r="D9" s="97">
        <f t="shared" si="1"/>
        <v>9.5038390390999206E-2</v>
      </c>
      <c r="E9" s="99">
        <v>1.3217592592592593E-2</v>
      </c>
      <c r="F9" s="97">
        <f t="shared" si="0"/>
        <v>6.9936922040541388E-2</v>
      </c>
      <c r="G9" s="99">
        <f t="shared" si="2"/>
        <v>0.10003472222222229</v>
      </c>
      <c r="H9" s="98">
        <f t="shared" si="3"/>
        <v>9.0735394467482078E-2</v>
      </c>
    </row>
    <row r="10" spans="2:8" s="1" customFormat="1" x14ac:dyDescent="0.25">
      <c r="B10" s="8" t="s">
        <v>8</v>
      </c>
      <c r="C10" s="99">
        <v>2.1261574074074075E-2</v>
      </c>
      <c r="D10" s="97">
        <f t="shared" si="1"/>
        <v>2.3274966424245494E-2</v>
      </c>
      <c r="E10" s="99">
        <v>2.4305555555555556E-3</v>
      </c>
      <c r="F10" s="97">
        <f t="shared" si="0"/>
        <v>1.286055484108029E-2</v>
      </c>
      <c r="G10" s="99">
        <f t="shared" si="2"/>
        <v>2.3692129629629632E-2</v>
      </c>
      <c r="H10" s="98">
        <f t="shared" si="3"/>
        <v>2.1489685580809409E-2</v>
      </c>
    </row>
    <row r="11" spans="2:8" s="1" customFormat="1" x14ac:dyDescent="0.25">
      <c r="B11" s="8" t="s">
        <v>26</v>
      </c>
      <c r="C11" s="99">
        <v>1.8194444444444454E-2</v>
      </c>
      <c r="D11" s="97">
        <f t="shared" si="1"/>
        <v>1.9917390973823588E-2</v>
      </c>
      <c r="E11" s="99">
        <v>6.1226851851851859E-3</v>
      </c>
      <c r="F11" s="97">
        <f t="shared" si="0"/>
        <v>3.2396350052054636E-2</v>
      </c>
      <c r="G11" s="99">
        <f t="shared" si="2"/>
        <v>2.431712962962964E-2</v>
      </c>
      <c r="H11" s="98">
        <f t="shared" si="3"/>
        <v>2.2056584956170289E-2</v>
      </c>
    </row>
    <row r="12" spans="2:8" s="1" customFormat="1" x14ac:dyDescent="0.25">
      <c r="B12" s="8" t="s">
        <v>3</v>
      </c>
      <c r="C12" s="99">
        <v>5.4444444444444504E-2</v>
      </c>
      <c r="D12" s="97">
        <f t="shared" si="1"/>
        <v>5.9600131768998865E-2</v>
      </c>
      <c r="E12" s="99">
        <v>1.5486111111111108E-2</v>
      </c>
      <c r="F12" s="97">
        <f t="shared" si="0"/>
        <v>8.194010655888298E-2</v>
      </c>
      <c r="G12" s="99">
        <f t="shared" si="2"/>
        <v>6.9930555555555607E-2</v>
      </c>
      <c r="H12" s="98">
        <f t="shared" si="3"/>
        <v>6.3429741220933325E-2</v>
      </c>
    </row>
    <row r="13" spans="2:8" s="1" customFormat="1" x14ac:dyDescent="0.25">
      <c r="B13" s="8" t="s">
        <v>7</v>
      </c>
      <c r="C13" s="99">
        <v>2.8877314814814817E-2</v>
      </c>
      <c r="D13" s="97">
        <f t="shared" si="1"/>
        <v>3.16118896181233E-2</v>
      </c>
      <c r="E13" s="99">
        <v>1.2407407407407409E-2</v>
      </c>
      <c r="F13" s="97">
        <f t="shared" si="0"/>
        <v>6.5650070426847965E-2</v>
      </c>
      <c r="G13" s="99">
        <f t="shared" si="2"/>
        <v>4.1284722222222223E-2</v>
      </c>
      <c r="H13" s="98">
        <f t="shared" si="3"/>
        <v>3.7446853183559919E-2</v>
      </c>
    </row>
    <row r="14" spans="2:8" s="1" customFormat="1" x14ac:dyDescent="0.25">
      <c r="B14" s="8" t="s">
        <v>2</v>
      </c>
      <c r="C14" s="99">
        <v>5.6145833333333325E-2</v>
      </c>
      <c r="D14" s="97">
        <f t="shared" si="1"/>
        <v>6.1462635886779998E-2</v>
      </c>
      <c r="E14" s="99">
        <v>1.2615740740740743E-2</v>
      </c>
      <c r="F14" s="97">
        <f t="shared" si="0"/>
        <v>6.675240369894056E-2</v>
      </c>
      <c r="G14" s="99">
        <f t="shared" si="2"/>
        <v>6.8761574074074072E-2</v>
      </c>
      <c r="H14" s="98">
        <f t="shared" si="3"/>
        <v>6.236942942627683E-2</v>
      </c>
    </row>
    <row r="15" spans="2:8" s="1" customFormat="1" x14ac:dyDescent="0.25">
      <c r="B15" s="8" t="s">
        <v>9</v>
      </c>
      <c r="C15" s="99">
        <v>3.6574074074074071E-2</v>
      </c>
      <c r="D15" s="97">
        <f t="shared" si="1"/>
        <v>4.0037503484276399E-2</v>
      </c>
      <c r="E15" s="99">
        <v>7.9976851851851841E-3</v>
      </c>
      <c r="F15" s="97">
        <f t="shared" si="0"/>
        <v>4.2317349500887995E-2</v>
      </c>
      <c r="G15" s="99">
        <f t="shared" si="2"/>
        <v>4.4571759259259255E-2</v>
      </c>
      <c r="H15" s="98">
        <f t="shared" si="3"/>
        <v>4.0428323972494878E-2</v>
      </c>
    </row>
    <row r="16" spans="2:8" s="1" customFormat="1" x14ac:dyDescent="0.25">
      <c r="B16" s="8" t="s">
        <v>1</v>
      </c>
      <c r="C16" s="99">
        <v>5.6944444444444438E-3</v>
      </c>
      <c r="D16" s="97">
        <f t="shared" si="1"/>
        <v>6.2336872513493631E-3</v>
      </c>
      <c r="E16" s="99">
        <v>1.9444444444444444E-3</v>
      </c>
      <c r="F16" s="97">
        <f t="shared" si="0"/>
        <v>1.0288443872864232E-2</v>
      </c>
      <c r="G16" s="99">
        <f t="shared" si="2"/>
        <v>7.6388888888888878E-3</v>
      </c>
      <c r="H16" s="98">
        <f t="shared" si="3"/>
        <v>6.9287701432995631E-3</v>
      </c>
    </row>
    <row r="17" spans="2:8" s="1" customFormat="1" x14ac:dyDescent="0.25">
      <c r="B17" s="8" t="s">
        <v>27</v>
      </c>
      <c r="C17" s="99">
        <v>2.3518518518518512E-2</v>
      </c>
      <c r="D17" s="97">
        <f t="shared" si="1"/>
        <v>2.5745635151914439E-2</v>
      </c>
      <c r="E17" s="99">
        <v>1.1608796296296294E-2</v>
      </c>
      <c r="F17" s="97">
        <f t="shared" si="0"/>
        <v>6.1424459550492992E-2</v>
      </c>
      <c r="G17" s="99">
        <f t="shared" si="2"/>
        <v>3.5127314814814806E-2</v>
      </c>
      <c r="H17" s="98">
        <f t="shared" si="3"/>
        <v>3.186184452259723E-2</v>
      </c>
    </row>
    <row r="18" spans="2:8" s="1" customFormat="1" x14ac:dyDescent="0.25">
      <c r="B18" s="8" t="s">
        <v>16</v>
      </c>
      <c r="C18" s="99">
        <v>3.1643518518518515E-2</v>
      </c>
      <c r="D18" s="97">
        <f t="shared" si="1"/>
        <v>3.4640042571522679E-2</v>
      </c>
      <c r="E18" s="99">
        <v>4.5833333333333334E-3</v>
      </c>
      <c r="F18" s="97">
        <f t="shared" si="0"/>
        <v>2.4251331986037118E-2</v>
      </c>
      <c r="G18" s="99">
        <f t="shared" si="2"/>
        <v>3.622685185185185E-2</v>
      </c>
      <c r="H18" s="98">
        <f t="shared" si="3"/>
        <v>3.285916749776914E-2</v>
      </c>
    </row>
    <row r="19" spans="2:8" s="1" customFormat="1" x14ac:dyDescent="0.25">
      <c r="B19" s="8" t="s">
        <v>4</v>
      </c>
      <c r="C19" s="99">
        <v>2.620370370370368E-2</v>
      </c>
      <c r="D19" s="97">
        <f t="shared" si="1"/>
        <v>2.8685097433038511E-2</v>
      </c>
      <c r="E19" s="99">
        <v>3.9236111111111112E-3</v>
      </c>
      <c r="F19" s="97">
        <f t="shared" si="0"/>
        <v>2.0760609957743897E-2</v>
      </c>
      <c r="G19" s="99">
        <f t="shared" si="2"/>
        <v>3.0127314814814791E-2</v>
      </c>
      <c r="H19" s="98">
        <f t="shared" si="3"/>
        <v>2.7326649519710228E-2</v>
      </c>
    </row>
    <row r="20" spans="2:8" s="1" customFormat="1" x14ac:dyDescent="0.25">
      <c r="B20" s="8" t="s">
        <v>14</v>
      </c>
      <c r="C20" s="99">
        <v>7.3148148148148139E-3</v>
      </c>
      <c r="D20" s="97">
        <f t="shared" si="1"/>
        <v>8.0075006968552791E-3</v>
      </c>
      <c r="E20" s="99">
        <v>1.0381944444444444E-2</v>
      </c>
      <c r="F20" s="97">
        <f t="shared" si="0"/>
        <v>5.4932941392614378E-2</v>
      </c>
      <c r="G20" s="99">
        <f t="shared" si="2"/>
        <v>1.7696759259259259E-2</v>
      </c>
      <c r="H20" s="98">
        <f t="shared" si="3"/>
        <v>1.6051650831977324E-2</v>
      </c>
    </row>
    <row r="21" spans="2:8" s="1" customFormat="1" x14ac:dyDescent="0.25">
      <c r="B21" s="8" t="s">
        <v>11</v>
      </c>
      <c r="C21" s="99">
        <v>5.1504629629629617E-3</v>
      </c>
      <c r="D21" s="97">
        <f t="shared" si="1"/>
        <v>5.6381927375009477E-3</v>
      </c>
      <c r="E21" s="99">
        <v>3.2187499999999987E-2</v>
      </c>
      <c r="F21" s="97">
        <f t="shared" si="0"/>
        <v>0.17031049053830605</v>
      </c>
      <c r="G21" s="99">
        <f t="shared" si="2"/>
        <v>3.7337962962962948E-2</v>
      </c>
      <c r="H21" s="98">
        <f t="shared" si="3"/>
        <v>3.3866988609521795E-2</v>
      </c>
    </row>
    <row r="22" spans="2:8" s="1" customFormat="1" x14ac:dyDescent="0.25">
      <c r="B22" s="8" t="s">
        <v>15</v>
      </c>
      <c r="C22" s="99">
        <v>1.0578703703703701E-2</v>
      </c>
      <c r="D22" s="97">
        <f t="shared" si="1"/>
        <v>1.1580467779945766E-2</v>
      </c>
      <c r="E22" s="99">
        <v>1.0972222222222222E-2</v>
      </c>
      <c r="F22" s="97">
        <f t="shared" si="0"/>
        <v>5.8056218996876734E-2</v>
      </c>
      <c r="G22" s="99">
        <f t="shared" si="2"/>
        <v>2.1550925925925925E-2</v>
      </c>
      <c r="H22" s="98">
        <f t="shared" si="3"/>
        <v>1.9547530313369376E-2</v>
      </c>
    </row>
    <row r="23" spans="2:8" s="1" customFormat="1" x14ac:dyDescent="0.25">
      <c r="B23" s="8" t="s">
        <v>92</v>
      </c>
      <c r="C23" s="99">
        <v>5.2662037037037044E-3</v>
      </c>
      <c r="D23" s="97">
        <f t="shared" si="1"/>
        <v>5.7648936978942295E-3</v>
      </c>
      <c r="E23" s="99">
        <v>8.5995370370370375E-3</v>
      </c>
      <c r="F23" s="97">
        <f t="shared" si="0"/>
        <v>4.5501867842488837E-2</v>
      </c>
      <c r="G23" s="99">
        <f t="shared" si="2"/>
        <v>1.3865740740740741E-2</v>
      </c>
      <c r="H23" s="98">
        <f t="shared" si="3"/>
        <v>1.2576767623746784E-2</v>
      </c>
    </row>
    <row r="24" spans="2:8" s="1" customFormat="1" x14ac:dyDescent="0.25">
      <c r="B24" s="8" t="s">
        <v>12</v>
      </c>
      <c r="C24" s="99">
        <v>7.5231481481481471E-4</v>
      </c>
      <c r="D24" s="97">
        <f t="shared" si="1"/>
        <v>8.2355624255631827E-4</v>
      </c>
      <c r="E24" s="99">
        <v>7.1759259259259259E-4</v>
      </c>
      <c r="F24" s="97">
        <f t="shared" si="0"/>
        <v>3.7969257149856094E-3</v>
      </c>
      <c r="G24" s="99">
        <f t="shared" si="2"/>
        <v>1.4699074074074072E-3</v>
      </c>
      <c r="H24" s="98">
        <f t="shared" si="3"/>
        <v>1.3332633457561281E-3</v>
      </c>
    </row>
    <row r="25" spans="2:8" s="1" customFormat="1" x14ac:dyDescent="0.25">
      <c r="B25" s="8" t="s">
        <v>5</v>
      </c>
      <c r="C25" s="99">
        <v>1.3692129629629632E-2</v>
      </c>
      <c r="D25" s="97">
        <f t="shared" si="1"/>
        <v>1.4988723614524998E-2</v>
      </c>
      <c r="E25" s="99">
        <v>5.5671296296296293E-3</v>
      </c>
      <c r="F25" s="97">
        <f t="shared" si="0"/>
        <v>2.945679465980771E-2</v>
      </c>
      <c r="G25" s="99">
        <f t="shared" si="2"/>
        <v>1.9259259259259261E-2</v>
      </c>
      <c r="H25" s="98">
        <f t="shared" si="3"/>
        <v>1.7468899270379507E-2</v>
      </c>
    </row>
    <row r="26" spans="2:8" s="1" customFormat="1" x14ac:dyDescent="0.25">
      <c r="B26" s="8" t="s">
        <v>6</v>
      </c>
      <c r="C26" s="99">
        <v>0.36725694444444446</v>
      </c>
      <c r="D26" s="97">
        <f t="shared" si="1"/>
        <v>0.402034817423916</v>
      </c>
      <c r="E26" s="99">
        <v>6.2268518518518532E-3</v>
      </c>
      <c r="F26" s="97">
        <f t="shared" si="0"/>
        <v>3.294751668810094E-2</v>
      </c>
      <c r="G26" s="99">
        <f t="shared" si="2"/>
        <v>0.3734837962962963</v>
      </c>
      <c r="H26" s="98">
        <f t="shared" si="3"/>
        <v>0.33876436932444487</v>
      </c>
    </row>
    <row r="27" spans="2:8" s="1" customFormat="1" x14ac:dyDescent="0.25">
      <c r="B27" s="8" t="s">
        <v>103</v>
      </c>
      <c r="C27" s="99">
        <v>7.2962962962962979E-2</v>
      </c>
      <c r="D27" s="97">
        <f t="shared" si="1"/>
        <v>7.9872285431923581E-2</v>
      </c>
      <c r="E27" s="99">
        <v>7.8703703703703696E-3</v>
      </c>
      <c r="F27" s="97">
        <f t="shared" si="0"/>
        <v>4.1643701390164746E-2</v>
      </c>
      <c r="G27" s="99">
        <f t="shared" si="2"/>
        <v>8.0833333333333354E-2</v>
      </c>
      <c r="H27" s="98">
        <f t="shared" si="3"/>
        <v>7.3318985880006307E-2</v>
      </c>
    </row>
    <row r="28" spans="2:8" s="1" customFormat="1" x14ac:dyDescent="0.25">
      <c r="B28" s="36" t="s">
        <v>17</v>
      </c>
      <c r="C28" s="109"/>
      <c r="D28" s="97"/>
      <c r="E28" s="109">
        <v>8.1712962962962963E-3</v>
      </c>
      <c r="F28" s="97">
        <f t="shared" si="0"/>
        <v>4.3235960560965167E-2</v>
      </c>
      <c r="G28" s="99">
        <f t="shared" si="2"/>
        <v>8.1712962962962963E-3</v>
      </c>
      <c r="H28" s="98">
        <f t="shared" si="3"/>
        <v>7.4116844260143817E-3</v>
      </c>
    </row>
    <row r="29" spans="2:8" s="1" customFormat="1" x14ac:dyDescent="0.25">
      <c r="B29" s="8"/>
      <c r="C29" s="100"/>
      <c r="D29" s="111"/>
      <c r="E29" s="100"/>
      <c r="F29" s="100"/>
      <c r="G29" s="100"/>
      <c r="H29" s="101"/>
    </row>
    <row r="30" spans="2:8" s="1" customFormat="1" x14ac:dyDescent="0.25">
      <c r="B30" s="37" t="s">
        <v>29</v>
      </c>
      <c r="C30" s="112">
        <f t="shared" ref="C30:H30" si="4">SUM(C7:C28)</f>
        <v>0.91349537037037054</v>
      </c>
      <c r="D30" s="113">
        <f t="shared" si="4"/>
        <v>0.99999999999999989</v>
      </c>
      <c r="E30" s="112">
        <f t="shared" si="4"/>
        <v>0.18899305555555551</v>
      </c>
      <c r="F30" s="113">
        <f t="shared" si="4"/>
        <v>1</v>
      </c>
      <c r="G30" s="112">
        <f t="shared" si="4"/>
        <v>1.102488425925926</v>
      </c>
      <c r="H30" s="116">
        <f t="shared" si="4"/>
        <v>1</v>
      </c>
    </row>
    <row r="31" spans="2:8" s="1" customFormat="1" ht="66" customHeight="1" thickBot="1" x14ac:dyDescent="0.3">
      <c r="B31" s="152" t="s">
        <v>39</v>
      </c>
      <c r="C31" s="153"/>
      <c r="D31" s="153"/>
      <c r="E31" s="153"/>
      <c r="F31" s="154"/>
      <c r="G31" s="153"/>
      <c r="H31" s="154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&amp;R19</oddHeader>
  </headerFooter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5" t="s">
        <v>89</v>
      </c>
      <c r="C3" s="156"/>
      <c r="D3" s="156"/>
      <c r="E3" s="156"/>
      <c r="F3" s="157"/>
      <c r="G3" s="156"/>
      <c r="H3" s="157"/>
    </row>
    <row r="4" spans="2:8" s="1" customFormat="1" x14ac:dyDescent="0.25">
      <c r="B4" s="158" t="s">
        <v>134</v>
      </c>
      <c r="C4" s="159"/>
      <c r="D4" s="159"/>
      <c r="E4" s="159"/>
      <c r="F4" s="159"/>
      <c r="G4" s="159"/>
      <c r="H4" s="160"/>
    </row>
    <row r="5" spans="2:8" s="1" customFormat="1" x14ac:dyDescent="0.25">
      <c r="B5" s="2"/>
      <c r="C5" s="161" t="s">
        <v>36</v>
      </c>
      <c r="D5" s="159"/>
      <c r="E5" s="161" t="s">
        <v>37</v>
      </c>
      <c r="F5" s="176"/>
      <c r="G5" s="159" t="s">
        <v>38</v>
      </c>
      <c r="H5" s="16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9">
        <v>2.3148148148148147E-3</v>
      </c>
      <c r="D7" s="97">
        <f t="shared" ref="D7:D28" si="0">C7/$C$30</f>
        <v>2.1805494984736159E-2</v>
      </c>
      <c r="E7" s="99"/>
      <c r="F7" s="97"/>
      <c r="G7" s="99">
        <f>C7</f>
        <v>2.3148148148148147E-3</v>
      </c>
      <c r="H7" s="98">
        <f t="shared" ref="H7:H28" si="1">G7/$G$30</f>
        <v>2.1805494984736159E-2</v>
      </c>
    </row>
    <row r="8" spans="2:8" s="1" customFormat="1" x14ac:dyDescent="0.25">
      <c r="B8" s="8" t="s">
        <v>13</v>
      </c>
      <c r="C8" s="99">
        <v>4.2129629629629626E-3</v>
      </c>
      <c r="D8" s="97">
        <f t="shared" si="0"/>
        <v>3.9686000872219809E-2</v>
      </c>
      <c r="E8" s="99"/>
      <c r="F8" s="97"/>
      <c r="G8" s="99">
        <f t="shared" ref="G8:G28" si="2">C8</f>
        <v>4.2129629629629626E-3</v>
      </c>
      <c r="H8" s="98">
        <f t="shared" si="1"/>
        <v>3.9686000872219809E-2</v>
      </c>
    </row>
    <row r="9" spans="2:8" s="1" customFormat="1" x14ac:dyDescent="0.25">
      <c r="B9" s="8" t="s">
        <v>0</v>
      </c>
      <c r="C9" s="99">
        <v>1.5231481481481485E-2</v>
      </c>
      <c r="D9" s="97">
        <f t="shared" si="0"/>
        <v>0.14348015699956396</v>
      </c>
      <c r="E9" s="99"/>
      <c r="F9" s="97"/>
      <c r="G9" s="99">
        <f t="shared" si="2"/>
        <v>1.5231481481481485E-2</v>
      </c>
      <c r="H9" s="98">
        <f t="shared" si="1"/>
        <v>0.14348015699956396</v>
      </c>
    </row>
    <row r="10" spans="2:8" s="1" customFormat="1" x14ac:dyDescent="0.25">
      <c r="B10" s="8" t="s">
        <v>8</v>
      </c>
      <c r="C10" s="99">
        <v>2.6157407407407414E-3</v>
      </c>
      <c r="D10" s="97">
        <f t="shared" si="0"/>
        <v>2.4640209332751867E-2</v>
      </c>
      <c r="E10" s="99"/>
      <c r="F10" s="97"/>
      <c r="G10" s="99">
        <f t="shared" si="2"/>
        <v>2.6157407407407414E-3</v>
      </c>
      <c r="H10" s="98">
        <f t="shared" si="1"/>
        <v>2.4640209332751867E-2</v>
      </c>
    </row>
    <row r="11" spans="2:8" s="1" customFormat="1" x14ac:dyDescent="0.25">
      <c r="B11" s="8" t="s">
        <v>26</v>
      </c>
      <c r="C11" s="99">
        <v>3.2870370370370354E-3</v>
      </c>
      <c r="D11" s="97">
        <f t="shared" si="0"/>
        <v>3.0963802878325331E-2</v>
      </c>
      <c r="E11" s="99"/>
      <c r="F11" s="97"/>
      <c r="G11" s="99">
        <f t="shared" si="2"/>
        <v>3.2870370370370354E-3</v>
      </c>
      <c r="H11" s="98">
        <f t="shared" si="1"/>
        <v>3.0963802878325331E-2</v>
      </c>
    </row>
    <row r="12" spans="2:8" s="1" customFormat="1" x14ac:dyDescent="0.25">
      <c r="B12" s="8" t="s">
        <v>3</v>
      </c>
      <c r="C12" s="99">
        <v>1.0891203703703702E-2</v>
      </c>
      <c r="D12" s="97">
        <f t="shared" si="0"/>
        <v>0.10259485390318361</v>
      </c>
      <c r="E12" s="99"/>
      <c r="F12" s="97"/>
      <c r="G12" s="99">
        <f t="shared" si="2"/>
        <v>1.0891203703703702E-2</v>
      </c>
      <c r="H12" s="98">
        <f t="shared" si="1"/>
        <v>0.10259485390318361</v>
      </c>
    </row>
    <row r="13" spans="2:8" s="1" customFormat="1" x14ac:dyDescent="0.25">
      <c r="B13" s="8" t="s">
        <v>7</v>
      </c>
      <c r="C13" s="99">
        <v>4.6412037037037038E-3</v>
      </c>
      <c r="D13" s="97">
        <f t="shared" si="0"/>
        <v>4.3720017444395999E-2</v>
      </c>
      <c r="E13" s="99"/>
      <c r="F13" s="97"/>
      <c r="G13" s="99">
        <f t="shared" si="2"/>
        <v>4.6412037037037038E-3</v>
      </c>
      <c r="H13" s="98">
        <f t="shared" si="1"/>
        <v>4.3720017444395999E-2</v>
      </c>
    </row>
    <row r="14" spans="2:8" s="1" customFormat="1" x14ac:dyDescent="0.25">
      <c r="B14" s="8" t="s">
        <v>2</v>
      </c>
      <c r="C14" s="99">
        <v>9.5486111111111101E-3</v>
      </c>
      <c r="D14" s="97">
        <f t="shared" si="0"/>
        <v>8.9947666812036642E-2</v>
      </c>
      <c r="E14" s="99"/>
      <c r="F14" s="97"/>
      <c r="G14" s="99">
        <f t="shared" si="2"/>
        <v>9.5486111111111101E-3</v>
      </c>
      <c r="H14" s="98">
        <f t="shared" si="1"/>
        <v>8.9947666812036642E-2</v>
      </c>
    </row>
    <row r="15" spans="2:8" s="1" customFormat="1" x14ac:dyDescent="0.25">
      <c r="B15" s="8" t="s">
        <v>9</v>
      </c>
      <c r="C15" s="99">
        <v>2.7546296296296294E-3</v>
      </c>
      <c r="D15" s="97">
        <f t="shared" si="0"/>
        <v>2.5948539031836027E-2</v>
      </c>
      <c r="E15" s="99"/>
      <c r="F15" s="97"/>
      <c r="G15" s="99">
        <f t="shared" si="2"/>
        <v>2.7546296296296294E-3</v>
      </c>
      <c r="H15" s="98">
        <f t="shared" si="1"/>
        <v>2.5948539031836027E-2</v>
      </c>
    </row>
    <row r="16" spans="2:8" s="1" customFormat="1" x14ac:dyDescent="0.25">
      <c r="B16" s="8" t="s">
        <v>1</v>
      </c>
      <c r="C16" s="99">
        <v>2.1296296296296293E-3</v>
      </c>
      <c r="D16" s="97">
        <f t="shared" si="0"/>
        <v>2.0061055385957264E-2</v>
      </c>
      <c r="E16" s="99"/>
      <c r="F16" s="97"/>
      <c r="G16" s="99">
        <f t="shared" si="2"/>
        <v>2.1296296296296293E-3</v>
      </c>
      <c r="H16" s="98">
        <f t="shared" si="1"/>
        <v>2.0061055385957264E-2</v>
      </c>
    </row>
    <row r="17" spans="2:8" s="1" customFormat="1" x14ac:dyDescent="0.25">
      <c r="B17" s="8" t="s">
        <v>27</v>
      </c>
      <c r="C17" s="99">
        <v>4.6296296296296293E-4</v>
      </c>
      <c r="D17" s="97">
        <f t="shared" si="0"/>
        <v>4.3610989969472313E-3</v>
      </c>
      <c r="E17" s="99"/>
      <c r="F17" s="97"/>
      <c r="G17" s="99">
        <f t="shared" si="2"/>
        <v>4.6296296296296293E-4</v>
      </c>
      <c r="H17" s="98">
        <f t="shared" si="1"/>
        <v>4.3610989969472313E-3</v>
      </c>
    </row>
    <row r="18" spans="2:8" s="1" customFormat="1" x14ac:dyDescent="0.25">
      <c r="B18" s="8" t="s">
        <v>16</v>
      </c>
      <c r="C18" s="99">
        <v>8.3333333333333339E-4</v>
      </c>
      <c r="D18" s="97">
        <f t="shared" si="0"/>
        <v>7.8499781945050185E-3</v>
      </c>
      <c r="E18" s="99"/>
      <c r="F18" s="97"/>
      <c r="G18" s="99">
        <f t="shared" ref="G18" si="3">C18</f>
        <v>8.3333333333333339E-4</v>
      </c>
      <c r="H18" s="98">
        <f t="shared" ref="H18" si="4">G18/$G$30</f>
        <v>7.8499781945050185E-3</v>
      </c>
    </row>
    <row r="19" spans="2:8" s="1" customFormat="1" x14ac:dyDescent="0.25">
      <c r="B19" s="8" t="s">
        <v>4</v>
      </c>
      <c r="C19" s="99">
        <v>2.7430555555555559E-3</v>
      </c>
      <c r="D19" s="97">
        <f t="shared" si="0"/>
        <v>2.5839511556912352E-2</v>
      </c>
      <c r="E19" s="99"/>
      <c r="F19" s="97"/>
      <c r="G19" s="99">
        <f t="shared" si="2"/>
        <v>2.7430555555555559E-3</v>
      </c>
      <c r="H19" s="98">
        <f t="shared" si="1"/>
        <v>2.5839511556912352E-2</v>
      </c>
    </row>
    <row r="20" spans="2:8" s="1" customFormat="1" x14ac:dyDescent="0.25">
      <c r="B20" s="8" t="s">
        <v>14</v>
      </c>
      <c r="C20" s="99">
        <v>1.6666666666666666E-3</v>
      </c>
      <c r="D20" s="97">
        <f t="shared" si="0"/>
        <v>1.5699956389010034E-2</v>
      </c>
      <c r="E20" s="99"/>
      <c r="F20" s="97"/>
      <c r="G20" s="99">
        <f t="shared" si="2"/>
        <v>1.6666666666666666E-3</v>
      </c>
      <c r="H20" s="98">
        <f t="shared" si="1"/>
        <v>1.5699956389010034E-2</v>
      </c>
    </row>
    <row r="21" spans="2:8" s="1" customFormat="1" x14ac:dyDescent="0.25">
      <c r="B21" s="8" t="s">
        <v>11</v>
      </c>
      <c r="C21" s="99">
        <v>1.3425925925925927E-3</v>
      </c>
      <c r="D21" s="97">
        <f t="shared" si="0"/>
        <v>1.2647187091146973E-2</v>
      </c>
      <c r="E21" s="99"/>
      <c r="F21" s="97"/>
      <c r="G21" s="99">
        <f t="shared" si="2"/>
        <v>1.3425925925925927E-3</v>
      </c>
      <c r="H21" s="98">
        <f t="shared" si="1"/>
        <v>1.2647187091146973E-2</v>
      </c>
    </row>
    <row r="22" spans="2:8" s="1" customFormat="1" x14ac:dyDescent="0.25">
      <c r="B22" s="8" t="s">
        <v>15</v>
      </c>
      <c r="C22" s="99">
        <v>9.0277777777777784E-4</v>
      </c>
      <c r="D22" s="97">
        <f t="shared" si="0"/>
        <v>8.5041430440471032E-3</v>
      </c>
      <c r="E22" s="99"/>
      <c r="F22" s="97"/>
      <c r="G22" s="99">
        <f t="shared" si="2"/>
        <v>9.0277777777777784E-4</v>
      </c>
      <c r="H22" s="98">
        <f t="shared" si="1"/>
        <v>8.5041430440471032E-3</v>
      </c>
    </row>
    <row r="23" spans="2:8" s="1" customFormat="1" x14ac:dyDescent="0.25">
      <c r="B23" s="8" t="s">
        <v>92</v>
      </c>
      <c r="C23" s="99">
        <v>1.8518518518518518E-4</v>
      </c>
      <c r="D23" s="97">
        <f t="shared" si="0"/>
        <v>1.7444395987788925E-3</v>
      </c>
      <c r="E23" s="102"/>
      <c r="F23" s="97"/>
      <c r="G23" s="99">
        <f t="shared" si="2"/>
        <v>1.8518518518518518E-4</v>
      </c>
      <c r="H23" s="98">
        <f t="shared" si="1"/>
        <v>1.7444395987788925E-3</v>
      </c>
    </row>
    <row r="24" spans="2:8" s="1" customFormat="1" x14ac:dyDescent="0.25">
      <c r="B24" s="8" t="s">
        <v>12</v>
      </c>
      <c r="C24" s="99"/>
      <c r="D24" s="97"/>
      <c r="E24" s="117"/>
      <c r="F24" s="97"/>
      <c r="G24" s="99"/>
      <c r="H24" s="98"/>
    </row>
    <row r="25" spans="2:8" s="1" customFormat="1" x14ac:dyDescent="0.25">
      <c r="B25" s="8" t="s">
        <v>5</v>
      </c>
      <c r="C25" s="99">
        <v>3.7037037037037035E-4</v>
      </c>
      <c r="D25" s="97">
        <f t="shared" si="0"/>
        <v>3.4888791975577851E-3</v>
      </c>
      <c r="E25" s="84"/>
      <c r="F25" s="97"/>
      <c r="G25" s="99">
        <f t="shared" si="2"/>
        <v>3.7037037037037035E-4</v>
      </c>
      <c r="H25" s="98">
        <f t="shared" si="1"/>
        <v>3.4888791975577851E-3</v>
      </c>
    </row>
    <row r="26" spans="2:8" s="1" customFormat="1" x14ac:dyDescent="0.25">
      <c r="B26" s="8" t="s">
        <v>6</v>
      </c>
      <c r="C26" s="99">
        <v>2.4849537037037035E-2</v>
      </c>
      <c r="D26" s="97">
        <f t="shared" si="0"/>
        <v>0.23408198866114263</v>
      </c>
      <c r="E26" s="118"/>
      <c r="F26" s="97"/>
      <c r="G26" s="99">
        <f t="shared" si="2"/>
        <v>2.4849537037037035E-2</v>
      </c>
      <c r="H26" s="98">
        <f t="shared" si="1"/>
        <v>0.23408198866114263</v>
      </c>
    </row>
    <row r="27" spans="2:8" s="1" customFormat="1" x14ac:dyDescent="0.25">
      <c r="B27" s="8" t="s">
        <v>103</v>
      </c>
      <c r="C27" s="99">
        <v>1.4710648148148141E-2</v>
      </c>
      <c r="D27" s="97">
        <f t="shared" si="0"/>
        <v>0.13857392062799823</v>
      </c>
      <c r="E27" s="99"/>
      <c r="F27" s="97"/>
      <c r="G27" s="99">
        <f t="shared" si="2"/>
        <v>1.4710648148148141E-2</v>
      </c>
      <c r="H27" s="98">
        <f t="shared" si="1"/>
        <v>0.13857392062799823</v>
      </c>
    </row>
    <row r="28" spans="2:8" s="1" customFormat="1" x14ac:dyDescent="0.25">
      <c r="B28" s="36" t="s">
        <v>17</v>
      </c>
      <c r="C28" s="109">
        <v>4.6296296296296298E-4</v>
      </c>
      <c r="D28" s="97">
        <f t="shared" si="0"/>
        <v>4.3610989969472321E-3</v>
      </c>
      <c r="E28" s="109"/>
      <c r="F28" s="97"/>
      <c r="G28" s="99">
        <f t="shared" si="2"/>
        <v>4.6296296296296298E-4</v>
      </c>
      <c r="H28" s="98">
        <f t="shared" si="1"/>
        <v>4.3610989969472321E-3</v>
      </c>
    </row>
    <row r="29" spans="2:8" s="1" customFormat="1" x14ac:dyDescent="0.25">
      <c r="B29" s="8"/>
      <c r="C29" s="100"/>
      <c r="D29" s="111"/>
      <c r="E29" s="100"/>
      <c r="F29" s="100"/>
      <c r="G29" s="100"/>
      <c r="H29" s="101"/>
    </row>
    <row r="30" spans="2:8" s="1" customFormat="1" x14ac:dyDescent="0.25">
      <c r="B30" s="37" t="s">
        <v>29</v>
      </c>
      <c r="C30" s="112">
        <f>SUM(C7:C28)</f>
        <v>0.10615740740740738</v>
      </c>
      <c r="D30" s="113">
        <f>SUM(D7:D28)</f>
        <v>1.0000000000000002</v>
      </c>
      <c r="E30" s="112"/>
      <c r="F30" s="113"/>
      <c r="G30" s="112">
        <f>SUM(G7:G28)</f>
        <v>0.10615740740740738</v>
      </c>
      <c r="H30" s="116">
        <f>SUM(H7:H28)</f>
        <v>1.0000000000000002</v>
      </c>
    </row>
    <row r="31" spans="2:8" s="1" customFormat="1" ht="66" customHeight="1" thickBot="1" x14ac:dyDescent="0.3">
      <c r="B31" s="152" t="s">
        <v>39</v>
      </c>
      <c r="C31" s="153"/>
      <c r="D31" s="153"/>
      <c r="E31" s="153"/>
      <c r="F31" s="154"/>
      <c r="G31" s="153"/>
      <c r="H31" s="154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&amp;R12</oddHeader>
  </headerFooter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5" t="s">
        <v>90</v>
      </c>
      <c r="C3" s="156"/>
      <c r="D3" s="156"/>
      <c r="E3" s="156"/>
      <c r="F3" s="157"/>
      <c r="G3" s="156"/>
      <c r="H3" s="157"/>
    </row>
    <row r="4" spans="2:8" s="1" customFormat="1" x14ac:dyDescent="0.25">
      <c r="B4" s="158" t="s">
        <v>134</v>
      </c>
      <c r="C4" s="159"/>
      <c r="D4" s="159"/>
      <c r="E4" s="159"/>
      <c r="F4" s="159"/>
      <c r="G4" s="159"/>
      <c r="H4" s="160"/>
    </row>
    <row r="5" spans="2:8" s="1" customFormat="1" x14ac:dyDescent="0.25">
      <c r="B5" s="2"/>
      <c r="C5" s="161" t="s">
        <v>36</v>
      </c>
      <c r="D5" s="159"/>
      <c r="E5" s="161" t="s">
        <v>37</v>
      </c>
      <c r="F5" s="176"/>
      <c r="G5" s="159" t="s">
        <v>38</v>
      </c>
      <c r="H5" s="16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9">
        <v>3.0092592592592581E-2</v>
      </c>
      <c r="D7" s="97">
        <f t="shared" ref="D7:D27" si="0">C7/$C$30</f>
        <v>2.7351434372337162E-2</v>
      </c>
      <c r="E7" s="99"/>
      <c r="F7" s="97"/>
      <c r="G7" s="99">
        <f t="shared" ref="G7" si="1">C7+E7</f>
        <v>3.0092592592592581E-2</v>
      </c>
      <c r="H7" s="98">
        <f t="shared" ref="H7" si="2">G7/$G$30</f>
        <v>2.31275573741327E-2</v>
      </c>
    </row>
    <row r="8" spans="2:8" s="1" customFormat="1" x14ac:dyDescent="0.25">
      <c r="B8" s="8" t="s">
        <v>13</v>
      </c>
      <c r="C8" s="99">
        <v>2.7824074074074077E-2</v>
      </c>
      <c r="D8" s="97">
        <f t="shared" si="0"/>
        <v>2.5289557011960988E-2</v>
      </c>
      <c r="E8" s="99"/>
      <c r="F8" s="97"/>
      <c r="G8" s="99">
        <f t="shared" ref="G8:G27" si="3">C8+E8</f>
        <v>2.7824074074074077E-2</v>
      </c>
      <c r="H8" s="98">
        <f t="shared" ref="H8:H27" si="4">G8/$G$30</f>
        <v>2.1384095356698093E-2</v>
      </c>
    </row>
    <row r="9" spans="2:8" s="1" customFormat="1" x14ac:dyDescent="0.25">
      <c r="B9" s="8" t="s">
        <v>0</v>
      </c>
      <c r="C9" s="99">
        <v>9.9930555555555564E-2</v>
      </c>
      <c r="D9" s="97">
        <f t="shared" si="0"/>
        <v>9.0827801681061221E-2</v>
      </c>
      <c r="E9" s="99">
        <v>3.8946759259259264E-2</v>
      </c>
      <c r="F9" s="97">
        <f t="shared" ref="F9:F28" si="5">E9/$E$30</f>
        <v>0.19382524048153912</v>
      </c>
      <c r="G9" s="99">
        <f t="shared" si="3"/>
        <v>0.13887731481481483</v>
      </c>
      <c r="H9" s="98">
        <f t="shared" si="4"/>
        <v>0.10673367728162247</v>
      </c>
    </row>
    <row r="10" spans="2:8" s="1" customFormat="1" x14ac:dyDescent="0.25">
      <c r="B10" s="8" t="s">
        <v>8</v>
      </c>
      <c r="C10" s="99">
        <v>1.0520833333333332E-2</v>
      </c>
      <c r="D10" s="97">
        <f t="shared" si="0"/>
        <v>9.5624822478671094E-3</v>
      </c>
      <c r="E10" s="99">
        <v>2.0833333333333335E-4</v>
      </c>
      <c r="F10" s="97">
        <f t="shared" si="5"/>
        <v>1.0368066355624678E-3</v>
      </c>
      <c r="G10" s="99">
        <f t="shared" si="3"/>
        <v>1.0729166666666665E-2</v>
      </c>
      <c r="H10" s="98">
        <f t="shared" si="4"/>
        <v>8.245863725315777E-3</v>
      </c>
    </row>
    <row r="11" spans="2:8" s="1" customFormat="1" x14ac:dyDescent="0.25">
      <c r="B11" s="8" t="s">
        <v>26</v>
      </c>
      <c r="C11" s="99">
        <v>4.5601851851851838E-2</v>
      </c>
      <c r="D11" s="97">
        <f t="shared" si="0"/>
        <v>4.14479428565417E-2</v>
      </c>
      <c r="E11" s="99">
        <v>5.1412037037037006E-2</v>
      </c>
      <c r="F11" s="97">
        <f t="shared" si="5"/>
        <v>0.2558608375093599</v>
      </c>
      <c r="G11" s="99">
        <f t="shared" si="3"/>
        <v>9.7013888888888844E-2</v>
      </c>
      <c r="H11" s="98">
        <f t="shared" si="4"/>
        <v>7.4559686888453963E-2</v>
      </c>
    </row>
    <row r="12" spans="2:8" s="1" customFormat="1" x14ac:dyDescent="0.25">
      <c r="B12" s="8" t="s">
        <v>3</v>
      </c>
      <c r="C12" s="99">
        <v>8.7615740740740702E-2</v>
      </c>
      <c r="D12" s="97">
        <f t="shared" si="0"/>
        <v>7.9634753153304733E-2</v>
      </c>
      <c r="E12" s="99">
        <v>3.5486111111111135E-2</v>
      </c>
      <c r="F12" s="97">
        <f t="shared" si="5"/>
        <v>0.17660273025747378</v>
      </c>
      <c r="G12" s="99">
        <f t="shared" si="3"/>
        <v>0.12310185185185184</v>
      </c>
      <c r="H12" s="98">
        <f t="shared" si="4"/>
        <v>9.4609500088952109E-2</v>
      </c>
    </row>
    <row r="13" spans="2:8" s="1" customFormat="1" x14ac:dyDescent="0.25">
      <c r="B13" s="8" t="s">
        <v>7</v>
      </c>
      <c r="C13" s="99">
        <v>2.8599537037037041E-2</v>
      </c>
      <c r="D13" s="97">
        <f t="shared" si="0"/>
        <v>2.5994382436171217E-2</v>
      </c>
      <c r="E13" s="99">
        <v>6.3541666666666668E-3</v>
      </c>
      <c r="F13" s="97">
        <f t="shared" si="5"/>
        <v>3.1622602384655266E-2</v>
      </c>
      <c r="G13" s="99">
        <f t="shared" si="3"/>
        <v>3.4953703703703709E-2</v>
      </c>
      <c r="H13" s="98">
        <f t="shared" si="4"/>
        <v>2.6863547411492616E-2</v>
      </c>
    </row>
    <row r="14" spans="2:8" s="1" customFormat="1" x14ac:dyDescent="0.25">
      <c r="B14" s="8" t="s">
        <v>2</v>
      </c>
      <c r="C14" s="99">
        <v>6.9606481481481505E-2</v>
      </c>
      <c r="D14" s="97">
        <f t="shared" si="0"/>
        <v>6.3265971659706086E-2</v>
      </c>
      <c r="E14" s="99">
        <v>1.9363425925925926E-2</v>
      </c>
      <c r="F14" s="97">
        <f t="shared" si="5"/>
        <v>9.6365416738667137E-2</v>
      </c>
      <c r="G14" s="99">
        <f t="shared" si="3"/>
        <v>8.8969907407407428E-2</v>
      </c>
      <c r="H14" s="98">
        <f t="shared" si="4"/>
        <v>6.8377512898060849E-2</v>
      </c>
    </row>
    <row r="15" spans="2:8" s="1" customFormat="1" x14ac:dyDescent="0.25">
      <c r="B15" s="8" t="s">
        <v>9</v>
      </c>
      <c r="C15" s="99">
        <v>4.4398148148148124E-2</v>
      </c>
      <c r="D15" s="97">
        <f t="shared" si="0"/>
        <v>4.0353885481648206E-2</v>
      </c>
      <c r="E15" s="99">
        <v>6.1342592592592594E-3</v>
      </c>
      <c r="F15" s="97">
        <f t="shared" si="5"/>
        <v>3.0528195380450436E-2</v>
      </c>
      <c r="G15" s="99">
        <f t="shared" si="3"/>
        <v>5.0532407407407387E-2</v>
      </c>
      <c r="H15" s="98">
        <f t="shared" si="4"/>
        <v>3.8836505959793606E-2</v>
      </c>
    </row>
    <row r="16" spans="2:8" s="1" customFormat="1" x14ac:dyDescent="0.25">
      <c r="B16" s="8" t="s">
        <v>1</v>
      </c>
      <c r="C16" s="99">
        <v>1.3263888888888884E-2</v>
      </c>
      <c r="D16" s="97">
        <f t="shared" si="0"/>
        <v>1.2055670688730149E-2</v>
      </c>
      <c r="E16" s="99">
        <v>8.1828703703703716E-3</v>
      </c>
      <c r="F16" s="97">
        <f t="shared" si="5"/>
        <v>4.0723460630148041E-2</v>
      </c>
      <c r="G16" s="99">
        <f t="shared" si="3"/>
        <v>2.1446759259259256E-2</v>
      </c>
      <c r="H16" s="98">
        <f t="shared" si="4"/>
        <v>1.6482832236256888E-2</v>
      </c>
    </row>
    <row r="17" spans="2:8" s="1" customFormat="1" x14ac:dyDescent="0.25">
      <c r="B17" s="8" t="s">
        <v>27</v>
      </c>
      <c r="C17" s="99">
        <v>7.0254629629629634E-3</v>
      </c>
      <c r="D17" s="97">
        <f t="shared" si="0"/>
        <v>6.3855079476956402E-3</v>
      </c>
      <c r="E17" s="99">
        <v>2.3842592592592591E-3</v>
      </c>
      <c r="F17" s="97">
        <f t="shared" si="5"/>
        <v>1.1865675940326018E-2</v>
      </c>
      <c r="G17" s="99">
        <f t="shared" si="3"/>
        <v>9.4097222222222221E-3</v>
      </c>
      <c r="H17" s="98">
        <f t="shared" si="4"/>
        <v>7.2318092866038054E-3</v>
      </c>
    </row>
    <row r="18" spans="2:8" s="1" customFormat="1" x14ac:dyDescent="0.25">
      <c r="B18" s="8" t="s">
        <v>16</v>
      </c>
      <c r="C18" s="99">
        <v>2.6516203703703705E-2</v>
      </c>
      <c r="D18" s="97">
        <f t="shared" si="0"/>
        <v>2.4100821595009411E-2</v>
      </c>
      <c r="E18" s="99"/>
      <c r="F18" s="97"/>
      <c r="G18" s="99">
        <f t="shared" si="3"/>
        <v>2.6516203703703705E-2</v>
      </c>
      <c r="H18" s="98">
        <f t="shared" si="4"/>
        <v>2.0378936132360786E-2</v>
      </c>
    </row>
    <row r="19" spans="2:8" s="1" customFormat="1" x14ac:dyDescent="0.25">
      <c r="B19" s="8" t="s">
        <v>4</v>
      </c>
      <c r="C19" s="99">
        <v>3.1111111111111103E-2</v>
      </c>
      <c r="D19" s="97">
        <f t="shared" si="0"/>
        <v>2.8277175228016271E-2</v>
      </c>
      <c r="E19" s="99">
        <v>1.4814814814814816E-3</v>
      </c>
      <c r="F19" s="97">
        <f t="shared" si="5"/>
        <v>7.3728471862219928E-3</v>
      </c>
      <c r="G19" s="99">
        <f t="shared" si="3"/>
        <v>3.2592592592592583E-2</v>
      </c>
      <c r="H19" s="98">
        <f t="shared" si="4"/>
        <v>2.5048923679060652E-2</v>
      </c>
    </row>
    <row r="20" spans="2:8" s="1" customFormat="1" x14ac:dyDescent="0.25">
      <c r="B20" s="8" t="s">
        <v>14</v>
      </c>
      <c r="C20" s="99">
        <v>5.4861111111111117E-3</v>
      </c>
      <c r="D20" s="97">
        <f t="shared" si="0"/>
        <v>4.9863768817260852E-3</v>
      </c>
      <c r="E20" s="99">
        <v>3.2060185185185182E-3</v>
      </c>
      <c r="F20" s="97">
        <f t="shared" si="5"/>
        <v>1.5955302113933527E-2</v>
      </c>
      <c r="G20" s="99">
        <f t="shared" si="3"/>
        <v>8.6921296296296295E-3</v>
      </c>
      <c r="H20" s="98">
        <f t="shared" si="4"/>
        <v>6.6803059953744869E-3</v>
      </c>
    </row>
    <row r="21" spans="2:8" s="1" customFormat="1" x14ac:dyDescent="0.25">
      <c r="B21" s="8" t="s">
        <v>11</v>
      </c>
      <c r="C21" s="99">
        <v>2.1782407407407403E-2</v>
      </c>
      <c r="D21" s="97">
        <f t="shared" si="0"/>
        <v>1.9798230572591748E-2</v>
      </c>
      <c r="E21" s="99">
        <v>3.9930555555555552E-3</v>
      </c>
      <c r="F21" s="97">
        <f t="shared" si="5"/>
        <v>1.9872127181613963E-2</v>
      </c>
      <c r="G21" s="99">
        <f t="shared" si="3"/>
        <v>2.5775462962962958E-2</v>
      </c>
      <c r="H21" s="98">
        <f t="shared" si="4"/>
        <v>1.9809642412382131E-2</v>
      </c>
    </row>
    <row r="22" spans="2:8" s="1" customFormat="1" x14ac:dyDescent="0.25">
      <c r="B22" s="8" t="s">
        <v>15</v>
      </c>
      <c r="C22" s="99">
        <v>6.8171296296296278E-3</v>
      </c>
      <c r="D22" s="97">
        <f t="shared" si="0"/>
        <v>6.1961518635794575E-3</v>
      </c>
      <c r="E22" s="99">
        <v>2.5578703703703705E-3</v>
      </c>
      <c r="F22" s="97">
        <f t="shared" si="5"/>
        <v>1.272968146996141E-2</v>
      </c>
      <c r="G22" s="99">
        <f t="shared" si="3"/>
        <v>9.3749999999999979E-3</v>
      </c>
      <c r="H22" s="98">
        <f t="shared" si="4"/>
        <v>7.2051236434798049E-3</v>
      </c>
    </row>
    <row r="23" spans="2:8" s="1" customFormat="1" x14ac:dyDescent="0.25">
      <c r="B23" s="8" t="s">
        <v>92</v>
      </c>
      <c r="C23" s="99">
        <v>8.4490740740740728E-4</v>
      </c>
      <c r="D23" s="97">
        <f t="shared" si="0"/>
        <v>7.6794411891562052E-4</v>
      </c>
      <c r="E23" s="99">
        <v>2.4421296296296296E-3</v>
      </c>
      <c r="F23" s="97">
        <f t="shared" si="5"/>
        <v>1.2153677783537814E-2</v>
      </c>
      <c r="G23" s="99">
        <f t="shared" si="3"/>
        <v>3.2870370370370371E-3</v>
      </c>
      <c r="H23" s="98">
        <f t="shared" si="4"/>
        <v>2.5262408824052655E-3</v>
      </c>
    </row>
    <row r="24" spans="2:8" s="1" customFormat="1" x14ac:dyDescent="0.25">
      <c r="B24" s="8" t="s">
        <v>12</v>
      </c>
      <c r="C24" s="99"/>
      <c r="D24" s="97"/>
      <c r="E24" s="99"/>
      <c r="F24" s="97"/>
      <c r="G24" s="99"/>
      <c r="H24" s="98"/>
    </row>
    <row r="25" spans="2:8" s="1" customFormat="1" x14ac:dyDescent="0.25">
      <c r="B25" s="8" t="s">
        <v>5</v>
      </c>
      <c r="C25" s="99">
        <v>4.826388888888887E-3</v>
      </c>
      <c r="D25" s="97">
        <f t="shared" si="0"/>
        <v>4.386749282024845E-3</v>
      </c>
      <c r="E25" s="99">
        <v>1.3541666666666665E-3</v>
      </c>
      <c r="F25" s="97">
        <f t="shared" si="5"/>
        <v>6.739243131156039E-3</v>
      </c>
      <c r="G25" s="99">
        <f t="shared" si="3"/>
        <v>6.1805555555555537E-3</v>
      </c>
      <c r="H25" s="98">
        <f t="shared" si="4"/>
        <v>4.7500444760718704E-3</v>
      </c>
    </row>
    <row r="26" spans="2:8" s="1" customFormat="1" x14ac:dyDescent="0.25">
      <c r="B26" s="8" t="s">
        <v>6</v>
      </c>
      <c r="C26" s="99">
        <v>0.46313657407407449</v>
      </c>
      <c r="D26" s="97">
        <f t="shared" si="0"/>
        <v>0.42094909477272036</v>
      </c>
      <c r="E26" s="99">
        <v>8.0439814814814818E-3</v>
      </c>
      <c r="F26" s="97">
        <f t="shared" si="5"/>
        <v>4.0032256206439722E-2</v>
      </c>
      <c r="G26" s="99">
        <f t="shared" si="3"/>
        <v>0.47118055555555599</v>
      </c>
      <c r="H26" s="98">
        <f t="shared" si="4"/>
        <v>0.36212417719267059</v>
      </c>
    </row>
    <row r="27" spans="2:8" s="1" customFormat="1" x14ac:dyDescent="0.25">
      <c r="B27" s="8" t="s">
        <v>103</v>
      </c>
      <c r="C27" s="99">
        <v>7.5219907407407416E-2</v>
      </c>
      <c r="D27" s="97">
        <f t="shared" si="0"/>
        <v>6.836806614839204E-2</v>
      </c>
      <c r="E27" s="99">
        <v>5.4745370370370364E-3</v>
      </c>
      <c r="F27" s="97">
        <f t="shared" si="5"/>
        <v>2.7244974367835951E-2</v>
      </c>
      <c r="G27" s="99">
        <f t="shared" si="3"/>
        <v>8.0694444444444458E-2</v>
      </c>
      <c r="H27" s="98">
        <f t="shared" si="4"/>
        <v>6.2017434620174339E-2</v>
      </c>
    </row>
    <row r="28" spans="2:8" s="1" customFormat="1" x14ac:dyDescent="0.25">
      <c r="B28" s="36" t="s">
        <v>17</v>
      </c>
      <c r="C28" s="109"/>
      <c r="D28" s="97"/>
      <c r="E28" s="109">
        <v>3.9120370370370368E-3</v>
      </c>
      <c r="F28" s="97">
        <f t="shared" si="5"/>
        <v>1.9468924601117446E-2</v>
      </c>
      <c r="G28" s="99">
        <f t="shared" ref="G28" si="6">C28+E28</f>
        <v>3.9120370370370368E-3</v>
      </c>
      <c r="H28" s="98">
        <f t="shared" ref="H28" si="7">G28/$G$30</f>
        <v>3.0065824586372521E-3</v>
      </c>
    </row>
    <row r="29" spans="2:8" s="1" customFormat="1" x14ac:dyDescent="0.25">
      <c r="B29" s="8"/>
      <c r="C29" s="100"/>
      <c r="D29" s="111"/>
      <c r="E29" s="100"/>
      <c r="F29" s="100"/>
      <c r="G29" s="99"/>
      <c r="H29" s="98"/>
    </row>
    <row r="30" spans="2:8" s="1" customFormat="1" x14ac:dyDescent="0.25">
      <c r="B30" s="37" t="s">
        <v>29</v>
      </c>
      <c r="C30" s="112">
        <f t="shared" ref="C30:H30" si="8">SUM(C7:C28)</f>
        <v>1.1002199074074077</v>
      </c>
      <c r="D30" s="113">
        <f t="shared" si="8"/>
        <v>1</v>
      </c>
      <c r="E30" s="112">
        <f t="shared" si="8"/>
        <v>0.20093749999999999</v>
      </c>
      <c r="F30" s="113">
        <f t="shared" si="8"/>
        <v>1</v>
      </c>
      <c r="G30" s="112">
        <f t="shared" si="8"/>
        <v>1.3011574074074077</v>
      </c>
      <c r="H30" s="116">
        <f t="shared" si="8"/>
        <v>1</v>
      </c>
    </row>
    <row r="31" spans="2:8" s="1" customFormat="1" ht="66" customHeight="1" thickBot="1" x14ac:dyDescent="0.3">
      <c r="B31" s="152" t="s">
        <v>39</v>
      </c>
      <c r="C31" s="153"/>
      <c r="D31" s="153"/>
      <c r="E31" s="153"/>
      <c r="F31" s="154"/>
      <c r="G31" s="153"/>
      <c r="H31" s="154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&amp;R14</oddHeader>
  </headerFooter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5" t="s">
        <v>91</v>
      </c>
      <c r="C3" s="156"/>
      <c r="D3" s="156"/>
      <c r="E3" s="156"/>
      <c r="F3" s="157"/>
      <c r="G3" s="156"/>
      <c r="H3" s="157"/>
    </row>
    <row r="4" spans="2:8" s="1" customFormat="1" x14ac:dyDescent="0.25">
      <c r="B4" s="158" t="s">
        <v>134</v>
      </c>
      <c r="C4" s="159"/>
      <c r="D4" s="159"/>
      <c r="E4" s="159"/>
      <c r="F4" s="159"/>
      <c r="G4" s="159"/>
      <c r="H4" s="160"/>
    </row>
    <row r="5" spans="2:8" s="1" customFormat="1" x14ac:dyDescent="0.25">
      <c r="B5" s="2"/>
      <c r="C5" s="161" t="s">
        <v>36</v>
      </c>
      <c r="D5" s="159"/>
      <c r="E5" s="161" t="s">
        <v>37</v>
      </c>
      <c r="F5" s="176"/>
      <c r="G5" s="159" t="s">
        <v>38</v>
      </c>
      <c r="H5" s="16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9">
        <v>1.0231481481481482E-2</v>
      </c>
      <c r="D7" s="97">
        <f>C7/$C$30</f>
        <v>2.8159143758162666E-2</v>
      </c>
      <c r="E7" s="99">
        <v>1.2384259259259258E-3</v>
      </c>
      <c r="F7" s="97">
        <f t="shared" ref="F7:F27" si="0">E7/$E$30</f>
        <v>7.941809545015957E-3</v>
      </c>
      <c r="G7" s="99">
        <f>E7+C7</f>
        <v>1.1469907407407408E-2</v>
      </c>
      <c r="H7" s="98">
        <f>G7/$G$30</f>
        <v>2.2087995363972719E-2</v>
      </c>
    </row>
    <row r="8" spans="2:8" s="1" customFormat="1" x14ac:dyDescent="0.25">
      <c r="B8" s="8" t="s">
        <v>13</v>
      </c>
      <c r="C8" s="99">
        <v>9.8148148148148161E-3</v>
      </c>
      <c r="D8" s="97">
        <f t="shared" ref="D8:D28" si="1">C8/$C$30</f>
        <v>2.701239129742301E-2</v>
      </c>
      <c r="E8" s="99">
        <v>7.1759259259259259E-4</v>
      </c>
      <c r="F8" s="97">
        <f t="shared" si="0"/>
        <v>4.6017961849625175E-3</v>
      </c>
      <c r="G8" s="99">
        <f t="shared" ref="G8:G27" si="2">E8+C8</f>
        <v>1.0532407407407409E-2</v>
      </c>
      <c r="H8" s="98">
        <f t="shared" ref="H8:H27" si="3">G8/$G$30</f>
        <v>2.0282619355413901E-2</v>
      </c>
    </row>
    <row r="9" spans="2:8" s="1" customFormat="1" x14ac:dyDescent="0.25">
      <c r="B9" s="8" t="s">
        <v>0</v>
      </c>
      <c r="C9" s="99">
        <v>5.8229166666666679E-2</v>
      </c>
      <c r="D9" s="97">
        <f t="shared" si="1"/>
        <v>0.16025865638836695</v>
      </c>
      <c r="E9" s="99">
        <v>4.5740740740740762E-2</v>
      </c>
      <c r="F9" s="97">
        <f t="shared" si="0"/>
        <v>0.29332739553180448</v>
      </c>
      <c r="G9" s="99">
        <f t="shared" si="2"/>
        <v>0.10396990740740744</v>
      </c>
      <c r="H9" s="98">
        <f t="shared" si="3"/>
        <v>0.20021842820844299</v>
      </c>
    </row>
    <row r="10" spans="2:8" s="1" customFormat="1" x14ac:dyDescent="0.25">
      <c r="B10" s="8" t="s">
        <v>8</v>
      </c>
      <c r="C10" s="99">
        <v>8.3333333333333332E-3</v>
      </c>
      <c r="D10" s="97">
        <f t="shared" si="1"/>
        <v>2.293504921479312E-2</v>
      </c>
      <c r="E10" s="99">
        <v>4.7222222222222231E-3</v>
      </c>
      <c r="F10" s="97">
        <f t="shared" si="0"/>
        <v>3.0282787797817862E-2</v>
      </c>
      <c r="G10" s="99">
        <f t="shared" si="2"/>
        <v>1.3055555555555556E-2</v>
      </c>
      <c r="H10" s="98">
        <f t="shared" si="3"/>
        <v>2.5141532563633936E-2</v>
      </c>
    </row>
    <row r="11" spans="2:8" s="1" customFormat="1" x14ac:dyDescent="0.25">
      <c r="B11" s="8" t="s">
        <v>26</v>
      </c>
      <c r="C11" s="99">
        <v>9.9074074074074116E-3</v>
      </c>
      <c r="D11" s="97">
        <f t="shared" si="1"/>
        <v>2.7267225177587385E-2</v>
      </c>
      <c r="E11" s="99">
        <v>9.7106481481481505E-3</v>
      </c>
      <c r="F11" s="97">
        <f t="shared" si="0"/>
        <v>6.2272693535218596E-2</v>
      </c>
      <c r="G11" s="99">
        <f t="shared" si="2"/>
        <v>1.9618055555555562E-2</v>
      </c>
      <c r="H11" s="98">
        <f t="shared" si="3"/>
        <v>3.7779164623545684E-2</v>
      </c>
    </row>
    <row r="12" spans="2:8" s="1" customFormat="1" x14ac:dyDescent="0.25">
      <c r="B12" s="8" t="s">
        <v>3</v>
      </c>
      <c r="C12" s="99">
        <v>3.5416666666666582E-2</v>
      </c>
      <c r="D12" s="97">
        <f t="shared" si="1"/>
        <v>9.7473959162870522E-2</v>
      </c>
      <c r="E12" s="99">
        <v>2.4965277777777777E-2</v>
      </c>
      <c r="F12" s="97">
        <f t="shared" si="0"/>
        <v>0.16009797372522822</v>
      </c>
      <c r="G12" s="99">
        <f t="shared" si="2"/>
        <v>6.0381944444444363E-2</v>
      </c>
      <c r="H12" s="98">
        <f t="shared" si="3"/>
        <v>0.11627958810680679</v>
      </c>
    </row>
    <row r="13" spans="2:8" s="1" customFormat="1" x14ac:dyDescent="0.25">
      <c r="B13" s="8" t="s">
        <v>7</v>
      </c>
      <c r="C13" s="99">
        <v>1.2314814814814808E-2</v>
      </c>
      <c r="D13" s="97">
        <f t="shared" si="1"/>
        <v>3.3892906061860927E-2</v>
      </c>
      <c r="E13" s="99">
        <v>6.1458333333333339E-3</v>
      </c>
      <c r="F13" s="97">
        <f t="shared" si="0"/>
        <v>3.9412157648630597E-2</v>
      </c>
      <c r="G13" s="99">
        <f t="shared" si="2"/>
        <v>1.8460648148148143E-2</v>
      </c>
      <c r="H13" s="98">
        <f t="shared" si="3"/>
        <v>3.555030535371996E-2</v>
      </c>
    </row>
    <row r="14" spans="2:8" s="1" customFormat="1" x14ac:dyDescent="0.25">
      <c r="B14" s="8" t="s">
        <v>2</v>
      </c>
      <c r="C14" s="99">
        <v>2.9224537037037028E-2</v>
      </c>
      <c r="D14" s="97">
        <f t="shared" si="1"/>
        <v>8.0431943426878622E-2</v>
      </c>
      <c r="E14" s="99">
        <v>1.4282407407407409E-2</v>
      </c>
      <c r="F14" s="97">
        <f t="shared" si="0"/>
        <v>9.1590588584576568E-2</v>
      </c>
      <c r="G14" s="99">
        <f t="shared" si="2"/>
        <v>4.3506944444444438E-2</v>
      </c>
      <c r="H14" s="98">
        <f t="shared" si="3"/>
        <v>8.378281995274818E-2</v>
      </c>
    </row>
    <row r="15" spans="2:8" s="1" customFormat="1" x14ac:dyDescent="0.25">
      <c r="B15" s="8" t="s">
        <v>9</v>
      </c>
      <c r="C15" s="99">
        <v>1.5034722222222225E-2</v>
      </c>
      <c r="D15" s="97">
        <f t="shared" si="1"/>
        <v>4.1378651291689258E-2</v>
      </c>
      <c r="E15" s="99">
        <v>9.5486111111111101E-3</v>
      </c>
      <c r="F15" s="97">
        <f t="shared" si="0"/>
        <v>6.1233578267646395E-2</v>
      </c>
      <c r="G15" s="99">
        <f t="shared" si="2"/>
        <v>2.4583333333333336E-2</v>
      </c>
      <c r="H15" s="98">
        <f t="shared" si="3"/>
        <v>4.7340970891097942E-2</v>
      </c>
    </row>
    <row r="16" spans="2:8" s="1" customFormat="1" x14ac:dyDescent="0.25">
      <c r="B16" s="8" t="s">
        <v>1</v>
      </c>
      <c r="C16" s="99">
        <v>1.1909722222222223E-2</v>
      </c>
      <c r="D16" s="97">
        <f t="shared" si="1"/>
        <v>3.2778007836141834E-2</v>
      </c>
      <c r="E16" s="99">
        <v>7.3611111111111108E-3</v>
      </c>
      <c r="F16" s="97">
        <f t="shared" si="0"/>
        <v>4.7205522155421953E-2</v>
      </c>
      <c r="G16" s="99">
        <f t="shared" si="2"/>
        <v>1.9270833333333334E-2</v>
      </c>
      <c r="H16" s="98">
        <f t="shared" si="3"/>
        <v>3.7110506842597965E-2</v>
      </c>
    </row>
    <row r="17" spans="2:8" s="1" customFormat="1" x14ac:dyDescent="0.25">
      <c r="B17" s="8" t="s">
        <v>27</v>
      </c>
      <c r="C17" s="99">
        <v>2.8009259259259263E-3</v>
      </c>
      <c r="D17" s="97">
        <f t="shared" si="1"/>
        <v>7.7087248749721331E-3</v>
      </c>
      <c r="E17" s="99">
        <v>4.6064814814814814E-3</v>
      </c>
      <c r="F17" s="97">
        <f t="shared" si="0"/>
        <v>2.9540562606694871E-2</v>
      </c>
      <c r="G17" s="99">
        <f t="shared" si="2"/>
        <v>7.4074074074074077E-3</v>
      </c>
      <c r="H17" s="98">
        <f t="shared" si="3"/>
        <v>1.4264699326884501E-2</v>
      </c>
    </row>
    <row r="18" spans="2:8" s="1" customFormat="1" x14ac:dyDescent="0.25">
      <c r="B18" s="8" t="s">
        <v>16</v>
      </c>
      <c r="C18" s="99">
        <v>2.8703703703703703E-3</v>
      </c>
      <c r="D18" s="97">
        <f t="shared" si="1"/>
        <v>7.8998502850954073E-3</v>
      </c>
      <c r="E18" s="99"/>
      <c r="F18" s="97"/>
      <c r="G18" s="99">
        <f t="shared" si="2"/>
        <v>2.8703703703703703E-3</v>
      </c>
      <c r="H18" s="98">
        <f t="shared" si="3"/>
        <v>5.5275709891677441E-3</v>
      </c>
    </row>
    <row r="19" spans="2:8" s="1" customFormat="1" x14ac:dyDescent="0.25">
      <c r="B19" s="8" t="s">
        <v>4</v>
      </c>
      <c r="C19" s="99">
        <v>6.6203703703703685E-3</v>
      </c>
      <c r="D19" s="97">
        <f t="shared" si="1"/>
        <v>1.8220622431752306E-2</v>
      </c>
      <c r="E19" s="99">
        <v>4.8842592592592592E-3</v>
      </c>
      <c r="F19" s="97">
        <f t="shared" si="0"/>
        <v>3.1321903065390039E-2</v>
      </c>
      <c r="G19" s="99">
        <f t="shared" si="2"/>
        <v>1.1504629629629629E-2</v>
      </c>
      <c r="H19" s="98">
        <f t="shared" si="3"/>
        <v>2.2154861142067488E-2</v>
      </c>
    </row>
    <row r="20" spans="2:8" s="1" customFormat="1" x14ac:dyDescent="0.25">
      <c r="B20" s="8" t="s">
        <v>14</v>
      </c>
      <c r="C20" s="99">
        <v>7.1412037037037034E-3</v>
      </c>
      <c r="D20" s="97">
        <f t="shared" si="1"/>
        <v>1.9654063007676879E-2</v>
      </c>
      <c r="E20" s="99">
        <v>7.6157407407407389E-3</v>
      </c>
      <c r="F20" s="97">
        <f t="shared" si="0"/>
        <v>4.8838417575892509E-2</v>
      </c>
      <c r="G20" s="99">
        <f t="shared" si="2"/>
        <v>1.4756944444444442E-2</v>
      </c>
      <c r="H20" s="98">
        <f t="shared" si="3"/>
        <v>2.8417955690277712E-2</v>
      </c>
    </row>
    <row r="21" spans="2:8" s="1" customFormat="1" x14ac:dyDescent="0.25">
      <c r="B21" s="8" t="s">
        <v>11</v>
      </c>
      <c r="C21" s="99">
        <v>7.1874999999999994E-3</v>
      </c>
      <c r="D21" s="97">
        <f t="shared" si="1"/>
        <v>1.9781479947759063E-2</v>
      </c>
      <c r="E21" s="99">
        <v>8.0208333333333329E-3</v>
      </c>
      <c r="F21" s="97">
        <f t="shared" si="0"/>
        <v>5.1436205744822973E-2</v>
      </c>
      <c r="G21" s="99">
        <f t="shared" si="2"/>
        <v>1.5208333333333332E-2</v>
      </c>
      <c r="H21" s="98">
        <f t="shared" si="3"/>
        <v>2.928721080550974E-2</v>
      </c>
    </row>
    <row r="22" spans="2:8" s="1" customFormat="1" x14ac:dyDescent="0.25">
      <c r="B22" s="8" t="s">
        <v>15</v>
      </c>
      <c r="C22" s="99">
        <v>2.2569444444444447E-3</v>
      </c>
      <c r="D22" s="97">
        <f t="shared" si="1"/>
        <v>6.2115758290064707E-3</v>
      </c>
      <c r="E22" s="99">
        <v>2.5347222222222225E-3</v>
      </c>
      <c r="F22" s="97">
        <f t="shared" si="0"/>
        <v>1.625473168559341E-2</v>
      </c>
      <c r="G22" s="99">
        <f t="shared" si="2"/>
        <v>4.7916666666666672E-3</v>
      </c>
      <c r="H22" s="98">
        <f t="shared" si="3"/>
        <v>9.2274773770784132E-3</v>
      </c>
    </row>
    <row r="23" spans="2:8" s="1" customFormat="1" x14ac:dyDescent="0.25">
      <c r="B23" s="8" t="s">
        <v>92</v>
      </c>
      <c r="C23" s="99">
        <v>1.9097222222222222E-3</v>
      </c>
      <c r="D23" s="97">
        <f t="shared" si="1"/>
        <v>5.2559487783900892E-3</v>
      </c>
      <c r="E23" s="99">
        <v>1.2847222222222223E-3</v>
      </c>
      <c r="F23" s="97">
        <f t="shared" si="0"/>
        <v>8.2386996214651523E-3</v>
      </c>
      <c r="G23" s="99">
        <f t="shared" si="2"/>
        <v>3.1944444444444442E-3</v>
      </c>
      <c r="H23" s="98">
        <f t="shared" si="3"/>
        <v>6.151651584718941E-3</v>
      </c>
    </row>
    <row r="24" spans="2:8" s="1" customFormat="1" x14ac:dyDescent="0.25">
      <c r="B24" s="8" t="s">
        <v>12</v>
      </c>
      <c r="C24" s="99"/>
      <c r="D24" s="97"/>
      <c r="E24" s="99"/>
      <c r="F24" s="97"/>
      <c r="G24" s="99"/>
      <c r="H24" s="98"/>
    </row>
    <row r="25" spans="2:8" s="1" customFormat="1" x14ac:dyDescent="0.25">
      <c r="B25" s="8" t="s">
        <v>5</v>
      </c>
      <c r="C25" s="99">
        <v>1.0879629629629631E-3</v>
      </c>
      <c r="D25" s="97">
        <f t="shared" si="1"/>
        <v>2.9942980919313244E-3</v>
      </c>
      <c r="E25" s="99">
        <v>7.5231481481481482E-4</v>
      </c>
      <c r="F25" s="97">
        <f t="shared" si="0"/>
        <v>4.8244637422994131E-3</v>
      </c>
      <c r="G25" s="99">
        <f t="shared" si="2"/>
        <v>1.8402777777777779E-3</v>
      </c>
      <c r="H25" s="98">
        <f t="shared" si="3"/>
        <v>3.5438862390228683E-3</v>
      </c>
    </row>
    <row r="26" spans="2:8" s="1" customFormat="1" x14ac:dyDescent="0.25">
      <c r="B26" s="8" t="s">
        <v>6</v>
      </c>
      <c r="C26" s="99">
        <v>0.10349537037037036</v>
      </c>
      <c r="D26" s="97">
        <f t="shared" si="1"/>
        <v>0.28484056955372228</v>
      </c>
      <c r="E26" s="99">
        <v>1.1574074074074073E-3</v>
      </c>
      <c r="F26" s="97">
        <f t="shared" si="0"/>
        <v>7.4222519112298662E-3</v>
      </c>
      <c r="G26" s="99">
        <f t="shared" si="2"/>
        <v>0.10465277777777778</v>
      </c>
      <c r="H26" s="98">
        <f t="shared" si="3"/>
        <v>0.2015334551776401</v>
      </c>
    </row>
    <row r="27" spans="2:8" s="1" customFormat="1" x14ac:dyDescent="0.25">
      <c r="B27" s="8" t="s">
        <v>103</v>
      </c>
      <c r="C27" s="99">
        <v>2.7465277777777762E-2</v>
      </c>
      <c r="D27" s="97">
        <f t="shared" si="1"/>
        <v>7.5590099703755617E-2</v>
      </c>
      <c r="E27" s="99">
        <v>6.4814814814814813E-4</v>
      </c>
      <c r="F27" s="97">
        <f t="shared" si="0"/>
        <v>4.1564610702887255E-3</v>
      </c>
      <c r="G27" s="99">
        <f t="shared" si="2"/>
        <v>2.811342592592591E-2</v>
      </c>
      <c r="H27" s="98">
        <f t="shared" si="3"/>
        <v>5.4138991664066299E-2</v>
      </c>
    </row>
    <row r="28" spans="2:8" s="1" customFormat="1" x14ac:dyDescent="0.25">
      <c r="B28" s="36" t="s">
        <v>17</v>
      </c>
      <c r="C28" s="109">
        <v>9.2592592592592588E-5</v>
      </c>
      <c r="D28" s="97">
        <f t="shared" si="1"/>
        <v>2.5483388016436797E-4</v>
      </c>
      <c r="E28" s="109"/>
      <c r="F28" s="97"/>
      <c r="G28" s="99">
        <f t="shared" ref="G28" si="4">E28+C28</f>
        <v>9.2592592592592588E-5</v>
      </c>
      <c r="H28" s="98">
        <f t="shared" ref="H28" si="5">G28/$G$30</f>
        <v>1.7830874158605625E-4</v>
      </c>
    </row>
    <row r="29" spans="2:8" s="1" customFormat="1" x14ac:dyDescent="0.25">
      <c r="B29" s="8"/>
      <c r="C29" s="100"/>
      <c r="D29" s="111"/>
      <c r="E29" s="100"/>
      <c r="F29" s="100"/>
      <c r="G29" s="100"/>
      <c r="H29" s="101"/>
    </row>
    <row r="30" spans="2:8" s="1" customFormat="1" x14ac:dyDescent="0.25">
      <c r="B30" s="37" t="s">
        <v>29</v>
      </c>
      <c r="C30" s="112">
        <f t="shared" ref="C30:H30" si="6">SUM(C7:C28)</f>
        <v>0.36334490740740721</v>
      </c>
      <c r="D30" s="113">
        <f t="shared" si="6"/>
        <v>1.0000000000000002</v>
      </c>
      <c r="E30" s="112">
        <f t="shared" si="6"/>
        <v>0.15593750000000001</v>
      </c>
      <c r="F30" s="113">
        <f t="shared" si="6"/>
        <v>1.0000000000000002</v>
      </c>
      <c r="G30" s="112">
        <f t="shared" si="6"/>
        <v>0.51928240740740739</v>
      </c>
      <c r="H30" s="116">
        <f t="shared" si="6"/>
        <v>1</v>
      </c>
    </row>
    <row r="31" spans="2:8" s="1" customFormat="1" ht="66" customHeight="1" thickBot="1" x14ac:dyDescent="0.3">
      <c r="B31" s="152" t="s">
        <v>39</v>
      </c>
      <c r="C31" s="153"/>
      <c r="D31" s="153"/>
      <c r="E31" s="153"/>
      <c r="F31" s="154"/>
      <c r="G31" s="153"/>
      <c r="H31" s="154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&amp;R16</oddHeader>
  </headerFooter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13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5" t="s">
        <v>40</v>
      </c>
      <c r="C3" s="156"/>
      <c r="D3" s="156"/>
      <c r="E3" s="156"/>
      <c r="F3" s="157"/>
      <c r="G3" s="156"/>
      <c r="H3" s="157"/>
    </row>
    <row r="4" spans="2:8" s="1" customFormat="1" x14ac:dyDescent="0.25">
      <c r="B4" s="158" t="s">
        <v>134</v>
      </c>
      <c r="C4" s="159"/>
      <c r="D4" s="159"/>
      <c r="E4" s="159"/>
      <c r="F4" s="159"/>
      <c r="G4" s="159"/>
      <c r="H4" s="160"/>
    </row>
    <row r="5" spans="2:8" s="1" customFormat="1" x14ac:dyDescent="0.25">
      <c r="B5" s="2"/>
      <c r="C5" s="161" t="s">
        <v>36</v>
      </c>
      <c r="D5" s="159"/>
      <c r="E5" s="161" t="s">
        <v>37</v>
      </c>
      <c r="F5" s="176"/>
      <c r="G5" s="159" t="s">
        <v>38</v>
      </c>
      <c r="H5" s="16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9">
        <v>6.1689814814814793E-3</v>
      </c>
      <c r="D7" s="97">
        <f>C7/$C$30</f>
        <v>1.7315314144629976E-2</v>
      </c>
      <c r="E7" s="99"/>
      <c r="F7" s="97"/>
      <c r="G7" s="99">
        <f>C7+E7</f>
        <v>6.1689814814814793E-3</v>
      </c>
      <c r="H7" s="98">
        <f>G7/$G$30</f>
        <v>1.7315314144629976E-2</v>
      </c>
    </row>
    <row r="8" spans="2:8" s="1" customFormat="1" x14ac:dyDescent="0.25">
      <c r="B8" s="8" t="s">
        <v>13</v>
      </c>
      <c r="C8" s="99">
        <v>8.9004629629629607E-3</v>
      </c>
      <c r="D8" s="97">
        <f t="shared" ref="D8:D28" si="0">C8/$C$30</f>
        <v>2.4982132415047757E-2</v>
      </c>
      <c r="E8" s="99"/>
      <c r="F8" s="97"/>
      <c r="G8" s="99">
        <f t="shared" ref="G8:G28" si="1">C8+E8</f>
        <v>8.9004629629629607E-3</v>
      </c>
      <c r="H8" s="98">
        <f t="shared" ref="H8:H28" si="2">G8/$G$30</f>
        <v>2.4982132415047757E-2</v>
      </c>
    </row>
    <row r="9" spans="2:8" s="1" customFormat="1" x14ac:dyDescent="0.25">
      <c r="B9" s="8" t="s">
        <v>0</v>
      </c>
      <c r="C9" s="99">
        <v>3.6736111111111025E-2</v>
      </c>
      <c r="D9" s="97">
        <f t="shared" si="0"/>
        <v>0.10311220843349989</v>
      </c>
      <c r="E9" s="99"/>
      <c r="F9" s="97"/>
      <c r="G9" s="99">
        <f t="shared" si="1"/>
        <v>3.6736111111111025E-2</v>
      </c>
      <c r="H9" s="98">
        <f t="shared" si="2"/>
        <v>0.10311220843349989</v>
      </c>
    </row>
    <row r="10" spans="2:8" s="1" customFormat="1" x14ac:dyDescent="0.25">
      <c r="B10" s="8" t="s">
        <v>8</v>
      </c>
      <c r="C10" s="99">
        <v>7.9050925925925903E-3</v>
      </c>
      <c r="D10" s="97">
        <f t="shared" si="0"/>
        <v>2.2188291858878568E-2</v>
      </c>
      <c r="E10" s="99"/>
      <c r="F10" s="97"/>
      <c r="G10" s="99">
        <f t="shared" si="1"/>
        <v>7.9050925925925903E-3</v>
      </c>
      <c r="H10" s="98">
        <f t="shared" si="2"/>
        <v>2.2188291858878568E-2</v>
      </c>
    </row>
    <row r="11" spans="2:8" s="1" customFormat="1" x14ac:dyDescent="0.25">
      <c r="B11" s="8" t="s">
        <v>26</v>
      </c>
      <c r="C11" s="99">
        <v>7.0601851851851841E-3</v>
      </c>
      <c r="D11" s="97">
        <f t="shared" si="0"/>
        <v>1.9816776037944257E-2</v>
      </c>
      <c r="E11" s="99"/>
      <c r="F11" s="97"/>
      <c r="G11" s="99">
        <f t="shared" si="1"/>
        <v>7.0601851851851841E-3</v>
      </c>
      <c r="H11" s="98">
        <f t="shared" si="2"/>
        <v>1.9816776037944257E-2</v>
      </c>
    </row>
    <row r="12" spans="2:8" s="1" customFormat="1" x14ac:dyDescent="0.25">
      <c r="B12" s="8" t="s">
        <v>3</v>
      </c>
      <c r="C12" s="99">
        <v>1.747685185185183E-2</v>
      </c>
      <c r="D12" s="97">
        <f t="shared" si="0"/>
        <v>4.9054642323435732E-2</v>
      </c>
      <c r="E12" s="99"/>
      <c r="F12" s="97"/>
      <c r="G12" s="99">
        <f t="shared" si="1"/>
        <v>1.747685185185183E-2</v>
      </c>
      <c r="H12" s="98">
        <f t="shared" si="2"/>
        <v>4.9054642323435732E-2</v>
      </c>
    </row>
    <row r="13" spans="2:8" s="1" customFormat="1" x14ac:dyDescent="0.25">
      <c r="B13" s="8" t="s">
        <v>7</v>
      </c>
      <c r="C13" s="99">
        <v>6.2499999999999977E-3</v>
      </c>
      <c r="D13" s="97">
        <f t="shared" si="0"/>
        <v>1.7542719771294912E-2</v>
      </c>
      <c r="E13" s="99"/>
      <c r="F13" s="97"/>
      <c r="G13" s="99">
        <f t="shared" si="1"/>
        <v>6.2499999999999977E-3</v>
      </c>
      <c r="H13" s="98">
        <f t="shared" si="2"/>
        <v>1.7542719771294912E-2</v>
      </c>
    </row>
    <row r="14" spans="2:8" s="1" customFormat="1" x14ac:dyDescent="0.25">
      <c r="B14" s="8" t="s">
        <v>2</v>
      </c>
      <c r="C14" s="99">
        <v>9.6064814814814728E-3</v>
      </c>
      <c r="D14" s="97">
        <f t="shared" si="0"/>
        <v>2.6963810018842165E-2</v>
      </c>
      <c r="E14" s="99"/>
      <c r="F14" s="97"/>
      <c r="G14" s="99">
        <f t="shared" si="1"/>
        <v>9.6064814814814728E-3</v>
      </c>
      <c r="H14" s="98">
        <f t="shared" si="2"/>
        <v>2.6963810018842165E-2</v>
      </c>
    </row>
    <row r="15" spans="2:8" s="1" customFormat="1" x14ac:dyDescent="0.25">
      <c r="B15" s="8" t="s">
        <v>9</v>
      </c>
      <c r="C15" s="99">
        <v>1.0185185185185179E-2</v>
      </c>
      <c r="D15" s="97">
        <f t="shared" si="0"/>
        <v>2.85881359235917E-2</v>
      </c>
      <c r="E15" s="99"/>
      <c r="F15" s="97"/>
      <c r="G15" s="99">
        <f t="shared" si="1"/>
        <v>1.0185185185185179E-2</v>
      </c>
      <c r="H15" s="98">
        <f t="shared" si="2"/>
        <v>2.85881359235917E-2</v>
      </c>
    </row>
    <row r="16" spans="2:8" s="1" customFormat="1" x14ac:dyDescent="0.25">
      <c r="B16" s="8" t="s">
        <v>1</v>
      </c>
      <c r="C16" s="99">
        <v>7.4884259259259209E-3</v>
      </c>
      <c r="D16" s="97">
        <f t="shared" si="0"/>
        <v>2.1018777207458896E-2</v>
      </c>
      <c r="E16" s="99"/>
      <c r="F16" s="97"/>
      <c r="G16" s="99">
        <f t="shared" si="1"/>
        <v>7.4884259259259209E-3</v>
      </c>
      <c r="H16" s="98">
        <f t="shared" si="2"/>
        <v>2.1018777207458896E-2</v>
      </c>
    </row>
    <row r="17" spans="2:8" s="1" customFormat="1" x14ac:dyDescent="0.25">
      <c r="B17" s="8" t="s">
        <v>27</v>
      </c>
      <c r="C17" s="99">
        <v>1.2962962962962963E-3</v>
      </c>
      <c r="D17" s="97">
        <f t="shared" si="0"/>
        <v>3.6384900266389457E-3</v>
      </c>
      <c r="E17" s="99"/>
      <c r="F17" s="97"/>
      <c r="G17" s="99">
        <f t="shared" si="1"/>
        <v>1.2962962962962963E-3</v>
      </c>
      <c r="H17" s="98">
        <f t="shared" si="2"/>
        <v>3.6384900266389457E-3</v>
      </c>
    </row>
    <row r="18" spans="2:8" s="1" customFormat="1" x14ac:dyDescent="0.25">
      <c r="B18" s="8" t="s">
        <v>16</v>
      </c>
      <c r="C18" s="99">
        <v>1.8518518518518519E-3</v>
      </c>
      <c r="D18" s="97">
        <f t="shared" si="0"/>
        <v>5.1978428951984946E-3</v>
      </c>
      <c r="E18" s="99"/>
      <c r="F18" s="97"/>
      <c r="G18" s="99">
        <f t="shared" si="1"/>
        <v>1.8518518518518519E-3</v>
      </c>
      <c r="H18" s="98">
        <f t="shared" si="2"/>
        <v>5.1978428951984946E-3</v>
      </c>
    </row>
    <row r="19" spans="2:8" s="1" customFormat="1" x14ac:dyDescent="0.25">
      <c r="B19" s="8" t="s">
        <v>4</v>
      </c>
      <c r="C19" s="99">
        <v>1.5439814814814809E-2</v>
      </c>
      <c r="D19" s="97">
        <f t="shared" si="0"/>
        <v>4.3337015138717433E-2</v>
      </c>
      <c r="E19" s="99"/>
      <c r="F19" s="97"/>
      <c r="G19" s="99">
        <f t="shared" si="1"/>
        <v>1.5439814814814809E-2</v>
      </c>
      <c r="H19" s="98">
        <f t="shared" si="2"/>
        <v>4.3337015138717433E-2</v>
      </c>
    </row>
    <row r="20" spans="2:8" s="1" customFormat="1" x14ac:dyDescent="0.25">
      <c r="B20" s="8" t="s">
        <v>14</v>
      </c>
      <c r="C20" s="99">
        <v>4.3981481481481467E-3</v>
      </c>
      <c r="D20" s="97">
        <f t="shared" si="0"/>
        <v>1.2344876876096421E-2</v>
      </c>
      <c r="E20" s="99"/>
      <c r="F20" s="97"/>
      <c r="G20" s="99">
        <f t="shared" si="1"/>
        <v>4.3981481481481467E-3</v>
      </c>
      <c r="H20" s="98">
        <f t="shared" si="2"/>
        <v>1.2344876876096421E-2</v>
      </c>
    </row>
    <row r="21" spans="2:8" s="1" customFormat="1" x14ac:dyDescent="0.25">
      <c r="B21" s="8" t="s">
        <v>11</v>
      </c>
      <c r="C21" s="99">
        <v>2.1643518518518518E-3</v>
      </c>
      <c r="D21" s="97">
        <f t="shared" si="0"/>
        <v>6.0749788837632396E-3</v>
      </c>
      <c r="E21" s="99"/>
      <c r="F21" s="97"/>
      <c r="G21" s="99">
        <f t="shared" ref="G21:G24" si="3">C21+E21</f>
        <v>2.1643518518518518E-3</v>
      </c>
      <c r="H21" s="98">
        <f t="shared" ref="H21:H24" si="4">G21/$G$30</f>
        <v>6.0749788837632396E-3</v>
      </c>
    </row>
    <row r="22" spans="2:8" s="1" customFormat="1" x14ac:dyDescent="0.25">
      <c r="B22" s="8" t="s">
        <v>15</v>
      </c>
      <c r="C22" s="99">
        <v>2.5578703703703696E-3</v>
      </c>
      <c r="D22" s="97">
        <f t="shared" si="0"/>
        <v>7.1795204989929182E-3</v>
      </c>
      <c r="E22" s="99"/>
      <c r="F22" s="97"/>
      <c r="G22" s="99">
        <f t="shared" si="3"/>
        <v>2.5578703703703696E-3</v>
      </c>
      <c r="H22" s="98">
        <f t="shared" si="4"/>
        <v>7.1795204989929182E-3</v>
      </c>
    </row>
    <row r="23" spans="2:8" s="1" customFormat="1" x14ac:dyDescent="0.25">
      <c r="B23" s="8" t="s">
        <v>92</v>
      </c>
      <c r="C23" s="99">
        <v>1.4525462962962962E-2</v>
      </c>
      <c r="D23" s="97">
        <f t="shared" si="0"/>
        <v>4.0770580209213189E-2</v>
      </c>
      <c r="E23" s="99"/>
      <c r="F23" s="97"/>
      <c r="G23" s="99">
        <f t="shared" si="3"/>
        <v>1.4525462962962962E-2</v>
      </c>
      <c r="H23" s="98">
        <f t="shared" si="4"/>
        <v>4.0770580209213189E-2</v>
      </c>
    </row>
    <row r="24" spans="2:8" s="1" customFormat="1" x14ac:dyDescent="0.25">
      <c r="B24" s="8" t="s">
        <v>12</v>
      </c>
      <c r="C24" s="99">
        <v>1.7592592592592595E-3</v>
      </c>
      <c r="D24" s="97">
        <f t="shared" si="0"/>
        <v>4.9379507504385698E-3</v>
      </c>
      <c r="E24" s="99"/>
      <c r="F24" s="97"/>
      <c r="G24" s="99">
        <f t="shared" si="3"/>
        <v>1.7592592592592595E-3</v>
      </c>
      <c r="H24" s="98">
        <f t="shared" si="4"/>
        <v>4.9379507504385698E-3</v>
      </c>
    </row>
    <row r="25" spans="2:8" s="1" customFormat="1" x14ac:dyDescent="0.25">
      <c r="B25" s="8" t="s">
        <v>5</v>
      </c>
      <c r="C25" s="99">
        <v>1.8738425925925919E-2</v>
      </c>
      <c r="D25" s="97">
        <f t="shared" si="0"/>
        <v>5.2595672795789743E-2</v>
      </c>
      <c r="E25" s="99"/>
      <c r="F25" s="97"/>
      <c r="G25" s="99">
        <f t="shared" si="1"/>
        <v>1.8738425925925919E-2</v>
      </c>
      <c r="H25" s="98">
        <f t="shared" si="2"/>
        <v>5.2595672795789743E-2</v>
      </c>
    </row>
    <row r="26" spans="2:8" s="1" customFormat="1" x14ac:dyDescent="0.25">
      <c r="B26" s="8" t="s">
        <v>6</v>
      </c>
      <c r="C26" s="99">
        <v>0.130289351851852</v>
      </c>
      <c r="D26" s="97">
        <f t="shared" si="0"/>
        <v>0.36570073419530946</v>
      </c>
      <c r="E26" s="118"/>
      <c r="F26" s="97"/>
      <c r="G26" s="99">
        <f t="shared" si="1"/>
        <v>0.130289351851852</v>
      </c>
      <c r="H26" s="98">
        <f t="shared" si="2"/>
        <v>0.36570073419530946</v>
      </c>
    </row>
    <row r="27" spans="2:8" s="1" customFormat="1" x14ac:dyDescent="0.25">
      <c r="B27" s="8" t="s">
        <v>103</v>
      </c>
      <c r="C27" s="99">
        <v>4.2361111111111009E-2</v>
      </c>
      <c r="D27" s="97">
        <f t="shared" si="0"/>
        <v>0.11890065622766527</v>
      </c>
      <c r="E27" s="99"/>
      <c r="F27" s="97"/>
      <c r="G27" s="99">
        <f t="shared" si="1"/>
        <v>4.2361111111111009E-2</v>
      </c>
      <c r="H27" s="98">
        <f t="shared" si="2"/>
        <v>0.11890065622766527</v>
      </c>
    </row>
    <row r="28" spans="2:8" s="1" customFormat="1" x14ac:dyDescent="0.25">
      <c r="B28" s="36" t="s">
        <v>17</v>
      </c>
      <c r="C28" s="109">
        <v>3.1134259259259257E-3</v>
      </c>
      <c r="D28" s="115">
        <f t="shared" si="0"/>
        <v>8.7388733675524688E-3</v>
      </c>
      <c r="E28" s="109"/>
      <c r="F28" s="115"/>
      <c r="G28" s="109">
        <f t="shared" si="1"/>
        <v>3.1134259259259257E-3</v>
      </c>
      <c r="H28" s="110">
        <f t="shared" si="2"/>
        <v>8.7388733675524688E-3</v>
      </c>
    </row>
    <row r="29" spans="2:8" s="1" customFormat="1" x14ac:dyDescent="0.25">
      <c r="B29" s="8"/>
      <c r="C29" s="100"/>
      <c r="D29" s="111"/>
      <c r="E29" s="100"/>
      <c r="F29" s="111"/>
      <c r="G29" s="100"/>
      <c r="H29" s="101"/>
    </row>
    <row r="30" spans="2:8" s="1" customFormat="1" x14ac:dyDescent="0.25">
      <c r="B30" s="37" t="s">
        <v>29</v>
      </c>
      <c r="C30" s="112">
        <f t="shared" ref="C30:H30" si="5">SUM(C7:C28)</f>
        <v>0.35627314814814803</v>
      </c>
      <c r="D30" s="113">
        <f t="shared" si="5"/>
        <v>1</v>
      </c>
      <c r="E30" s="112"/>
      <c r="F30" s="113"/>
      <c r="G30" s="112">
        <f t="shared" si="5"/>
        <v>0.35627314814814803</v>
      </c>
      <c r="H30" s="116">
        <f t="shared" si="5"/>
        <v>1</v>
      </c>
    </row>
    <row r="31" spans="2:8" s="1" customFormat="1" ht="66" customHeight="1" thickBot="1" x14ac:dyDescent="0.3">
      <c r="B31" s="152" t="s">
        <v>39</v>
      </c>
      <c r="C31" s="153"/>
      <c r="D31" s="153"/>
      <c r="E31" s="153"/>
      <c r="F31" s="154"/>
      <c r="G31" s="153"/>
      <c r="H31" s="154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&amp;R21</oddHeader>
  </headerFooter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1"/>
  <sheetViews>
    <sheetView topLeftCell="B4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2" spans="2:10" ht="15.75" thickBot="1" x14ac:dyDescent="0.3"/>
    <row r="3" spans="2:10" x14ac:dyDescent="0.25">
      <c r="B3" s="155" t="s">
        <v>41</v>
      </c>
      <c r="C3" s="156"/>
      <c r="D3" s="156"/>
      <c r="E3" s="156"/>
      <c r="F3" s="157"/>
      <c r="G3" s="156"/>
      <c r="H3" s="156"/>
      <c r="I3" s="156"/>
      <c r="J3" s="157"/>
    </row>
    <row r="4" spans="2:10" x14ac:dyDescent="0.25">
      <c r="B4" s="158" t="s">
        <v>134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25">
      <c r="B5" s="2"/>
      <c r="C5" s="165" t="s">
        <v>19</v>
      </c>
      <c r="D5" s="165"/>
      <c r="E5" s="165" t="s">
        <v>20</v>
      </c>
      <c r="F5" s="165"/>
      <c r="G5" s="165" t="s">
        <v>21</v>
      </c>
      <c r="H5" s="165"/>
      <c r="I5" s="159" t="s">
        <v>22</v>
      </c>
      <c r="J5" s="160"/>
    </row>
    <row r="6" spans="2:10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6" t="s">
        <v>24</v>
      </c>
      <c r="J6" s="7" t="s">
        <v>25</v>
      </c>
    </row>
    <row r="7" spans="2:10" x14ac:dyDescent="0.25">
      <c r="B7" s="8" t="s">
        <v>10</v>
      </c>
      <c r="C7" s="99">
        <v>2.2106481481481478E-3</v>
      </c>
      <c r="D7" s="97">
        <f t="shared" ref="D7:D28" si="0">C7/$C$30</f>
        <v>9.6537781147333825E-3</v>
      </c>
      <c r="E7" s="99">
        <v>7.2916666666666659E-4</v>
      </c>
      <c r="F7" s="97">
        <f t="shared" ref="F7:F28" si="1">E7/$E$30</f>
        <v>9.1145833333333304E-3</v>
      </c>
      <c r="G7" s="99">
        <v>1.1458333333333333E-3</v>
      </c>
      <c r="H7" s="97">
        <f t="shared" ref="H7:H28" si="2">G7/$G$30</f>
        <v>6.5894568690095853E-3</v>
      </c>
      <c r="I7" s="100">
        <f>C7+E7+G7</f>
        <v>4.0856481481481473E-3</v>
      </c>
      <c r="J7" s="98">
        <f>I7/$I$30</f>
        <v>8.460966899163487E-3</v>
      </c>
    </row>
    <row r="8" spans="2:10" x14ac:dyDescent="0.25">
      <c r="B8" s="8" t="s">
        <v>13</v>
      </c>
      <c r="C8" s="99">
        <v>5.5555555555555556E-4</v>
      </c>
      <c r="D8" s="97">
        <f t="shared" si="0"/>
        <v>2.4260803639120547E-3</v>
      </c>
      <c r="E8" s="99">
        <v>3.8194444444444446E-4</v>
      </c>
      <c r="F8" s="97">
        <f t="shared" si="1"/>
        <v>4.7743055555555551E-3</v>
      </c>
      <c r="G8" s="99">
        <v>6.018518518518519E-4</v>
      </c>
      <c r="H8" s="97">
        <f t="shared" si="2"/>
        <v>3.4611288604898833E-3</v>
      </c>
      <c r="I8" s="100">
        <f t="shared" ref="I8:I28" si="3">C8+E8+G8</f>
        <v>1.5393518518518519E-3</v>
      </c>
      <c r="J8" s="98">
        <f t="shared" ref="J8:J28" si="4">I8/$I$30</f>
        <v>3.1878430526593314E-3</v>
      </c>
    </row>
    <row r="9" spans="2:10" x14ac:dyDescent="0.25">
      <c r="B9" s="8" t="s">
        <v>0</v>
      </c>
      <c r="C9" s="99">
        <v>4.0023148148148176E-2</v>
      </c>
      <c r="D9" s="97">
        <f t="shared" si="0"/>
        <v>0.17477887288349772</v>
      </c>
      <c r="E9" s="99">
        <v>1.5023148148148147E-2</v>
      </c>
      <c r="F9" s="97">
        <f t="shared" si="1"/>
        <v>0.1877893518518518</v>
      </c>
      <c r="G9" s="99">
        <v>1.834490740740741E-2</v>
      </c>
      <c r="H9" s="97">
        <f t="shared" si="2"/>
        <v>0.10549787007454742</v>
      </c>
      <c r="I9" s="100">
        <f t="shared" si="3"/>
        <v>7.3391203703703736E-2</v>
      </c>
      <c r="J9" s="98">
        <f t="shared" si="4"/>
        <v>0.151985810503104</v>
      </c>
    </row>
    <row r="10" spans="2:10" x14ac:dyDescent="0.25">
      <c r="B10" s="8" t="s">
        <v>8</v>
      </c>
      <c r="C10" s="99">
        <v>6.6087962962962949E-3</v>
      </c>
      <c r="D10" s="97">
        <f t="shared" si="0"/>
        <v>2.8860247662370477E-2</v>
      </c>
      <c r="E10" s="99">
        <v>8.7962962962962962E-4</v>
      </c>
      <c r="F10" s="97">
        <f t="shared" si="1"/>
        <v>1.0995370370370369E-2</v>
      </c>
      <c r="G10" s="99">
        <v>3.7731481481481483E-3</v>
      </c>
      <c r="H10" s="97">
        <f t="shared" si="2"/>
        <v>2.1698615548455806E-2</v>
      </c>
      <c r="I10" s="100">
        <f t="shared" si="3"/>
        <v>1.1261574074074073E-2</v>
      </c>
      <c r="J10" s="98">
        <f t="shared" si="4"/>
        <v>2.3321588648402475E-2</v>
      </c>
    </row>
    <row r="11" spans="2:10" x14ac:dyDescent="0.25">
      <c r="B11" s="8" t="s">
        <v>26</v>
      </c>
      <c r="C11" s="99">
        <v>5.7870370370370367E-4</v>
      </c>
      <c r="D11" s="97">
        <f t="shared" si="0"/>
        <v>2.5271670457417236E-3</v>
      </c>
      <c r="E11" s="99">
        <v>2.5462962962962961E-4</v>
      </c>
      <c r="F11" s="97">
        <f t="shared" si="1"/>
        <v>3.1828703703703693E-3</v>
      </c>
      <c r="G11" s="99">
        <v>1.423611111111111E-3</v>
      </c>
      <c r="H11" s="97">
        <f t="shared" si="2"/>
        <v>8.1869009584664542E-3</v>
      </c>
      <c r="I11" s="100">
        <f t="shared" si="3"/>
        <v>2.2569444444444442E-3</v>
      </c>
      <c r="J11" s="98">
        <f t="shared" si="4"/>
        <v>4.6739052275832299E-3</v>
      </c>
    </row>
    <row r="12" spans="2:10" x14ac:dyDescent="0.25">
      <c r="B12" s="8" t="s">
        <v>3</v>
      </c>
      <c r="C12" s="99">
        <v>2.6874999999999993E-2</v>
      </c>
      <c r="D12" s="97">
        <f t="shared" si="0"/>
        <v>0.11736163760424562</v>
      </c>
      <c r="E12" s="99">
        <v>1.1493055555555552E-2</v>
      </c>
      <c r="F12" s="97">
        <f t="shared" si="1"/>
        <v>0.14366319444444436</v>
      </c>
      <c r="G12" s="99">
        <v>1.5046296296296295E-2</v>
      </c>
      <c r="H12" s="97">
        <f t="shared" si="2"/>
        <v>8.652822151224708E-2</v>
      </c>
      <c r="I12" s="100">
        <f t="shared" si="3"/>
        <v>5.3414351851851838E-2</v>
      </c>
      <c r="J12" s="98">
        <f t="shared" si="4"/>
        <v>0.11061575705280309</v>
      </c>
    </row>
    <row r="13" spans="2:10" x14ac:dyDescent="0.25">
      <c r="B13" s="8" t="s">
        <v>7</v>
      </c>
      <c r="C13" s="99">
        <v>5.9374999999999992E-3</v>
      </c>
      <c r="D13" s="97">
        <f t="shared" si="0"/>
        <v>2.5928733889310079E-2</v>
      </c>
      <c r="E13" s="99">
        <v>3.0208333333333333E-3</v>
      </c>
      <c r="F13" s="97">
        <f t="shared" si="1"/>
        <v>3.7760416666666657E-2</v>
      </c>
      <c r="G13" s="99">
        <v>6.8171296296296304E-3</v>
      </c>
      <c r="H13" s="97">
        <f t="shared" si="2"/>
        <v>3.9203940362087339E-2</v>
      </c>
      <c r="I13" s="100">
        <f t="shared" si="3"/>
        <v>1.5775462962962963E-2</v>
      </c>
      <c r="J13" s="98">
        <f t="shared" si="4"/>
        <v>3.266939910356894E-2</v>
      </c>
    </row>
    <row r="14" spans="2:10" x14ac:dyDescent="0.25">
      <c r="B14" s="8" t="s">
        <v>2</v>
      </c>
      <c r="C14" s="99">
        <v>1.7256944444444443E-2</v>
      </c>
      <c r="D14" s="97">
        <f t="shared" si="0"/>
        <v>7.5360121304018188E-2</v>
      </c>
      <c r="E14" s="99">
        <v>5.9722222222222225E-3</v>
      </c>
      <c r="F14" s="97">
        <f t="shared" si="1"/>
        <v>7.4652777777777762E-2</v>
      </c>
      <c r="G14" s="99">
        <v>8.6342592592592565E-3</v>
      </c>
      <c r="H14" s="97">
        <f t="shared" si="2"/>
        <v>4.9653887113951002E-2</v>
      </c>
      <c r="I14" s="100">
        <f t="shared" si="3"/>
        <v>3.186342592592592E-2</v>
      </c>
      <c r="J14" s="98">
        <f t="shared" si="4"/>
        <v>6.598595431557247E-2</v>
      </c>
    </row>
    <row r="15" spans="2:10" x14ac:dyDescent="0.25">
      <c r="B15" s="8" t="s">
        <v>9</v>
      </c>
      <c r="C15" s="99">
        <v>1.3773148148148149E-2</v>
      </c>
      <c r="D15" s="97">
        <f t="shared" si="0"/>
        <v>6.0146575688653024E-2</v>
      </c>
      <c r="E15" s="99">
        <v>3.0208333333333333E-3</v>
      </c>
      <c r="F15" s="97">
        <f t="shared" si="1"/>
        <v>3.7760416666666657E-2</v>
      </c>
      <c r="G15" s="99">
        <v>5.439814814814814E-3</v>
      </c>
      <c r="H15" s="97">
        <f t="shared" si="2"/>
        <v>3.128328008519702E-2</v>
      </c>
      <c r="I15" s="100">
        <f t="shared" si="3"/>
        <v>2.2233796296296297E-2</v>
      </c>
      <c r="J15" s="98">
        <f t="shared" si="4"/>
        <v>4.604395867788403E-2</v>
      </c>
    </row>
    <row r="16" spans="2:10" x14ac:dyDescent="0.25">
      <c r="B16" s="8" t="s">
        <v>1</v>
      </c>
      <c r="C16" s="99">
        <v>1.0694444444444446E-2</v>
      </c>
      <c r="D16" s="97">
        <f t="shared" si="0"/>
        <v>4.6702047005307057E-2</v>
      </c>
      <c r="E16" s="99">
        <v>3.9930555555555552E-3</v>
      </c>
      <c r="F16" s="97">
        <f t="shared" si="1"/>
        <v>4.9913194444444434E-2</v>
      </c>
      <c r="G16" s="99">
        <v>5.9259259259259256E-3</v>
      </c>
      <c r="H16" s="97">
        <f t="shared" si="2"/>
        <v>3.4078807241746542E-2</v>
      </c>
      <c r="I16" s="100">
        <f t="shared" si="3"/>
        <v>2.0613425925925927E-2</v>
      </c>
      <c r="J16" s="98">
        <f t="shared" si="4"/>
        <v>4.2688334411926841E-2</v>
      </c>
    </row>
    <row r="17" spans="2:10" x14ac:dyDescent="0.25">
      <c r="B17" s="8" t="s">
        <v>27</v>
      </c>
      <c r="C17" s="99">
        <v>1.3831018518518519E-2</v>
      </c>
      <c r="D17" s="97">
        <f t="shared" si="0"/>
        <v>6.0399292393227194E-2</v>
      </c>
      <c r="E17" s="99">
        <v>5.2546296296296299E-3</v>
      </c>
      <c r="F17" s="97">
        <f t="shared" si="1"/>
        <v>6.5682870370370364E-2</v>
      </c>
      <c r="G17" s="99">
        <v>1.3090277777777777E-2</v>
      </c>
      <c r="H17" s="97">
        <f t="shared" si="2"/>
        <v>7.5279552715654952E-2</v>
      </c>
      <c r="I17" s="100">
        <f t="shared" si="3"/>
        <v>3.2175925925925927E-2</v>
      </c>
      <c r="J17" s="98">
        <f t="shared" si="4"/>
        <v>6.6633110424007089E-2</v>
      </c>
    </row>
    <row r="18" spans="2:10" x14ac:dyDescent="0.25">
      <c r="B18" s="8" t="s">
        <v>16</v>
      </c>
      <c r="C18" s="99">
        <v>4.7453703703703704E-4</v>
      </c>
      <c r="D18" s="97">
        <f t="shared" si="0"/>
        <v>2.0722769775082133E-3</v>
      </c>
      <c r="E18" s="99">
        <v>4.1666666666666669E-4</v>
      </c>
      <c r="F18" s="97">
        <f t="shared" si="1"/>
        <v>5.208333333333333E-3</v>
      </c>
      <c r="G18" s="99">
        <v>1.0532407407407407E-3</v>
      </c>
      <c r="H18" s="97">
        <f t="shared" si="2"/>
        <v>6.0569755058572953E-3</v>
      </c>
      <c r="I18" s="100">
        <f t="shared" si="3"/>
        <v>1.9444444444444444E-3</v>
      </c>
      <c r="J18" s="98">
        <f t="shared" si="4"/>
        <v>4.0267491191486289E-3</v>
      </c>
    </row>
    <row r="19" spans="2:10" x14ac:dyDescent="0.25">
      <c r="B19" s="8" t="s">
        <v>4</v>
      </c>
      <c r="C19" s="99">
        <v>5.2430555555555572E-3</v>
      </c>
      <c r="D19" s="97">
        <f t="shared" si="0"/>
        <v>2.2896133434420023E-2</v>
      </c>
      <c r="E19" s="99">
        <v>2.0023148148148148E-3</v>
      </c>
      <c r="F19" s="97">
        <f t="shared" si="1"/>
        <v>2.5028935185185182E-2</v>
      </c>
      <c r="G19" s="99">
        <v>5.3009259259259259E-3</v>
      </c>
      <c r="H19" s="97">
        <f t="shared" si="2"/>
        <v>3.0484558040468585E-2</v>
      </c>
      <c r="I19" s="100">
        <f t="shared" si="3"/>
        <v>1.2546296296296298E-2</v>
      </c>
      <c r="J19" s="98">
        <f t="shared" si="4"/>
        <v>2.5982119316411399E-2</v>
      </c>
    </row>
    <row r="20" spans="2:10" x14ac:dyDescent="0.25">
      <c r="B20" s="8" t="s">
        <v>14</v>
      </c>
      <c r="C20" s="99">
        <v>9.3055555555555513E-3</v>
      </c>
      <c r="D20" s="97">
        <f t="shared" si="0"/>
        <v>4.0636846095526896E-2</v>
      </c>
      <c r="E20" s="99">
        <v>3.5879629629629625E-3</v>
      </c>
      <c r="F20" s="97">
        <f t="shared" si="1"/>
        <v>4.4849537037037021E-2</v>
      </c>
      <c r="G20" s="99">
        <v>5.9027777777777768E-3</v>
      </c>
      <c r="H20" s="97">
        <f t="shared" si="2"/>
        <v>3.3945686900958463E-2</v>
      </c>
      <c r="I20" s="100">
        <f t="shared" si="3"/>
        <v>1.879629629629629E-2</v>
      </c>
      <c r="J20" s="98">
        <f t="shared" si="4"/>
        <v>3.8925241485103401E-2</v>
      </c>
    </row>
    <row r="21" spans="2:10" x14ac:dyDescent="0.25">
      <c r="B21" s="8" t="s">
        <v>11</v>
      </c>
      <c r="C21" s="99">
        <v>6.9675925925925921E-3</v>
      </c>
      <c r="D21" s="97">
        <f t="shared" si="0"/>
        <v>3.0427091230730351E-2</v>
      </c>
      <c r="E21" s="99">
        <v>2.3263888888888887E-3</v>
      </c>
      <c r="F21" s="97">
        <f t="shared" si="1"/>
        <v>2.9079861111111101E-2</v>
      </c>
      <c r="G21" s="99">
        <v>1.640046296296296E-2</v>
      </c>
      <c r="H21" s="97">
        <f t="shared" si="2"/>
        <v>9.43157614483493E-2</v>
      </c>
      <c r="I21" s="100">
        <f t="shared" si="3"/>
        <v>2.5694444444444443E-2</v>
      </c>
      <c r="J21" s="98">
        <f t="shared" si="4"/>
        <v>5.3210613360178315E-2</v>
      </c>
    </row>
    <row r="22" spans="2:10" x14ac:dyDescent="0.25">
      <c r="B22" s="8" t="s">
        <v>15</v>
      </c>
      <c r="C22" s="99">
        <v>7.4421296296296301E-3</v>
      </c>
      <c r="D22" s="97">
        <f t="shared" si="0"/>
        <v>3.2499368208238566E-2</v>
      </c>
      <c r="E22" s="99">
        <v>1.747685185185185E-3</v>
      </c>
      <c r="F22" s="97">
        <f t="shared" si="1"/>
        <v>2.1846064814814808E-2</v>
      </c>
      <c r="G22" s="99">
        <v>8.7847222222222215E-3</v>
      </c>
      <c r="H22" s="97">
        <f t="shared" si="2"/>
        <v>5.0519169329073486E-2</v>
      </c>
      <c r="I22" s="100">
        <f t="shared" si="3"/>
        <v>1.7974537037037039E-2</v>
      </c>
      <c r="J22" s="98">
        <f t="shared" si="4"/>
        <v>3.7223460607367989E-2</v>
      </c>
    </row>
    <row r="23" spans="2:10" x14ac:dyDescent="0.25">
      <c r="B23" s="8" t="s">
        <v>92</v>
      </c>
      <c r="C23" s="99">
        <v>2.7141203703703702E-2</v>
      </c>
      <c r="D23" s="97">
        <f t="shared" si="0"/>
        <v>0.11852413444528682</v>
      </c>
      <c r="E23" s="99">
        <v>6.4467592592592606E-3</v>
      </c>
      <c r="F23" s="97">
        <f t="shared" si="1"/>
        <v>8.0584490740740741E-2</v>
      </c>
      <c r="G23" s="99">
        <v>3.1620370370370375E-2</v>
      </c>
      <c r="H23" s="97">
        <f t="shared" si="2"/>
        <v>0.18184238551650697</v>
      </c>
      <c r="I23" s="100">
        <f t="shared" si="3"/>
        <v>6.520833333333334E-2</v>
      </c>
      <c r="J23" s="98">
        <f t="shared" si="4"/>
        <v>0.13503990796002013</v>
      </c>
    </row>
    <row r="24" spans="2:10" x14ac:dyDescent="0.25">
      <c r="B24" s="8" t="s">
        <v>12</v>
      </c>
      <c r="C24" s="99">
        <v>7.2916666666666685E-3</v>
      </c>
      <c r="D24" s="97">
        <f t="shared" si="0"/>
        <v>3.1842304776345726E-2</v>
      </c>
      <c r="E24" s="99">
        <v>2.6041666666666661E-3</v>
      </c>
      <c r="F24" s="97">
        <f t="shared" si="1"/>
        <v>3.2552083333333322E-2</v>
      </c>
      <c r="G24" s="99">
        <v>1.4166666666666664E-2</v>
      </c>
      <c r="H24" s="97">
        <f t="shared" si="2"/>
        <v>8.1469648562300309E-2</v>
      </c>
      <c r="I24" s="100">
        <f t="shared" si="3"/>
        <v>2.4062500000000001E-2</v>
      </c>
      <c r="J24" s="98">
        <f t="shared" si="4"/>
        <v>4.9831020349464288E-2</v>
      </c>
    </row>
    <row r="25" spans="2:10" x14ac:dyDescent="0.25">
      <c r="B25" s="8" t="s">
        <v>5</v>
      </c>
      <c r="C25" s="99">
        <v>8.8657407407407417E-3</v>
      </c>
      <c r="D25" s="97">
        <f t="shared" si="0"/>
        <v>3.8716199140763213E-2</v>
      </c>
      <c r="E25" s="99">
        <v>7.9976851851851858E-3</v>
      </c>
      <c r="F25" s="97">
        <f t="shared" si="1"/>
        <v>9.9971064814814797E-2</v>
      </c>
      <c r="G25" s="99">
        <v>5.6944444444444438E-3</v>
      </c>
      <c r="H25" s="97">
        <f t="shared" si="2"/>
        <v>3.2747603833865817E-2</v>
      </c>
      <c r="I25" s="100">
        <f t="shared" si="3"/>
        <v>2.255787037037037E-2</v>
      </c>
      <c r="J25" s="98">
        <f t="shared" si="4"/>
        <v>4.6715083531075466E-2</v>
      </c>
    </row>
    <row r="26" spans="2:10" x14ac:dyDescent="0.25">
      <c r="B26" s="8" t="s">
        <v>6</v>
      </c>
      <c r="C26" s="99">
        <v>5.5902777777777791E-3</v>
      </c>
      <c r="D26" s="97">
        <f t="shared" si="0"/>
        <v>2.4412433661865057E-2</v>
      </c>
      <c r="E26" s="99">
        <v>3.4722222222222222E-5</v>
      </c>
      <c r="F26" s="97">
        <f t="shared" si="1"/>
        <v>4.340277777777777E-4</v>
      </c>
      <c r="G26" s="99">
        <v>3.5879629629629624E-4</v>
      </c>
      <c r="H26" s="97">
        <f t="shared" si="2"/>
        <v>2.0633652822151225E-3</v>
      </c>
      <c r="I26" s="100">
        <f t="shared" si="3"/>
        <v>5.9837962962962978E-3</v>
      </c>
      <c r="J26" s="98">
        <f t="shared" si="4"/>
        <v>1.2391841039284774E-2</v>
      </c>
    </row>
    <row r="27" spans="2:10" x14ac:dyDescent="0.25">
      <c r="B27" s="8" t="s">
        <v>103</v>
      </c>
      <c r="C27" s="99">
        <v>4.0856481481481473E-3</v>
      </c>
      <c r="D27" s="97">
        <f t="shared" si="0"/>
        <v>1.7841799342936566E-2</v>
      </c>
      <c r="E27" s="99">
        <v>1.1921296296296296E-3</v>
      </c>
      <c r="F27" s="97">
        <f t="shared" si="1"/>
        <v>1.4901620370370367E-2</v>
      </c>
      <c r="G27" s="99">
        <v>2.8703703703703703E-3</v>
      </c>
      <c r="H27" s="97">
        <f t="shared" si="2"/>
        <v>1.650692225772098E-2</v>
      </c>
      <c r="I27" s="100">
        <f t="shared" si="3"/>
        <v>8.1481481481481474E-3</v>
      </c>
      <c r="J27" s="98">
        <f t="shared" si="4"/>
        <v>1.6873996308813304E-2</v>
      </c>
    </row>
    <row r="28" spans="2:10" x14ac:dyDescent="0.25">
      <c r="B28" s="8" t="s">
        <v>17</v>
      </c>
      <c r="C28" s="99">
        <v>8.2407407407407395E-3</v>
      </c>
      <c r="D28" s="97">
        <f t="shared" si="0"/>
        <v>3.5986858731362141E-2</v>
      </c>
      <c r="E28" s="99">
        <v>1.6203703703703703E-3</v>
      </c>
      <c r="F28" s="97">
        <f t="shared" si="1"/>
        <v>2.0254629629629626E-2</v>
      </c>
      <c r="G28" s="99">
        <v>1.4930555555555554E-3</v>
      </c>
      <c r="H28" s="97">
        <f t="shared" si="2"/>
        <v>8.5862619808306714E-3</v>
      </c>
      <c r="I28" s="100">
        <f t="shared" si="3"/>
        <v>1.1354166666666665E-2</v>
      </c>
      <c r="J28" s="98">
        <f t="shared" si="4"/>
        <v>2.3513338606457171E-2</v>
      </c>
    </row>
    <row r="29" spans="2:10" x14ac:dyDescent="0.25">
      <c r="B29" s="18"/>
      <c r="C29" s="107"/>
      <c r="D29" s="107"/>
      <c r="E29" s="107"/>
      <c r="F29" s="107"/>
      <c r="G29" s="107"/>
      <c r="H29" s="107"/>
      <c r="I29" s="107"/>
      <c r="J29" s="108"/>
    </row>
    <row r="30" spans="2:10" x14ac:dyDescent="0.25">
      <c r="B30" s="11" t="s">
        <v>29</v>
      </c>
      <c r="C30" s="102">
        <f t="shared" ref="C30:J30" si="5">SUM(C7:C28)</f>
        <v>0.22899305555555555</v>
      </c>
      <c r="D30" s="119">
        <f t="shared" si="5"/>
        <v>1</v>
      </c>
      <c r="E30" s="102">
        <f t="shared" si="5"/>
        <v>8.0000000000000016E-2</v>
      </c>
      <c r="F30" s="119">
        <f t="shared" si="5"/>
        <v>0.99999999999999967</v>
      </c>
      <c r="G30" s="102">
        <f t="shared" si="5"/>
        <v>0.17388888888888887</v>
      </c>
      <c r="H30" s="119">
        <f t="shared" si="5"/>
        <v>1</v>
      </c>
      <c r="I30" s="102">
        <f t="shared" si="5"/>
        <v>0.48288194444444454</v>
      </c>
      <c r="J30" s="120">
        <f t="shared" si="5"/>
        <v>0.99999999999999978</v>
      </c>
    </row>
    <row r="31" spans="2:10" ht="66" customHeight="1" thickBot="1" x14ac:dyDescent="0.3">
      <c r="B31" s="177" t="s">
        <v>42</v>
      </c>
      <c r="C31" s="178"/>
      <c r="D31" s="178"/>
      <c r="E31" s="178"/>
      <c r="F31" s="179"/>
      <c r="G31" s="178"/>
      <c r="H31" s="178"/>
      <c r="I31" s="178"/>
      <c r="J31" s="179"/>
    </row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&amp;R22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6"/>
  <sheetViews>
    <sheetView topLeftCell="A4" zoomScale="110" zoomScaleNormal="110" zoomScaleSheetLayoutView="110" zoomScalePageLayoutView="110" workbookViewId="0">
      <selection activeCell="B4" sqref="B4:K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1" spans="2:10" s="1" customFormat="1" x14ac:dyDescent="0.25"/>
    <row r="2" spans="2:10" s="1" customFormat="1" ht="15.75" thickBot="1" x14ac:dyDescent="0.3"/>
    <row r="3" spans="2:10" s="1" customFormat="1" x14ac:dyDescent="0.25">
      <c r="B3" s="155" t="s">
        <v>43</v>
      </c>
      <c r="C3" s="156"/>
      <c r="D3" s="156"/>
      <c r="E3" s="156"/>
      <c r="F3" s="157"/>
      <c r="G3" s="156"/>
      <c r="H3" s="156"/>
      <c r="I3" s="156"/>
      <c r="J3" s="157"/>
    </row>
    <row r="4" spans="2:10" s="1" customFormat="1" x14ac:dyDescent="0.25">
      <c r="B4" s="158" t="s">
        <v>134</v>
      </c>
      <c r="C4" s="159"/>
      <c r="D4" s="159"/>
      <c r="E4" s="159"/>
      <c r="F4" s="159"/>
      <c r="G4" s="159"/>
      <c r="H4" s="159"/>
      <c r="I4" s="159"/>
      <c r="J4" s="160"/>
    </row>
    <row r="5" spans="2:10" s="1" customFormat="1" x14ac:dyDescent="0.25">
      <c r="B5" s="2"/>
      <c r="C5" s="161" t="s">
        <v>19</v>
      </c>
      <c r="D5" s="159"/>
      <c r="E5" s="161" t="s">
        <v>20</v>
      </c>
      <c r="F5" s="159"/>
      <c r="G5" s="165" t="s">
        <v>21</v>
      </c>
      <c r="H5" s="165"/>
      <c r="I5" s="159" t="s">
        <v>22</v>
      </c>
      <c r="J5" s="160"/>
    </row>
    <row r="6" spans="2:10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5" t="s">
        <v>24</v>
      </c>
      <c r="J6" s="39" t="s">
        <v>25</v>
      </c>
    </row>
    <row r="7" spans="2:10" s="1" customFormat="1" x14ac:dyDescent="0.25">
      <c r="B7" s="8" t="s">
        <v>10</v>
      </c>
      <c r="C7" s="99">
        <v>1.5960648148148144E-2</v>
      </c>
      <c r="D7" s="97">
        <f>C7/$C$30</f>
        <v>1.8411214953271013E-2</v>
      </c>
      <c r="E7" s="99">
        <v>1.5787037037037037E-2</v>
      </c>
      <c r="F7" s="97">
        <f>E7/$E$30</f>
        <v>4.4774159663865547E-2</v>
      </c>
      <c r="G7" s="99">
        <v>1.065972222222222E-2</v>
      </c>
      <c r="H7" s="97">
        <f>G7/$G$30</f>
        <v>3.1875129784730394E-2</v>
      </c>
      <c r="I7" s="124">
        <f>C7+E7+G7</f>
        <v>4.2407407407407408E-2</v>
      </c>
      <c r="J7" s="125">
        <f>I7/$I$30</f>
        <v>2.7290738726928741E-2</v>
      </c>
    </row>
    <row r="8" spans="2:10" s="1" customFormat="1" x14ac:dyDescent="0.25">
      <c r="B8" s="8" t="s">
        <v>13</v>
      </c>
      <c r="C8" s="99">
        <v>2.9502314814814808E-2</v>
      </c>
      <c r="D8" s="97">
        <f t="shared" ref="D8:D28" si="0">C8/$C$30</f>
        <v>3.403204272363148E-2</v>
      </c>
      <c r="E8" s="99">
        <v>8.5416666666666662E-3</v>
      </c>
      <c r="F8" s="97">
        <f t="shared" ref="F8:F27" si="1">E8/$E$30</f>
        <v>2.4225315126050421E-2</v>
      </c>
      <c r="G8" s="99">
        <v>1.8935185185185187E-2</v>
      </c>
      <c r="H8" s="97">
        <f t="shared" ref="H8:H27" si="2">G8/$G$30</f>
        <v>5.6620751713158453E-2</v>
      </c>
      <c r="I8" s="124">
        <f t="shared" ref="I8:I27" si="3">C8+E8+G8</f>
        <v>5.6979166666666657E-2</v>
      </c>
      <c r="J8" s="125">
        <f t="shared" ref="J8:J27" si="4">I8/$I$30</f>
        <v>3.6668205991449286E-2</v>
      </c>
    </row>
    <row r="9" spans="2:10" s="1" customFormat="1" x14ac:dyDescent="0.25">
      <c r="B9" s="8" t="s">
        <v>0</v>
      </c>
      <c r="C9" s="99">
        <v>0.1701157407407409</v>
      </c>
      <c r="D9" s="97">
        <f t="shared" si="0"/>
        <v>0.19623497997329778</v>
      </c>
      <c r="E9" s="99">
        <v>7.2233796296296268E-2</v>
      </c>
      <c r="F9" s="97">
        <f t="shared" si="1"/>
        <v>0.20486475840336127</v>
      </c>
      <c r="G9" s="99">
        <v>6.7152777777777783E-2</v>
      </c>
      <c r="H9" s="97">
        <f t="shared" si="2"/>
        <v>0.20080293486537001</v>
      </c>
      <c r="I9" s="124">
        <f t="shared" si="3"/>
        <v>0.30950231481481494</v>
      </c>
      <c r="J9" s="125">
        <f t="shared" si="4"/>
        <v>0.19917621296310092</v>
      </c>
    </row>
    <row r="10" spans="2:10" s="1" customFormat="1" x14ac:dyDescent="0.25">
      <c r="B10" s="8" t="s">
        <v>8</v>
      </c>
      <c r="C10" s="99">
        <v>2.6967592592592595E-2</v>
      </c>
      <c r="D10" s="97">
        <f t="shared" si="0"/>
        <v>3.1108144192256326E-2</v>
      </c>
      <c r="E10" s="99">
        <v>6.3657407407407413E-3</v>
      </c>
      <c r="F10" s="97">
        <f t="shared" si="1"/>
        <v>1.8054096638655464E-2</v>
      </c>
      <c r="G10" s="99">
        <v>1.1099537037037036E-2</v>
      </c>
      <c r="H10" s="97">
        <f t="shared" si="2"/>
        <v>3.3190281719388114E-2</v>
      </c>
      <c r="I10" s="124">
        <f t="shared" si="3"/>
        <v>4.4432870370370373E-2</v>
      </c>
      <c r="J10" s="125">
        <f t="shared" si="4"/>
        <v>2.8594199228351377E-2</v>
      </c>
    </row>
    <row r="11" spans="2:10" s="1" customFormat="1" x14ac:dyDescent="0.25">
      <c r="B11" s="8" t="s">
        <v>26</v>
      </c>
      <c r="C11" s="99">
        <v>2.2326388888888889E-2</v>
      </c>
      <c r="D11" s="97">
        <f t="shared" si="0"/>
        <v>2.5754339118825083E-2</v>
      </c>
      <c r="E11" s="99">
        <v>1.2546296296296295E-2</v>
      </c>
      <c r="F11" s="97">
        <f t="shared" si="1"/>
        <v>3.5582983193277309E-2</v>
      </c>
      <c r="G11" s="99">
        <v>1.429398148148148E-2</v>
      </c>
      <c r="H11" s="97">
        <f t="shared" si="2"/>
        <v>4.2742437876375723E-2</v>
      </c>
      <c r="I11" s="124">
        <f t="shared" si="3"/>
        <v>4.9166666666666664E-2</v>
      </c>
      <c r="J11" s="125">
        <f t="shared" si="4"/>
        <v>3.1640572628819127E-2</v>
      </c>
    </row>
    <row r="12" spans="2:10" s="1" customFormat="1" x14ac:dyDescent="0.25">
      <c r="B12" s="8" t="s">
        <v>3</v>
      </c>
      <c r="C12" s="99">
        <v>0.1079629629629633</v>
      </c>
      <c r="D12" s="97">
        <f t="shared" si="0"/>
        <v>0.12453938584779738</v>
      </c>
      <c r="E12" s="99">
        <v>4.1134259259259245E-2</v>
      </c>
      <c r="F12" s="97">
        <f t="shared" si="1"/>
        <v>0.11666228991596636</v>
      </c>
      <c r="G12" s="99">
        <v>6.2557870370370319E-2</v>
      </c>
      <c r="H12" s="97">
        <f t="shared" si="2"/>
        <v>0.18706305807434057</v>
      </c>
      <c r="I12" s="124">
        <f t="shared" si="3"/>
        <v>0.21165509259259285</v>
      </c>
      <c r="J12" s="125">
        <f t="shared" si="4"/>
        <v>0.13620789822580417</v>
      </c>
    </row>
    <row r="13" spans="2:10" s="1" customFormat="1" x14ac:dyDescent="0.25">
      <c r="B13" s="8" t="s">
        <v>7</v>
      </c>
      <c r="C13" s="99">
        <v>2.0081018518518529E-2</v>
      </c>
      <c r="D13" s="97">
        <f t="shared" si="0"/>
        <v>2.3164218958611479E-2</v>
      </c>
      <c r="E13" s="99">
        <v>7.0601851851851832E-3</v>
      </c>
      <c r="F13" s="97">
        <f t="shared" si="1"/>
        <v>2.0023634453781507E-2</v>
      </c>
      <c r="G13" s="99">
        <v>7.3726851851851835E-3</v>
      </c>
      <c r="H13" s="97">
        <f t="shared" si="2"/>
        <v>2.2046099536235896E-2</v>
      </c>
      <c r="I13" s="124">
        <f t="shared" si="3"/>
        <v>3.4513888888888899E-2</v>
      </c>
      <c r="J13" s="125">
        <f t="shared" si="4"/>
        <v>2.2210966944241687E-2</v>
      </c>
    </row>
    <row r="14" spans="2:10" s="1" customFormat="1" x14ac:dyDescent="0.25">
      <c r="B14" s="8" t="s">
        <v>2</v>
      </c>
      <c r="C14" s="99">
        <v>8.136574074074078E-2</v>
      </c>
      <c r="D14" s="97">
        <f t="shared" si="0"/>
        <v>9.3858477970627491E-2</v>
      </c>
      <c r="E14" s="99">
        <v>3.7534722222222219E-2</v>
      </c>
      <c r="F14" s="97">
        <f t="shared" si="1"/>
        <v>0.10645351890756302</v>
      </c>
      <c r="G14" s="99">
        <v>2.359953703703704E-2</v>
      </c>
      <c r="H14" s="97">
        <f t="shared" si="2"/>
        <v>7.0568284072817913E-2</v>
      </c>
      <c r="I14" s="124">
        <f t="shared" si="3"/>
        <v>0.14250000000000004</v>
      </c>
      <c r="J14" s="125">
        <f t="shared" si="4"/>
        <v>9.1704032534374119E-2</v>
      </c>
    </row>
    <row r="15" spans="2:10" s="1" customFormat="1" x14ac:dyDescent="0.25">
      <c r="B15" s="8" t="s">
        <v>9</v>
      </c>
      <c r="C15" s="99">
        <v>6.0925925925925904E-2</v>
      </c>
      <c r="D15" s="97">
        <f t="shared" si="0"/>
        <v>7.0280373831775628E-2</v>
      </c>
      <c r="E15" s="99">
        <v>2.2812499999999999E-2</v>
      </c>
      <c r="F15" s="97">
        <f t="shared" si="1"/>
        <v>6.4699317226890762E-2</v>
      </c>
      <c r="G15" s="99">
        <v>9.6527777777777758E-3</v>
      </c>
      <c r="H15" s="97">
        <f t="shared" si="2"/>
        <v>2.8864124039592993E-2</v>
      </c>
      <c r="I15" s="124">
        <f t="shared" si="3"/>
        <v>9.3391203703703671E-2</v>
      </c>
      <c r="J15" s="125">
        <f t="shared" si="4"/>
        <v>6.0100701634167017E-2</v>
      </c>
    </row>
    <row r="16" spans="2:10" s="1" customFormat="1" x14ac:dyDescent="0.25">
      <c r="B16" s="8" t="s">
        <v>1</v>
      </c>
      <c r="C16" s="99">
        <v>2.6018518518518524E-2</v>
      </c>
      <c r="D16" s="97">
        <f t="shared" si="0"/>
        <v>3.0013351134846451E-2</v>
      </c>
      <c r="E16" s="99">
        <v>1.08912037037037E-2</v>
      </c>
      <c r="F16" s="97">
        <f t="shared" si="1"/>
        <v>3.0888918067226882E-2</v>
      </c>
      <c r="G16" s="99">
        <v>1.2083333333333331E-2</v>
      </c>
      <c r="H16" s="97">
        <f t="shared" si="2"/>
        <v>3.6132068941648783E-2</v>
      </c>
      <c r="I16" s="124">
        <f t="shared" si="3"/>
        <v>4.8993055555555554E-2</v>
      </c>
      <c r="J16" s="125">
        <f t="shared" si="4"/>
        <v>3.1528847442982906E-2</v>
      </c>
    </row>
    <row r="17" spans="2:10" s="1" customFormat="1" x14ac:dyDescent="0.25">
      <c r="B17" s="8" t="s">
        <v>27</v>
      </c>
      <c r="C17" s="99">
        <v>1.9606481481481482E-2</v>
      </c>
      <c r="D17" s="97">
        <f t="shared" si="0"/>
        <v>2.2616822429906529E-2</v>
      </c>
      <c r="E17" s="99">
        <v>7.1527777777777779E-3</v>
      </c>
      <c r="F17" s="97">
        <f t="shared" si="1"/>
        <v>2.028623949579832E-2</v>
      </c>
      <c r="G17" s="99">
        <v>8.1944444444444417E-3</v>
      </c>
      <c r="H17" s="97">
        <f t="shared" si="2"/>
        <v>2.4503357098359515E-2</v>
      </c>
      <c r="I17" s="124">
        <f t="shared" si="3"/>
        <v>3.4953703703703702E-2</v>
      </c>
      <c r="J17" s="125">
        <f t="shared" si="4"/>
        <v>2.2494004081693449E-2</v>
      </c>
    </row>
    <row r="18" spans="2:10" s="1" customFormat="1" x14ac:dyDescent="0.25">
      <c r="B18" s="8" t="s">
        <v>16</v>
      </c>
      <c r="C18" s="99">
        <v>7.7430555555555551E-3</v>
      </c>
      <c r="D18" s="97">
        <f t="shared" si="0"/>
        <v>8.9319092122830384E-3</v>
      </c>
      <c r="E18" s="99">
        <v>4.4097222222222229E-3</v>
      </c>
      <c r="F18" s="97">
        <f t="shared" si="1"/>
        <v>1.2506565126050423E-2</v>
      </c>
      <c r="G18" s="99">
        <v>8.4606481481481477E-3</v>
      </c>
      <c r="H18" s="97">
        <f t="shared" si="2"/>
        <v>2.5299370111441826E-2</v>
      </c>
      <c r="I18" s="124">
        <f t="shared" si="3"/>
        <v>2.0613425925925924E-2</v>
      </c>
      <c r="J18" s="125">
        <f t="shared" si="4"/>
        <v>1.3265503731621203E-2</v>
      </c>
    </row>
    <row r="19" spans="2:10" s="1" customFormat="1" x14ac:dyDescent="0.25">
      <c r="B19" s="8" t="s">
        <v>4</v>
      </c>
      <c r="C19" s="99">
        <v>2.4745370370370365E-2</v>
      </c>
      <c r="D19" s="97">
        <f t="shared" si="0"/>
        <v>2.8544726301735626E-2</v>
      </c>
      <c r="E19" s="99">
        <v>9.1550925925925914E-3</v>
      </c>
      <c r="F19" s="97">
        <f t="shared" si="1"/>
        <v>2.5965073529411763E-2</v>
      </c>
      <c r="G19" s="99">
        <v>1.1828703703703704E-2</v>
      </c>
      <c r="H19" s="97">
        <f t="shared" si="2"/>
        <v>3.5370665190004855E-2</v>
      </c>
      <c r="I19" s="124">
        <f t="shared" si="3"/>
        <v>4.5729166666666661E-2</v>
      </c>
      <c r="J19" s="125">
        <f t="shared" si="4"/>
        <v>2.9428413949261857E-2</v>
      </c>
    </row>
    <row r="20" spans="2:10" s="1" customFormat="1" x14ac:dyDescent="0.25">
      <c r="B20" s="8" t="s">
        <v>14</v>
      </c>
      <c r="C20" s="99">
        <v>1.7604166666666664E-2</v>
      </c>
      <c r="D20" s="97">
        <f t="shared" si="0"/>
        <v>2.0307076101468608E-2</v>
      </c>
      <c r="E20" s="99">
        <v>5.3124999999999995E-3</v>
      </c>
      <c r="F20" s="97">
        <f t="shared" si="1"/>
        <v>1.5066964285714286E-2</v>
      </c>
      <c r="G20" s="99">
        <v>6.8171296296296296E-3</v>
      </c>
      <c r="H20" s="97">
        <f t="shared" si="2"/>
        <v>2.0384854987194577E-2</v>
      </c>
      <c r="I20" s="124">
        <f t="shared" si="3"/>
        <v>2.9733796296296293E-2</v>
      </c>
      <c r="J20" s="125">
        <f t="shared" si="4"/>
        <v>1.9134800160884261E-2</v>
      </c>
    </row>
    <row r="21" spans="2:10" s="1" customFormat="1" x14ac:dyDescent="0.25">
      <c r="B21" s="8" t="s">
        <v>11</v>
      </c>
      <c r="C21" s="99">
        <v>1.5185185185185182E-2</v>
      </c>
      <c r="D21" s="97">
        <f t="shared" si="0"/>
        <v>1.7516688918558062E-2</v>
      </c>
      <c r="E21" s="99">
        <v>6.8171296296296287E-3</v>
      </c>
      <c r="F21" s="97">
        <f t="shared" si="1"/>
        <v>1.9334296218487392E-2</v>
      </c>
      <c r="G21" s="99">
        <v>4.9305555555555552E-3</v>
      </c>
      <c r="H21" s="97">
        <f t="shared" si="2"/>
        <v>1.4743545372741747E-2</v>
      </c>
      <c r="I21" s="124">
        <f t="shared" si="3"/>
        <v>2.6932870370370367E-2</v>
      </c>
      <c r="J21" s="125">
        <f t="shared" si="4"/>
        <v>1.733230049605982E-2</v>
      </c>
    </row>
    <row r="22" spans="2:10" s="1" customFormat="1" x14ac:dyDescent="0.25">
      <c r="B22" s="8" t="s">
        <v>15</v>
      </c>
      <c r="C22" s="99">
        <v>5.4745370370370364E-3</v>
      </c>
      <c r="D22" s="97">
        <f t="shared" si="0"/>
        <v>6.3150867823764971E-3</v>
      </c>
      <c r="E22" s="99">
        <v>4.3981481481481484E-3</v>
      </c>
      <c r="F22" s="97">
        <f t="shared" si="1"/>
        <v>1.247373949579832E-2</v>
      </c>
      <c r="G22" s="99">
        <v>3.7731481481481483E-3</v>
      </c>
      <c r="H22" s="97">
        <f t="shared" si="2"/>
        <v>1.1282619228905657E-2</v>
      </c>
      <c r="I22" s="124">
        <f t="shared" si="3"/>
        <v>1.3645833333333334E-2</v>
      </c>
      <c r="J22" s="125">
        <f t="shared" si="4"/>
        <v>8.7815996067273448E-3</v>
      </c>
    </row>
    <row r="23" spans="2:10" s="1" customFormat="1" x14ac:dyDescent="0.25">
      <c r="B23" s="8" t="s">
        <v>92</v>
      </c>
      <c r="C23" s="99">
        <v>1.2442129629629631E-2</v>
      </c>
      <c r="D23" s="97">
        <f t="shared" si="0"/>
        <v>1.4352469959946589E-2</v>
      </c>
      <c r="E23" s="99">
        <v>4.7569444444444447E-3</v>
      </c>
      <c r="F23" s="97">
        <f t="shared" si="1"/>
        <v>1.3491334033613448E-2</v>
      </c>
      <c r="G23" s="99">
        <v>1.8518518518518517E-3</v>
      </c>
      <c r="H23" s="97">
        <f t="shared" si="2"/>
        <v>5.5374818301377454E-3</v>
      </c>
      <c r="I23" s="124">
        <f t="shared" si="3"/>
        <v>1.9050925925925926E-2</v>
      </c>
      <c r="J23" s="125">
        <f t="shared" si="4"/>
        <v>1.2259977059095171E-2</v>
      </c>
    </row>
    <row r="24" spans="2:10" s="1" customFormat="1" x14ac:dyDescent="0.25">
      <c r="B24" s="8" t="s">
        <v>12</v>
      </c>
      <c r="C24" s="99">
        <v>3.0023148148148146E-2</v>
      </c>
      <c r="D24" s="97">
        <f t="shared" si="0"/>
        <v>3.4632843791722275E-2</v>
      </c>
      <c r="E24" s="99">
        <v>1.9606481481481489E-2</v>
      </c>
      <c r="F24" s="97">
        <f t="shared" si="1"/>
        <v>5.5606617647058848E-2</v>
      </c>
      <c r="G24" s="99">
        <v>2.4606481481481483E-2</v>
      </c>
      <c r="H24" s="97">
        <f t="shared" si="2"/>
        <v>7.3579289817955293E-2</v>
      </c>
      <c r="I24" s="124">
        <f t="shared" si="3"/>
        <v>7.4236111111111114E-2</v>
      </c>
      <c r="J24" s="125">
        <f t="shared" si="4"/>
        <v>4.7773689463570135E-2</v>
      </c>
    </row>
    <row r="25" spans="2:10" s="1" customFormat="1" x14ac:dyDescent="0.25">
      <c r="B25" s="8" t="s">
        <v>5</v>
      </c>
      <c r="C25" s="99">
        <v>6.0011574074074057E-2</v>
      </c>
      <c r="D25" s="97">
        <f t="shared" si="0"/>
        <v>6.9225634178905149E-2</v>
      </c>
      <c r="E25" s="99">
        <v>3.1562499999999993E-2</v>
      </c>
      <c r="F25" s="97">
        <f t="shared" si="1"/>
        <v>8.9515493697478979E-2</v>
      </c>
      <c r="G25" s="99">
        <v>9.9421296296296306E-3</v>
      </c>
      <c r="H25" s="97">
        <f t="shared" si="2"/>
        <v>2.9729355575552025E-2</v>
      </c>
      <c r="I25" s="124">
        <f t="shared" si="3"/>
        <v>0.10151620370370369</v>
      </c>
      <c r="J25" s="125">
        <f t="shared" si="4"/>
        <v>6.5329440331302391E-2</v>
      </c>
    </row>
    <row r="26" spans="2:10" s="1" customFormat="1" x14ac:dyDescent="0.25">
      <c r="B26" s="8" t="s">
        <v>6</v>
      </c>
      <c r="C26" s="99">
        <v>6.1099537037037056E-2</v>
      </c>
      <c r="D26" s="97">
        <f t="shared" si="0"/>
        <v>7.0480640854472615E-2</v>
      </c>
      <c r="E26" s="99">
        <v>4.6180555555555558E-3</v>
      </c>
      <c r="F26" s="97">
        <f t="shared" si="1"/>
        <v>1.3097426470588237E-2</v>
      </c>
      <c r="G26" s="99">
        <v>4.2013888888888891E-3</v>
      </c>
      <c r="H26" s="97">
        <f t="shared" si="2"/>
        <v>1.2563161902125012E-2</v>
      </c>
      <c r="I26" s="124">
        <f t="shared" si="3"/>
        <v>6.9918981481481499E-2</v>
      </c>
      <c r="J26" s="125">
        <f t="shared" si="4"/>
        <v>4.4995456509109327E-2</v>
      </c>
    </row>
    <row r="27" spans="2:10" s="1" customFormat="1" x14ac:dyDescent="0.25">
      <c r="B27" s="8" t="s">
        <v>103</v>
      </c>
      <c r="C27" s="99">
        <v>5.152777777777777E-2</v>
      </c>
      <c r="D27" s="97">
        <f t="shared" si="0"/>
        <v>5.9439252336448554E-2</v>
      </c>
      <c r="E27" s="99">
        <v>1.9895833333333335E-2</v>
      </c>
      <c r="F27" s="97">
        <f t="shared" si="1"/>
        <v>5.6427258403361352E-2</v>
      </c>
      <c r="G27" s="99">
        <v>1.2407407407407405E-2</v>
      </c>
      <c r="H27" s="97">
        <f t="shared" si="2"/>
        <v>3.710112826192289E-2</v>
      </c>
      <c r="I27" s="124">
        <f t="shared" si="3"/>
        <v>8.3831018518518513E-2</v>
      </c>
      <c r="J27" s="125">
        <f t="shared" si="4"/>
        <v>5.39483680674522E-2</v>
      </c>
    </row>
    <row r="28" spans="2:10" s="1" customFormat="1" x14ac:dyDescent="0.25">
      <c r="B28" s="8" t="s">
        <v>17</v>
      </c>
      <c r="C28" s="99">
        <v>2.0833333333333332E-4</v>
      </c>
      <c r="D28" s="97">
        <f t="shared" si="0"/>
        <v>2.4032042723631493E-4</v>
      </c>
      <c r="E28" s="99"/>
      <c r="F28" s="97"/>
      <c r="G28" s="99"/>
      <c r="H28" s="97"/>
      <c r="I28" s="124">
        <f t="shared" ref="I28" si="5">C28+E28+G28</f>
        <v>2.0833333333333332E-4</v>
      </c>
      <c r="J28" s="125">
        <f t="shared" ref="J28" si="6">I28/$I$30</f>
        <v>1.3407022300347088E-4</v>
      </c>
    </row>
    <row r="29" spans="2:10" s="1" customFormat="1" x14ac:dyDescent="0.25">
      <c r="B29" s="18"/>
      <c r="C29" s="107"/>
      <c r="D29" s="107"/>
      <c r="E29" s="107"/>
      <c r="F29" s="107"/>
      <c r="G29" s="107"/>
      <c r="H29" s="107"/>
      <c r="I29" s="107"/>
      <c r="J29" s="108"/>
    </row>
    <row r="30" spans="2:10" s="1" customFormat="1" x14ac:dyDescent="0.25">
      <c r="B30" s="11" t="s">
        <v>29</v>
      </c>
      <c r="C30" s="102">
        <f t="shared" ref="C30:J30" si="7">SUM(C7:C28)</f>
        <v>0.8668981481481487</v>
      </c>
      <c r="D30" s="126">
        <f t="shared" si="7"/>
        <v>1</v>
      </c>
      <c r="E30" s="102">
        <f t="shared" si="7"/>
        <v>0.35259259259259257</v>
      </c>
      <c r="F30" s="126">
        <f t="shared" si="7"/>
        <v>1</v>
      </c>
      <c r="G30" s="102">
        <f t="shared" si="7"/>
        <v>0.33442129629629624</v>
      </c>
      <c r="H30" s="126">
        <f t="shared" si="7"/>
        <v>0.99999999999999978</v>
      </c>
      <c r="I30" s="102">
        <f t="shared" si="7"/>
        <v>1.5539120370370374</v>
      </c>
      <c r="J30" s="123">
        <f t="shared" si="7"/>
        <v>1</v>
      </c>
    </row>
    <row r="31" spans="2:10" s="1" customFormat="1" ht="66" customHeight="1" thickBot="1" x14ac:dyDescent="0.3">
      <c r="B31" s="177" t="s">
        <v>32</v>
      </c>
      <c r="C31" s="178"/>
      <c r="D31" s="178"/>
      <c r="E31" s="178"/>
      <c r="F31" s="178"/>
      <c r="G31" s="178"/>
      <c r="H31" s="178"/>
      <c r="I31" s="178"/>
      <c r="J31" s="179"/>
    </row>
    <row r="32" spans="2:10" s="1" customFormat="1" x14ac:dyDescent="0.25"/>
    <row r="33" s="1" customFormat="1" x14ac:dyDescent="0.25"/>
    <row r="34" s="1" customFormat="1" x14ac:dyDescent="0.25"/>
    <row r="35" s="1" customFormat="1" x14ac:dyDescent="0.25"/>
    <row r="36" s="1" customFormat="1" x14ac:dyDescent="0.25"/>
    <row r="37" s="1" customFormat="1" x14ac:dyDescent="0.25"/>
    <row r="38" s="1" customFormat="1" x14ac:dyDescent="0.25"/>
    <row r="39" s="1" customFormat="1" x14ac:dyDescent="0.25"/>
    <row r="40" s="1" customFormat="1" x14ac:dyDescent="0.25"/>
    <row r="41" s="1" customFormat="1" x14ac:dyDescent="0.25"/>
    <row r="42" s="1" customFormat="1" x14ac:dyDescent="0.25"/>
    <row r="43" s="1" customFormat="1" x14ac:dyDescent="0.25"/>
    <row r="44" s="1" customFormat="1" x14ac:dyDescent="0.25"/>
    <row r="45" s="1" customFormat="1" x14ac:dyDescent="0.25"/>
    <row r="46" s="1" customFormat="1" x14ac:dyDescent="0.25"/>
    <row r="47" s="1" customFormat="1" x14ac:dyDescent="0.25"/>
    <row r="48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</sheetData>
  <mergeCells count="7">
    <mergeCell ref="B31:J31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&amp;R23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opLeftCell="B4" zoomScale="110" zoomScaleNormal="110" zoomScaleSheetLayoutView="110" zoomScalePageLayoutView="110" workbookViewId="0">
      <selection activeCell="B4" sqref="B4:K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5.140625" customWidth="1"/>
  </cols>
  <sheetData>
    <row r="2" spans="2:10" ht="15.75" thickBot="1" x14ac:dyDescent="0.3"/>
    <row r="3" spans="2:10" x14ac:dyDescent="0.25">
      <c r="B3" s="155" t="s">
        <v>117</v>
      </c>
      <c r="C3" s="156"/>
      <c r="D3" s="156"/>
      <c r="E3" s="156"/>
      <c r="F3" s="156"/>
      <c r="G3" s="156"/>
      <c r="H3" s="156"/>
      <c r="I3" s="156"/>
      <c r="J3" s="157"/>
    </row>
    <row r="4" spans="2:10" x14ac:dyDescent="0.25">
      <c r="B4" s="158" t="s">
        <v>134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25">
      <c r="B5" s="2"/>
      <c r="C5" s="161" t="s">
        <v>19</v>
      </c>
      <c r="D5" s="159"/>
      <c r="E5" s="165" t="s">
        <v>20</v>
      </c>
      <c r="F5" s="165"/>
      <c r="G5" s="159" t="s">
        <v>21</v>
      </c>
      <c r="H5" s="159"/>
      <c r="I5" s="161" t="s">
        <v>22</v>
      </c>
      <c r="J5" s="160"/>
    </row>
    <row r="6" spans="2:10" x14ac:dyDescent="0.25">
      <c r="B6" s="3" t="s">
        <v>23</v>
      </c>
      <c r="C6" s="4" t="s">
        <v>24</v>
      </c>
      <c r="D6" s="5" t="s">
        <v>25</v>
      </c>
      <c r="E6" s="4" t="s">
        <v>24</v>
      </c>
      <c r="F6" s="5" t="s">
        <v>25</v>
      </c>
      <c r="G6" s="6" t="s">
        <v>24</v>
      </c>
      <c r="H6" s="5" t="s">
        <v>25</v>
      </c>
      <c r="I6" s="4" t="s">
        <v>24</v>
      </c>
      <c r="J6" s="7" t="s">
        <v>25</v>
      </c>
    </row>
    <row r="7" spans="2:10" x14ac:dyDescent="0.25">
      <c r="B7" s="8" t="s">
        <v>10</v>
      </c>
      <c r="C7" s="96">
        <v>1.8171296296296286E-2</v>
      </c>
      <c r="D7" s="97">
        <f>C7/$C$30</f>
        <v>1.6581295875798679E-2</v>
      </c>
      <c r="E7" s="96">
        <v>1.6516203703703703E-2</v>
      </c>
      <c r="F7" s="97">
        <f>E7/$E$30</f>
        <v>3.8179580479452052E-2</v>
      </c>
      <c r="G7" s="96">
        <v>1.180555555555555E-2</v>
      </c>
      <c r="H7" s="97">
        <f>G7/$G$30</f>
        <v>2.3225101325196944E-2</v>
      </c>
      <c r="I7" s="96">
        <f>C7+E7+G7</f>
        <v>4.6493055555555537E-2</v>
      </c>
      <c r="J7" s="98">
        <f>I7/$I$30</f>
        <v>2.2826587263252984E-2</v>
      </c>
    </row>
    <row r="8" spans="2:10" x14ac:dyDescent="0.25">
      <c r="B8" s="8" t="s">
        <v>13</v>
      </c>
      <c r="C8" s="96">
        <v>3.0057870370370367E-2</v>
      </c>
      <c r="D8" s="97">
        <f t="shared" ref="D8:D28" si="0">C8/$C$30</f>
        <v>2.7427786872260631E-2</v>
      </c>
      <c r="E8" s="96">
        <v>8.9236111111111113E-3</v>
      </c>
      <c r="F8" s="97">
        <f t="shared" ref="F8:F28" si="1">E8/$E$30</f>
        <v>2.0628210616438356E-2</v>
      </c>
      <c r="G8" s="96">
        <v>1.953703703703704E-2</v>
      </c>
      <c r="H8" s="97">
        <f t="shared" ref="H8:H28" si="2">G8/$G$30</f>
        <v>3.8435265722482813E-2</v>
      </c>
      <c r="I8" s="96">
        <f t="shared" ref="I8:I28" si="3">C8+E8+G8</f>
        <v>5.8518518518518518E-2</v>
      </c>
      <c r="J8" s="98">
        <f t="shared" ref="J8:J28" si="4">I8/$I$30</f>
        <v>2.8730700822257191E-2</v>
      </c>
    </row>
    <row r="9" spans="2:10" x14ac:dyDescent="0.25">
      <c r="B9" s="8" t="s">
        <v>0</v>
      </c>
      <c r="C9" s="96">
        <v>0.2101388888888889</v>
      </c>
      <c r="D9" s="97">
        <f t="shared" si="0"/>
        <v>0.19175159740191147</v>
      </c>
      <c r="E9" s="96">
        <v>8.7256944444444443E-2</v>
      </c>
      <c r="F9" s="97">
        <f t="shared" si="1"/>
        <v>0.20170697773972604</v>
      </c>
      <c r="G9" s="96">
        <v>8.5497685185185177E-2</v>
      </c>
      <c r="H9" s="97">
        <f t="shared" si="2"/>
        <v>0.1681998269502254</v>
      </c>
      <c r="I9" s="96">
        <f t="shared" si="3"/>
        <v>0.38289351851851855</v>
      </c>
      <c r="J9" s="98">
        <f t="shared" si="4"/>
        <v>0.18798833951778332</v>
      </c>
    </row>
    <row r="10" spans="2:10" x14ac:dyDescent="0.25">
      <c r="B10" s="8" t="s">
        <v>8</v>
      </c>
      <c r="C10" s="96">
        <v>3.3576388888888885E-2</v>
      </c>
      <c r="D10" s="97">
        <f t="shared" si="0"/>
        <v>3.0638432697892987E-2</v>
      </c>
      <c r="E10" s="96">
        <v>7.2453703703703699E-3</v>
      </c>
      <c r="F10" s="97">
        <f t="shared" si="1"/>
        <v>1.6748715753424657E-2</v>
      </c>
      <c r="G10" s="96">
        <v>1.4872685185185187E-2</v>
      </c>
      <c r="H10" s="97">
        <f t="shared" si="2"/>
        <v>2.9259073728311855E-2</v>
      </c>
      <c r="I10" s="96">
        <f t="shared" si="3"/>
        <v>5.5694444444444435E-2</v>
      </c>
      <c r="J10" s="98">
        <f t="shared" si="4"/>
        <v>2.7344171747765343E-2</v>
      </c>
    </row>
    <row r="11" spans="2:10" x14ac:dyDescent="0.25">
      <c r="B11" s="8" t="s">
        <v>26</v>
      </c>
      <c r="C11" s="96">
        <v>2.2905092592592591E-2</v>
      </c>
      <c r="D11" s="97">
        <f t="shared" si="0"/>
        <v>2.0900881871468536E-2</v>
      </c>
      <c r="E11" s="96">
        <v>1.2800925925925924E-2</v>
      </c>
      <c r="F11" s="97">
        <f t="shared" si="1"/>
        <v>2.959118150684931E-2</v>
      </c>
      <c r="G11" s="96">
        <v>1.5717592592592592E-2</v>
      </c>
      <c r="H11" s="97">
        <f t="shared" si="2"/>
        <v>3.0921262352566141E-2</v>
      </c>
      <c r="I11" s="96">
        <f t="shared" si="3"/>
        <v>5.1423611111111101E-2</v>
      </c>
      <c r="J11" s="98">
        <f t="shared" si="4"/>
        <v>2.5247330647406779E-2</v>
      </c>
    </row>
    <row r="12" spans="2:10" x14ac:dyDescent="0.25">
      <c r="B12" s="8" t="s">
        <v>3</v>
      </c>
      <c r="C12" s="96">
        <v>0.13483796296296355</v>
      </c>
      <c r="D12" s="97">
        <f t="shared" si="0"/>
        <v>0.12303955219939845</v>
      </c>
      <c r="E12" s="96">
        <v>5.26273148148148E-2</v>
      </c>
      <c r="F12" s="97">
        <f t="shared" si="1"/>
        <v>0.1216556078767123</v>
      </c>
      <c r="G12" s="96">
        <v>7.7604166666666613E-2</v>
      </c>
      <c r="H12" s="97">
        <f t="shared" si="2"/>
        <v>0.15267088665239753</v>
      </c>
      <c r="I12" s="96">
        <f t="shared" si="3"/>
        <v>0.26506944444444497</v>
      </c>
      <c r="J12" s="98">
        <f t="shared" si="4"/>
        <v>0.1301405281311977</v>
      </c>
    </row>
    <row r="13" spans="2:10" x14ac:dyDescent="0.25">
      <c r="B13" s="8" t="s">
        <v>7</v>
      </c>
      <c r="C13" s="96">
        <v>2.6018518518518521E-2</v>
      </c>
      <c r="D13" s="97">
        <f t="shared" si="0"/>
        <v>2.3741880973755066E-2</v>
      </c>
      <c r="E13" s="96">
        <v>1.008101851851852E-2</v>
      </c>
      <c r="F13" s="97">
        <f t="shared" si="1"/>
        <v>2.3303724315068497E-2</v>
      </c>
      <c r="G13" s="96">
        <v>1.4189814814814815E-2</v>
      </c>
      <c r="H13" s="97">
        <f t="shared" si="2"/>
        <v>2.7915661004599478E-2</v>
      </c>
      <c r="I13" s="96">
        <f t="shared" si="3"/>
        <v>5.0289351851851856E-2</v>
      </c>
      <c r="J13" s="98">
        <f t="shared" si="4"/>
        <v>2.4690446019127277E-2</v>
      </c>
    </row>
    <row r="14" spans="2:10" x14ac:dyDescent="0.25">
      <c r="B14" s="8" t="s">
        <v>2</v>
      </c>
      <c r="C14" s="96">
        <v>9.8622685185185216E-2</v>
      </c>
      <c r="D14" s="97">
        <f t="shared" si="0"/>
        <v>8.9993135132280688E-2</v>
      </c>
      <c r="E14" s="96">
        <v>4.3506944444444431E-2</v>
      </c>
      <c r="F14" s="97">
        <f t="shared" si="1"/>
        <v>0.10057255993150682</v>
      </c>
      <c r="G14" s="96">
        <v>3.2233796296296309E-2</v>
      </c>
      <c r="H14" s="97">
        <f t="shared" si="2"/>
        <v>6.3413634500660343E-2</v>
      </c>
      <c r="I14" s="96">
        <f t="shared" si="3"/>
        <v>0.17436342592592596</v>
      </c>
      <c r="J14" s="98">
        <f t="shared" si="4"/>
        <v>8.5606805357457419E-2</v>
      </c>
    </row>
    <row r="15" spans="2:10" x14ac:dyDescent="0.25">
      <c r="B15" s="8" t="s">
        <v>9</v>
      </c>
      <c r="C15" s="96">
        <v>7.4699074074074098E-2</v>
      </c>
      <c r="D15" s="97">
        <f t="shared" si="0"/>
        <v>6.8162855784971194E-2</v>
      </c>
      <c r="E15" s="96">
        <v>2.5833333333333326E-2</v>
      </c>
      <c r="F15" s="97">
        <f t="shared" si="1"/>
        <v>5.9717465753424639E-2</v>
      </c>
      <c r="G15" s="96">
        <v>1.5092592592592593E-2</v>
      </c>
      <c r="H15" s="97">
        <f t="shared" si="2"/>
        <v>2.9691698164761599E-2</v>
      </c>
      <c r="I15" s="96">
        <f t="shared" si="3"/>
        <v>0.11562500000000002</v>
      </c>
      <c r="J15" s="98">
        <f t="shared" si="4"/>
        <v>5.6768137107268468E-2</v>
      </c>
    </row>
    <row r="16" spans="2:10" x14ac:dyDescent="0.25">
      <c r="B16" s="8" t="s">
        <v>1</v>
      </c>
      <c r="C16" s="96">
        <v>3.6712962962962982E-2</v>
      </c>
      <c r="D16" s="97">
        <f t="shared" si="0"/>
        <v>3.3500554470085014E-2</v>
      </c>
      <c r="E16" s="96">
        <v>1.4884259259259257E-2</v>
      </c>
      <c r="F16" s="97">
        <f t="shared" si="1"/>
        <v>3.4407106164383555E-2</v>
      </c>
      <c r="G16" s="96">
        <v>1.8009259259259256E-2</v>
      </c>
      <c r="H16" s="97">
        <f t="shared" si="2"/>
        <v>3.5429664374516133E-2</v>
      </c>
      <c r="I16" s="96">
        <f t="shared" si="3"/>
        <v>6.9606481481481491E-2</v>
      </c>
      <c r="J16" s="98">
        <f t="shared" si="4"/>
        <v>3.4174532188499758E-2</v>
      </c>
    </row>
    <row r="17" spans="2:10" x14ac:dyDescent="0.25">
      <c r="B17" s="8" t="s">
        <v>27</v>
      </c>
      <c r="C17" s="96">
        <v>3.3437499999999995E-2</v>
      </c>
      <c r="D17" s="97">
        <f t="shared" si="0"/>
        <v>3.051169667846013E-2</v>
      </c>
      <c r="E17" s="96">
        <v>1.2407407407407405E-2</v>
      </c>
      <c r="F17" s="97">
        <f t="shared" si="1"/>
        <v>2.8681506849315065E-2</v>
      </c>
      <c r="G17" s="96">
        <v>2.1284722222222226E-2</v>
      </c>
      <c r="H17" s="97">
        <f t="shared" si="2"/>
        <v>4.1873491506899223E-2</v>
      </c>
      <c r="I17" s="96">
        <f t="shared" si="3"/>
        <v>6.7129629629629622E-2</v>
      </c>
      <c r="J17" s="98">
        <f t="shared" si="4"/>
        <v>3.2958478000215917E-2</v>
      </c>
    </row>
    <row r="18" spans="2:10" x14ac:dyDescent="0.25">
      <c r="B18" s="8" t="s">
        <v>16</v>
      </c>
      <c r="C18" s="96">
        <v>8.2175925925925923E-3</v>
      </c>
      <c r="D18" s="97">
        <f t="shared" si="0"/>
        <v>7.4985478164439926E-3</v>
      </c>
      <c r="E18" s="96">
        <v>4.8263888888888887E-3</v>
      </c>
      <c r="F18" s="97">
        <f t="shared" si="1"/>
        <v>1.1156892123287672E-2</v>
      </c>
      <c r="G18" s="96">
        <v>9.513888888888886E-3</v>
      </c>
      <c r="H18" s="97">
        <f t="shared" si="2"/>
        <v>1.8716699303246952E-2</v>
      </c>
      <c r="I18" s="96">
        <f t="shared" si="3"/>
        <v>2.2557870370370367E-2</v>
      </c>
      <c r="J18" s="98">
        <f t="shared" si="4"/>
        <v>1.1075185107313935E-2</v>
      </c>
    </row>
    <row r="19" spans="2:10" x14ac:dyDescent="0.25">
      <c r="B19" s="8" t="s">
        <v>4</v>
      </c>
      <c r="C19" s="96">
        <v>2.9988425925925918E-2</v>
      </c>
      <c r="D19" s="97">
        <f t="shared" si="0"/>
        <v>2.7364418862544197E-2</v>
      </c>
      <c r="E19" s="96">
        <v>1.1157407407407406E-2</v>
      </c>
      <c r="F19" s="97">
        <f t="shared" si="1"/>
        <v>2.5791952054794516E-2</v>
      </c>
      <c r="G19" s="96">
        <v>1.7129629629629616E-2</v>
      </c>
      <c r="H19" s="97">
        <f t="shared" si="2"/>
        <v>3.3699166628717123E-2</v>
      </c>
      <c r="I19" s="96">
        <f t="shared" si="3"/>
        <v>5.8275462962962946E-2</v>
      </c>
      <c r="J19" s="98">
        <f t="shared" si="4"/>
        <v>2.8611368401911575E-2</v>
      </c>
    </row>
    <row r="20" spans="2:10" x14ac:dyDescent="0.25">
      <c r="B20" s="8" t="s">
        <v>14</v>
      </c>
      <c r="C20" s="96">
        <v>2.6909722222222224E-2</v>
      </c>
      <c r="D20" s="97">
        <f t="shared" si="0"/>
        <v>2.4555103765115893E-2</v>
      </c>
      <c r="E20" s="96">
        <v>8.9004629629629607E-3</v>
      </c>
      <c r="F20" s="97">
        <f t="shared" si="1"/>
        <v>2.0574700342465748E-2</v>
      </c>
      <c r="G20" s="96">
        <v>1.2719907407407409E-2</v>
      </c>
      <c r="H20" s="97">
        <f t="shared" si="2"/>
        <v>2.5023908192540644E-2</v>
      </c>
      <c r="I20" s="96">
        <f t="shared" si="3"/>
        <v>4.853009259259259E-2</v>
      </c>
      <c r="J20" s="98">
        <f t="shared" si="4"/>
        <v>2.3826706595673337E-2</v>
      </c>
    </row>
    <row r="21" spans="2:10" x14ac:dyDescent="0.25">
      <c r="B21" s="8" t="s">
        <v>11</v>
      </c>
      <c r="C21" s="96">
        <v>2.2152777777777778E-2</v>
      </c>
      <c r="D21" s="97">
        <f t="shared" si="0"/>
        <v>2.0214395099540566E-2</v>
      </c>
      <c r="E21" s="96">
        <v>9.1435185185185161E-3</v>
      </c>
      <c r="F21" s="97">
        <f t="shared" si="1"/>
        <v>2.1136558219178078E-2</v>
      </c>
      <c r="G21" s="96">
        <v>2.1331018518518517E-2</v>
      </c>
      <c r="H21" s="97">
        <f t="shared" si="2"/>
        <v>4.1964570335625478E-2</v>
      </c>
      <c r="I21" s="96">
        <f t="shared" si="3"/>
        <v>5.2627314814814807E-2</v>
      </c>
      <c r="J21" s="98">
        <f t="shared" si="4"/>
        <v>2.5838310252927894E-2</v>
      </c>
    </row>
    <row r="22" spans="2:10" x14ac:dyDescent="0.25">
      <c r="B22" s="8" t="s">
        <v>15</v>
      </c>
      <c r="C22" s="96">
        <v>1.2916666666666667E-2</v>
      </c>
      <c r="D22" s="97">
        <f t="shared" si="0"/>
        <v>1.1786449807255628E-2</v>
      </c>
      <c r="E22" s="96">
        <v>6.1458333333333321E-3</v>
      </c>
      <c r="F22" s="97">
        <f t="shared" si="1"/>
        <v>1.4206977739726024E-2</v>
      </c>
      <c r="G22" s="96">
        <v>1.255787037037037E-2</v>
      </c>
      <c r="H22" s="97">
        <f t="shared" si="2"/>
        <v>2.4705132291998722E-2</v>
      </c>
      <c r="I22" s="96">
        <f t="shared" si="3"/>
        <v>3.1620370370370368E-2</v>
      </c>
      <c r="J22" s="98">
        <f t="shared" si="4"/>
        <v>1.5524579637343086E-2</v>
      </c>
    </row>
    <row r="23" spans="2:10" x14ac:dyDescent="0.25">
      <c r="B23" s="8" t="s">
        <v>92</v>
      </c>
      <c r="C23" s="96">
        <v>3.9583333333333331E-2</v>
      </c>
      <c r="D23" s="97">
        <f t="shared" si="0"/>
        <v>3.6119765538364018E-2</v>
      </c>
      <c r="E23" s="96">
        <v>1.1203703703703698E-2</v>
      </c>
      <c r="F23" s="97">
        <f t="shared" si="1"/>
        <v>2.5898972602739715E-2</v>
      </c>
      <c r="G23" s="96">
        <v>3.3472222222222223E-2</v>
      </c>
      <c r="H23" s="97">
        <f t="shared" si="2"/>
        <v>6.5849993169087837E-2</v>
      </c>
      <c r="I23" s="96">
        <f t="shared" si="3"/>
        <v>8.4259259259259256E-2</v>
      </c>
      <c r="J23" s="98">
        <f t="shared" si="4"/>
        <v>4.1368572386477918E-2</v>
      </c>
    </row>
    <row r="24" spans="2:10" x14ac:dyDescent="0.25">
      <c r="B24" s="8" t="s">
        <v>12</v>
      </c>
      <c r="C24" s="96">
        <v>3.7314814814814808E-2</v>
      </c>
      <c r="D24" s="97">
        <f t="shared" si="0"/>
        <v>3.4049743887627361E-2</v>
      </c>
      <c r="E24" s="96">
        <v>2.2210648148148153E-2</v>
      </c>
      <c r="F24" s="97">
        <f t="shared" si="1"/>
        <v>5.1343107876712341E-2</v>
      </c>
      <c r="G24" s="96">
        <v>3.8773148148148154E-2</v>
      </c>
      <c r="H24" s="97">
        <f t="shared" si="2"/>
        <v>7.6278519058244912E-2</v>
      </c>
      <c r="I24" s="96">
        <f t="shared" si="3"/>
        <v>9.8298611111111114E-2</v>
      </c>
      <c r="J24" s="98">
        <f t="shared" si="4"/>
        <v>4.8261440285488594E-2</v>
      </c>
    </row>
    <row r="25" spans="2:10" x14ac:dyDescent="0.25">
      <c r="B25" s="8" t="s">
        <v>5</v>
      </c>
      <c r="C25" s="96">
        <v>6.8877314814814822E-2</v>
      </c>
      <c r="D25" s="97">
        <f t="shared" si="0"/>
        <v>6.2850504303743948E-2</v>
      </c>
      <c r="E25" s="96">
        <v>3.9560185185185191E-2</v>
      </c>
      <c r="F25" s="97">
        <f t="shared" si="1"/>
        <v>9.1449058219178092E-2</v>
      </c>
      <c r="G25" s="96">
        <v>1.5636574074074077E-2</v>
      </c>
      <c r="H25" s="97">
        <f t="shared" si="2"/>
        <v>3.0761874402295188E-2</v>
      </c>
      <c r="I25" s="96">
        <f t="shared" si="3"/>
        <v>0.1240740740740741</v>
      </c>
      <c r="J25" s="98">
        <f t="shared" si="4"/>
        <v>6.0916359338330131E-2</v>
      </c>
    </row>
    <row r="26" spans="2:10" x14ac:dyDescent="0.25">
      <c r="B26" s="8" t="s">
        <v>6</v>
      </c>
      <c r="C26" s="96">
        <v>6.6689814814814855E-2</v>
      </c>
      <c r="D26" s="97">
        <f t="shared" si="0"/>
        <v>6.0854411997676494E-2</v>
      </c>
      <c r="E26" s="96">
        <v>4.6527777777777782E-3</v>
      </c>
      <c r="F26" s="97">
        <f t="shared" si="1"/>
        <v>1.0755565068493152E-2</v>
      </c>
      <c r="G26" s="96">
        <v>4.5601851851851853E-3</v>
      </c>
      <c r="H26" s="97">
        <f t="shared" si="2"/>
        <v>8.9712646295368632E-3</v>
      </c>
      <c r="I26" s="96">
        <f t="shared" si="3"/>
        <v>7.5902777777777819E-2</v>
      </c>
      <c r="J26" s="98">
        <f t="shared" si="4"/>
        <v>3.7265810125071748E-2</v>
      </c>
    </row>
    <row r="27" spans="2:10" x14ac:dyDescent="0.25">
      <c r="B27" s="8" t="s">
        <v>103</v>
      </c>
      <c r="C27" s="96">
        <v>5.5613425925925934E-2</v>
      </c>
      <c r="D27" s="97">
        <f t="shared" si="0"/>
        <v>5.0747214447906183E-2</v>
      </c>
      <c r="E27" s="96">
        <v>2.1087962962962968E-2</v>
      </c>
      <c r="F27" s="97">
        <f t="shared" si="1"/>
        <v>4.8747859589041112E-2</v>
      </c>
      <c r="G27" s="96">
        <v>1.5277777777777777E-2</v>
      </c>
      <c r="H27" s="97">
        <f t="shared" si="2"/>
        <v>3.005601347966665E-2</v>
      </c>
      <c r="I27" s="96">
        <f t="shared" si="3"/>
        <v>9.1979166666666681E-2</v>
      </c>
      <c r="J27" s="98">
        <f t="shared" si="4"/>
        <v>4.5158797356502758E-2</v>
      </c>
    </row>
    <row r="28" spans="2:10" x14ac:dyDescent="0.25">
      <c r="B28" s="8" t="s">
        <v>17</v>
      </c>
      <c r="C28" s="96">
        <v>8.4490740740740724E-3</v>
      </c>
      <c r="D28" s="97">
        <f t="shared" si="0"/>
        <v>7.7097745154987522E-3</v>
      </c>
      <c r="E28" s="96">
        <v>1.6203703703703703E-3</v>
      </c>
      <c r="F28" s="97">
        <f t="shared" si="1"/>
        <v>3.7457191780821916E-3</v>
      </c>
      <c r="G28" s="96">
        <v>1.4930555555555554E-3</v>
      </c>
      <c r="H28" s="97">
        <f t="shared" si="2"/>
        <v>2.9372922264219677E-3</v>
      </c>
      <c r="I28" s="96">
        <f t="shared" si="3"/>
        <v>1.1562499999999998E-2</v>
      </c>
      <c r="J28" s="98">
        <f t="shared" si="4"/>
        <v>5.6768137107268456E-3</v>
      </c>
    </row>
    <row r="29" spans="2:10" x14ac:dyDescent="0.25">
      <c r="B29" s="18"/>
      <c r="C29" s="107"/>
      <c r="D29" s="107"/>
      <c r="E29" s="107"/>
      <c r="F29" s="107"/>
      <c r="G29" s="107"/>
      <c r="H29" s="107"/>
      <c r="I29" s="107"/>
      <c r="J29" s="108"/>
    </row>
    <row r="30" spans="2:10" x14ac:dyDescent="0.25">
      <c r="B30" s="11" t="s">
        <v>29</v>
      </c>
      <c r="C30" s="121">
        <f t="shared" ref="C30:J30" si="5">SUM(C7:C28)</f>
        <v>1.0958912037037045</v>
      </c>
      <c r="D30" s="122">
        <f t="shared" si="5"/>
        <v>0.99999999999999989</v>
      </c>
      <c r="E30" s="121">
        <f t="shared" si="5"/>
        <v>0.43259259259259258</v>
      </c>
      <c r="F30" s="122">
        <f t="shared" si="5"/>
        <v>1</v>
      </c>
      <c r="G30" s="121">
        <f t="shared" si="5"/>
        <v>0.50831018518518523</v>
      </c>
      <c r="H30" s="122">
        <f t="shared" si="5"/>
        <v>0.99999999999999978</v>
      </c>
      <c r="I30" s="121">
        <f t="shared" si="5"/>
        <v>2.0367939814814822</v>
      </c>
      <c r="J30" s="123">
        <f t="shared" si="5"/>
        <v>1.0000000000000002</v>
      </c>
    </row>
    <row r="31" spans="2:10" x14ac:dyDescent="0.25">
      <c r="B31" s="8"/>
      <c r="C31" s="9"/>
      <c r="D31" s="9"/>
      <c r="E31" s="9"/>
      <c r="F31" s="9"/>
      <c r="G31" s="9"/>
      <c r="H31" s="9"/>
      <c r="I31" s="9"/>
      <c r="J31" s="10"/>
    </row>
    <row r="32" spans="2:10" ht="66" customHeight="1" thickBot="1" x14ac:dyDescent="0.3">
      <c r="B32" s="152" t="s">
        <v>34</v>
      </c>
      <c r="C32" s="163"/>
      <c r="D32" s="163"/>
      <c r="E32" s="163"/>
      <c r="F32" s="163"/>
      <c r="G32" s="163"/>
      <c r="H32" s="163"/>
      <c r="I32" s="163"/>
      <c r="J32" s="164"/>
    </row>
    <row r="34" spans="3:3" x14ac:dyDescent="0.25">
      <c r="C34" s="20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&amp;R24</oddHead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B4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5" t="s">
        <v>118</v>
      </c>
      <c r="C3" s="156"/>
      <c r="D3" s="156"/>
      <c r="E3" s="156"/>
      <c r="F3" s="156"/>
      <c r="G3" s="156"/>
      <c r="H3" s="157"/>
    </row>
    <row r="4" spans="2:8" s="1" customFormat="1" x14ac:dyDescent="0.25">
      <c r="B4" s="158" t="s">
        <v>134</v>
      </c>
      <c r="C4" s="159"/>
      <c r="D4" s="159"/>
      <c r="E4" s="159"/>
      <c r="F4" s="159"/>
      <c r="G4" s="159"/>
      <c r="H4" s="160"/>
    </row>
    <row r="5" spans="2:8" s="1" customFormat="1" x14ac:dyDescent="0.25">
      <c r="B5" s="2"/>
      <c r="C5" s="165" t="s">
        <v>36</v>
      </c>
      <c r="D5" s="165"/>
      <c r="E5" s="165" t="s">
        <v>37</v>
      </c>
      <c r="F5" s="165"/>
      <c r="G5" s="159" t="s">
        <v>38</v>
      </c>
      <c r="H5" s="16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9">
        <v>2.855324074074074E-2</v>
      </c>
      <c r="D7" s="97">
        <f>C7/$C$30</f>
        <v>4.3785385939690821E-2</v>
      </c>
      <c r="E7" s="99">
        <v>6.7129629629629635E-4</v>
      </c>
      <c r="F7" s="97">
        <f t="shared" ref="F7:F27" si="0">E7/$E$30</f>
        <v>7.0200919874122501E-3</v>
      </c>
      <c r="G7" s="100">
        <f>E7+C7</f>
        <v>2.9224537037037035E-2</v>
      </c>
      <c r="H7" s="98">
        <f>G7/$G$30</f>
        <v>3.9083662255243394E-2</v>
      </c>
    </row>
    <row r="8" spans="2:8" s="1" customFormat="1" x14ac:dyDescent="0.25">
      <c r="B8" s="8" t="s">
        <v>13</v>
      </c>
      <c r="C8" s="99">
        <v>1.8796296296296297E-2</v>
      </c>
      <c r="D8" s="97">
        <f t="shared" ref="D8:D27" si="1">C8/$C$30</f>
        <v>2.8823456329978878E-2</v>
      </c>
      <c r="E8" s="99"/>
      <c r="F8" s="97"/>
      <c r="G8" s="100">
        <f t="shared" ref="G8:G27" si="2">E8+C8</f>
        <v>1.8796296296296297E-2</v>
      </c>
      <c r="H8" s="98">
        <f t="shared" ref="H8:H27" si="3">G8/$G$30</f>
        <v>2.5137373268322882E-2</v>
      </c>
    </row>
    <row r="9" spans="2:8" s="1" customFormat="1" x14ac:dyDescent="0.25">
      <c r="B9" s="8" t="s">
        <v>0</v>
      </c>
      <c r="C9" s="99">
        <v>7.2337962962963021E-2</v>
      </c>
      <c r="D9" s="97">
        <f t="shared" si="1"/>
        <v>0.11092771062953703</v>
      </c>
      <c r="E9" s="99">
        <v>2.0104166666666669E-2</v>
      </c>
      <c r="F9" s="97">
        <f t="shared" si="0"/>
        <v>0.21023965141612205</v>
      </c>
      <c r="G9" s="100">
        <f t="shared" si="2"/>
        <v>9.2442129629629693E-2</v>
      </c>
      <c r="H9" s="98">
        <f t="shared" si="3"/>
        <v>0.12362820215153633</v>
      </c>
    </row>
    <row r="10" spans="2:8" s="1" customFormat="1" x14ac:dyDescent="0.25">
      <c r="B10" s="8" t="s">
        <v>8</v>
      </c>
      <c r="C10" s="99">
        <v>1.5486111111111108E-2</v>
      </c>
      <c r="D10" s="97">
        <f t="shared" si="1"/>
        <v>2.3747404291571263E-2</v>
      </c>
      <c r="E10" s="99">
        <v>4.0046296296296297E-3</v>
      </c>
      <c r="F10" s="97">
        <f t="shared" si="0"/>
        <v>4.1878479786976522E-2</v>
      </c>
      <c r="G10" s="100">
        <f t="shared" si="2"/>
        <v>1.9490740740740739E-2</v>
      </c>
      <c r="H10" s="98">
        <f t="shared" si="3"/>
        <v>2.606609395557619E-2</v>
      </c>
    </row>
    <row r="11" spans="2:8" s="1" customFormat="1" x14ac:dyDescent="0.25">
      <c r="B11" s="8" t="s">
        <v>26</v>
      </c>
      <c r="C11" s="99">
        <v>1.9768518518518519E-2</v>
      </c>
      <c r="D11" s="97">
        <f t="shared" si="1"/>
        <v>3.0314324760839857E-2</v>
      </c>
      <c r="E11" s="99">
        <v>1.8518518518518518E-4</v>
      </c>
      <c r="F11" s="97">
        <f t="shared" si="0"/>
        <v>1.9365770999757929E-3</v>
      </c>
      <c r="G11" s="100">
        <f t="shared" si="2"/>
        <v>1.9953703703703703E-2</v>
      </c>
      <c r="H11" s="98">
        <f t="shared" si="3"/>
        <v>2.6685241080411728E-2</v>
      </c>
    </row>
    <row r="12" spans="2:8" s="1" customFormat="1" x14ac:dyDescent="0.25">
      <c r="B12" s="8" t="s">
        <v>3</v>
      </c>
      <c r="C12" s="99">
        <v>6.3912037037037031E-2</v>
      </c>
      <c r="D12" s="97">
        <f t="shared" si="1"/>
        <v>9.8006850895408462E-2</v>
      </c>
      <c r="E12" s="99">
        <v>1.7974537037037035E-2</v>
      </c>
      <c r="F12" s="97">
        <f t="shared" si="0"/>
        <v>0.18796901476640041</v>
      </c>
      <c r="G12" s="100">
        <f t="shared" si="2"/>
        <v>8.188657407407407E-2</v>
      </c>
      <c r="H12" s="98">
        <f t="shared" si="3"/>
        <v>0.10951164770528594</v>
      </c>
    </row>
    <row r="13" spans="2:8" s="1" customFormat="1" x14ac:dyDescent="0.25">
      <c r="B13" s="8" t="s">
        <v>7</v>
      </c>
      <c r="C13" s="99">
        <v>1.539351851851852E-2</v>
      </c>
      <c r="D13" s="97">
        <f t="shared" si="1"/>
        <v>2.3605416821965462E-2</v>
      </c>
      <c r="E13" s="99">
        <v>4.3171296296296291E-3</v>
      </c>
      <c r="F13" s="97">
        <f t="shared" si="0"/>
        <v>4.5146453643185668E-2</v>
      </c>
      <c r="G13" s="100">
        <f t="shared" si="2"/>
        <v>1.9710648148148151E-2</v>
      </c>
      <c r="H13" s="98">
        <f t="shared" si="3"/>
        <v>2.6360188839873074E-2</v>
      </c>
    </row>
    <row r="14" spans="2:8" s="1" customFormat="1" x14ac:dyDescent="0.25">
      <c r="B14" s="8" t="s">
        <v>2</v>
      </c>
      <c r="C14" s="99">
        <v>3.3773148148148142E-2</v>
      </c>
      <c r="D14" s="97">
        <f t="shared" si="1"/>
        <v>5.17899295387182E-2</v>
      </c>
      <c r="E14" s="99">
        <v>1.0185185185185183E-2</v>
      </c>
      <c r="F14" s="97">
        <f t="shared" si="0"/>
        <v>0.10651174049866859</v>
      </c>
      <c r="G14" s="100">
        <f t="shared" si="2"/>
        <v>4.3958333333333321E-2</v>
      </c>
      <c r="H14" s="98">
        <f t="shared" si="3"/>
        <v>5.8788019503134406E-2</v>
      </c>
    </row>
    <row r="15" spans="2:8" s="1" customFormat="1" x14ac:dyDescent="0.25">
      <c r="B15" s="8" t="s">
        <v>9</v>
      </c>
      <c r="C15" s="99">
        <v>1.1030092592592591E-2</v>
      </c>
      <c r="D15" s="97">
        <f t="shared" si="1"/>
        <v>1.6914257316791789E-2</v>
      </c>
      <c r="E15" s="99">
        <v>5.2662037037037035E-3</v>
      </c>
      <c r="F15" s="97">
        <f t="shared" si="0"/>
        <v>5.5071411280561609E-2</v>
      </c>
      <c r="G15" s="100">
        <f t="shared" si="2"/>
        <v>1.6296296296296295E-2</v>
      </c>
      <c r="H15" s="98">
        <f t="shared" si="3"/>
        <v>2.179397879421097E-2</v>
      </c>
    </row>
    <row r="16" spans="2:8" s="1" customFormat="1" x14ac:dyDescent="0.25">
      <c r="B16" s="8" t="s">
        <v>1</v>
      </c>
      <c r="C16" s="99">
        <v>7.9050925925925938E-3</v>
      </c>
      <c r="D16" s="97">
        <f t="shared" si="1"/>
        <v>1.2122180217595799E-2</v>
      </c>
      <c r="E16" s="99">
        <v>1.7939814814814815E-3</v>
      </c>
      <c r="F16" s="97">
        <f t="shared" si="0"/>
        <v>1.8760590656015496E-2</v>
      </c>
      <c r="G16" s="100">
        <f t="shared" si="2"/>
        <v>9.6990740740740752E-3</v>
      </c>
      <c r="H16" s="98">
        <f t="shared" si="3"/>
        <v>1.2971132265304544E-2</v>
      </c>
    </row>
    <row r="17" spans="2:8" s="1" customFormat="1" x14ac:dyDescent="0.25">
      <c r="B17" s="8" t="s">
        <v>27</v>
      </c>
      <c r="C17" s="99">
        <v>1.1342592592592593E-3</v>
      </c>
      <c r="D17" s="97">
        <f t="shared" si="1"/>
        <v>1.7393465026711394E-3</v>
      </c>
      <c r="E17" s="99">
        <v>5.3240740740740748E-3</v>
      </c>
      <c r="F17" s="97">
        <f t="shared" si="0"/>
        <v>5.5676591624304057E-2</v>
      </c>
      <c r="G17" s="100">
        <f t="shared" si="2"/>
        <v>6.4583333333333342E-3</v>
      </c>
      <c r="H17" s="98">
        <f t="shared" si="3"/>
        <v>8.6371023914557695E-3</v>
      </c>
    </row>
    <row r="18" spans="2:8" s="1" customFormat="1" x14ac:dyDescent="0.25">
      <c r="B18" s="8" t="s">
        <v>16</v>
      </c>
      <c r="C18" s="99">
        <v>2.7129629629629642E-2</v>
      </c>
      <c r="D18" s="97">
        <f t="shared" si="1"/>
        <v>4.1602328594501553E-2</v>
      </c>
      <c r="E18" s="99"/>
      <c r="F18" s="97"/>
      <c r="G18" s="100">
        <f t="shared" si="2"/>
        <v>2.7129629629629642E-2</v>
      </c>
      <c r="H18" s="98">
        <f t="shared" si="3"/>
        <v>3.6282021515362597E-2</v>
      </c>
    </row>
    <row r="19" spans="2:8" s="1" customFormat="1" x14ac:dyDescent="0.25">
      <c r="B19" s="8" t="s">
        <v>4</v>
      </c>
      <c r="C19" s="99">
        <v>4.5543981481481498E-2</v>
      </c>
      <c r="D19" s="97">
        <f t="shared" si="1"/>
        <v>6.9840086612356481E-2</v>
      </c>
      <c r="E19" s="99">
        <v>3.726851851851851E-3</v>
      </c>
      <c r="F19" s="97">
        <f t="shared" si="0"/>
        <v>3.8973614137012828E-2</v>
      </c>
      <c r="G19" s="100">
        <f t="shared" si="2"/>
        <v>4.9270833333333347E-2</v>
      </c>
      <c r="H19" s="98">
        <f t="shared" si="3"/>
        <v>6.5892732760622255E-2</v>
      </c>
    </row>
    <row r="20" spans="2:8" s="1" customFormat="1" x14ac:dyDescent="0.25">
      <c r="B20" s="8" t="s">
        <v>14</v>
      </c>
      <c r="C20" s="99">
        <v>8.3101851851851861E-3</v>
      </c>
      <c r="D20" s="97">
        <f t="shared" si="1"/>
        <v>1.2743375397121205E-2</v>
      </c>
      <c r="E20" s="99">
        <v>4.942129629629627E-3</v>
      </c>
      <c r="F20" s="97">
        <f t="shared" si="0"/>
        <v>5.1682401355603952E-2</v>
      </c>
      <c r="G20" s="100">
        <f t="shared" si="2"/>
        <v>1.3252314814814814E-2</v>
      </c>
      <c r="H20" s="98">
        <f t="shared" si="3"/>
        <v>1.7723086448417302E-2</v>
      </c>
    </row>
    <row r="21" spans="2:8" s="1" customFormat="1" x14ac:dyDescent="0.25">
      <c r="B21" s="8" t="s">
        <v>11</v>
      </c>
      <c r="C21" s="99">
        <v>1.5092592592592588E-2</v>
      </c>
      <c r="D21" s="97">
        <f t="shared" si="1"/>
        <v>2.314395754574658E-2</v>
      </c>
      <c r="E21" s="99">
        <v>7.4305555555555548E-3</v>
      </c>
      <c r="F21" s="97">
        <f t="shared" si="0"/>
        <v>7.7705156136528689E-2</v>
      </c>
      <c r="G21" s="100">
        <f t="shared" si="2"/>
        <v>2.2523148148148143E-2</v>
      </c>
      <c r="H21" s="98">
        <f t="shared" si="3"/>
        <v>3.0121507623248965E-2</v>
      </c>
    </row>
    <row r="22" spans="2:8" s="1" customFormat="1" x14ac:dyDescent="0.25">
      <c r="B22" s="8" t="s">
        <v>15</v>
      </c>
      <c r="C22" s="99">
        <v>5.9375000000000001E-3</v>
      </c>
      <c r="D22" s="97">
        <f t="shared" si="1"/>
        <v>9.1049464884723919E-3</v>
      </c>
      <c r="E22" s="99">
        <v>3.8657407407407403E-3</v>
      </c>
      <c r="F22" s="97">
        <f t="shared" si="0"/>
        <v>4.0426046961994679E-2</v>
      </c>
      <c r="G22" s="100">
        <f t="shared" si="2"/>
        <v>9.8032407407407408E-3</v>
      </c>
      <c r="H22" s="98">
        <f t="shared" si="3"/>
        <v>1.3110440368392538E-2</v>
      </c>
    </row>
    <row r="23" spans="2:8" s="1" customFormat="1" x14ac:dyDescent="0.25">
      <c r="B23" s="8" t="s">
        <v>92</v>
      </c>
      <c r="C23" s="99">
        <v>4.0393518518518521E-3</v>
      </c>
      <c r="D23" s="97">
        <f t="shared" si="1"/>
        <v>6.1942033615533434E-3</v>
      </c>
      <c r="E23" s="99">
        <v>1.4004629629629629E-3</v>
      </c>
      <c r="F23" s="97">
        <f t="shared" si="0"/>
        <v>1.4645364318566934E-2</v>
      </c>
      <c r="G23" s="100">
        <f t="shared" si="2"/>
        <v>5.4398148148148149E-3</v>
      </c>
      <c r="H23" s="98">
        <f t="shared" si="3"/>
        <v>7.2749787168175832E-3</v>
      </c>
    </row>
    <row r="24" spans="2:8" s="1" customFormat="1" x14ac:dyDescent="0.25">
      <c r="B24" s="8" t="s">
        <v>12</v>
      </c>
      <c r="C24" s="99">
        <v>5.4629629629629629E-3</v>
      </c>
      <c r="D24" s="97">
        <f t="shared" si="1"/>
        <v>8.3772607067426289E-3</v>
      </c>
      <c r="E24" s="99">
        <v>5.6712962962962956E-4</v>
      </c>
      <c r="F24" s="97">
        <f t="shared" si="0"/>
        <v>5.9307673686758659E-3</v>
      </c>
      <c r="G24" s="100">
        <f t="shared" si="2"/>
        <v>6.0300925925925921E-3</v>
      </c>
      <c r="H24" s="98">
        <f t="shared" si="3"/>
        <v>8.0643913009828937E-3</v>
      </c>
    </row>
    <row r="25" spans="2:8" s="1" customFormat="1" x14ac:dyDescent="0.25">
      <c r="B25" s="8" t="s">
        <v>5</v>
      </c>
      <c r="C25" s="99">
        <v>1.1516203703703704E-2</v>
      </c>
      <c r="D25" s="97">
        <f t="shared" si="1"/>
        <v>1.7659691532222282E-2</v>
      </c>
      <c r="E25" s="99">
        <v>1.0879629629629629E-3</v>
      </c>
      <c r="F25" s="97">
        <f t="shared" si="0"/>
        <v>1.1377390462357783E-2</v>
      </c>
      <c r="G25" s="100">
        <f t="shared" si="2"/>
        <v>1.2604166666666666E-2</v>
      </c>
      <c r="H25" s="98">
        <f t="shared" si="3"/>
        <v>1.685628047364755E-2</v>
      </c>
    </row>
    <row r="26" spans="2:8" s="1" customFormat="1" x14ac:dyDescent="0.25">
      <c r="B26" s="8" t="s">
        <v>6</v>
      </c>
      <c r="C26" s="99">
        <v>0.11086805555555551</v>
      </c>
      <c r="D26" s="97">
        <f t="shared" si="1"/>
        <v>0.17001224641925342</v>
      </c>
      <c r="E26" s="99">
        <v>2.1180555555555553E-3</v>
      </c>
      <c r="F26" s="97">
        <f t="shared" si="0"/>
        <v>2.2149600580973129E-2</v>
      </c>
      <c r="G26" s="100">
        <f t="shared" si="2"/>
        <v>0.11298611111111106</v>
      </c>
      <c r="H26" s="98">
        <f t="shared" si="3"/>
        <v>0.15110285581611321</v>
      </c>
    </row>
    <row r="27" spans="2:8" s="1" customFormat="1" x14ac:dyDescent="0.25">
      <c r="B27" s="8" t="s">
        <v>103</v>
      </c>
      <c r="C27" s="99">
        <v>0.13012731481481485</v>
      </c>
      <c r="D27" s="97">
        <f t="shared" si="1"/>
        <v>0.19954564009726147</v>
      </c>
      <c r="E27" s="99">
        <v>6.5972222222222224E-4</v>
      </c>
      <c r="F27" s="97">
        <f t="shared" si="0"/>
        <v>6.8990559186637625E-3</v>
      </c>
      <c r="G27" s="100">
        <f t="shared" si="2"/>
        <v>0.13078703703703706</v>
      </c>
      <c r="H27" s="98">
        <f t="shared" si="3"/>
        <v>0.17490906276603979</v>
      </c>
    </row>
    <row r="28" spans="2:8" s="1" customFormat="1" x14ac:dyDescent="0.25">
      <c r="B28" s="8" t="s">
        <v>17</v>
      </c>
      <c r="C28" s="99"/>
      <c r="D28" s="97"/>
      <c r="E28" s="99"/>
      <c r="F28" s="97"/>
      <c r="G28" s="100"/>
      <c r="H28" s="98"/>
    </row>
    <row r="29" spans="2:8" s="1" customFormat="1" x14ac:dyDescent="0.25">
      <c r="B29" s="8"/>
      <c r="C29" s="100"/>
      <c r="D29" s="111"/>
      <c r="E29" s="100"/>
      <c r="F29" s="111"/>
      <c r="G29" s="100"/>
      <c r="H29" s="125"/>
    </row>
    <row r="30" spans="2:8" s="1" customFormat="1" x14ac:dyDescent="0.25">
      <c r="B30" s="11" t="s">
        <v>29</v>
      </c>
      <c r="C30" s="102">
        <f t="shared" ref="C30:H30" si="4">SUM(C7:C28)</f>
        <v>0.65211805555555558</v>
      </c>
      <c r="D30" s="119">
        <f t="shared" si="4"/>
        <v>1</v>
      </c>
      <c r="E30" s="102">
        <f>SUM(E7:E28)</f>
        <v>9.5624999999999988E-2</v>
      </c>
      <c r="F30" s="119">
        <f t="shared" si="4"/>
        <v>1</v>
      </c>
      <c r="G30" s="102">
        <f t="shared" si="4"/>
        <v>0.74774305555555565</v>
      </c>
      <c r="H30" s="120">
        <f t="shared" si="4"/>
        <v>0.99999999999999967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2" t="s">
        <v>39</v>
      </c>
      <c r="C32" s="153"/>
      <c r="D32" s="153"/>
      <c r="E32" s="153"/>
      <c r="F32" s="153"/>
      <c r="G32" s="153"/>
      <c r="H32" s="154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&amp;R25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34"/>
  <sheetViews>
    <sheetView topLeftCell="B1" zoomScale="117" zoomScaleNormal="117" zoomScaleSheetLayoutView="100" zoomScalePageLayoutView="117" workbookViewId="0">
      <selection activeCell="B4" sqref="B4:K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10" width="10.85546875" customWidth="1"/>
  </cols>
  <sheetData>
    <row r="2" spans="2:10" ht="15.75" thickBot="1" x14ac:dyDescent="0.3"/>
    <row r="3" spans="2:10" x14ac:dyDescent="0.25">
      <c r="B3" s="155" t="s">
        <v>31</v>
      </c>
      <c r="C3" s="156"/>
      <c r="D3" s="156"/>
      <c r="E3" s="156"/>
      <c r="F3" s="156"/>
      <c r="G3" s="156"/>
      <c r="H3" s="156"/>
      <c r="I3" s="156"/>
      <c r="J3" s="157"/>
    </row>
    <row r="4" spans="2:10" x14ac:dyDescent="0.25">
      <c r="B4" s="158" t="s">
        <v>134</v>
      </c>
      <c r="C4" s="159"/>
      <c r="D4" s="159"/>
      <c r="E4" s="159"/>
      <c r="F4" s="159"/>
      <c r="G4" s="159"/>
      <c r="H4" s="159"/>
      <c r="I4" s="159"/>
      <c r="J4" s="160"/>
    </row>
    <row r="5" spans="2:10" x14ac:dyDescent="0.25">
      <c r="B5" s="2"/>
      <c r="C5" s="165" t="s">
        <v>19</v>
      </c>
      <c r="D5" s="165"/>
      <c r="E5" s="165" t="s">
        <v>20</v>
      </c>
      <c r="F5" s="165"/>
      <c r="G5" s="165" t="s">
        <v>21</v>
      </c>
      <c r="H5" s="165"/>
      <c r="I5" s="165" t="s">
        <v>22</v>
      </c>
      <c r="J5" s="166"/>
    </row>
    <row r="6" spans="2:10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5" t="s">
        <v>25</v>
      </c>
      <c r="I6" s="5" t="s">
        <v>24</v>
      </c>
      <c r="J6" s="7" t="s">
        <v>25</v>
      </c>
    </row>
    <row r="7" spans="2:10" x14ac:dyDescent="0.25">
      <c r="B7" s="8" t="s">
        <v>10</v>
      </c>
      <c r="C7" s="99">
        <v>4.5613425925925898E-2</v>
      </c>
      <c r="D7" s="97">
        <f>C7/$C$30</f>
        <v>1.6323098779391698E-2</v>
      </c>
      <c r="E7" s="99">
        <v>3.1134259259259268E-2</v>
      </c>
      <c r="F7" s="97">
        <f>E7/$E$30</f>
        <v>3.2965686274509819E-2</v>
      </c>
      <c r="G7" s="99">
        <v>1.7106481481481486E-2</v>
      </c>
      <c r="H7" s="97">
        <f>G7/$G$30</f>
        <v>3.5999610288386615E-2</v>
      </c>
      <c r="I7" s="99">
        <f>C7+E7+G7</f>
        <v>9.3854166666666655E-2</v>
      </c>
      <c r="J7" s="98">
        <f>I7/$I$30</f>
        <v>2.2271782209490418E-2</v>
      </c>
    </row>
    <row r="8" spans="2:10" x14ac:dyDescent="0.25">
      <c r="B8" s="8" t="s">
        <v>13</v>
      </c>
      <c r="C8" s="99">
        <v>9.4826388888888918E-2</v>
      </c>
      <c r="D8" s="97">
        <f t="shared" ref="D8:D28" si="0">C8/$C$30</f>
        <v>3.3934318269362169E-2</v>
      </c>
      <c r="E8" s="99">
        <v>2.1423611111111102E-2</v>
      </c>
      <c r="F8" s="97">
        <f t="shared" ref="F8:F27" si="1">E8/$E$30</f>
        <v>2.2683823529411756E-2</v>
      </c>
      <c r="G8" s="99">
        <v>2.7245370370370382E-2</v>
      </c>
      <c r="H8" s="97">
        <f t="shared" ref="H8:H27" si="2">G8/$G$30</f>
        <v>5.7336321122369485E-2</v>
      </c>
      <c r="I8" s="99">
        <f t="shared" ref="I8:I27" si="3">C8+E8+G8</f>
        <v>0.14349537037037041</v>
      </c>
      <c r="J8" s="98">
        <f t="shared" ref="J8:J27" si="4">I8/$I$30</f>
        <v>3.4051739528087599E-2</v>
      </c>
    </row>
    <row r="9" spans="2:10" x14ac:dyDescent="0.25">
      <c r="B9" s="8" t="s">
        <v>0</v>
      </c>
      <c r="C9" s="99">
        <v>0.4628125000000004</v>
      </c>
      <c r="D9" s="97">
        <f t="shared" si="0"/>
        <v>0.16562084518942827</v>
      </c>
      <c r="E9" s="99">
        <v>0.14699074074074081</v>
      </c>
      <c r="F9" s="97">
        <f t="shared" si="1"/>
        <v>0.15563725490196087</v>
      </c>
      <c r="G9" s="99">
        <v>9.0532407407407381E-2</v>
      </c>
      <c r="H9" s="97">
        <f t="shared" si="2"/>
        <v>0.19052026500389713</v>
      </c>
      <c r="I9" s="99">
        <f t="shared" si="3"/>
        <v>0.70033564814814864</v>
      </c>
      <c r="J9" s="98">
        <f t="shared" si="4"/>
        <v>0.16619105558195299</v>
      </c>
    </row>
    <row r="10" spans="2:10" x14ac:dyDescent="0.25">
      <c r="B10" s="8" t="s">
        <v>8</v>
      </c>
      <c r="C10" s="99">
        <v>6.0451388888888888E-2</v>
      </c>
      <c r="D10" s="97">
        <f t="shared" si="0"/>
        <v>2.1632972576697003E-2</v>
      </c>
      <c r="E10" s="99">
        <v>1.5821759259259261E-2</v>
      </c>
      <c r="F10" s="97">
        <f t="shared" si="1"/>
        <v>1.6752450980392162E-2</v>
      </c>
      <c r="G10" s="99">
        <v>1.4687500000000001E-2</v>
      </c>
      <c r="H10" s="97">
        <f t="shared" si="2"/>
        <v>3.0909002338269691E-2</v>
      </c>
      <c r="I10" s="99">
        <f t="shared" si="3"/>
        <v>9.0960648148148152E-2</v>
      </c>
      <c r="J10" s="98">
        <f t="shared" si="4"/>
        <v>2.158514445485081E-2</v>
      </c>
    </row>
    <row r="11" spans="2:10" x14ac:dyDescent="0.25">
      <c r="B11" s="8" t="s">
        <v>26</v>
      </c>
      <c r="C11" s="99">
        <v>6.4097222222222264E-2</v>
      </c>
      <c r="D11" s="97">
        <f t="shared" si="0"/>
        <v>2.2937660756222111E-2</v>
      </c>
      <c r="E11" s="99">
        <v>1.802083333333333E-2</v>
      </c>
      <c r="F11" s="97">
        <f t="shared" si="1"/>
        <v>1.9080882352941177E-2</v>
      </c>
      <c r="G11" s="99">
        <v>1.9004629629629635E-2</v>
      </c>
      <c r="H11" s="97">
        <f t="shared" si="2"/>
        <v>3.9994154325798933E-2</v>
      </c>
      <c r="I11" s="99">
        <f t="shared" si="3"/>
        <v>0.10112268518518523</v>
      </c>
      <c r="J11" s="98">
        <f t="shared" si="4"/>
        <v>2.3996616249145133E-2</v>
      </c>
    </row>
    <row r="12" spans="2:10" x14ac:dyDescent="0.25">
      <c r="B12" s="8" t="s">
        <v>3</v>
      </c>
      <c r="C12" s="99">
        <v>0.30843750000000136</v>
      </c>
      <c r="D12" s="97">
        <f t="shared" si="0"/>
        <v>0.11037661998782329</v>
      </c>
      <c r="E12" s="99">
        <v>6.8043981481481539E-2</v>
      </c>
      <c r="F12" s="97">
        <f t="shared" si="1"/>
        <v>7.2046568627451055E-2</v>
      </c>
      <c r="G12" s="99">
        <v>8.583333333333322E-2</v>
      </c>
      <c r="H12" s="97">
        <f t="shared" si="2"/>
        <v>0.18063133281371765</v>
      </c>
      <c r="I12" s="99">
        <f t="shared" si="3"/>
        <v>0.46231481481481612</v>
      </c>
      <c r="J12" s="98">
        <f t="shared" si="4"/>
        <v>0.10970823388529879</v>
      </c>
    </row>
    <row r="13" spans="2:10" x14ac:dyDescent="0.25">
      <c r="B13" s="8" t="s">
        <v>7</v>
      </c>
      <c r="C13" s="99">
        <v>5.9560185185185174E-2</v>
      </c>
      <c r="D13" s="97">
        <f t="shared" si="0"/>
        <v>2.1314048799479755E-2</v>
      </c>
      <c r="E13" s="99">
        <v>1.5266203703703702E-2</v>
      </c>
      <c r="F13" s="97">
        <f t="shared" si="1"/>
        <v>1.6164215686274509E-2</v>
      </c>
      <c r="G13" s="99">
        <v>1.0740740740740736E-2</v>
      </c>
      <c r="H13" s="97">
        <f t="shared" si="2"/>
        <v>2.260327357755261E-2</v>
      </c>
      <c r="I13" s="99">
        <f t="shared" si="3"/>
        <v>8.5567129629629604E-2</v>
      </c>
      <c r="J13" s="98">
        <f t="shared" si="4"/>
        <v>2.0305251680202568E-2</v>
      </c>
    </row>
    <row r="14" spans="2:10" x14ac:dyDescent="0.25">
      <c r="B14" s="8" t="s">
        <v>2</v>
      </c>
      <c r="C14" s="99">
        <v>0.23612268518518537</v>
      </c>
      <c r="D14" s="97">
        <f t="shared" si="0"/>
        <v>8.4498233493623578E-2</v>
      </c>
      <c r="E14" s="99">
        <v>7.7152777777777765E-2</v>
      </c>
      <c r="F14" s="97">
        <f t="shared" si="1"/>
        <v>8.1691176470588239E-2</v>
      </c>
      <c r="G14" s="99">
        <v>3.891203703703703E-2</v>
      </c>
      <c r="H14" s="97">
        <f t="shared" si="2"/>
        <v>8.1888152766952466E-2</v>
      </c>
      <c r="I14" s="99">
        <f t="shared" si="3"/>
        <v>0.35218750000000021</v>
      </c>
      <c r="J14" s="98">
        <f t="shared" si="4"/>
        <v>8.3574800943714944E-2</v>
      </c>
    </row>
    <row r="15" spans="2:10" x14ac:dyDescent="0.25">
      <c r="B15" s="8" t="s">
        <v>9</v>
      </c>
      <c r="C15" s="99">
        <v>0.1691319444444446</v>
      </c>
      <c r="D15" s="97">
        <f t="shared" si="0"/>
        <v>6.0525105928254566E-2</v>
      </c>
      <c r="E15" s="99">
        <v>5.2280092592592586E-2</v>
      </c>
      <c r="F15" s="97">
        <f t="shared" si="1"/>
        <v>5.5355392156862748E-2</v>
      </c>
      <c r="G15" s="99">
        <v>1.7962962962962962E-2</v>
      </c>
      <c r="H15" s="97">
        <f t="shared" si="2"/>
        <v>3.7802026500389718E-2</v>
      </c>
      <c r="I15" s="99">
        <f t="shared" si="3"/>
        <v>0.23937500000000014</v>
      </c>
      <c r="J15" s="98">
        <f t="shared" si="4"/>
        <v>5.6804168165825772E-2</v>
      </c>
    </row>
    <row r="16" spans="2:10" x14ac:dyDescent="0.25">
      <c r="B16" s="8" t="s">
        <v>1</v>
      </c>
      <c r="C16" s="99">
        <v>7.1979166666666691E-2</v>
      </c>
      <c r="D16" s="97">
        <f t="shared" si="0"/>
        <v>2.5758272344338258E-2</v>
      </c>
      <c r="E16" s="99">
        <v>2.5543981481481463E-2</v>
      </c>
      <c r="F16" s="97">
        <f t="shared" si="1"/>
        <v>2.7046568627450963E-2</v>
      </c>
      <c r="G16" s="99">
        <v>1.6956018518518516E-2</v>
      </c>
      <c r="H16" s="97">
        <f t="shared" si="2"/>
        <v>3.5682969602494161E-2</v>
      </c>
      <c r="I16" s="99">
        <f t="shared" si="3"/>
        <v>0.11447916666666666</v>
      </c>
      <c r="J16" s="98">
        <f t="shared" si="4"/>
        <v>2.7166136124561566E-2</v>
      </c>
    </row>
    <row r="17" spans="2:10" x14ac:dyDescent="0.25">
      <c r="B17" s="8" t="s">
        <v>27</v>
      </c>
      <c r="C17" s="99">
        <v>4.9895833333333355E-2</v>
      </c>
      <c r="D17" s="97">
        <f t="shared" si="0"/>
        <v>1.7855589656929127E-2</v>
      </c>
      <c r="E17" s="99">
        <v>1.622685185185185E-2</v>
      </c>
      <c r="F17" s="97">
        <f t="shared" si="1"/>
        <v>1.7181372549019608E-2</v>
      </c>
      <c r="G17" s="99">
        <v>1.1504629629629627E-2</v>
      </c>
      <c r="H17" s="97">
        <f t="shared" si="2"/>
        <v>2.4210833982852689E-2</v>
      </c>
      <c r="I17" s="99">
        <f t="shared" si="3"/>
        <v>7.762731481481483E-2</v>
      </c>
      <c r="J17" s="98">
        <f t="shared" si="4"/>
        <v>1.8421117681471488E-2</v>
      </c>
    </row>
    <row r="18" spans="2:10" x14ac:dyDescent="0.25">
      <c r="B18" s="8" t="s">
        <v>16</v>
      </c>
      <c r="C18" s="99">
        <v>2.5185185185185175E-2</v>
      </c>
      <c r="D18" s="97">
        <f t="shared" si="0"/>
        <v>9.0127031068146009E-3</v>
      </c>
      <c r="E18" s="99">
        <v>1.0636574074074074E-2</v>
      </c>
      <c r="F18" s="97">
        <f t="shared" si="1"/>
        <v>1.1262254901960787E-2</v>
      </c>
      <c r="G18" s="99">
        <v>1.3321759259259255E-2</v>
      </c>
      <c r="H18" s="97">
        <f t="shared" si="2"/>
        <v>2.8034879189399845E-2</v>
      </c>
      <c r="I18" s="99">
        <f t="shared" si="3"/>
        <v>4.9143518518518503E-2</v>
      </c>
      <c r="J18" s="98">
        <f t="shared" si="4"/>
        <v>1.1661855624799149E-2</v>
      </c>
    </row>
    <row r="19" spans="2:10" x14ac:dyDescent="0.25">
      <c r="B19" s="8" t="s">
        <v>4</v>
      </c>
      <c r="C19" s="99">
        <v>9.3657407407407411E-2</v>
      </c>
      <c r="D19" s="97">
        <f t="shared" si="0"/>
        <v>3.3515989678466813E-2</v>
      </c>
      <c r="E19" s="99">
        <v>2.1192129629629634E-2</v>
      </c>
      <c r="F19" s="97">
        <f t="shared" si="1"/>
        <v>2.2438725490196085E-2</v>
      </c>
      <c r="G19" s="99">
        <v>1.7638888888888888E-2</v>
      </c>
      <c r="H19" s="97">
        <f t="shared" si="2"/>
        <v>3.712003117692908E-2</v>
      </c>
      <c r="I19" s="99">
        <f t="shared" si="3"/>
        <v>0.13248842592592594</v>
      </c>
      <c r="J19" s="98">
        <f t="shared" si="4"/>
        <v>3.1439769509438512E-2</v>
      </c>
    </row>
    <row r="20" spans="2:10" x14ac:dyDescent="0.25">
      <c r="B20" s="8" t="s">
        <v>14</v>
      </c>
      <c r="C20" s="99">
        <v>5.060185185185187E-2</v>
      </c>
      <c r="D20" s="97">
        <f t="shared" si="0"/>
        <v>1.8108243558360968E-2</v>
      </c>
      <c r="E20" s="99">
        <v>1.2326388888888887E-2</v>
      </c>
      <c r="F20" s="97">
        <f t="shared" si="1"/>
        <v>1.3051470588235293E-2</v>
      </c>
      <c r="G20" s="99">
        <v>1.0405092592592594E-2</v>
      </c>
      <c r="H20" s="97">
        <f t="shared" si="2"/>
        <v>2.1896921278254104E-2</v>
      </c>
      <c r="I20" s="99">
        <f t="shared" si="3"/>
        <v>7.3333333333333348E-2</v>
      </c>
      <c r="J20" s="98">
        <f t="shared" si="4"/>
        <v>1.7402147253586304E-2</v>
      </c>
    </row>
    <row r="21" spans="2:10" x14ac:dyDescent="0.25">
      <c r="B21" s="8" t="s">
        <v>11</v>
      </c>
      <c r="C21" s="99">
        <v>4.4085648148148138E-2</v>
      </c>
      <c r="D21" s="97">
        <f t="shared" si="0"/>
        <v>1.5776372304162144E-2</v>
      </c>
      <c r="E21" s="99">
        <v>1.0821759259259258E-2</v>
      </c>
      <c r="F21" s="97">
        <f t="shared" si="1"/>
        <v>1.1458333333333334E-2</v>
      </c>
      <c r="G21" s="99">
        <v>6.9675925925925938E-3</v>
      </c>
      <c r="H21" s="97">
        <f t="shared" si="2"/>
        <v>1.4662899454403747E-2</v>
      </c>
      <c r="I21" s="99">
        <f t="shared" si="3"/>
        <v>6.1874999999999993E-2</v>
      </c>
      <c r="J21" s="98">
        <f t="shared" si="4"/>
        <v>1.4683061745213439E-2</v>
      </c>
    </row>
    <row r="22" spans="2:10" x14ac:dyDescent="0.25">
      <c r="B22" s="8" t="s">
        <v>15</v>
      </c>
      <c r="C22" s="99">
        <v>1.575231481481482E-2</v>
      </c>
      <c r="D22" s="97">
        <f t="shared" si="0"/>
        <v>5.6370813089957174E-3</v>
      </c>
      <c r="E22" s="99">
        <v>6.7013888888888887E-3</v>
      </c>
      <c r="F22" s="97">
        <f t="shared" si="1"/>
        <v>7.0955882352941183E-3</v>
      </c>
      <c r="G22" s="99">
        <v>4.8842592592592583E-3</v>
      </c>
      <c r="H22" s="97">
        <f t="shared" si="2"/>
        <v>1.0278643803585348E-2</v>
      </c>
      <c r="I22" s="99">
        <f t="shared" si="3"/>
        <v>2.7337962962962967E-2</v>
      </c>
      <c r="J22" s="98">
        <f t="shared" si="4"/>
        <v>6.4873535058350452E-3</v>
      </c>
    </row>
    <row r="23" spans="2:10" s="17" customFormat="1" x14ac:dyDescent="0.25">
      <c r="B23" s="8" t="s">
        <v>92</v>
      </c>
      <c r="C23" s="99">
        <v>3.0868055555555544E-2</v>
      </c>
      <c r="D23" s="97">
        <f t="shared" si="0"/>
        <v>1.1046359919979111E-2</v>
      </c>
      <c r="E23" s="99">
        <v>6.2962962962962964E-3</v>
      </c>
      <c r="F23" s="97">
        <f t="shared" si="1"/>
        <v>6.666666666666668E-3</v>
      </c>
      <c r="G23" s="99">
        <v>3.6111111111111109E-3</v>
      </c>
      <c r="H23" s="97">
        <f t="shared" si="2"/>
        <v>7.5993764614185524E-3</v>
      </c>
      <c r="I23" s="99">
        <f t="shared" si="3"/>
        <v>4.0775462962962951E-2</v>
      </c>
      <c r="J23" s="98">
        <f t="shared" si="4"/>
        <v>9.676099238381395E-3</v>
      </c>
    </row>
    <row r="24" spans="2:10" x14ac:dyDescent="0.25">
      <c r="B24" s="8" t="s">
        <v>12</v>
      </c>
      <c r="C24" s="99">
        <v>7.6053240740740796E-2</v>
      </c>
      <c r="D24" s="97">
        <f t="shared" si="0"/>
        <v>2.7216209611617102E-2</v>
      </c>
      <c r="E24" s="99">
        <v>3.8379629629629611E-2</v>
      </c>
      <c r="F24" s="97">
        <f t="shared" si="1"/>
        <v>4.0637254901960768E-2</v>
      </c>
      <c r="G24" s="99">
        <v>2.8217592592592582E-2</v>
      </c>
      <c r="H24" s="97">
        <f t="shared" si="2"/>
        <v>5.9382307092751357E-2</v>
      </c>
      <c r="I24" s="99">
        <f t="shared" si="3"/>
        <v>0.14265046296296299</v>
      </c>
      <c r="J24" s="98">
        <f t="shared" si="4"/>
        <v>3.3851241303732828E-2</v>
      </c>
    </row>
    <row r="25" spans="2:10" x14ac:dyDescent="0.25">
      <c r="B25" s="8" t="s">
        <v>5</v>
      </c>
      <c r="C25" s="99">
        <v>0.11673611111111108</v>
      </c>
      <c r="D25" s="97">
        <f t="shared" si="0"/>
        <v>4.1774872948222463E-2</v>
      </c>
      <c r="E25" s="99">
        <v>3.5358796296296291E-2</v>
      </c>
      <c r="F25" s="97">
        <f t="shared" si="1"/>
        <v>3.7438725490196077E-2</v>
      </c>
      <c r="G25" s="99">
        <v>1.1689814814814816E-2</v>
      </c>
      <c r="H25" s="97">
        <f t="shared" si="2"/>
        <v>2.460054559625878E-2</v>
      </c>
      <c r="I25" s="99">
        <f t="shared" si="3"/>
        <v>0.16378472222222221</v>
      </c>
      <c r="J25" s="98">
        <f t="shared" si="4"/>
        <v>3.8866443463620538E-2</v>
      </c>
    </row>
    <row r="26" spans="2:10" x14ac:dyDescent="0.25">
      <c r="B26" s="8" t="s">
        <v>6</v>
      </c>
      <c r="C26" s="99">
        <v>0.53253472222222231</v>
      </c>
      <c r="D26" s="97">
        <f t="shared" si="0"/>
        <v>0.19057145342263182</v>
      </c>
      <c r="E26" s="99">
        <v>0.26368055555555553</v>
      </c>
      <c r="F26" s="97">
        <f t="shared" si="1"/>
        <v>0.27919117647058822</v>
      </c>
      <c r="G26" s="99">
        <v>5.9490740740740736E-3</v>
      </c>
      <c r="H26" s="97">
        <f t="shared" si="2"/>
        <v>1.2519485580670307E-2</v>
      </c>
      <c r="I26" s="99">
        <f t="shared" si="3"/>
        <v>0.80216435185185186</v>
      </c>
      <c r="J26" s="98">
        <f t="shared" si="4"/>
        <v>0.19035521144323006</v>
      </c>
    </row>
    <row r="27" spans="2:10" x14ac:dyDescent="0.25">
      <c r="B27" s="8" t="s">
        <v>103</v>
      </c>
      <c r="C27" s="99">
        <v>0.18552083333333347</v>
      </c>
      <c r="D27" s="97">
        <f t="shared" si="0"/>
        <v>6.63899899352626E-2</v>
      </c>
      <c r="E27" s="99">
        <v>5.1145833333333328E-2</v>
      </c>
      <c r="F27" s="97">
        <f t="shared" si="1"/>
        <v>5.4154411764705881E-2</v>
      </c>
      <c r="G27" s="99">
        <v>2.2013888888888888E-2</v>
      </c>
      <c r="H27" s="97">
        <f t="shared" si="2"/>
        <v>4.6326968043647714E-2</v>
      </c>
      <c r="I27" s="99">
        <f t="shared" si="3"/>
        <v>0.25868055555555569</v>
      </c>
      <c r="J27" s="98">
        <f t="shared" si="4"/>
        <v>6.1385415264781251E-2</v>
      </c>
    </row>
    <row r="28" spans="2:10" x14ac:dyDescent="0.25">
      <c r="B28" s="8" t="s">
        <v>17</v>
      </c>
      <c r="C28" s="99">
        <v>4.861111111111111E-4</v>
      </c>
      <c r="D28" s="97">
        <f t="shared" si="0"/>
        <v>1.7395842393667896E-4</v>
      </c>
      <c r="E28" s="99"/>
      <c r="F28" s="97"/>
      <c r="G28" s="99"/>
      <c r="H28" s="97"/>
      <c r="I28" s="99">
        <f t="shared" ref="I28" si="5">C28+E28+G28</f>
        <v>4.861111111111111E-4</v>
      </c>
      <c r="J28" s="98">
        <f t="shared" ref="J28" si="6">I28/$I$30</f>
        <v>1.1535514277945464E-4</v>
      </c>
    </row>
    <row r="29" spans="2:10" x14ac:dyDescent="0.25">
      <c r="B29" s="18"/>
      <c r="C29" s="107"/>
      <c r="D29" s="107"/>
      <c r="E29" s="107"/>
      <c r="F29" s="107"/>
      <c r="G29" s="107"/>
      <c r="H29" s="107"/>
      <c r="I29" s="107"/>
      <c r="J29" s="108"/>
    </row>
    <row r="30" spans="2:10" x14ac:dyDescent="0.25">
      <c r="B30" s="11" t="s">
        <v>29</v>
      </c>
      <c r="C30" s="102">
        <f t="shared" ref="C30:J30" si="7">SUM(C7:C28)</f>
        <v>2.7944097222222251</v>
      </c>
      <c r="D30" s="103">
        <f t="shared" si="7"/>
        <v>0.99999999999999978</v>
      </c>
      <c r="E30" s="102">
        <f t="shared" si="7"/>
        <v>0.94444444444444431</v>
      </c>
      <c r="F30" s="103">
        <f t="shared" si="7"/>
        <v>1.0000000000000002</v>
      </c>
      <c r="G30" s="102">
        <f t="shared" si="7"/>
        <v>0.47518518518518504</v>
      </c>
      <c r="H30" s="103">
        <f t="shared" si="7"/>
        <v>1.0000000000000002</v>
      </c>
      <c r="I30" s="102">
        <f t="shared" si="7"/>
        <v>4.214039351851854</v>
      </c>
      <c r="J30" s="104">
        <f t="shared" si="7"/>
        <v>1.0000000000000002</v>
      </c>
    </row>
    <row r="31" spans="2:10" x14ac:dyDescent="0.25">
      <c r="B31" s="12"/>
      <c r="C31" s="13"/>
      <c r="D31" s="14"/>
      <c r="E31" s="13"/>
      <c r="F31" s="14"/>
      <c r="G31" s="13"/>
      <c r="H31" s="13"/>
      <c r="I31" s="13"/>
      <c r="J31" s="19"/>
    </row>
    <row r="32" spans="2:10" ht="66" customHeight="1" thickBot="1" x14ac:dyDescent="0.3">
      <c r="B32" s="162" t="s">
        <v>32</v>
      </c>
      <c r="C32" s="163"/>
      <c r="D32" s="163"/>
      <c r="E32" s="163"/>
      <c r="F32" s="163"/>
      <c r="G32" s="163"/>
      <c r="H32" s="163"/>
      <c r="I32" s="163"/>
      <c r="J32" s="164"/>
    </row>
    <row r="34" spans="9:9" x14ac:dyDescent="0.25">
      <c r="I34" s="20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&amp;R8</oddHead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A4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5" t="s">
        <v>119</v>
      </c>
      <c r="C3" s="156"/>
      <c r="D3" s="156"/>
      <c r="E3" s="156"/>
      <c r="F3" s="156"/>
      <c r="G3" s="156"/>
      <c r="H3" s="157"/>
    </row>
    <row r="4" spans="2:8" s="1" customFormat="1" x14ac:dyDescent="0.25">
      <c r="B4" s="158" t="s">
        <v>134</v>
      </c>
      <c r="C4" s="159"/>
      <c r="D4" s="159"/>
      <c r="E4" s="159"/>
      <c r="F4" s="159"/>
      <c r="G4" s="159"/>
      <c r="H4" s="160"/>
    </row>
    <row r="5" spans="2:8" s="1" customFormat="1" x14ac:dyDescent="0.25">
      <c r="B5" s="2"/>
      <c r="C5" s="165" t="s">
        <v>36</v>
      </c>
      <c r="D5" s="165"/>
      <c r="E5" s="165" t="s">
        <v>37</v>
      </c>
      <c r="F5" s="165"/>
      <c r="G5" s="159" t="s">
        <v>38</v>
      </c>
      <c r="H5" s="16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9">
        <v>3.1712962962962966E-3</v>
      </c>
      <c r="D7" s="97">
        <f>C7/$C$30</f>
        <v>1.7033445231878653E-2</v>
      </c>
      <c r="E7" s="99">
        <v>4.5138888888888892E-4</v>
      </c>
      <c r="F7" s="97">
        <f t="shared" ref="F7:F27" si="0">E7/$E$30</f>
        <v>1.483453784709015E-2</v>
      </c>
      <c r="G7" s="100">
        <f>C7+E7</f>
        <v>3.6226851851851854E-3</v>
      </c>
      <c r="H7" s="98">
        <f>G7/$G$30</f>
        <v>1.6724552497996259E-2</v>
      </c>
    </row>
    <row r="8" spans="2:8" s="1" customFormat="1" x14ac:dyDescent="0.25">
      <c r="B8" s="8" t="s">
        <v>13</v>
      </c>
      <c r="C8" s="99">
        <v>3.5648148148148149E-3</v>
      </c>
      <c r="D8" s="97">
        <f t="shared" ref="D8:D27" si="1">C8/$C$30</f>
        <v>1.9147084421235857E-2</v>
      </c>
      <c r="E8" s="99"/>
      <c r="F8" s="97"/>
      <c r="G8" s="100">
        <f t="shared" ref="G8:G27" si="2">C8+E8</f>
        <v>3.5648148148148149E-3</v>
      </c>
      <c r="H8" s="98">
        <f t="shared" ref="H8:H27" si="3">G8/$G$30</f>
        <v>1.6457387122628907E-2</v>
      </c>
    </row>
    <row r="9" spans="2:8" s="1" customFormat="1" x14ac:dyDescent="0.25">
      <c r="B9" s="8" t="s">
        <v>0</v>
      </c>
      <c r="C9" s="99">
        <v>3.3379629629629634E-2</v>
      </c>
      <c r="D9" s="97">
        <f t="shared" si="1"/>
        <v>0.17928633594429941</v>
      </c>
      <c r="E9" s="99">
        <v>9.3287037037037036E-3</v>
      </c>
      <c r="F9" s="97">
        <f t="shared" si="0"/>
        <v>0.30658044883986307</v>
      </c>
      <c r="G9" s="100">
        <f t="shared" si="2"/>
        <v>4.2708333333333334E-2</v>
      </c>
      <c r="H9" s="98">
        <f t="shared" si="3"/>
        <v>0.19716804702110605</v>
      </c>
    </row>
    <row r="10" spans="2:8" s="1" customFormat="1" x14ac:dyDescent="0.25">
      <c r="B10" s="8" t="s">
        <v>8</v>
      </c>
      <c r="C10" s="99">
        <v>1.3888888888888892E-3</v>
      </c>
      <c r="D10" s="97">
        <f t="shared" si="1"/>
        <v>7.4599030212607245E-3</v>
      </c>
      <c r="E10" s="99">
        <v>1.3888888888888889E-4</v>
      </c>
      <c r="F10" s="97">
        <f t="shared" si="0"/>
        <v>4.5644731837200456E-3</v>
      </c>
      <c r="G10" s="100">
        <f t="shared" si="2"/>
        <v>1.5277777777777781E-3</v>
      </c>
      <c r="H10" s="98">
        <f t="shared" si="3"/>
        <v>7.0531659096981043E-3</v>
      </c>
    </row>
    <row r="11" spans="2:8" s="1" customFormat="1" x14ac:dyDescent="0.25">
      <c r="B11" s="8" t="s">
        <v>26</v>
      </c>
      <c r="C11" s="99">
        <v>5.7986111111111112E-3</v>
      </c>
      <c r="D11" s="97">
        <f t="shared" si="1"/>
        <v>3.1145095113763517E-2</v>
      </c>
      <c r="E11" s="99">
        <v>2.7777777777777778E-4</v>
      </c>
      <c r="F11" s="97">
        <f t="shared" si="0"/>
        <v>9.1289463674400911E-3</v>
      </c>
      <c r="G11" s="100">
        <f t="shared" si="2"/>
        <v>6.076388888888889E-3</v>
      </c>
      <c r="H11" s="98">
        <f t="shared" si="3"/>
        <v>2.8052364413571999E-2</v>
      </c>
    </row>
    <row r="12" spans="2:8" s="1" customFormat="1" x14ac:dyDescent="0.25">
      <c r="B12" s="8" t="s">
        <v>3</v>
      </c>
      <c r="C12" s="99">
        <v>2.1354166666666639E-2</v>
      </c>
      <c r="D12" s="97">
        <f t="shared" si="1"/>
        <v>0.11469600895188346</v>
      </c>
      <c r="E12" s="99">
        <v>5.8796296296296279E-3</v>
      </c>
      <c r="F12" s="97">
        <f t="shared" si="0"/>
        <v>0.1932293647774819</v>
      </c>
      <c r="G12" s="100">
        <f t="shared" si="2"/>
        <v>2.7233796296296266E-2</v>
      </c>
      <c r="H12" s="98">
        <f t="shared" si="3"/>
        <v>0.12572802564787589</v>
      </c>
    </row>
    <row r="13" spans="2:8" s="1" customFormat="1" x14ac:dyDescent="0.25">
      <c r="B13" s="8" t="s">
        <v>7</v>
      </c>
      <c r="C13" s="99">
        <v>5.8333333333333319E-3</v>
      </c>
      <c r="D13" s="97">
        <f t="shared" si="1"/>
        <v>3.1331592689295029E-2</v>
      </c>
      <c r="E13" s="99">
        <v>1.284722222222222E-3</v>
      </c>
      <c r="F13" s="97">
        <f t="shared" si="0"/>
        <v>4.2221376949410416E-2</v>
      </c>
      <c r="G13" s="100">
        <f t="shared" si="2"/>
        <v>7.1180555555555537E-3</v>
      </c>
      <c r="H13" s="98">
        <f t="shared" si="3"/>
        <v>3.2861341170184334E-2</v>
      </c>
    </row>
    <row r="14" spans="2:8" s="1" customFormat="1" x14ac:dyDescent="0.25">
      <c r="B14" s="8" t="s">
        <v>2</v>
      </c>
      <c r="C14" s="99">
        <v>2.1956018518518514E-2</v>
      </c>
      <c r="D14" s="97">
        <f t="shared" si="1"/>
        <v>0.1179286335944299</v>
      </c>
      <c r="E14" s="99">
        <v>1.0995370370370371E-3</v>
      </c>
      <c r="F14" s="97">
        <f t="shared" si="0"/>
        <v>3.6135412704450365E-2</v>
      </c>
      <c r="G14" s="100">
        <f t="shared" si="2"/>
        <v>2.3055555555555551E-2</v>
      </c>
      <c r="H14" s="98">
        <f t="shared" si="3"/>
        <v>0.10643868554635316</v>
      </c>
    </row>
    <row r="15" spans="2:8" s="1" customFormat="1" x14ac:dyDescent="0.25">
      <c r="B15" s="8" t="s">
        <v>9</v>
      </c>
      <c r="C15" s="99">
        <v>9.4560185185185164E-3</v>
      </c>
      <c r="D15" s="97">
        <f t="shared" si="1"/>
        <v>5.0789506403083412E-2</v>
      </c>
      <c r="E15" s="99">
        <v>2.7777777777777778E-4</v>
      </c>
      <c r="F15" s="97">
        <f t="shared" si="0"/>
        <v>9.1289463674400911E-3</v>
      </c>
      <c r="G15" s="100">
        <f t="shared" si="2"/>
        <v>9.7337962962962942E-3</v>
      </c>
      <c r="H15" s="98">
        <f t="shared" si="3"/>
        <v>4.4937216136788659E-2</v>
      </c>
    </row>
    <row r="16" spans="2:8" s="1" customFormat="1" x14ac:dyDescent="0.25">
      <c r="B16" s="8" t="s">
        <v>1</v>
      </c>
      <c r="C16" s="99">
        <v>4.0277777777777777E-3</v>
      </c>
      <c r="D16" s="97">
        <f t="shared" si="1"/>
        <v>2.1633718761656096E-2</v>
      </c>
      <c r="E16" s="99">
        <v>1.9212962962962962E-3</v>
      </c>
      <c r="F16" s="97">
        <f t="shared" si="0"/>
        <v>6.3141879041460638E-2</v>
      </c>
      <c r="G16" s="100">
        <f t="shared" si="2"/>
        <v>5.9490740740740736E-3</v>
      </c>
      <c r="H16" s="98">
        <f t="shared" si="3"/>
        <v>2.7464600587763822E-2</v>
      </c>
    </row>
    <row r="17" spans="2:8" s="1" customFormat="1" x14ac:dyDescent="0.25">
      <c r="B17" s="8" t="s">
        <v>27</v>
      </c>
      <c r="C17" s="99">
        <v>2.6504629629629625E-3</v>
      </c>
      <c r="D17" s="97">
        <f t="shared" si="1"/>
        <v>1.4235981598905878E-2</v>
      </c>
      <c r="E17" s="99">
        <v>2.6851851851851854E-3</v>
      </c>
      <c r="F17" s="97">
        <f t="shared" si="0"/>
        <v>8.8246481551920899E-2</v>
      </c>
      <c r="G17" s="100">
        <f t="shared" si="2"/>
        <v>5.3356481481481484E-3</v>
      </c>
      <c r="H17" s="98">
        <f t="shared" si="3"/>
        <v>2.4632647608869889E-2</v>
      </c>
    </row>
    <row r="18" spans="2:8" s="1" customFormat="1" x14ac:dyDescent="0.25">
      <c r="B18" s="8" t="s">
        <v>16</v>
      </c>
      <c r="C18" s="99">
        <v>2.5810185185185185E-3</v>
      </c>
      <c r="D18" s="97">
        <f t="shared" si="1"/>
        <v>1.3862986447842843E-2</v>
      </c>
      <c r="E18" s="99"/>
      <c r="F18" s="97"/>
      <c r="G18" s="100">
        <f t="shared" si="2"/>
        <v>2.5810185185185185E-3</v>
      </c>
      <c r="H18" s="98">
        <f t="shared" si="3"/>
        <v>1.1915575741383915E-2</v>
      </c>
    </row>
    <row r="19" spans="2:8" s="1" customFormat="1" x14ac:dyDescent="0.25">
      <c r="B19" s="8" t="s">
        <v>4</v>
      </c>
      <c r="C19" s="99">
        <v>4.9074074074074072E-3</v>
      </c>
      <c r="D19" s="97">
        <f t="shared" si="1"/>
        <v>2.6358324008454552E-2</v>
      </c>
      <c r="E19" s="99">
        <v>1.1111111111111111E-3</v>
      </c>
      <c r="F19" s="97">
        <f t="shared" si="0"/>
        <v>3.6515785469760365E-2</v>
      </c>
      <c r="G19" s="100">
        <f t="shared" si="2"/>
        <v>6.0185185185185185E-3</v>
      </c>
      <c r="H19" s="98">
        <f t="shared" si="3"/>
        <v>2.7785199038204648E-2</v>
      </c>
    </row>
    <row r="20" spans="2:8" s="1" customFormat="1" x14ac:dyDescent="0.25">
      <c r="B20" s="8" t="s">
        <v>14</v>
      </c>
      <c r="C20" s="99">
        <v>2.5000000000000001E-3</v>
      </c>
      <c r="D20" s="97">
        <f t="shared" si="1"/>
        <v>1.3427825438269302E-2</v>
      </c>
      <c r="E20" s="99">
        <v>1.5393518518518519E-3</v>
      </c>
      <c r="F20" s="97">
        <f t="shared" si="0"/>
        <v>5.0589577786230508E-2</v>
      </c>
      <c r="G20" s="100">
        <f t="shared" si="2"/>
        <v>4.0393518518518521E-3</v>
      </c>
      <c r="H20" s="98">
        <f t="shared" si="3"/>
        <v>1.8648143200641197E-2</v>
      </c>
    </row>
    <row r="21" spans="2:8" s="1" customFormat="1" x14ac:dyDescent="0.25">
      <c r="B21" s="8" t="s">
        <v>11</v>
      </c>
      <c r="C21" s="99">
        <v>2.6157407407407405E-3</v>
      </c>
      <c r="D21" s="97">
        <f t="shared" si="1"/>
        <v>1.4049484023374361E-2</v>
      </c>
      <c r="E21" s="99">
        <v>9.9537037037037042E-4</v>
      </c>
      <c r="F21" s="97">
        <f t="shared" si="0"/>
        <v>3.2712057816660332E-2</v>
      </c>
      <c r="G21" s="100">
        <f t="shared" si="2"/>
        <v>3.6111111111111109E-3</v>
      </c>
      <c r="H21" s="98">
        <f t="shared" si="3"/>
        <v>1.6671119422922789E-2</v>
      </c>
    </row>
    <row r="22" spans="2:8" s="1" customFormat="1" x14ac:dyDescent="0.25">
      <c r="B22" s="8" t="s">
        <v>15</v>
      </c>
      <c r="C22" s="99">
        <v>2.476851851851852E-3</v>
      </c>
      <c r="D22" s="97">
        <f t="shared" si="1"/>
        <v>1.330349372124829E-2</v>
      </c>
      <c r="E22" s="99">
        <v>4.8611111111111104E-4</v>
      </c>
      <c r="F22" s="97">
        <f t="shared" si="0"/>
        <v>1.5975656143020159E-2</v>
      </c>
      <c r="G22" s="100">
        <f t="shared" si="2"/>
        <v>2.9629629629629632E-3</v>
      </c>
      <c r="H22" s="98">
        <f t="shared" si="3"/>
        <v>1.3678867218808443E-2</v>
      </c>
    </row>
    <row r="23" spans="2:8" s="1" customFormat="1" x14ac:dyDescent="0.25">
      <c r="B23" s="8" t="s">
        <v>92</v>
      </c>
      <c r="C23" s="99">
        <v>4.9768518518518521E-4</v>
      </c>
      <c r="D23" s="97">
        <f t="shared" si="1"/>
        <v>2.6731319159517593E-3</v>
      </c>
      <c r="E23" s="99">
        <v>1.1574074074074076E-3</v>
      </c>
      <c r="F23" s="97">
        <f t="shared" si="0"/>
        <v>3.8037276531000391E-2</v>
      </c>
      <c r="G23" s="100">
        <f t="shared" si="2"/>
        <v>1.6550925925925928E-3</v>
      </c>
      <c r="H23" s="98">
        <f t="shared" si="3"/>
        <v>7.6409297355062786E-3</v>
      </c>
    </row>
    <row r="24" spans="2:8" s="1" customFormat="1" x14ac:dyDescent="0.25">
      <c r="B24" s="8" t="s">
        <v>12</v>
      </c>
      <c r="C24" s="99"/>
      <c r="D24" s="97"/>
      <c r="E24" s="99">
        <v>4.9768518518518521E-4</v>
      </c>
      <c r="F24" s="97">
        <f t="shared" si="0"/>
        <v>1.6356028908330166E-2</v>
      </c>
      <c r="G24" s="100">
        <f t="shared" si="2"/>
        <v>4.9768518518518521E-4</v>
      </c>
      <c r="H24" s="98">
        <f t="shared" si="3"/>
        <v>2.2976222281592307E-3</v>
      </c>
    </row>
    <row r="25" spans="2:8" s="1" customFormat="1" x14ac:dyDescent="0.25">
      <c r="B25" s="8" t="s">
        <v>5</v>
      </c>
      <c r="C25" s="99">
        <v>1.1574074074074076E-3</v>
      </c>
      <c r="D25" s="97">
        <f t="shared" si="1"/>
        <v>6.2165858510506034E-3</v>
      </c>
      <c r="E25" s="99"/>
      <c r="F25" s="97"/>
      <c r="G25" s="100">
        <f t="shared" si="2"/>
        <v>1.1574074074074076E-3</v>
      </c>
      <c r="H25" s="98">
        <f t="shared" si="3"/>
        <v>5.3433075073470483E-3</v>
      </c>
    </row>
    <row r="26" spans="2:8" s="1" customFormat="1" x14ac:dyDescent="0.25">
      <c r="B26" s="8" t="s">
        <v>6</v>
      </c>
      <c r="C26" s="99">
        <v>4.5486111111111116E-2</v>
      </c>
      <c r="D26" s="97">
        <f t="shared" si="1"/>
        <v>0.2443118239462887</v>
      </c>
      <c r="E26" s="99">
        <v>2.5462962962962961E-4</v>
      </c>
      <c r="F26" s="97">
        <f t="shared" si="0"/>
        <v>8.368200836820083E-3</v>
      </c>
      <c r="G26" s="100">
        <f t="shared" si="2"/>
        <v>4.5740740740740748E-2</v>
      </c>
      <c r="H26" s="98">
        <f t="shared" si="3"/>
        <v>0.21116751269035536</v>
      </c>
    </row>
    <row r="27" spans="2:8" s="1" customFormat="1" x14ac:dyDescent="0.25">
      <c r="B27" s="8" t="s">
        <v>103</v>
      </c>
      <c r="C27" s="99">
        <v>1.1377314814814816E-2</v>
      </c>
      <c r="D27" s="97">
        <f t="shared" si="1"/>
        <v>6.1109038915827425E-2</v>
      </c>
      <c r="E27" s="99">
        <v>1.0416666666666664E-3</v>
      </c>
      <c r="F27" s="97">
        <f t="shared" si="0"/>
        <v>3.4233548877900338E-2</v>
      </c>
      <c r="G27" s="100">
        <f t="shared" si="2"/>
        <v>1.2418981481481482E-2</v>
      </c>
      <c r="H27" s="98">
        <f t="shared" si="3"/>
        <v>5.7333689553833819E-2</v>
      </c>
    </row>
    <row r="28" spans="2:8" s="1" customFormat="1" x14ac:dyDescent="0.25">
      <c r="B28" s="8" t="s">
        <v>17</v>
      </c>
      <c r="C28" s="99"/>
      <c r="D28" s="97"/>
      <c r="E28" s="99"/>
      <c r="F28" s="97"/>
      <c r="G28" s="100"/>
      <c r="H28" s="98"/>
    </row>
    <row r="29" spans="2:8" s="1" customFormat="1" x14ac:dyDescent="0.25">
      <c r="B29" s="8"/>
      <c r="C29" s="99"/>
      <c r="D29" s="97"/>
      <c r="E29" s="99"/>
      <c r="F29" s="97"/>
      <c r="G29" s="100"/>
      <c r="H29" s="98"/>
    </row>
    <row r="30" spans="2:8" s="1" customFormat="1" x14ac:dyDescent="0.25">
      <c r="B30" s="11" t="s">
        <v>29</v>
      </c>
      <c r="C30" s="102">
        <f t="shared" ref="C30:H30" si="4">SUM(C7:C28)</f>
        <v>0.18618055555555557</v>
      </c>
      <c r="D30" s="119">
        <f t="shared" si="4"/>
        <v>0.99999999999999967</v>
      </c>
      <c r="E30" s="102">
        <f t="shared" si="4"/>
        <v>3.0428240740740738E-2</v>
      </c>
      <c r="F30" s="119">
        <f t="shared" si="4"/>
        <v>1.0000000000000002</v>
      </c>
      <c r="G30" s="102">
        <f t="shared" si="4"/>
        <v>0.21660879629629631</v>
      </c>
      <c r="H30" s="120">
        <f t="shared" si="4"/>
        <v>0.99999999999999967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2" t="s">
        <v>39</v>
      </c>
      <c r="C32" s="153"/>
      <c r="D32" s="153"/>
      <c r="E32" s="153"/>
      <c r="F32" s="153"/>
      <c r="G32" s="153"/>
      <c r="H32" s="154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&amp;R28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B7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5" t="s">
        <v>120</v>
      </c>
      <c r="C3" s="156"/>
      <c r="D3" s="156"/>
      <c r="E3" s="156"/>
      <c r="F3" s="156"/>
      <c r="G3" s="156"/>
      <c r="H3" s="157"/>
    </row>
    <row r="4" spans="2:8" s="1" customFormat="1" x14ac:dyDescent="0.25">
      <c r="B4" s="158" t="s">
        <v>134</v>
      </c>
      <c r="C4" s="159"/>
      <c r="D4" s="159"/>
      <c r="E4" s="159"/>
      <c r="F4" s="159"/>
      <c r="G4" s="159"/>
      <c r="H4" s="160"/>
    </row>
    <row r="5" spans="2:8" s="1" customFormat="1" x14ac:dyDescent="0.25">
      <c r="B5" s="2"/>
      <c r="C5" s="165" t="s">
        <v>36</v>
      </c>
      <c r="D5" s="165"/>
      <c r="E5" s="165" t="s">
        <v>37</v>
      </c>
      <c r="F5" s="165"/>
      <c r="G5" s="159" t="s">
        <v>38</v>
      </c>
      <c r="H5" s="16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9">
        <v>7.0023148148148145E-3</v>
      </c>
      <c r="D7" s="97">
        <f>C7/$C$30</f>
        <v>1.9379224190396872E-2</v>
      </c>
      <c r="E7" s="99">
        <v>3.9120370370370368E-3</v>
      </c>
      <c r="F7" s="97">
        <f t="shared" ref="F7:F9" si="0">E7/$E$30</f>
        <v>4.5905201684096147E-2</v>
      </c>
      <c r="G7" s="100">
        <f>C7+E7</f>
        <v>1.0914351851851852E-2</v>
      </c>
      <c r="H7" s="98">
        <f>G7/$G$30</f>
        <v>2.4441449380540149E-2</v>
      </c>
    </row>
    <row r="8" spans="2:8" s="1" customFormat="1" x14ac:dyDescent="0.25">
      <c r="B8" s="8" t="s">
        <v>13</v>
      </c>
      <c r="C8" s="99">
        <v>1.0775462962962962E-2</v>
      </c>
      <c r="D8" s="97">
        <f t="shared" ref="D8:D27" si="1">C8/$C$30</f>
        <v>2.9821583010346264E-2</v>
      </c>
      <c r="E8" s="99"/>
      <c r="F8" s="97"/>
      <c r="G8" s="100">
        <f t="shared" ref="G8:G28" si="2">C8+E8</f>
        <v>1.0775462962962962E-2</v>
      </c>
      <c r="H8" s="98">
        <f t="shared" ref="H8:H28" si="3">G8/$G$30</f>
        <v>2.4130423513555543E-2</v>
      </c>
    </row>
    <row r="9" spans="2:8" s="1" customFormat="1" x14ac:dyDescent="0.25">
      <c r="B9" s="8" t="s">
        <v>0</v>
      </c>
      <c r="C9" s="99">
        <v>3.4756944444444444E-2</v>
      </c>
      <c r="D9" s="97">
        <f t="shared" si="1"/>
        <v>9.6191421890515397E-2</v>
      </c>
      <c r="E9" s="99">
        <v>3.3680555555555556E-3</v>
      </c>
      <c r="F9" s="97">
        <f t="shared" si="0"/>
        <v>3.9521933994295794E-2</v>
      </c>
      <c r="G9" s="100">
        <f t="shared" si="2"/>
        <v>3.8124999999999999E-2</v>
      </c>
      <c r="H9" s="98">
        <f t="shared" si="3"/>
        <v>8.5376600487273857E-2</v>
      </c>
    </row>
    <row r="10" spans="2:8" s="1" customFormat="1" x14ac:dyDescent="0.25">
      <c r="B10" s="8" t="s">
        <v>8</v>
      </c>
      <c r="C10" s="99">
        <v>7.6273148148148142E-3</v>
      </c>
      <c r="D10" s="97">
        <f t="shared" si="1"/>
        <v>2.1108940068547997E-2</v>
      </c>
      <c r="E10" s="99">
        <v>1.3078703703703703E-3</v>
      </c>
      <c r="F10" s="97">
        <f t="shared" ref="F10:F28" si="4">E10/$E$30</f>
        <v>1.5347005296754037E-2</v>
      </c>
      <c r="G10" s="100">
        <f t="shared" si="2"/>
        <v>8.9351851851851849E-3</v>
      </c>
      <c r="H10" s="98">
        <f t="shared" si="3"/>
        <v>2.0009330776009537E-2</v>
      </c>
    </row>
    <row r="11" spans="2:8" s="1" customFormat="1" x14ac:dyDescent="0.25">
      <c r="B11" s="8" t="s">
        <v>26</v>
      </c>
      <c r="C11" s="99">
        <v>6.3773148148148157E-3</v>
      </c>
      <c r="D11" s="97">
        <f t="shared" si="1"/>
        <v>1.7649508312245751E-2</v>
      </c>
      <c r="E11" s="99">
        <v>3.7037037037037034E-3</v>
      </c>
      <c r="F11" s="97">
        <f t="shared" si="4"/>
        <v>4.3460545973108777E-2</v>
      </c>
      <c r="G11" s="100">
        <f t="shared" si="2"/>
        <v>1.0081018518518519E-2</v>
      </c>
      <c r="H11" s="98">
        <f t="shared" si="3"/>
        <v>2.2575294178632521E-2</v>
      </c>
    </row>
    <row r="12" spans="2:8" s="1" customFormat="1" x14ac:dyDescent="0.25">
      <c r="B12" s="8" t="s">
        <v>3</v>
      </c>
      <c r="C12" s="99">
        <v>2.4224537037037024E-2</v>
      </c>
      <c r="D12" s="97">
        <f t="shared" si="1"/>
        <v>6.7042506166116747E-2</v>
      </c>
      <c r="E12" s="99">
        <v>6.7013888888888887E-3</v>
      </c>
      <c r="F12" s="97">
        <f t="shared" si="4"/>
        <v>7.8636425370093688E-2</v>
      </c>
      <c r="G12" s="100">
        <f t="shared" si="2"/>
        <v>3.0925925925925912E-2</v>
      </c>
      <c r="H12" s="98">
        <f t="shared" si="3"/>
        <v>6.9255093048571845E-2</v>
      </c>
    </row>
    <row r="13" spans="2:8" s="1" customFormat="1" x14ac:dyDescent="0.25">
      <c r="B13" s="8" t="s">
        <v>7</v>
      </c>
      <c r="C13" s="99">
        <v>1.4629629629629628E-2</v>
      </c>
      <c r="D13" s="97">
        <f t="shared" si="1"/>
        <v>4.0488164258944873E-2</v>
      </c>
      <c r="E13" s="99">
        <v>3.0902777777777782E-3</v>
      </c>
      <c r="F13" s="97">
        <f t="shared" si="4"/>
        <v>3.6262393046312638E-2</v>
      </c>
      <c r="G13" s="100">
        <f t="shared" si="2"/>
        <v>1.7719907407407406E-2</v>
      </c>
      <c r="H13" s="98">
        <f t="shared" si="3"/>
        <v>3.9681716862785751E-2</v>
      </c>
    </row>
    <row r="14" spans="2:8" s="1" customFormat="1" x14ac:dyDescent="0.25">
      <c r="B14" s="8" t="s">
        <v>2</v>
      </c>
      <c r="C14" s="99">
        <v>2.5196759259259256E-2</v>
      </c>
      <c r="D14" s="97">
        <f t="shared" si="1"/>
        <v>6.9733175309907414E-2</v>
      </c>
      <c r="E14" s="99">
        <v>4.3518518518518515E-3</v>
      </c>
      <c r="F14" s="97">
        <f t="shared" si="4"/>
        <v>5.1066141518402809E-2</v>
      </c>
      <c r="G14" s="100">
        <f t="shared" si="2"/>
        <v>2.9548611111111109E-2</v>
      </c>
      <c r="H14" s="98">
        <f t="shared" si="3"/>
        <v>6.6170753200974541E-2</v>
      </c>
    </row>
    <row r="15" spans="2:8" s="1" customFormat="1" x14ac:dyDescent="0.25">
      <c r="B15" s="8" t="s">
        <v>9</v>
      </c>
      <c r="C15" s="99">
        <v>1.2291666666666668E-2</v>
      </c>
      <c r="D15" s="97">
        <f t="shared" si="1"/>
        <v>3.4017745603638815E-2</v>
      </c>
      <c r="E15" s="99">
        <v>3.8310185185185183E-3</v>
      </c>
      <c r="F15" s="97">
        <f t="shared" si="4"/>
        <v>4.4954502240934391E-2</v>
      </c>
      <c r="G15" s="100">
        <f t="shared" si="2"/>
        <v>1.6122685185185184E-2</v>
      </c>
      <c r="H15" s="98">
        <f t="shared" si="3"/>
        <v>3.6104919392462805E-2</v>
      </c>
    </row>
    <row r="16" spans="2:8" s="1" customFormat="1" x14ac:dyDescent="0.25">
      <c r="B16" s="8" t="s">
        <v>1</v>
      </c>
      <c r="C16" s="99">
        <v>2.1296296296296298E-3</v>
      </c>
      <c r="D16" s="97">
        <f t="shared" si="1"/>
        <v>5.8938466959223557E-3</v>
      </c>
      <c r="E16" s="99">
        <v>8.9120370370370384E-4</v>
      </c>
      <c r="F16" s="97">
        <f t="shared" si="4"/>
        <v>1.0457693874779302E-2</v>
      </c>
      <c r="G16" s="100">
        <f t="shared" si="2"/>
        <v>3.0208333333333337E-3</v>
      </c>
      <c r="H16" s="98">
        <f t="shared" si="3"/>
        <v>6.7648126069151425E-3</v>
      </c>
    </row>
    <row r="17" spans="2:8" s="1" customFormat="1" x14ac:dyDescent="0.25">
      <c r="B17" s="8" t="s">
        <v>27</v>
      </c>
      <c r="C17" s="99">
        <v>8.819444444444444E-3</v>
      </c>
      <c r="D17" s="97">
        <f t="shared" si="1"/>
        <v>2.4408212947243664E-2</v>
      </c>
      <c r="E17" s="99">
        <v>3.9236111111111104E-3</v>
      </c>
      <c r="F17" s="97">
        <f t="shared" si="4"/>
        <v>4.6041015890262105E-2</v>
      </c>
      <c r="G17" s="100">
        <f t="shared" si="2"/>
        <v>1.2743055555555554E-2</v>
      </c>
      <c r="H17" s="98">
        <f t="shared" si="3"/>
        <v>2.8536623295837435E-2</v>
      </c>
    </row>
    <row r="18" spans="2:8" s="1" customFormat="1" x14ac:dyDescent="0.25">
      <c r="B18" s="8" t="s">
        <v>16</v>
      </c>
      <c r="C18" s="99">
        <v>1.0613425925925925E-2</v>
      </c>
      <c r="D18" s="97">
        <f t="shared" si="1"/>
        <v>2.9373138153047824E-2</v>
      </c>
      <c r="E18" s="99">
        <v>1.1574074074074073E-3</v>
      </c>
      <c r="F18" s="97">
        <f t="shared" si="4"/>
        <v>1.3581420616596493E-2</v>
      </c>
      <c r="G18" s="100">
        <f t="shared" si="2"/>
        <v>1.1770833333333333E-2</v>
      </c>
      <c r="H18" s="98">
        <f t="shared" si="3"/>
        <v>2.6359442226945206E-2</v>
      </c>
    </row>
    <row r="19" spans="2:8" s="1" customFormat="1" x14ac:dyDescent="0.25">
      <c r="B19" s="8" t="s">
        <v>4</v>
      </c>
      <c r="C19" s="99">
        <v>1.127314814814815E-2</v>
      </c>
      <c r="D19" s="97">
        <f t="shared" si="1"/>
        <v>3.1198949357762906E-2</v>
      </c>
      <c r="E19" s="99">
        <v>1.6203703703703703E-3</v>
      </c>
      <c r="F19" s="97">
        <f t="shared" si="4"/>
        <v>1.901398886323509E-2</v>
      </c>
      <c r="G19" s="100">
        <f t="shared" si="2"/>
        <v>1.2893518518518521E-2</v>
      </c>
      <c r="H19" s="98">
        <f t="shared" si="3"/>
        <v>2.8873567985070764E-2</v>
      </c>
    </row>
    <row r="20" spans="2:8" s="1" customFormat="1" x14ac:dyDescent="0.25">
      <c r="B20" s="8" t="s">
        <v>14</v>
      </c>
      <c r="C20" s="99">
        <v>3.0092592592592588E-3</v>
      </c>
      <c r="D20" s="97">
        <f t="shared" si="1"/>
        <v>8.3282616355424572E-3</v>
      </c>
      <c r="E20" s="99">
        <v>3.9699074074074072E-3</v>
      </c>
      <c r="F20" s="97">
        <f t="shared" si="4"/>
        <v>4.6584272714925969E-2</v>
      </c>
      <c r="G20" s="100">
        <f t="shared" si="2"/>
        <v>6.9791666666666665E-3</v>
      </c>
      <c r="H20" s="98">
        <f t="shared" si="3"/>
        <v>1.5629049815976362E-2</v>
      </c>
    </row>
    <row r="21" spans="2:8" s="1" customFormat="1" x14ac:dyDescent="0.25">
      <c r="B21" s="8" t="s">
        <v>11</v>
      </c>
      <c r="C21" s="99">
        <v>2.1412037037037038E-3</v>
      </c>
      <c r="D21" s="97">
        <f t="shared" si="1"/>
        <v>5.9258784714436722E-3</v>
      </c>
      <c r="E21" s="99">
        <v>2.1226851851851851E-2</v>
      </c>
      <c r="F21" s="97">
        <f t="shared" si="4"/>
        <v>0.24908325410837967</v>
      </c>
      <c r="G21" s="100">
        <f t="shared" si="2"/>
        <v>2.3368055555555555E-2</v>
      </c>
      <c r="H21" s="98">
        <f t="shared" si="3"/>
        <v>5.2330102120159656E-2</v>
      </c>
    </row>
    <row r="22" spans="2:8" s="1" customFormat="1" x14ac:dyDescent="0.25">
      <c r="B22" s="8" t="s">
        <v>15</v>
      </c>
      <c r="C22" s="99">
        <v>5.1967592592592595E-3</v>
      </c>
      <c r="D22" s="97">
        <f t="shared" si="1"/>
        <v>1.43822672090714E-2</v>
      </c>
      <c r="E22" s="99">
        <v>2.9282407407407408E-3</v>
      </c>
      <c r="F22" s="97">
        <f t="shared" si="4"/>
        <v>3.4360994159989132E-2</v>
      </c>
      <c r="G22" s="100">
        <f t="shared" si="2"/>
        <v>8.1250000000000003E-3</v>
      </c>
      <c r="H22" s="98">
        <f t="shared" si="3"/>
        <v>1.8195013218599346E-2</v>
      </c>
    </row>
    <row r="23" spans="2:8" s="1" customFormat="1" x14ac:dyDescent="0.25">
      <c r="B23" s="8" t="s">
        <v>92</v>
      </c>
      <c r="C23" s="99">
        <v>1.3194444444444445E-3</v>
      </c>
      <c r="D23" s="97">
        <f t="shared" si="1"/>
        <v>3.6516224094301549E-3</v>
      </c>
      <c r="E23" s="99">
        <v>4.5023148148148149E-3</v>
      </c>
      <c r="F23" s="97">
        <f t="shared" si="4"/>
        <v>5.2831726198560358E-2</v>
      </c>
      <c r="G23" s="100">
        <f t="shared" si="2"/>
        <v>5.8217592592592592E-3</v>
      </c>
      <c r="H23" s="98">
        <f t="shared" si="3"/>
        <v>1.3037167591104661E-2</v>
      </c>
    </row>
    <row r="24" spans="2:8" s="1" customFormat="1" x14ac:dyDescent="0.25">
      <c r="B24" s="8" t="s">
        <v>12</v>
      </c>
      <c r="C24" s="99">
        <v>7.5231481481481471E-4</v>
      </c>
      <c r="D24" s="97">
        <f t="shared" si="1"/>
        <v>2.0820654088856143E-3</v>
      </c>
      <c r="E24" s="99">
        <v>1.0416666666666667E-4</v>
      </c>
      <c r="F24" s="97">
        <f t="shared" si="4"/>
        <v>1.2223278554936844E-3</v>
      </c>
      <c r="G24" s="100">
        <f t="shared" si="2"/>
        <v>8.5648148148148139E-4</v>
      </c>
      <c r="H24" s="98">
        <f t="shared" si="3"/>
        <v>1.9179928464050592E-3</v>
      </c>
    </row>
    <row r="25" spans="2:8" s="1" customFormat="1" x14ac:dyDescent="0.25">
      <c r="B25" s="8" t="s">
        <v>5</v>
      </c>
      <c r="C25" s="99">
        <v>1.0590277777777778E-2</v>
      </c>
      <c r="D25" s="97">
        <f t="shared" si="1"/>
        <v>2.930907460200519E-2</v>
      </c>
      <c r="E25" s="99">
        <v>3.8541666666666668E-3</v>
      </c>
      <c r="F25" s="97">
        <f t="shared" si="4"/>
        <v>4.5226130653266326E-2</v>
      </c>
      <c r="G25" s="100">
        <f t="shared" si="2"/>
        <v>1.4444444444444446E-2</v>
      </c>
      <c r="H25" s="98">
        <f t="shared" si="3"/>
        <v>3.2346690166398843E-2</v>
      </c>
    </row>
    <row r="26" spans="2:8" s="1" customFormat="1" x14ac:dyDescent="0.25">
      <c r="B26" s="8" t="s">
        <v>6</v>
      </c>
      <c r="C26" s="99">
        <v>0.13690972222222228</v>
      </c>
      <c r="D26" s="97">
        <f t="shared" si="1"/>
        <v>0.3789038726416607</v>
      </c>
      <c r="E26" s="99">
        <v>3.4606481481481485E-3</v>
      </c>
      <c r="F26" s="97">
        <f t="shared" si="4"/>
        <v>4.0608447643623521E-2</v>
      </c>
      <c r="G26" s="100">
        <f t="shared" si="2"/>
        <v>0.14037037037037042</v>
      </c>
      <c r="H26" s="98">
        <f t="shared" si="3"/>
        <v>0.31434347623244013</v>
      </c>
    </row>
    <row r="27" spans="2:8" s="1" customFormat="1" x14ac:dyDescent="0.25">
      <c r="B27" s="8" t="s">
        <v>103</v>
      </c>
      <c r="C27" s="99">
        <v>2.5694444444444429E-2</v>
      </c>
      <c r="D27" s="97">
        <f t="shared" si="1"/>
        <v>7.1110541657324028E-2</v>
      </c>
      <c r="E27" s="99">
        <v>2.638888888888889E-3</v>
      </c>
      <c r="F27" s="97">
        <f t="shared" si="4"/>
        <v>3.0965639005840005E-2</v>
      </c>
      <c r="G27" s="100">
        <f t="shared" si="2"/>
        <v>2.8333333333333318E-2</v>
      </c>
      <c r="H27" s="98">
        <f t="shared" si="3"/>
        <v>6.3449276864859225E-2</v>
      </c>
    </row>
    <row r="28" spans="2:8" s="1" customFormat="1" x14ac:dyDescent="0.25">
      <c r="B28" s="8" t="s">
        <v>17</v>
      </c>
      <c r="C28" s="99"/>
      <c r="D28" s="97"/>
      <c r="E28" s="99">
        <v>4.6759259259259254E-3</v>
      </c>
      <c r="F28" s="97">
        <f t="shared" si="4"/>
        <v>5.4868939291049829E-2</v>
      </c>
      <c r="G28" s="100">
        <f t="shared" si="2"/>
        <v>4.6759259259259254E-3</v>
      </c>
      <c r="H28" s="98">
        <f t="shared" si="3"/>
        <v>1.0471204188481674E-2</v>
      </c>
    </row>
    <row r="29" spans="2:8" s="1" customFormat="1" x14ac:dyDescent="0.25">
      <c r="B29" s="8"/>
      <c r="C29" s="99"/>
      <c r="D29" s="97"/>
      <c r="E29" s="99"/>
      <c r="F29" s="97"/>
      <c r="G29" s="100"/>
      <c r="H29" s="98"/>
    </row>
    <row r="30" spans="2:8" s="1" customFormat="1" x14ac:dyDescent="0.25">
      <c r="B30" s="11" t="s">
        <v>29</v>
      </c>
      <c r="C30" s="102">
        <f t="shared" ref="C30:H30" si="5">SUM(C7:C28)</f>
        <v>0.36133101851851851</v>
      </c>
      <c r="D30" s="119">
        <f t="shared" si="5"/>
        <v>1.0000000000000002</v>
      </c>
      <c r="E30" s="102">
        <f t="shared" si="5"/>
        <v>8.5219907407407425E-2</v>
      </c>
      <c r="F30" s="119">
        <f t="shared" si="5"/>
        <v>0.99999999999999978</v>
      </c>
      <c r="G30" s="102">
        <f t="shared" si="5"/>
        <v>0.44655092592592593</v>
      </c>
      <c r="H30" s="120">
        <f t="shared" si="5"/>
        <v>1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2" t="s">
        <v>39</v>
      </c>
      <c r="C32" s="153"/>
      <c r="D32" s="153"/>
      <c r="E32" s="153"/>
      <c r="F32" s="153"/>
      <c r="G32" s="153"/>
      <c r="H32" s="154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&amp;R29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A8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5" t="s">
        <v>121</v>
      </c>
      <c r="C3" s="156"/>
      <c r="D3" s="156"/>
      <c r="E3" s="156"/>
      <c r="F3" s="156"/>
      <c r="G3" s="156"/>
      <c r="H3" s="157"/>
    </row>
    <row r="4" spans="2:8" s="1" customFormat="1" x14ac:dyDescent="0.25">
      <c r="B4" s="158" t="s">
        <v>134</v>
      </c>
      <c r="C4" s="159"/>
      <c r="D4" s="159"/>
      <c r="E4" s="159"/>
      <c r="F4" s="159"/>
      <c r="G4" s="159"/>
      <c r="H4" s="160"/>
    </row>
    <row r="5" spans="2:8" s="1" customFormat="1" x14ac:dyDescent="0.25">
      <c r="B5" s="2"/>
      <c r="C5" s="165" t="s">
        <v>36</v>
      </c>
      <c r="D5" s="165"/>
      <c r="E5" s="165" t="s">
        <v>37</v>
      </c>
      <c r="F5" s="165"/>
      <c r="G5" s="159" t="s">
        <v>38</v>
      </c>
      <c r="H5" s="16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9">
        <v>2.3148148148148151E-3</v>
      </c>
      <c r="D7" s="97">
        <f t="shared" ref="D7:D28" si="0">C7/$C$30</f>
        <v>2.1805494984736169E-2</v>
      </c>
      <c r="E7" s="99"/>
      <c r="F7" s="97"/>
      <c r="G7" s="100">
        <f>E7+C7</f>
        <v>2.3148148148148151E-3</v>
      </c>
      <c r="H7" s="98">
        <f t="shared" ref="H7:H27" si="1">G7/$G$30</f>
        <v>2.1805494984736169E-2</v>
      </c>
    </row>
    <row r="8" spans="2:8" s="1" customFormat="1" x14ac:dyDescent="0.25">
      <c r="B8" s="8" t="s">
        <v>13</v>
      </c>
      <c r="C8" s="99">
        <v>4.2129629629629626E-3</v>
      </c>
      <c r="D8" s="97">
        <f t="shared" si="0"/>
        <v>3.9686000872219816E-2</v>
      </c>
      <c r="E8" s="99"/>
      <c r="F8" s="97"/>
      <c r="G8" s="100">
        <f t="shared" ref="G8:G27" si="2">E8+C8</f>
        <v>4.2129629629629626E-3</v>
      </c>
      <c r="H8" s="98">
        <f t="shared" si="1"/>
        <v>3.9686000872219816E-2</v>
      </c>
    </row>
    <row r="9" spans="2:8" s="1" customFormat="1" x14ac:dyDescent="0.25">
      <c r="B9" s="8" t="s">
        <v>0</v>
      </c>
      <c r="C9" s="99">
        <v>1.5231481481481471E-2</v>
      </c>
      <c r="D9" s="97">
        <f t="shared" si="0"/>
        <v>0.14348015699956387</v>
      </c>
      <c r="E9" s="99"/>
      <c r="F9" s="97"/>
      <c r="G9" s="100">
        <f t="shared" si="2"/>
        <v>1.5231481481481471E-2</v>
      </c>
      <c r="H9" s="98">
        <f t="shared" si="1"/>
        <v>0.14348015699956387</v>
      </c>
    </row>
    <row r="10" spans="2:8" s="1" customFormat="1" x14ac:dyDescent="0.25">
      <c r="B10" s="8" t="s">
        <v>8</v>
      </c>
      <c r="C10" s="99">
        <v>2.615740740740741E-3</v>
      </c>
      <c r="D10" s="97">
        <f t="shared" si="0"/>
        <v>2.4640209332751867E-2</v>
      </c>
      <c r="E10" s="99"/>
      <c r="F10" s="97"/>
      <c r="G10" s="100">
        <f t="shared" si="2"/>
        <v>2.615740740740741E-3</v>
      </c>
      <c r="H10" s="98">
        <f t="shared" si="1"/>
        <v>2.4640209332751867E-2</v>
      </c>
    </row>
    <row r="11" spans="2:8" s="1" customFormat="1" x14ac:dyDescent="0.25">
      <c r="B11" s="8" t="s">
        <v>26</v>
      </c>
      <c r="C11" s="99">
        <v>3.2870370370370367E-3</v>
      </c>
      <c r="D11" s="97">
        <f t="shared" si="0"/>
        <v>3.0963802878325352E-2</v>
      </c>
      <c r="E11" s="99"/>
      <c r="F11" s="97"/>
      <c r="G11" s="100">
        <f t="shared" si="2"/>
        <v>3.2870370370370367E-3</v>
      </c>
      <c r="H11" s="98">
        <f t="shared" si="1"/>
        <v>3.0963802878325352E-2</v>
      </c>
    </row>
    <row r="12" spans="2:8" s="1" customFormat="1" x14ac:dyDescent="0.25">
      <c r="B12" s="8" t="s">
        <v>3</v>
      </c>
      <c r="C12" s="99">
        <v>1.08912037037037E-2</v>
      </c>
      <c r="D12" s="97">
        <f t="shared" si="0"/>
        <v>0.10259485390318362</v>
      </c>
      <c r="E12" s="99"/>
      <c r="F12" s="97"/>
      <c r="G12" s="100">
        <f t="shared" si="2"/>
        <v>1.08912037037037E-2</v>
      </c>
      <c r="H12" s="98">
        <f t="shared" si="1"/>
        <v>0.10259485390318362</v>
      </c>
    </row>
    <row r="13" spans="2:8" s="1" customFormat="1" x14ac:dyDescent="0.25">
      <c r="B13" s="8" t="s">
        <v>7</v>
      </c>
      <c r="C13" s="99">
        <v>4.6412037037037021E-3</v>
      </c>
      <c r="D13" s="97">
        <f t="shared" si="0"/>
        <v>4.3720017444395992E-2</v>
      </c>
      <c r="E13" s="99"/>
      <c r="F13" s="97"/>
      <c r="G13" s="100">
        <f t="shared" si="2"/>
        <v>4.6412037037037021E-3</v>
      </c>
      <c r="H13" s="98">
        <f t="shared" si="1"/>
        <v>4.3720017444395992E-2</v>
      </c>
    </row>
    <row r="14" spans="2:8" s="1" customFormat="1" x14ac:dyDescent="0.25">
      <c r="B14" s="8" t="s">
        <v>2</v>
      </c>
      <c r="C14" s="99">
        <v>9.5486111111111084E-3</v>
      </c>
      <c r="D14" s="97">
        <f t="shared" si="0"/>
        <v>8.9947666812036656E-2</v>
      </c>
      <c r="E14" s="99"/>
      <c r="F14" s="97"/>
      <c r="G14" s="100">
        <f t="shared" si="2"/>
        <v>9.5486111111111084E-3</v>
      </c>
      <c r="H14" s="98">
        <f t="shared" si="1"/>
        <v>8.9947666812036656E-2</v>
      </c>
    </row>
    <row r="15" spans="2:8" s="1" customFormat="1" x14ac:dyDescent="0.25">
      <c r="B15" s="8" t="s">
        <v>9</v>
      </c>
      <c r="C15" s="99">
        <v>2.7546296296296299E-3</v>
      </c>
      <c r="D15" s="97">
        <f t="shared" si="0"/>
        <v>2.5948539031836037E-2</v>
      </c>
      <c r="E15" s="99"/>
      <c r="F15" s="97"/>
      <c r="G15" s="100">
        <f t="shared" si="2"/>
        <v>2.7546296296296299E-3</v>
      </c>
      <c r="H15" s="98">
        <f t="shared" si="1"/>
        <v>2.5948539031836037E-2</v>
      </c>
    </row>
    <row r="16" spans="2:8" s="1" customFormat="1" x14ac:dyDescent="0.25">
      <c r="B16" s="8" t="s">
        <v>1</v>
      </c>
      <c r="C16" s="99">
        <v>2.1296296296296293E-3</v>
      </c>
      <c r="D16" s="97">
        <f t="shared" si="0"/>
        <v>2.0061055385957267E-2</v>
      </c>
      <c r="E16" s="99"/>
      <c r="F16" s="97"/>
      <c r="G16" s="100">
        <f t="shared" si="2"/>
        <v>2.1296296296296293E-3</v>
      </c>
      <c r="H16" s="98">
        <f t="shared" si="1"/>
        <v>2.0061055385957267E-2</v>
      </c>
    </row>
    <row r="17" spans="2:8" s="1" customFormat="1" x14ac:dyDescent="0.25">
      <c r="B17" s="8" t="s">
        <v>27</v>
      </c>
      <c r="C17" s="99">
        <v>4.6296296296296287E-4</v>
      </c>
      <c r="D17" s="97">
        <f t="shared" si="0"/>
        <v>4.3610989969472321E-3</v>
      </c>
      <c r="E17" s="99"/>
      <c r="F17" s="97"/>
      <c r="G17" s="100">
        <f t="shared" si="2"/>
        <v>4.6296296296296287E-4</v>
      </c>
      <c r="H17" s="98">
        <f t="shared" si="1"/>
        <v>4.3610989969472321E-3</v>
      </c>
    </row>
    <row r="18" spans="2:8" s="1" customFormat="1" x14ac:dyDescent="0.25">
      <c r="B18" s="8" t="s">
        <v>16</v>
      </c>
      <c r="C18" s="99">
        <v>8.3333333333333328E-4</v>
      </c>
      <c r="D18" s="97">
        <f t="shared" si="0"/>
        <v>7.8499781945050185E-3</v>
      </c>
      <c r="E18" s="99"/>
      <c r="F18" s="97"/>
      <c r="G18" s="100">
        <f t="shared" ref="G18" si="3">E18+C18</f>
        <v>8.3333333333333328E-4</v>
      </c>
      <c r="H18" s="98">
        <f t="shared" ref="H18" si="4">G18/$G$30</f>
        <v>7.8499781945050185E-3</v>
      </c>
    </row>
    <row r="19" spans="2:8" s="1" customFormat="1" x14ac:dyDescent="0.25">
      <c r="B19" s="8" t="s">
        <v>4</v>
      </c>
      <c r="C19" s="99">
        <v>2.7430555555555554E-3</v>
      </c>
      <c r="D19" s="97">
        <f t="shared" si="0"/>
        <v>2.5839511556912356E-2</v>
      </c>
      <c r="E19" s="99"/>
      <c r="F19" s="97"/>
      <c r="G19" s="100">
        <f t="shared" si="2"/>
        <v>2.7430555555555554E-3</v>
      </c>
      <c r="H19" s="98">
        <f t="shared" si="1"/>
        <v>2.5839511556912356E-2</v>
      </c>
    </row>
    <row r="20" spans="2:8" s="1" customFormat="1" x14ac:dyDescent="0.25">
      <c r="B20" s="8" t="s">
        <v>14</v>
      </c>
      <c r="C20" s="99">
        <v>1.6666666666666666E-3</v>
      </c>
      <c r="D20" s="97">
        <f t="shared" si="0"/>
        <v>1.5699956389010037E-2</v>
      </c>
      <c r="E20" s="99"/>
      <c r="F20" s="97"/>
      <c r="G20" s="100">
        <f t="shared" si="2"/>
        <v>1.6666666666666666E-3</v>
      </c>
      <c r="H20" s="98">
        <f t="shared" si="1"/>
        <v>1.5699956389010037E-2</v>
      </c>
    </row>
    <row r="21" spans="2:8" s="1" customFormat="1" x14ac:dyDescent="0.25">
      <c r="B21" s="8" t="s">
        <v>11</v>
      </c>
      <c r="C21" s="99">
        <v>1.3425925925925925E-3</v>
      </c>
      <c r="D21" s="97">
        <f t="shared" si="0"/>
        <v>1.2647187091146974E-2</v>
      </c>
      <c r="E21" s="99"/>
      <c r="F21" s="97"/>
      <c r="G21" s="100">
        <f t="shared" si="2"/>
        <v>1.3425925925925925E-3</v>
      </c>
      <c r="H21" s="98">
        <f t="shared" si="1"/>
        <v>1.2647187091146974E-2</v>
      </c>
    </row>
    <row r="22" spans="2:8" s="1" customFormat="1" x14ac:dyDescent="0.25">
      <c r="B22" s="8" t="s">
        <v>15</v>
      </c>
      <c r="C22" s="99">
        <v>9.0277777777777774E-4</v>
      </c>
      <c r="D22" s="97">
        <f t="shared" ref="D22:D23" si="5">C22/$C$30</f>
        <v>8.5041430440471032E-3</v>
      </c>
      <c r="E22" s="99"/>
      <c r="F22" s="97"/>
      <c r="G22" s="100">
        <f t="shared" ref="G22:G23" si="6">E22+C22</f>
        <v>9.0277777777777774E-4</v>
      </c>
      <c r="H22" s="98">
        <f t="shared" ref="H22:H23" si="7">G22/$G$30</f>
        <v>8.5041430440471032E-3</v>
      </c>
    </row>
    <row r="23" spans="2:8" s="1" customFormat="1" x14ac:dyDescent="0.25">
      <c r="B23" s="8" t="s">
        <v>92</v>
      </c>
      <c r="C23" s="99">
        <v>1.8518518518518518E-4</v>
      </c>
      <c r="D23" s="97">
        <f t="shared" si="5"/>
        <v>1.7444395987788932E-3</v>
      </c>
      <c r="E23" s="99"/>
      <c r="F23" s="97"/>
      <c r="G23" s="100">
        <f t="shared" si="6"/>
        <v>1.8518518518518518E-4</v>
      </c>
      <c r="H23" s="98">
        <f t="shared" si="7"/>
        <v>1.7444395987788932E-3</v>
      </c>
    </row>
    <row r="24" spans="2:8" s="1" customFormat="1" x14ac:dyDescent="0.25">
      <c r="B24" s="8" t="s">
        <v>12</v>
      </c>
      <c r="C24" s="99"/>
      <c r="D24" s="97"/>
      <c r="E24" s="99"/>
      <c r="F24" s="97"/>
      <c r="G24" s="100"/>
      <c r="H24" s="98"/>
    </row>
    <row r="25" spans="2:8" s="1" customFormat="1" x14ac:dyDescent="0.25">
      <c r="B25" s="8" t="s">
        <v>5</v>
      </c>
      <c r="C25" s="99">
        <v>3.7037037037037035E-4</v>
      </c>
      <c r="D25" s="97">
        <f t="shared" si="0"/>
        <v>3.4888791975577864E-3</v>
      </c>
      <c r="E25" s="99"/>
      <c r="F25" s="97"/>
      <c r="G25" s="100">
        <f t="shared" si="2"/>
        <v>3.7037037037037035E-4</v>
      </c>
      <c r="H25" s="98">
        <f t="shared" si="1"/>
        <v>3.4888791975577864E-3</v>
      </c>
    </row>
    <row r="26" spans="2:8" s="1" customFormat="1" x14ac:dyDescent="0.25">
      <c r="B26" s="8" t="s">
        <v>6</v>
      </c>
      <c r="C26" s="99">
        <v>2.4849537037037017E-2</v>
      </c>
      <c r="D26" s="97">
        <f t="shared" si="0"/>
        <v>0.23408198866114255</v>
      </c>
      <c r="E26" s="118"/>
      <c r="F26" s="97"/>
      <c r="G26" s="100">
        <f t="shared" si="2"/>
        <v>2.4849537037037017E-2</v>
      </c>
      <c r="H26" s="98">
        <f t="shared" si="1"/>
        <v>0.23408198866114255</v>
      </c>
    </row>
    <row r="27" spans="2:8" s="1" customFormat="1" x14ac:dyDescent="0.25">
      <c r="B27" s="8" t="s">
        <v>103</v>
      </c>
      <c r="C27" s="99">
        <v>1.4710648148148134E-2</v>
      </c>
      <c r="D27" s="97">
        <f t="shared" si="0"/>
        <v>0.1385739206279982</v>
      </c>
      <c r="E27" s="99"/>
      <c r="F27" s="97"/>
      <c r="G27" s="100">
        <f t="shared" si="2"/>
        <v>1.4710648148148134E-2</v>
      </c>
      <c r="H27" s="98">
        <f t="shared" si="1"/>
        <v>0.1385739206279982</v>
      </c>
    </row>
    <row r="28" spans="2:8" s="1" customFormat="1" x14ac:dyDescent="0.25">
      <c r="B28" s="8" t="s">
        <v>17</v>
      </c>
      <c r="C28" s="99">
        <v>4.6296296296296298E-4</v>
      </c>
      <c r="D28" s="97">
        <f t="shared" si="0"/>
        <v>4.361098996947233E-3</v>
      </c>
      <c r="E28" s="127"/>
      <c r="F28" s="97"/>
      <c r="G28" s="100">
        <f t="shared" ref="G28" si="8">E28+C28</f>
        <v>4.6296296296296298E-4</v>
      </c>
      <c r="H28" s="98">
        <f t="shared" ref="H28" si="9">G28/$G$30</f>
        <v>4.361098996947233E-3</v>
      </c>
    </row>
    <row r="29" spans="2:8" s="1" customFormat="1" x14ac:dyDescent="0.25">
      <c r="B29" s="8"/>
      <c r="C29" s="100"/>
      <c r="D29" s="111"/>
      <c r="E29" s="100"/>
      <c r="F29" s="111"/>
      <c r="G29" s="100"/>
      <c r="H29" s="125"/>
    </row>
    <row r="30" spans="2:8" s="1" customFormat="1" x14ac:dyDescent="0.25">
      <c r="B30" s="11" t="s">
        <v>29</v>
      </c>
      <c r="C30" s="102">
        <f t="shared" ref="C30:H30" si="10">SUM(C7:C28)</f>
        <v>0.10615740740740735</v>
      </c>
      <c r="D30" s="119">
        <f t="shared" si="10"/>
        <v>1.0000000000000002</v>
      </c>
      <c r="E30" s="102"/>
      <c r="F30" s="119"/>
      <c r="G30" s="102">
        <f t="shared" si="10"/>
        <v>0.10615740740740735</v>
      </c>
      <c r="H30" s="120">
        <f t="shared" si="10"/>
        <v>1.0000000000000002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2" t="s">
        <v>39</v>
      </c>
      <c r="C32" s="153"/>
      <c r="D32" s="153"/>
      <c r="E32" s="153"/>
      <c r="F32" s="153"/>
      <c r="G32" s="153"/>
      <c r="H32" s="154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&amp;R26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B4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5" t="s">
        <v>122</v>
      </c>
      <c r="C3" s="156"/>
      <c r="D3" s="156"/>
      <c r="E3" s="156"/>
      <c r="F3" s="156"/>
      <c r="G3" s="156"/>
      <c r="H3" s="157"/>
    </row>
    <row r="4" spans="2:8" s="1" customFormat="1" x14ac:dyDescent="0.25">
      <c r="B4" s="158" t="s">
        <v>134</v>
      </c>
      <c r="C4" s="159"/>
      <c r="D4" s="159"/>
      <c r="E4" s="159"/>
      <c r="F4" s="159"/>
      <c r="G4" s="159"/>
      <c r="H4" s="160"/>
    </row>
    <row r="5" spans="2:8" s="1" customFormat="1" x14ac:dyDescent="0.25">
      <c r="B5" s="2"/>
      <c r="C5" s="165" t="s">
        <v>36</v>
      </c>
      <c r="D5" s="165"/>
      <c r="E5" s="165" t="s">
        <v>37</v>
      </c>
      <c r="F5" s="165"/>
      <c r="G5" s="159" t="s">
        <v>38</v>
      </c>
      <c r="H5" s="16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9">
        <v>6.828703703703704E-3</v>
      </c>
      <c r="D7" s="97">
        <f t="shared" ref="D7:D27" si="0">C7/$C$30</f>
        <v>2.70332187857961E-2</v>
      </c>
      <c r="E7" s="99"/>
      <c r="F7" s="97"/>
      <c r="G7" s="100">
        <f>C7+E7</f>
        <v>6.828703703703704E-3</v>
      </c>
      <c r="H7" s="98">
        <f t="shared" ref="H7" si="1">G7/$G$30</f>
        <v>2.2761467535974689E-2</v>
      </c>
    </row>
    <row r="8" spans="2:8" s="1" customFormat="1" x14ac:dyDescent="0.25">
      <c r="B8" s="8" t="s">
        <v>13</v>
      </c>
      <c r="C8" s="99">
        <v>5.0578703703703706E-3</v>
      </c>
      <c r="D8" s="97">
        <f t="shared" si="0"/>
        <v>2.0022909507445584E-2</v>
      </c>
      <c r="E8" s="99"/>
      <c r="F8" s="97"/>
      <c r="G8" s="100">
        <f t="shared" ref="G8:G28" si="2">C8+E8</f>
        <v>5.0578703703703706E-3</v>
      </c>
      <c r="H8" s="98">
        <f t="shared" ref="H8:H28" si="3">G8/$G$30</f>
        <v>1.6858917480035488E-2</v>
      </c>
    </row>
    <row r="9" spans="2:8" s="1" customFormat="1" x14ac:dyDescent="0.25">
      <c r="B9" s="8" t="s">
        <v>0</v>
      </c>
      <c r="C9" s="99">
        <v>2.2731481481481481E-2</v>
      </c>
      <c r="D9" s="97">
        <f t="shared" si="0"/>
        <v>8.9988545246277182E-2</v>
      </c>
      <c r="E9" s="99">
        <v>9.479166666666667E-3</v>
      </c>
      <c r="F9" s="97">
        <f t="shared" ref="F9:F28" si="4">E9/$E$30</f>
        <v>0.19995117187500003</v>
      </c>
      <c r="G9" s="100">
        <f t="shared" si="2"/>
        <v>3.2210648148148148E-2</v>
      </c>
      <c r="H9" s="98">
        <f t="shared" si="3"/>
        <v>0.10736468500443654</v>
      </c>
    </row>
    <row r="10" spans="2:8" s="1" customFormat="1" x14ac:dyDescent="0.25">
      <c r="B10" s="8" t="s">
        <v>8</v>
      </c>
      <c r="C10" s="99">
        <v>2.5462962962962965E-3</v>
      </c>
      <c r="D10" s="97">
        <f t="shared" si="0"/>
        <v>1.0080183276059562E-2</v>
      </c>
      <c r="E10" s="99"/>
      <c r="F10" s="97"/>
      <c r="G10" s="100">
        <f t="shared" si="2"/>
        <v>2.5462962962962965E-3</v>
      </c>
      <c r="H10" s="98">
        <f t="shared" si="3"/>
        <v>8.4873268778210709E-3</v>
      </c>
    </row>
    <row r="11" spans="2:8" s="1" customFormat="1" x14ac:dyDescent="0.25">
      <c r="B11" s="8" t="s">
        <v>26</v>
      </c>
      <c r="C11" s="99">
        <v>1.1689814814814814E-2</v>
      </c>
      <c r="D11" s="97">
        <f t="shared" si="0"/>
        <v>4.6277205040091619E-2</v>
      </c>
      <c r="E11" s="99">
        <v>1.0023148148148147E-2</v>
      </c>
      <c r="F11" s="97">
        <f t="shared" si="4"/>
        <v>0.21142578125</v>
      </c>
      <c r="G11" s="100">
        <f t="shared" si="2"/>
        <v>2.1712962962962962E-2</v>
      </c>
      <c r="H11" s="98">
        <f t="shared" si="3"/>
        <v>7.2373751012692389E-2</v>
      </c>
    </row>
    <row r="12" spans="2:8" s="1" customFormat="1" x14ac:dyDescent="0.25">
      <c r="B12" s="8" t="s">
        <v>3</v>
      </c>
      <c r="C12" s="99">
        <v>2.4884259259259231E-2</v>
      </c>
      <c r="D12" s="97">
        <f t="shared" si="0"/>
        <v>9.8510882016036513E-2</v>
      </c>
      <c r="E12" s="99">
        <v>9.386574074074075E-3</v>
      </c>
      <c r="F12" s="97">
        <f t="shared" si="4"/>
        <v>0.19799804687500003</v>
      </c>
      <c r="G12" s="100">
        <f t="shared" si="2"/>
        <v>3.4270833333333306E-2</v>
      </c>
      <c r="H12" s="98">
        <f t="shared" si="3"/>
        <v>0.1142317040237644</v>
      </c>
    </row>
    <row r="13" spans="2:8" s="1" customFormat="1" x14ac:dyDescent="0.25">
      <c r="B13" s="8" t="s">
        <v>7</v>
      </c>
      <c r="C13" s="99">
        <v>4.9074074074074089E-3</v>
      </c>
      <c r="D13" s="97">
        <f t="shared" si="0"/>
        <v>1.9427262313860251E-2</v>
      </c>
      <c r="E13" s="99">
        <v>1.8634259259259257E-3</v>
      </c>
      <c r="F13" s="97">
        <f t="shared" si="4"/>
        <v>3.9306640625E-2</v>
      </c>
      <c r="G13" s="100">
        <f t="shared" si="2"/>
        <v>6.7708333333333344E-3</v>
      </c>
      <c r="H13" s="98">
        <f t="shared" si="3"/>
        <v>2.2568573743296939E-2</v>
      </c>
    </row>
    <row r="14" spans="2:8" s="1" customFormat="1" x14ac:dyDescent="0.25">
      <c r="B14" s="8" t="s">
        <v>2</v>
      </c>
      <c r="C14" s="99">
        <v>2.1053240740740744E-2</v>
      </c>
      <c r="D14" s="97">
        <f t="shared" si="0"/>
        <v>8.3344788087056115E-2</v>
      </c>
      <c r="E14" s="99">
        <v>5.7523148148148151E-3</v>
      </c>
      <c r="F14" s="97">
        <f t="shared" si="4"/>
        <v>0.12133789062500001</v>
      </c>
      <c r="G14" s="100">
        <f t="shared" si="2"/>
        <v>2.6805555555555558E-2</v>
      </c>
      <c r="H14" s="98">
        <f t="shared" si="3"/>
        <v>8.9348404768334541E-2</v>
      </c>
    </row>
    <row r="15" spans="2:8" s="1" customFormat="1" x14ac:dyDescent="0.25">
      <c r="B15" s="8" t="s">
        <v>9</v>
      </c>
      <c r="C15" s="99">
        <v>1.1631944444444445E-2</v>
      </c>
      <c r="D15" s="97">
        <f t="shared" si="0"/>
        <v>4.6048109965635728E-2</v>
      </c>
      <c r="E15" s="99">
        <v>1.4236111111111112E-3</v>
      </c>
      <c r="F15" s="97">
        <f t="shared" si="4"/>
        <v>3.0029296875000003E-2</v>
      </c>
      <c r="G15" s="100">
        <f t="shared" si="2"/>
        <v>1.3055555555555556E-2</v>
      </c>
      <c r="H15" s="98">
        <f t="shared" si="3"/>
        <v>4.3516839628100761E-2</v>
      </c>
    </row>
    <row r="16" spans="2:8" s="1" customFormat="1" x14ac:dyDescent="0.25">
      <c r="B16" s="8" t="s">
        <v>1</v>
      </c>
      <c r="C16" s="99">
        <v>3.2175925925925931E-3</v>
      </c>
      <c r="D16" s="97">
        <f t="shared" si="0"/>
        <v>1.2737686139747994E-2</v>
      </c>
      <c r="E16" s="99">
        <v>2.9166666666666668E-3</v>
      </c>
      <c r="F16" s="97">
        <f t="shared" si="4"/>
        <v>6.1523437500000007E-2</v>
      </c>
      <c r="G16" s="100">
        <f t="shared" si="2"/>
        <v>6.1342592592592594E-3</v>
      </c>
      <c r="H16" s="98">
        <f t="shared" si="3"/>
        <v>2.0446742023841669E-2</v>
      </c>
    </row>
    <row r="17" spans="2:8" s="1" customFormat="1" x14ac:dyDescent="0.25">
      <c r="B17" s="8" t="s">
        <v>27</v>
      </c>
      <c r="C17" s="99">
        <v>1.6666666666666668E-3</v>
      </c>
      <c r="D17" s="97">
        <f t="shared" si="0"/>
        <v>6.5979381443298955E-3</v>
      </c>
      <c r="E17" s="99">
        <v>5.6712962962962967E-4</v>
      </c>
      <c r="F17" s="97">
        <f t="shared" si="4"/>
        <v>1.1962890625000002E-2</v>
      </c>
      <c r="G17" s="100">
        <f t="shared" si="2"/>
        <v>2.2337962962962962E-3</v>
      </c>
      <c r="H17" s="98">
        <f t="shared" si="3"/>
        <v>7.4457003973612112E-3</v>
      </c>
    </row>
    <row r="18" spans="2:8" s="1" customFormat="1" x14ac:dyDescent="0.25">
      <c r="B18" s="8" t="s">
        <v>16</v>
      </c>
      <c r="C18" s="99">
        <v>6.7708333333333336E-3</v>
      </c>
      <c r="D18" s="97">
        <f t="shared" si="0"/>
        <v>2.6804123711340198E-2</v>
      </c>
      <c r="E18" s="99"/>
      <c r="F18" s="97"/>
      <c r="G18" s="100">
        <f t="shared" si="2"/>
        <v>6.7708333333333336E-3</v>
      </c>
      <c r="H18" s="98">
        <f t="shared" si="3"/>
        <v>2.2568573743296936E-2</v>
      </c>
    </row>
    <row r="19" spans="2:8" s="1" customFormat="1" x14ac:dyDescent="0.25">
      <c r="B19" s="8" t="s">
        <v>4</v>
      </c>
      <c r="C19" s="99">
        <v>4.9884259259259248E-3</v>
      </c>
      <c r="D19" s="97">
        <f t="shared" si="0"/>
        <v>1.9747995418098501E-2</v>
      </c>
      <c r="E19" s="99">
        <v>4.976851851851851E-4</v>
      </c>
      <c r="F19" s="97">
        <f t="shared" si="4"/>
        <v>1.0498046874999998E-2</v>
      </c>
      <c r="G19" s="100">
        <f t="shared" si="2"/>
        <v>5.48611111111111E-3</v>
      </c>
      <c r="H19" s="98">
        <f t="shared" si="3"/>
        <v>1.8286331545850847E-2</v>
      </c>
    </row>
    <row r="20" spans="2:8" s="1" customFormat="1" x14ac:dyDescent="0.25">
      <c r="B20" s="8" t="s">
        <v>14</v>
      </c>
      <c r="C20" s="99">
        <v>7.1759259259259259E-4</v>
      </c>
      <c r="D20" s="97">
        <f t="shared" si="0"/>
        <v>2.8407789232531492E-3</v>
      </c>
      <c r="E20" s="99">
        <v>5.2083333333333333E-4</v>
      </c>
      <c r="F20" s="97">
        <f t="shared" si="4"/>
        <v>1.0986328125E-2</v>
      </c>
      <c r="G20" s="100">
        <f t="shared" si="2"/>
        <v>1.2384259259259258E-3</v>
      </c>
      <c r="H20" s="98">
        <f t="shared" si="3"/>
        <v>4.1279271633038834E-3</v>
      </c>
    </row>
    <row r="21" spans="2:8" s="1" customFormat="1" x14ac:dyDescent="0.25">
      <c r="B21" s="8" t="s">
        <v>11</v>
      </c>
      <c r="C21" s="99">
        <v>1.736111111111111E-3</v>
      </c>
      <c r="D21" s="97">
        <f t="shared" si="0"/>
        <v>6.8728522336769732E-3</v>
      </c>
      <c r="E21" s="99">
        <v>6.5972222222222224E-4</v>
      </c>
      <c r="F21" s="97">
        <f t="shared" si="4"/>
        <v>1.3916015625000002E-2</v>
      </c>
      <c r="G21" s="100">
        <f t="shared" si="2"/>
        <v>2.3958333333333331E-3</v>
      </c>
      <c r="H21" s="98">
        <f t="shared" si="3"/>
        <v>7.985803016858915E-3</v>
      </c>
    </row>
    <row r="22" spans="2:8" s="1" customFormat="1" x14ac:dyDescent="0.25">
      <c r="B22" s="8" t="s">
        <v>15</v>
      </c>
      <c r="C22" s="99">
        <v>2.2106481481481482E-3</v>
      </c>
      <c r="D22" s="97">
        <f t="shared" si="0"/>
        <v>8.7514318442153474E-3</v>
      </c>
      <c r="E22" s="99">
        <v>7.7546296296296304E-4</v>
      </c>
      <c r="F22" s="97">
        <f t="shared" si="4"/>
        <v>1.6357421875000003E-2</v>
      </c>
      <c r="G22" s="100">
        <f t="shared" si="2"/>
        <v>2.9861111111111113E-3</v>
      </c>
      <c r="H22" s="98">
        <f t="shared" si="3"/>
        <v>9.9533197021719824E-3</v>
      </c>
    </row>
    <row r="23" spans="2:8" s="1" customFormat="1" x14ac:dyDescent="0.25">
      <c r="B23" s="8" t="s">
        <v>92</v>
      </c>
      <c r="C23" s="99">
        <v>6.9444444444444444E-5</v>
      </c>
      <c r="D23" s="97">
        <f t="shared" si="0"/>
        <v>2.7491408934707896E-4</v>
      </c>
      <c r="E23" s="99">
        <v>6.8287037037037036E-4</v>
      </c>
      <c r="F23" s="97">
        <f t="shared" si="4"/>
        <v>1.4404296875E-2</v>
      </c>
      <c r="G23" s="100">
        <f t="shared" si="2"/>
        <v>7.5231481481481482E-4</v>
      </c>
      <c r="H23" s="98">
        <f t="shared" si="3"/>
        <v>2.5076193048107708E-3</v>
      </c>
    </row>
    <row r="24" spans="2:8" s="1" customFormat="1" x14ac:dyDescent="0.25">
      <c r="B24" s="8" t="s">
        <v>12</v>
      </c>
      <c r="C24" s="99"/>
      <c r="D24" s="97"/>
      <c r="E24" s="99"/>
      <c r="F24" s="97"/>
      <c r="G24" s="100"/>
      <c r="H24" s="98"/>
    </row>
    <row r="25" spans="2:8" s="1" customFormat="1" x14ac:dyDescent="0.25">
      <c r="B25" s="8" t="s">
        <v>5</v>
      </c>
      <c r="C25" s="99">
        <v>4.861111111111111E-4</v>
      </c>
      <c r="D25" s="97">
        <f t="shared" si="0"/>
        <v>1.9243986254295527E-3</v>
      </c>
      <c r="E25" s="99"/>
      <c r="F25" s="97"/>
      <c r="G25" s="100">
        <f t="shared" si="2"/>
        <v>4.861111111111111E-4</v>
      </c>
      <c r="H25" s="98">
        <f t="shared" si="3"/>
        <v>1.6203078584931133E-3</v>
      </c>
    </row>
    <row r="26" spans="2:8" s="1" customFormat="1" x14ac:dyDescent="0.25">
      <c r="B26" s="8" t="s">
        <v>6</v>
      </c>
      <c r="C26" s="99">
        <v>0.10399305555555563</v>
      </c>
      <c r="D26" s="97">
        <f t="shared" si="0"/>
        <v>0.41168384879725101</v>
      </c>
      <c r="E26" s="99">
        <v>9.6064814814814819E-4</v>
      </c>
      <c r="F26" s="97">
        <f t="shared" si="4"/>
        <v>2.0263671875000003E-2</v>
      </c>
      <c r="G26" s="100">
        <f t="shared" si="2"/>
        <v>0.10495370370370379</v>
      </c>
      <c r="H26" s="98">
        <f t="shared" si="3"/>
        <v>0.34983218240037056</v>
      </c>
    </row>
    <row r="27" spans="2:8" s="1" customFormat="1" x14ac:dyDescent="0.25">
      <c r="B27" s="8" t="s">
        <v>103</v>
      </c>
      <c r="C27" s="99">
        <v>1.5416666666666669E-2</v>
      </c>
      <c r="D27" s="97">
        <f t="shared" si="0"/>
        <v>6.1030927835051534E-2</v>
      </c>
      <c r="E27" s="99">
        <v>1.3310185185185185E-3</v>
      </c>
      <c r="F27" s="97">
        <f t="shared" si="4"/>
        <v>2.8076171875E-2</v>
      </c>
      <c r="G27" s="100">
        <f t="shared" si="2"/>
        <v>1.6747685185185188E-2</v>
      </c>
      <c r="H27" s="98">
        <f t="shared" si="3"/>
        <v>5.5823463600941321E-2</v>
      </c>
    </row>
    <row r="28" spans="2:8" s="1" customFormat="1" x14ac:dyDescent="0.25">
      <c r="B28" s="8" t="s">
        <v>17</v>
      </c>
      <c r="C28" s="99"/>
      <c r="D28" s="97"/>
      <c r="E28" s="99">
        <v>5.6712962962962967E-4</v>
      </c>
      <c r="F28" s="97">
        <f t="shared" si="4"/>
        <v>1.1962890625000002E-2</v>
      </c>
      <c r="G28" s="100">
        <f t="shared" si="2"/>
        <v>5.6712962962962967E-4</v>
      </c>
      <c r="H28" s="98">
        <f t="shared" si="3"/>
        <v>1.8903591682419656E-3</v>
      </c>
    </row>
    <row r="29" spans="2:8" s="1" customFormat="1" x14ac:dyDescent="0.25">
      <c r="B29" s="8"/>
      <c r="C29" s="99"/>
      <c r="D29" s="97"/>
      <c r="E29" s="99"/>
      <c r="F29" s="97"/>
      <c r="G29" s="100"/>
      <c r="H29" s="98"/>
    </row>
    <row r="30" spans="2:8" s="1" customFormat="1" x14ac:dyDescent="0.25">
      <c r="B30" s="11" t="s">
        <v>29</v>
      </c>
      <c r="C30" s="102">
        <f t="shared" ref="C30:H30" si="5">SUM(C7:C28)</f>
        <v>0.25260416666666674</v>
      </c>
      <c r="D30" s="119">
        <f t="shared" si="5"/>
        <v>0.99999999999999989</v>
      </c>
      <c r="E30" s="102">
        <f t="shared" si="5"/>
        <v>4.7407407407407405E-2</v>
      </c>
      <c r="F30" s="119">
        <f t="shared" si="5"/>
        <v>1</v>
      </c>
      <c r="G30" s="102">
        <f t="shared" si="5"/>
        <v>0.30001157407407414</v>
      </c>
      <c r="H30" s="120">
        <f t="shared" si="5"/>
        <v>1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2" t="s">
        <v>39</v>
      </c>
      <c r="C32" s="153"/>
      <c r="D32" s="153"/>
      <c r="E32" s="153"/>
      <c r="F32" s="153"/>
      <c r="G32" s="153"/>
      <c r="H32" s="154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&amp;R27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opLeftCell="A4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5" t="s">
        <v>123</v>
      </c>
      <c r="C3" s="156"/>
      <c r="D3" s="156"/>
      <c r="E3" s="156"/>
      <c r="F3" s="156"/>
      <c r="G3" s="156"/>
      <c r="H3" s="157"/>
    </row>
    <row r="4" spans="2:8" s="1" customFormat="1" x14ac:dyDescent="0.25">
      <c r="B4" s="158" t="s">
        <v>134</v>
      </c>
      <c r="C4" s="159"/>
      <c r="D4" s="159"/>
      <c r="E4" s="159"/>
      <c r="F4" s="159"/>
      <c r="G4" s="159"/>
      <c r="H4" s="160"/>
    </row>
    <row r="5" spans="2:8" s="1" customFormat="1" x14ac:dyDescent="0.25">
      <c r="B5" s="2"/>
      <c r="C5" s="165" t="s">
        <v>36</v>
      </c>
      <c r="D5" s="165"/>
      <c r="E5" s="165" t="s">
        <v>37</v>
      </c>
      <c r="F5" s="165"/>
      <c r="G5" s="159" t="s">
        <v>38</v>
      </c>
      <c r="H5" s="16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6" t="s">
        <v>24</v>
      </c>
      <c r="H6" s="7" t="s">
        <v>25</v>
      </c>
    </row>
    <row r="7" spans="2:8" s="1" customFormat="1" x14ac:dyDescent="0.25">
      <c r="B7" s="8" t="s">
        <v>10</v>
      </c>
      <c r="C7" s="99">
        <v>4.687499999999999E-3</v>
      </c>
      <c r="D7" s="97">
        <f>C7/$C$30</f>
        <v>2.103131328867424E-2</v>
      </c>
      <c r="E7" s="99"/>
      <c r="F7" s="97"/>
      <c r="G7" s="100">
        <f>E7+C7</f>
        <v>4.687499999999999E-3</v>
      </c>
      <c r="H7" s="98">
        <f>G7/$G$30</f>
        <v>2.103131328867424E-2</v>
      </c>
    </row>
    <row r="8" spans="2:8" s="1" customFormat="1" x14ac:dyDescent="0.25">
      <c r="B8" s="8" t="s">
        <v>13</v>
      </c>
      <c r="C8" s="99">
        <v>7.546296296296294E-3</v>
      </c>
      <c r="D8" s="97">
        <f t="shared" ref="D8:D28" si="0">C8/$C$30</f>
        <v>3.3857817936334821E-2</v>
      </c>
      <c r="E8" s="99"/>
      <c r="F8" s="97"/>
      <c r="G8" s="100">
        <f t="shared" ref="G8:G28" si="1">E8+C8</f>
        <v>7.546296296296294E-3</v>
      </c>
      <c r="H8" s="98">
        <f t="shared" ref="H8:H28" si="2">G8/$G$30</f>
        <v>3.3857817936334821E-2</v>
      </c>
    </row>
    <row r="9" spans="2:8" s="1" customFormat="1" x14ac:dyDescent="0.25">
      <c r="B9" s="8" t="s">
        <v>0</v>
      </c>
      <c r="C9" s="99">
        <v>2.8206018518518502E-2</v>
      </c>
      <c r="D9" s="97">
        <f t="shared" si="0"/>
        <v>0.12655138391234347</v>
      </c>
      <c r="E9" s="99"/>
      <c r="F9" s="97"/>
      <c r="G9" s="100">
        <f t="shared" si="1"/>
        <v>2.8206018518518502E-2</v>
      </c>
      <c r="H9" s="98">
        <f t="shared" si="2"/>
        <v>0.12655138391234347</v>
      </c>
    </row>
    <row r="10" spans="2:8" s="1" customFormat="1" x14ac:dyDescent="0.25">
      <c r="B10" s="8" t="s">
        <v>8</v>
      </c>
      <c r="C10" s="99">
        <v>6.608796296296294E-3</v>
      </c>
      <c r="D10" s="97">
        <f t="shared" si="0"/>
        <v>2.9651555278599976E-2</v>
      </c>
      <c r="E10" s="99"/>
      <c r="F10" s="97"/>
      <c r="G10" s="100">
        <f t="shared" si="1"/>
        <v>6.608796296296294E-3</v>
      </c>
      <c r="H10" s="98">
        <f t="shared" si="2"/>
        <v>2.9651555278599976E-2</v>
      </c>
    </row>
    <row r="11" spans="2:8" s="1" customFormat="1" x14ac:dyDescent="0.25">
      <c r="B11" s="8" t="s">
        <v>26</v>
      </c>
      <c r="C11" s="99">
        <v>5.0115740740740737E-3</v>
      </c>
      <c r="D11" s="97">
        <f t="shared" si="0"/>
        <v>2.2485330009866536E-2</v>
      </c>
      <c r="E11" s="99"/>
      <c r="F11" s="97"/>
      <c r="G11" s="100">
        <f t="shared" si="1"/>
        <v>5.0115740740740737E-3</v>
      </c>
      <c r="H11" s="98">
        <f t="shared" si="2"/>
        <v>2.2485330009866536E-2</v>
      </c>
    </row>
    <row r="12" spans="2:8" s="1" customFormat="1" x14ac:dyDescent="0.25">
      <c r="B12" s="8" t="s">
        <v>3</v>
      </c>
      <c r="C12" s="99">
        <v>1.1770833333333336E-2</v>
      </c>
      <c r="D12" s="97">
        <f t="shared" si="0"/>
        <v>5.281196448044867E-2</v>
      </c>
      <c r="E12" s="99"/>
      <c r="F12" s="97"/>
      <c r="G12" s="100">
        <f t="shared" si="1"/>
        <v>1.1770833333333336E-2</v>
      </c>
      <c r="H12" s="98">
        <f t="shared" si="2"/>
        <v>5.281196448044867E-2</v>
      </c>
    </row>
    <row r="13" spans="2:8" s="1" customFormat="1" x14ac:dyDescent="0.25">
      <c r="B13" s="8" t="s">
        <v>7</v>
      </c>
      <c r="C13" s="99">
        <v>3.6921296296296294E-3</v>
      </c>
      <c r="D13" s="97">
        <f t="shared" si="0"/>
        <v>1.6565404787869342E-2</v>
      </c>
      <c r="E13" s="99"/>
      <c r="F13" s="97"/>
      <c r="G13" s="100">
        <f t="shared" si="1"/>
        <v>3.6921296296296294E-3</v>
      </c>
      <c r="H13" s="98">
        <f t="shared" si="2"/>
        <v>1.6565404787869342E-2</v>
      </c>
    </row>
    <row r="14" spans="2:8" s="1" customFormat="1" x14ac:dyDescent="0.25">
      <c r="B14" s="8" t="s">
        <v>2</v>
      </c>
      <c r="C14" s="99">
        <v>3.7384259259259254E-3</v>
      </c>
      <c r="D14" s="97">
        <f t="shared" si="0"/>
        <v>1.6773121462325385E-2</v>
      </c>
      <c r="E14" s="99"/>
      <c r="F14" s="97"/>
      <c r="G14" s="100">
        <f t="shared" si="1"/>
        <v>3.7384259259259254E-3</v>
      </c>
      <c r="H14" s="98">
        <f t="shared" si="2"/>
        <v>1.6773121462325385E-2</v>
      </c>
    </row>
    <row r="15" spans="2:8" s="1" customFormat="1" x14ac:dyDescent="0.25">
      <c r="B15" s="8" t="s">
        <v>9</v>
      </c>
      <c r="C15" s="99">
        <v>8.7152777777777767E-3</v>
      </c>
      <c r="D15" s="97">
        <f t="shared" si="0"/>
        <v>3.9102663966349885E-2</v>
      </c>
      <c r="E15" s="99"/>
      <c r="F15" s="97"/>
      <c r="G15" s="100">
        <f t="shared" si="1"/>
        <v>8.7152777777777767E-3</v>
      </c>
      <c r="H15" s="98">
        <f t="shared" si="2"/>
        <v>3.9102663966349885E-2</v>
      </c>
    </row>
    <row r="16" spans="2:8" s="1" customFormat="1" x14ac:dyDescent="0.25">
      <c r="B16" s="8" t="s">
        <v>1</v>
      </c>
      <c r="C16" s="99">
        <v>5.4976851851851836E-3</v>
      </c>
      <c r="D16" s="97">
        <f t="shared" si="0"/>
        <v>2.4666355091654973E-2</v>
      </c>
      <c r="E16" s="99"/>
      <c r="F16" s="97"/>
      <c r="G16" s="100">
        <f t="shared" si="1"/>
        <v>5.4976851851851836E-3</v>
      </c>
      <c r="H16" s="98">
        <f t="shared" si="2"/>
        <v>2.4666355091654973E-2</v>
      </c>
    </row>
    <row r="17" spans="2:8" s="1" customFormat="1" x14ac:dyDescent="0.25">
      <c r="B17" s="8" t="s">
        <v>27</v>
      </c>
      <c r="C17" s="99">
        <v>8.2175925925925938E-4</v>
      </c>
      <c r="D17" s="97">
        <f t="shared" si="0"/>
        <v>3.6869709715947447E-3</v>
      </c>
      <c r="E17" s="99"/>
      <c r="F17" s="97"/>
      <c r="G17" s="100">
        <f t="shared" ref="G17:G26" si="3">E17+C17</f>
        <v>8.2175925925925938E-4</v>
      </c>
      <c r="H17" s="98">
        <f t="shared" ref="H17:H26" si="4">G17/$G$30</f>
        <v>3.6869709715947447E-3</v>
      </c>
    </row>
    <row r="18" spans="2:8" s="1" customFormat="1" x14ac:dyDescent="0.25">
      <c r="B18" s="8" t="s">
        <v>16</v>
      </c>
      <c r="C18" s="99">
        <v>9.1435185185185185E-4</v>
      </c>
      <c r="D18" s="97">
        <f t="shared" si="0"/>
        <v>4.1024043205068281E-3</v>
      </c>
      <c r="E18" s="99"/>
      <c r="F18" s="97"/>
      <c r="G18" s="100">
        <f t="shared" si="3"/>
        <v>9.1435185185185185E-4</v>
      </c>
      <c r="H18" s="98">
        <f t="shared" si="4"/>
        <v>4.1024043205068281E-3</v>
      </c>
    </row>
    <row r="19" spans="2:8" s="1" customFormat="1" x14ac:dyDescent="0.25">
      <c r="B19" s="8" t="s">
        <v>4</v>
      </c>
      <c r="C19" s="99">
        <v>1.3784722222222223E-2</v>
      </c>
      <c r="D19" s="97">
        <f t="shared" si="0"/>
        <v>6.1847639819286482E-2</v>
      </c>
      <c r="E19" s="99"/>
      <c r="F19" s="97"/>
      <c r="G19" s="100">
        <f t="shared" si="3"/>
        <v>1.3784722222222223E-2</v>
      </c>
      <c r="H19" s="98">
        <f t="shared" si="4"/>
        <v>6.1847639819286482E-2</v>
      </c>
    </row>
    <row r="20" spans="2:8" s="1" customFormat="1" x14ac:dyDescent="0.25">
      <c r="B20" s="8" t="s">
        <v>14</v>
      </c>
      <c r="C20" s="99">
        <v>3.7037037037037034E-3</v>
      </c>
      <c r="D20" s="97">
        <f t="shared" si="0"/>
        <v>1.6617333956483352E-2</v>
      </c>
      <c r="E20" s="99"/>
      <c r="F20" s="97"/>
      <c r="G20" s="100">
        <f t="shared" si="3"/>
        <v>3.7037037037037034E-3</v>
      </c>
      <c r="H20" s="98">
        <f t="shared" si="4"/>
        <v>1.6617333956483352E-2</v>
      </c>
    </row>
    <row r="21" spans="2:8" s="1" customFormat="1" x14ac:dyDescent="0.25">
      <c r="B21" s="8" t="s">
        <v>11</v>
      </c>
      <c r="C21" s="99">
        <v>1.5277777777777776E-3</v>
      </c>
      <c r="D21" s="97">
        <f t="shared" si="0"/>
        <v>6.854650257049383E-3</v>
      </c>
      <c r="E21" s="99"/>
      <c r="F21" s="97"/>
      <c r="G21" s="100">
        <f t="shared" si="3"/>
        <v>1.5277777777777776E-3</v>
      </c>
      <c r="H21" s="98">
        <f t="shared" si="4"/>
        <v>6.854650257049383E-3</v>
      </c>
    </row>
    <row r="22" spans="2:8" s="1" customFormat="1" x14ac:dyDescent="0.25">
      <c r="B22" s="8" t="s">
        <v>15</v>
      </c>
      <c r="C22" s="99">
        <v>1.6435185185185188E-3</v>
      </c>
      <c r="D22" s="97">
        <f t="shared" si="0"/>
        <v>7.3739419431894894E-3</v>
      </c>
      <c r="E22" s="99"/>
      <c r="F22" s="97"/>
      <c r="G22" s="100">
        <f t="shared" si="3"/>
        <v>1.6435185185185188E-3</v>
      </c>
      <c r="H22" s="98">
        <f t="shared" si="4"/>
        <v>7.3739419431894894E-3</v>
      </c>
    </row>
    <row r="23" spans="2:8" s="1" customFormat="1" x14ac:dyDescent="0.25">
      <c r="B23" s="8" t="s">
        <v>92</v>
      </c>
      <c r="C23" s="99">
        <v>1.4479166666666666E-2</v>
      </c>
      <c r="D23" s="97">
        <f t="shared" si="0"/>
        <v>6.4963389936127117E-2</v>
      </c>
      <c r="E23" s="99"/>
      <c r="F23" s="97"/>
      <c r="G23" s="100">
        <f t="shared" si="3"/>
        <v>1.4479166666666666E-2</v>
      </c>
      <c r="H23" s="98">
        <f t="shared" si="4"/>
        <v>6.4963389936127117E-2</v>
      </c>
    </row>
    <row r="24" spans="2:8" s="1" customFormat="1" x14ac:dyDescent="0.25">
      <c r="B24" s="8" t="s">
        <v>12</v>
      </c>
      <c r="C24" s="99">
        <v>1.7592592592592595E-3</v>
      </c>
      <c r="D24" s="97">
        <f t="shared" si="0"/>
        <v>7.8932336293295949E-3</v>
      </c>
      <c r="E24" s="99"/>
      <c r="F24" s="97"/>
      <c r="G24" s="100">
        <f t="shared" si="3"/>
        <v>1.7592592592592595E-3</v>
      </c>
      <c r="H24" s="98">
        <f t="shared" si="4"/>
        <v>7.8932336293295949E-3</v>
      </c>
    </row>
    <row r="25" spans="2:8" s="1" customFormat="1" x14ac:dyDescent="0.25">
      <c r="B25" s="8" t="s">
        <v>5</v>
      </c>
      <c r="C25" s="99">
        <v>1.7141203703703697E-2</v>
      </c>
      <c r="D25" s="97">
        <f t="shared" si="0"/>
        <v>7.6907098717349492E-2</v>
      </c>
      <c r="E25" s="99"/>
      <c r="F25" s="97"/>
      <c r="G25" s="100">
        <f t="shared" si="3"/>
        <v>1.7141203703703697E-2</v>
      </c>
      <c r="H25" s="98">
        <f t="shared" si="4"/>
        <v>7.6907098717349492E-2</v>
      </c>
    </row>
    <row r="26" spans="2:8" s="1" customFormat="1" x14ac:dyDescent="0.25">
      <c r="B26" s="8" t="s">
        <v>6</v>
      </c>
      <c r="C26" s="99">
        <v>5.0787037037037061E-2</v>
      </c>
      <c r="D26" s="97">
        <f t="shared" si="0"/>
        <v>0.22786519187827811</v>
      </c>
      <c r="E26" s="99"/>
      <c r="F26" s="97"/>
      <c r="G26" s="100">
        <f t="shared" si="3"/>
        <v>5.0787037037037061E-2</v>
      </c>
      <c r="H26" s="98">
        <f t="shared" si="4"/>
        <v>0.22786519187827811</v>
      </c>
    </row>
    <row r="27" spans="2:8" s="1" customFormat="1" x14ac:dyDescent="0.25">
      <c r="B27" s="8" t="s">
        <v>103</v>
      </c>
      <c r="C27" s="99">
        <v>2.8078703703703713E-2</v>
      </c>
      <c r="D27" s="97">
        <f t="shared" si="0"/>
        <v>0.12598016305758947</v>
      </c>
      <c r="E27" s="99"/>
      <c r="F27" s="97"/>
      <c r="G27" s="100">
        <f t="shared" si="1"/>
        <v>2.8078703703703713E-2</v>
      </c>
      <c r="H27" s="98">
        <f t="shared" si="2"/>
        <v>0.12598016305758947</v>
      </c>
    </row>
    <row r="28" spans="2:8" s="1" customFormat="1" x14ac:dyDescent="0.25">
      <c r="B28" s="8" t="s">
        <v>17</v>
      </c>
      <c r="C28" s="99">
        <v>2.7662037037037039E-3</v>
      </c>
      <c r="D28" s="97">
        <f t="shared" si="0"/>
        <v>1.2411071298748506E-2</v>
      </c>
      <c r="E28" s="99"/>
      <c r="F28" s="97"/>
      <c r="G28" s="100">
        <f t="shared" si="1"/>
        <v>2.7662037037037039E-3</v>
      </c>
      <c r="H28" s="98">
        <f t="shared" si="2"/>
        <v>1.2411071298748506E-2</v>
      </c>
    </row>
    <row r="29" spans="2:8" s="1" customFormat="1" x14ac:dyDescent="0.25">
      <c r="B29" s="8"/>
      <c r="C29" s="99"/>
      <c r="D29" s="97"/>
      <c r="E29" s="99"/>
      <c r="F29" s="97"/>
      <c r="G29" s="100"/>
      <c r="H29" s="98"/>
    </row>
    <row r="30" spans="2:8" s="1" customFormat="1" x14ac:dyDescent="0.25">
      <c r="B30" s="11" t="s">
        <v>29</v>
      </c>
      <c r="C30" s="102">
        <f>SUM(C7:C28)</f>
        <v>0.22288194444444448</v>
      </c>
      <c r="D30" s="119">
        <f>SUM(D7:D28)</f>
        <v>0.99999999999999989</v>
      </c>
      <c r="E30" s="102"/>
      <c r="F30" s="119"/>
      <c r="G30" s="102">
        <f>SUM(G7:G28)</f>
        <v>0.22288194444444448</v>
      </c>
      <c r="H30" s="120">
        <f>SUM(H7:H28)</f>
        <v>0.99999999999999989</v>
      </c>
    </row>
    <row r="31" spans="2:8" s="1" customFormat="1" x14ac:dyDescent="0.25">
      <c r="B31" s="8"/>
      <c r="C31" s="9"/>
      <c r="D31" s="40"/>
      <c r="E31" s="9"/>
      <c r="F31" s="40"/>
      <c r="G31" s="9"/>
      <c r="H31" s="41"/>
    </row>
    <row r="32" spans="2:8" s="1" customFormat="1" ht="66" customHeight="1" thickBot="1" x14ac:dyDescent="0.3">
      <c r="B32" s="152" t="s">
        <v>39</v>
      </c>
      <c r="C32" s="153"/>
      <c r="D32" s="153"/>
      <c r="E32" s="153"/>
      <c r="F32" s="153"/>
      <c r="G32" s="153"/>
      <c r="H32" s="154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  <row r="67" spans="3:5" s="1" customFormat="1" x14ac:dyDescent="0.25">
      <c r="C67" s="35"/>
      <c r="D67" s="35"/>
      <c r="E67" s="35"/>
    </row>
  </sheetData>
  <mergeCells count="6">
    <mergeCell ref="B32:H32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&amp;R30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3"/>
  <sheetViews>
    <sheetView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5.140625" style="34" customWidth="1"/>
    <col min="11" max="16384" width="8.85546875" style="34"/>
  </cols>
  <sheetData>
    <row r="2" spans="2:10" ht="15.75" thickBot="1" x14ac:dyDescent="0.3"/>
    <row r="3" spans="2:10" x14ac:dyDescent="0.25">
      <c r="B3" s="183" t="s">
        <v>44</v>
      </c>
      <c r="C3" s="184"/>
      <c r="D3" s="184"/>
      <c r="E3" s="184"/>
      <c r="F3" s="184"/>
      <c r="G3" s="184"/>
      <c r="H3" s="184"/>
      <c r="I3" s="184"/>
      <c r="J3" s="185"/>
    </row>
    <row r="4" spans="2:10" x14ac:dyDescent="0.25">
      <c r="B4" s="186" t="s">
        <v>134</v>
      </c>
      <c r="C4" s="187"/>
      <c r="D4" s="187"/>
      <c r="E4" s="187"/>
      <c r="F4" s="187"/>
      <c r="G4" s="187"/>
      <c r="H4" s="187"/>
      <c r="I4" s="187"/>
      <c r="J4" s="188"/>
    </row>
    <row r="5" spans="2:10" x14ac:dyDescent="0.25">
      <c r="B5" s="42"/>
      <c r="C5" s="189" t="s">
        <v>45</v>
      </c>
      <c r="D5" s="190"/>
      <c r="E5" s="191" t="s">
        <v>46</v>
      </c>
      <c r="F5" s="187"/>
      <c r="G5" s="187" t="s">
        <v>47</v>
      </c>
      <c r="H5" s="187"/>
      <c r="I5" s="191" t="s">
        <v>22</v>
      </c>
      <c r="J5" s="188"/>
    </row>
    <row r="6" spans="2:10" x14ac:dyDescent="0.25">
      <c r="B6" s="3" t="s">
        <v>23</v>
      </c>
      <c r="C6" s="43" t="s">
        <v>24</v>
      </c>
      <c r="D6" s="43" t="s">
        <v>25</v>
      </c>
      <c r="E6" s="43" t="s">
        <v>24</v>
      </c>
      <c r="F6" s="43" t="s">
        <v>25</v>
      </c>
      <c r="G6" s="43" t="s">
        <v>24</v>
      </c>
      <c r="H6" s="43" t="s">
        <v>25</v>
      </c>
      <c r="I6" s="43" t="s">
        <v>24</v>
      </c>
      <c r="J6" s="44" t="s">
        <v>25</v>
      </c>
    </row>
    <row r="7" spans="2:10" x14ac:dyDescent="0.25">
      <c r="B7" s="8" t="s">
        <v>10</v>
      </c>
      <c r="C7" s="88"/>
      <c r="D7" s="86"/>
      <c r="E7" s="85"/>
      <c r="F7" s="86"/>
      <c r="G7" s="85">
        <v>1.590277777777778E-2</v>
      </c>
      <c r="H7" s="86">
        <f t="shared" ref="H7:H25" si="0">G7/$G$30</f>
        <v>1.6431868736396467E-2</v>
      </c>
      <c r="I7" s="85">
        <f t="shared" ref="I7" si="1">E7+G7</f>
        <v>1.590277777777778E-2</v>
      </c>
      <c r="J7" s="95">
        <f t="shared" ref="J7" si="2">I7/$I$30</f>
        <v>1.0867415943622314E-2</v>
      </c>
    </row>
    <row r="8" spans="2:10" x14ac:dyDescent="0.25">
      <c r="B8" s="8" t="s">
        <v>13</v>
      </c>
      <c r="C8" s="88"/>
      <c r="D8" s="86"/>
      <c r="E8" s="85"/>
      <c r="F8" s="86"/>
      <c r="G8" s="85">
        <v>3.3217592592592591E-3</v>
      </c>
      <c r="H8" s="86">
        <f t="shared" si="0"/>
        <v>3.4322753474132356E-3</v>
      </c>
      <c r="I8" s="85">
        <f t="shared" ref="I8" si="3">E8+G8</f>
        <v>3.3217592592592591E-3</v>
      </c>
      <c r="J8" s="95">
        <f t="shared" ref="J8" si="4">I8/$I$30</f>
        <v>2.2699769838570622E-3</v>
      </c>
    </row>
    <row r="9" spans="2:10" x14ac:dyDescent="0.25">
      <c r="B9" s="8" t="s">
        <v>0</v>
      </c>
      <c r="C9" s="88"/>
      <c r="D9" s="86"/>
      <c r="E9" s="85">
        <v>2.7199074074074074E-3</v>
      </c>
      <c r="F9" s="86">
        <f t="shared" ref="F9:F26" si="5">E9/$E$30</f>
        <v>5.4887305850753231E-3</v>
      </c>
      <c r="G9" s="85">
        <v>3.1365740740740743E-2</v>
      </c>
      <c r="H9" s="86">
        <f t="shared" si="0"/>
        <v>3.2409289865818362E-2</v>
      </c>
      <c r="I9" s="85">
        <f t="shared" ref="I9:I26" si="6">E9+G9</f>
        <v>3.408564814814815E-2</v>
      </c>
      <c r="J9" s="95">
        <f t="shared" ref="J9:J26" si="7">I9/$I$30</f>
        <v>2.3292969398812015E-2</v>
      </c>
    </row>
    <row r="10" spans="2:10" x14ac:dyDescent="0.25">
      <c r="B10" s="8" t="s">
        <v>8</v>
      </c>
      <c r="C10" s="88"/>
      <c r="D10" s="86"/>
      <c r="E10" s="85">
        <v>1.119212962962963E-2</v>
      </c>
      <c r="F10" s="86">
        <f t="shared" si="5"/>
        <v>2.2585542450075907E-2</v>
      </c>
      <c r="G10" s="85">
        <v>2.284722222222222E-2</v>
      </c>
      <c r="H10" s="86">
        <f t="shared" si="0"/>
        <v>2.3607357267573958E-2</v>
      </c>
      <c r="I10" s="85">
        <f t="shared" si="6"/>
        <v>3.4039351851851848E-2</v>
      </c>
      <c r="J10" s="95">
        <f t="shared" si="7"/>
        <v>2.3261332088932472E-2</v>
      </c>
    </row>
    <row r="11" spans="2:10" x14ac:dyDescent="0.25">
      <c r="B11" s="8" t="s">
        <v>26</v>
      </c>
      <c r="C11" s="88"/>
      <c r="D11" s="86"/>
      <c r="E11" s="85"/>
      <c r="F11" s="86"/>
      <c r="G11" s="85">
        <v>1.4814814814814816E-3</v>
      </c>
      <c r="H11" s="86">
        <f t="shared" si="0"/>
        <v>1.5307708866511994E-3</v>
      </c>
      <c r="I11" s="85">
        <f t="shared" si="6"/>
        <v>1.4814814814814816E-3</v>
      </c>
      <c r="J11" s="95">
        <f t="shared" si="7"/>
        <v>1.0123939161453101E-3</v>
      </c>
    </row>
    <row r="12" spans="2:10" x14ac:dyDescent="0.25">
      <c r="B12" s="8" t="s">
        <v>3</v>
      </c>
      <c r="C12" s="88"/>
      <c r="D12" s="86"/>
      <c r="E12" s="85">
        <v>1.2280092592592592E-2</v>
      </c>
      <c r="F12" s="86">
        <f t="shared" si="5"/>
        <v>2.4781034684106033E-2</v>
      </c>
      <c r="G12" s="85">
        <v>2.6435185185185183E-2</v>
      </c>
      <c r="H12" s="86">
        <f t="shared" si="0"/>
        <v>2.7314693008682334E-2</v>
      </c>
      <c r="I12" s="85">
        <f t="shared" si="6"/>
        <v>3.8715277777777779E-2</v>
      </c>
      <c r="J12" s="95">
        <f t="shared" si="7"/>
        <v>2.6456700386766108E-2</v>
      </c>
    </row>
    <row r="13" spans="2:10" x14ac:dyDescent="0.25">
      <c r="B13" s="8" t="s">
        <v>7</v>
      </c>
      <c r="C13" s="88"/>
      <c r="D13" s="86"/>
      <c r="E13" s="85">
        <v>3.0902777777777777E-3</v>
      </c>
      <c r="F13" s="86">
        <f t="shared" si="5"/>
        <v>6.2361321966600478E-3</v>
      </c>
      <c r="G13" s="85">
        <v>1.6932870370370372E-2</v>
      </c>
      <c r="H13" s="86">
        <f t="shared" si="0"/>
        <v>1.749623286852113E-2</v>
      </c>
      <c r="I13" s="85">
        <f t="shared" si="6"/>
        <v>2.0023148148148151E-2</v>
      </c>
      <c r="J13" s="95">
        <f t="shared" si="7"/>
        <v>1.3683136522901457E-2</v>
      </c>
    </row>
    <row r="14" spans="2:10" x14ac:dyDescent="0.25">
      <c r="B14" s="8" t="s">
        <v>2</v>
      </c>
      <c r="C14" s="88"/>
      <c r="D14" s="86"/>
      <c r="E14" s="85">
        <v>2.4305555555555556E-3</v>
      </c>
      <c r="F14" s="86">
        <f t="shared" si="5"/>
        <v>4.9048230760247568E-3</v>
      </c>
      <c r="G14" s="85"/>
      <c r="H14" s="86"/>
      <c r="I14" s="85">
        <f t="shared" si="6"/>
        <v>2.4305555555555556E-3</v>
      </c>
      <c r="J14" s="95">
        <f t="shared" si="7"/>
        <v>1.6609587686758993E-3</v>
      </c>
    </row>
    <row r="15" spans="2:10" x14ac:dyDescent="0.25">
      <c r="B15" s="8" t="s">
        <v>9</v>
      </c>
      <c r="C15" s="88"/>
      <c r="D15" s="86"/>
      <c r="E15" s="85"/>
      <c r="F15" s="86"/>
      <c r="G15" s="85">
        <v>1.5011574074074075E-2</v>
      </c>
      <c r="H15" s="86">
        <f t="shared" si="0"/>
        <v>1.5511014374895354E-2</v>
      </c>
      <c r="I15" s="85">
        <f t="shared" si="6"/>
        <v>1.5011574074074075E-2</v>
      </c>
      <c r="J15" s="95">
        <f t="shared" si="7"/>
        <v>1.025839772844115E-2</v>
      </c>
    </row>
    <row r="16" spans="2:10" x14ac:dyDescent="0.25">
      <c r="B16" s="8" t="s">
        <v>1</v>
      </c>
      <c r="C16" s="88"/>
      <c r="D16" s="86"/>
      <c r="E16" s="85"/>
      <c r="F16" s="86"/>
      <c r="G16" s="85">
        <v>6.4236111111111108E-3</v>
      </c>
      <c r="H16" s="86">
        <f t="shared" si="0"/>
        <v>6.6373268913391837E-3</v>
      </c>
      <c r="I16" s="85">
        <f t="shared" si="6"/>
        <v>6.4236111111111108E-3</v>
      </c>
      <c r="J16" s="95">
        <f t="shared" si="7"/>
        <v>4.3896767457863046E-3</v>
      </c>
    </row>
    <row r="17" spans="2:14" x14ac:dyDescent="0.25">
      <c r="B17" s="8" t="s">
        <v>27</v>
      </c>
      <c r="C17" s="88"/>
      <c r="D17" s="86"/>
      <c r="E17" s="85">
        <v>1.0393518518518517E-2</v>
      </c>
      <c r="F17" s="86">
        <f t="shared" si="5"/>
        <v>2.0973957725096339E-2</v>
      </c>
      <c r="G17" s="85">
        <v>5.5844907407407413E-2</v>
      </c>
      <c r="H17" s="86">
        <f t="shared" si="0"/>
        <v>5.7702886938219039E-2</v>
      </c>
      <c r="I17" s="85">
        <f t="shared" si="6"/>
        <v>6.6238425925925937E-2</v>
      </c>
      <c r="J17" s="95">
        <f t="shared" si="7"/>
        <v>4.5265081110153205E-2</v>
      </c>
    </row>
    <row r="18" spans="2:14" x14ac:dyDescent="0.25">
      <c r="B18" s="8" t="s">
        <v>16</v>
      </c>
      <c r="C18" s="88"/>
      <c r="D18" s="86"/>
      <c r="E18" s="85">
        <v>2.5925925925925925E-3</v>
      </c>
      <c r="F18" s="86">
        <f t="shared" si="5"/>
        <v>5.2318112810930744E-3</v>
      </c>
      <c r="G18" s="85"/>
      <c r="H18" s="86"/>
      <c r="I18" s="85">
        <f t="shared" si="6"/>
        <v>2.5925925925925925E-3</v>
      </c>
      <c r="J18" s="95">
        <f t="shared" si="7"/>
        <v>1.7716893532542925E-3</v>
      </c>
    </row>
    <row r="19" spans="2:14" x14ac:dyDescent="0.25">
      <c r="B19" s="8" t="s">
        <v>4</v>
      </c>
      <c r="C19" s="88"/>
      <c r="D19" s="86"/>
      <c r="E19" s="85">
        <v>8.564814814814815E-3</v>
      </c>
      <c r="F19" s="86">
        <f t="shared" si="5"/>
        <v>1.7283662267896762E-2</v>
      </c>
      <c r="G19" s="85"/>
      <c r="H19" s="86"/>
      <c r="I19" s="85">
        <f t="shared" si="6"/>
        <v>8.564814814814815E-3</v>
      </c>
      <c r="J19" s="95">
        <f t="shared" si="7"/>
        <v>5.8529023277150739E-3</v>
      </c>
    </row>
    <row r="20" spans="2:14" x14ac:dyDescent="0.25">
      <c r="B20" s="8" t="s">
        <v>14</v>
      </c>
      <c r="C20" s="88"/>
      <c r="D20" s="86"/>
      <c r="E20" s="85"/>
      <c r="F20" s="86"/>
      <c r="G20" s="85"/>
      <c r="H20" s="86"/>
      <c r="I20" s="85"/>
      <c r="J20" s="95"/>
    </row>
    <row r="21" spans="2:14" x14ac:dyDescent="0.25">
      <c r="B21" s="8" t="s">
        <v>11</v>
      </c>
      <c r="C21" s="88"/>
      <c r="D21" s="86"/>
      <c r="E21" s="85">
        <v>0.12160879629629635</v>
      </c>
      <c r="F21" s="86">
        <f t="shared" si="5"/>
        <v>0.24540464790377212</v>
      </c>
      <c r="G21" s="85">
        <v>0.1036342592592593</v>
      </c>
      <c r="H21" s="86">
        <f t="shared" si="0"/>
        <v>0.10708220718027221</v>
      </c>
      <c r="I21" s="85">
        <f t="shared" si="6"/>
        <v>0.22524305555555565</v>
      </c>
      <c r="J21" s="95">
        <f t="shared" si="7"/>
        <v>0.15392342189143662</v>
      </c>
    </row>
    <row r="22" spans="2:14" x14ac:dyDescent="0.25">
      <c r="B22" s="8" t="s">
        <v>15</v>
      </c>
      <c r="C22" s="88"/>
      <c r="D22" s="86"/>
      <c r="E22" s="85">
        <v>2.179398148148148E-2</v>
      </c>
      <c r="F22" s="86">
        <f t="shared" si="5"/>
        <v>4.3979913581688651E-2</v>
      </c>
      <c r="G22" s="85">
        <v>2.4189814814814817E-2</v>
      </c>
      <c r="H22" s="86">
        <f t="shared" si="0"/>
        <v>2.4994618383601612E-2</v>
      </c>
      <c r="I22" s="85">
        <f t="shared" si="6"/>
        <v>4.59837962962963E-2</v>
      </c>
      <c r="J22" s="95">
        <f t="shared" si="7"/>
        <v>3.1423758037854042E-2</v>
      </c>
    </row>
    <row r="23" spans="2:14" s="49" customFormat="1" x14ac:dyDescent="0.25">
      <c r="B23" s="8" t="s">
        <v>92</v>
      </c>
      <c r="C23" s="43"/>
      <c r="D23" s="128"/>
      <c r="E23" s="85">
        <v>4.9490740740740745E-2</v>
      </c>
      <c r="F23" s="86">
        <f t="shared" si="5"/>
        <v>9.9871540348008866E-2</v>
      </c>
      <c r="G23" s="85">
        <v>0.24347222222222215</v>
      </c>
      <c r="H23" s="86">
        <f t="shared" si="0"/>
        <v>0.25157262790308293</v>
      </c>
      <c r="I23" s="85">
        <f t="shared" si="6"/>
        <v>0.29296296296296287</v>
      </c>
      <c r="J23" s="95">
        <f t="shared" si="7"/>
        <v>0.20020089691773499</v>
      </c>
      <c r="K23" s="34"/>
      <c r="L23" s="34"/>
      <c r="M23" s="34"/>
      <c r="N23" s="34"/>
    </row>
    <row r="24" spans="2:14" x14ac:dyDescent="0.25">
      <c r="B24" s="8" t="s">
        <v>12</v>
      </c>
      <c r="C24" s="88"/>
      <c r="D24" s="129"/>
      <c r="E24" s="85">
        <v>0.10344907407407408</v>
      </c>
      <c r="F24" s="86">
        <f t="shared" si="5"/>
        <v>0.20875861263575848</v>
      </c>
      <c r="G24" s="85">
        <v>0.38903935185185196</v>
      </c>
      <c r="H24" s="86">
        <f t="shared" si="0"/>
        <v>0.40198282666411539</v>
      </c>
      <c r="I24" s="85">
        <f t="shared" si="6"/>
        <v>0.49248842592592601</v>
      </c>
      <c r="J24" s="95">
        <f t="shared" si="7"/>
        <v>0.33654979317108669</v>
      </c>
    </row>
    <row r="25" spans="2:14" s="50" customFormat="1" x14ac:dyDescent="0.25">
      <c r="B25" s="8" t="s">
        <v>5</v>
      </c>
      <c r="C25" s="130"/>
      <c r="D25" s="43"/>
      <c r="E25" s="85">
        <v>0.12471064814814817</v>
      </c>
      <c r="F25" s="86">
        <f t="shared" si="5"/>
        <v>0.2516641364007941</v>
      </c>
      <c r="G25" s="85">
        <v>1.1898148148148147E-2</v>
      </c>
      <c r="H25" s="86">
        <f t="shared" si="0"/>
        <v>1.2294003683417442E-2</v>
      </c>
      <c r="I25" s="85">
        <f t="shared" si="6"/>
        <v>0.13660879629629633</v>
      </c>
      <c r="J25" s="95">
        <f t="shared" si="7"/>
        <v>9.335379212705544E-2</v>
      </c>
      <c r="K25" s="34"/>
      <c r="L25" s="34"/>
      <c r="M25" s="34"/>
      <c r="N25" s="34"/>
    </row>
    <row r="26" spans="2:14" x14ac:dyDescent="0.25">
      <c r="B26" s="8" t="s">
        <v>6</v>
      </c>
      <c r="C26" s="88"/>
      <c r="D26" s="86"/>
      <c r="E26" s="85">
        <v>2.1226851851851851E-2</v>
      </c>
      <c r="F26" s="86">
        <f t="shared" si="5"/>
        <v>4.2835454863949546E-2</v>
      </c>
      <c r="G26" s="85"/>
      <c r="H26" s="86"/>
      <c r="I26" s="85">
        <f t="shared" si="6"/>
        <v>2.1226851851851851E-2</v>
      </c>
      <c r="J26" s="95">
        <f t="shared" si="7"/>
        <v>1.4505706579769519E-2</v>
      </c>
    </row>
    <row r="27" spans="2:14" x14ac:dyDescent="0.25">
      <c r="B27" s="8" t="s">
        <v>103</v>
      </c>
      <c r="C27" s="88"/>
      <c r="D27" s="86"/>
      <c r="E27" s="85"/>
      <c r="F27" s="86"/>
      <c r="G27" s="85"/>
      <c r="H27" s="86"/>
      <c r="I27" s="85"/>
      <c r="J27" s="95"/>
    </row>
    <row r="28" spans="2:14" x14ac:dyDescent="0.25">
      <c r="B28" s="8" t="s">
        <v>17</v>
      </c>
      <c r="C28" s="88"/>
      <c r="D28" s="86"/>
      <c r="E28" s="85"/>
      <c r="F28" s="86"/>
      <c r="G28" s="85"/>
      <c r="H28" s="86"/>
      <c r="I28" s="85"/>
      <c r="J28" s="95"/>
    </row>
    <row r="29" spans="2:14" x14ac:dyDescent="0.25">
      <c r="B29" s="8"/>
      <c r="C29" s="131"/>
      <c r="D29" s="90"/>
      <c r="E29" s="89"/>
      <c r="F29" s="90"/>
      <c r="G29" s="89"/>
      <c r="H29" s="89"/>
      <c r="I29" s="89"/>
      <c r="J29" s="95"/>
    </row>
    <row r="30" spans="2:14" s="49" customFormat="1" x14ac:dyDescent="0.25">
      <c r="B30" s="53" t="s">
        <v>29</v>
      </c>
      <c r="C30" s="91"/>
      <c r="D30" s="128"/>
      <c r="E30" s="91">
        <f t="shared" ref="E30:J30" si="8">SUM(E7:E28)</f>
        <v>0.49554398148148154</v>
      </c>
      <c r="F30" s="132">
        <f t="shared" si="8"/>
        <v>1</v>
      </c>
      <c r="G30" s="91">
        <f t="shared" si="8"/>
        <v>0.96780092592592615</v>
      </c>
      <c r="H30" s="132">
        <f t="shared" si="8"/>
        <v>0.99999999999999989</v>
      </c>
      <c r="I30" s="91">
        <f t="shared" si="8"/>
        <v>1.4633449074074076</v>
      </c>
      <c r="J30" s="120">
        <f t="shared" si="8"/>
        <v>1</v>
      </c>
      <c r="K30" s="34"/>
      <c r="L30" s="34"/>
      <c r="M30" s="34"/>
      <c r="N30" s="34"/>
    </row>
    <row r="31" spans="2:14" s="49" customFormat="1" x14ac:dyDescent="0.25">
      <c r="B31" s="53"/>
      <c r="C31" s="56"/>
      <c r="D31" s="57"/>
      <c r="E31" s="56"/>
      <c r="F31" s="56"/>
      <c r="G31" s="56"/>
      <c r="H31" s="56"/>
      <c r="I31" s="56"/>
      <c r="J31" s="58"/>
      <c r="K31" s="34"/>
      <c r="L31" s="34"/>
      <c r="M31" s="34"/>
      <c r="N31" s="34"/>
    </row>
    <row r="32" spans="2:14" s="50" customFormat="1" ht="93" customHeight="1" thickBot="1" x14ac:dyDescent="0.3">
      <c r="B32" s="180" t="s">
        <v>135</v>
      </c>
      <c r="C32" s="181"/>
      <c r="D32" s="181"/>
      <c r="E32" s="181"/>
      <c r="F32" s="181"/>
      <c r="G32" s="181"/>
      <c r="H32" s="181"/>
      <c r="I32" s="181"/>
      <c r="J32" s="182"/>
      <c r="K32" s="34"/>
      <c r="L32" s="34"/>
      <c r="M32" s="34"/>
      <c r="N32" s="34"/>
    </row>
    <row r="33" spans="2:2" x14ac:dyDescent="0.25">
      <c r="B33" s="151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&amp;R31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32"/>
  <sheetViews>
    <sheetView topLeftCell="A22" zoomScale="110" zoomScaleNormal="110" zoomScaleSheetLayoutView="110" zoomScalePageLayoutView="110" workbookViewId="0">
      <selection activeCell="B4" sqref="B4:K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5.140625" style="34" customWidth="1"/>
    <col min="11" max="16384" width="8.85546875" style="34"/>
  </cols>
  <sheetData>
    <row r="2" spans="2:10" ht="15.75" thickBot="1" x14ac:dyDescent="0.3"/>
    <row r="3" spans="2:10" x14ac:dyDescent="0.25">
      <c r="B3" s="183" t="s">
        <v>48</v>
      </c>
      <c r="C3" s="184"/>
      <c r="D3" s="184"/>
      <c r="E3" s="184"/>
      <c r="F3" s="184"/>
      <c r="G3" s="184"/>
      <c r="H3" s="184"/>
      <c r="I3" s="184"/>
      <c r="J3" s="185"/>
    </row>
    <row r="4" spans="2:10" x14ac:dyDescent="0.25">
      <c r="B4" s="186" t="s">
        <v>134</v>
      </c>
      <c r="C4" s="187"/>
      <c r="D4" s="187"/>
      <c r="E4" s="187"/>
      <c r="F4" s="187"/>
      <c r="G4" s="187"/>
      <c r="H4" s="187"/>
      <c r="I4" s="187"/>
      <c r="J4" s="188"/>
    </row>
    <row r="5" spans="2:10" x14ac:dyDescent="0.25">
      <c r="B5" s="42"/>
      <c r="C5" s="189" t="s">
        <v>45</v>
      </c>
      <c r="D5" s="195"/>
      <c r="E5" s="191" t="s">
        <v>46</v>
      </c>
      <c r="F5" s="187"/>
      <c r="G5" s="187" t="s">
        <v>47</v>
      </c>
      <c r="H5" s="187"/>
      <c r="I5" s="191" t="s">
        <v>22</v>
      </c>
      <c r="J5" s="188"/>
    </row>
    <row r="6" spans="2:10" x14ac:dyDescent="0.25">
      <c r="B6" s="3" t="s">
        <v>23</v>
      </c>
      <c r="C6" s="43" t="s">
        <v>24</v>
      </c>
      <c r="D6" s="43" t="s">
        <v>25</v>
      </c>
      <c r="E6" s="43" t="s">
        <v>24</v>
      </c>
      <c r="F6" s="43" t="s">
        <v>25</v>
      </c>
      <c r="G6" s="43" t="s">
        <v>24</v>
      </c>
      <c r="H6" s="43" t="s">
        <v>25</v>
      </c>
      <c r="I6" s="43" t="s">
        <v>24</v>
      </c>
      <c r="J6" s="44" t="s">
        <v>25</v>
      </c>
    </row>
    <row r="7" spans="2:10" x14ac:dyDescent="0.25">
      <c r="B7" s="8" t="s">
        <v>10</v>
      </c>
      <c r="C7" s="85">
        <v>2.1666666666666667E-2</v>
      </c>
      <c r="D7" s="86">
        <f t="shared" ref="D7:D28" si="0">C7/$C$30</f>
        <v>5.8347566981261454E-3</v>
      </c>
      <c r="E7" s="85"/>
      <c r="F7" s="88"/>
      <c r="G7" s="105"/>
      <c r="H7" s="86"/>
      <c r="I7" s="85">
        <f t="shared" ref="I7" si="1">C7+E7+G7</f>
        <v>2.1666666666666667E-2</v>
      </c>
      <c r="J7" s="95">
        <f t="shared" ref="J7" si="2">I7/$I$30</f>
        <v>5.1310022722226957E-3</v>
      </c>
    </row>
    <row r="8" spans="2:10" x14ac:dyDescent="0.25">
      <c r="B8" s="8" t="s">
        <v>13</v>
      </c>
      <c r="C8" s="85">
        <v>2.4560185185185192E-2</v>
      </c>
      <c r="D8" s="86">
        <f t="shared" si="0"/>
        <v>6.6139710007605147E-3</v>
      </c>
      <c r="E8" s="85"/>
      <c r="F8" s="86"/>
      <c r="G8" s="105"/>
      <c r="H8" s="86"/>
      <c r="I8" s="85">
        <f t="shared" ref="I8:I28" si="3">C8+E8+G8</f>
        <v>2.4560185185185192E-2</v>
      </c>
      <c r="J8" s="95">
        <f t="shared" ref="J8:J28" si="4">I8/$I$30</f>
        <v>5.8162322765259421E-3</v>
      </c>
    </row>
    <row r="9" spans="2:10" x14ac:dyDescent="0.25">
      <c r="B9" s="8" t="s">
        <v>0</v>
      </c>
      <c r="C9" s="85">
        <v>0.26521990740740742</v>
      </c>
      <c r="D9" s="86">
        <f t="shared" si="0"/>
        <v>7.1422782979466137E-2</v>
      </c>
      <c r="E9" s="85">
        <v>2.0370370370370373E-3</v>
      </c>
      <c r="F9" s="86">
        <f t="shared" ref="F9:F11" si="5">E9/$E$30</f>
        <v>8.9763859845973376E-3</v>
      </c>
      <c r="G9" s="105">
        <v>2.2303240740740742E-2</v>
      </c>
      <c r="H9" s="86">
        <f t="shared" ref="H9:H28" si="6">G9/$G$30</f>
        <v>7.8981883760964003E-2</v>
      </c>
      <c r="I9" s="85">
        <f t="shared" si="3"/>
        <v>0.28956018518518523</v>
      </c>
      <c r="J9" s="95">
        <f t="shared" si="4"/>
        <v>6.8572336990634308E-2</v>
      </c>
    </row>
    <row r="10" spans="2:10" x14ac:dyDescent="0.25">
      <c r="B10" s="8" t="s">
        <v>8</v>
      </c>
      <c r="C10" s="85">
        <v>5.4837962962962977E-2</v>
      </c>
      <c r="D10" s="86">
        <f t="shared" si="0"/>
        <v>1.4767669463526539E-2</v>
      </c>
      <c r="E10" s="85"/>
      <c r="F10" s="86"/>
      <c r="G10" s="105">
        <v>1.0127314814814815E-2</v>
      </c>
      <c r="H10" s="86">
        <f t="shared" si="6"/>
        <v>3.5863595376670214E-2</v>
      </c>
      <c r="I10" s="85">
        <f t="shared" si="3"/>
        <v>6.4965277777777788E-2</v>
      </c>
      <c r="J10" s="95">
        <f t="shared" si="4"/>
        <v>1.538478405661645E-2</v>
      </c>
    </row>
    <row r="11" spans="2:10" x14ac:dyDescent="0.25">
      <c r="B11" s="8" t="s">
        <v>26</v>
      </c>
      <c r="C11" s="85">
        <v>3.5208333333333335E-2</v>
      </c>
      <c r="D11" s="86">
        <f t="shared" si="0"/>
        <v>9.4814796344549861E-3</v>
      </c>
      <c r="E11" s="85">
        <v>4.6296296296296294E-3</v>
      </c>
      <c r="F11" s="86">
        <f t="shared" si="5"/>
        <v>2.0400877237721219E-2</v>
      </c>
      <c r="G11" s="105">
        <v>6.2500000000000001E-4</v>
      </c>
      <c r="H11" s="86">
        <f t="shared" si="6"/>
        <v>2.2132961718173616E-3</v>
      </c>
      <c r="I11" s="85">
        <f t="shared" si="3"/>
        <v>4.0462962962962964E-2</v>
      </c>
      <c r="J11" s="95">
        <f t="shared" si="4"/>
        <v>9.5822563801765733E-3</v>
      </c>
    </row>
    <row r="12" spans="2:10" x14ac:dyDescent="0.25">
      <c r="B12" s="8" t="s">
        <v>3</v>
      </c>
      <c r="C12" s="85">
        <v>0.48434027777777761</v>
      </c>
      <c r="D12" s="86">
        <f t="shared" si="0"/>
        <v>0.13043112368936149</v>
      </c>
      <c r="E12" s="85"/>
      <c r="F12" s="86"/>
      <c r="G12" s="105">
        <v>1.0543981481481481E-2</v>
      </c>
      <c r="H12" s="86">
        <f t="shared" si="6"/>
        <v>3.7339126157881784E-2</v>
      </c>
      <c r="I12" s="85">
        <f t="shared" si="3"/>
        <v>0.49488425925925911</v>
      </c>
      <c r="J12" s="95">
        <f t="shared" si="4"/>
        <v>0.11719625809599249</v>
      </c>
    </row>
    <row r="13" spans="2:10" x14ac:dyDescent="0.25">
      <c r="B13" s="8" t="s">
        <v>7</v>
      </c>
      <c r="C13" s="85">
        <v>0.19229166666666669</v>
      </c>
      <c r="D13" s="86">
        <f t="shared" si="0"/>
        <v>5.1783465695869543E-2</v>
      </c>
      <c r="E13" s="85">
        <v>1.4791666666666667E-2</v>
      </c>
      <c r="F13" s="86">
        <f t="shared" ref="F13:F14" si="7">E13/$E$30</f>
        <v>6.5180802774519306E-2</v>
      </c>
      <c r="G13" s="105">
        <v>4.5023148148148149E-3</v>
      </c>
      <c r="H13" s="86">
        <f t="shared" si="6"/>
        <v>1.5943929830313959E-2</v>
      </c>
      <c r="I13" s="85">
        <f t="shared" si="3"/>
        <v>0.21158564814814818</v>
      </c>
      <c r="J13" s="95">
        <f t="shared" si="4"/>
        <v>5.0106758834670466E-2</v>
      </c>
    </row>
    <row r="14" spans="2:10" x14ac:dyDescent="0.25">
      <c r="B14" s="8" t="s">
        <v>2</v>
      </c>
      <c r="C14" s="85">
        <v>0.21370370370370373</v>
      </c>
      <c r="D14" s="86">
        <f t="shared" si="0"/>
        <v>5.7549651535363865E-2</v>
      </c>
      <c r="E14" s="85">
        <v>2.4768518518518516E-3</v>
      </c>
      <c r="F14" s="86">
        <f t="shared" si="7"/>
        <v>1.0914469322180853E-2</v>
      </c>
      <c r="G14" s="105">
        <v>1.5462962962962961E-2</v>
      </c>
      <c r="H14" s="86">
        <f t="shared" si="6"/>
        <v>5.4758586769407314E-2</v>
      </c>
      <c r="I14" s="85">
        <f t="shared" si="3"/>
        <v>0.23164351851851853</v>
      </c>
      <c r="J14" s="95">
        <f t="shared" si="4"/>
        <v>5.4856773224500555E-2</v>
      </c>
    </row>
    <row r="15" spans="2:10" x14ac:dyDescent="0.25">
      <c r="B15" s="8" t="s">
        <v>9</v>
      </c>
      <c r="C15" s="85">
        <v>9.3472222222222234E-2</v>
      </c>
      <c r="D15" s="86">
        <f t="shared" si="0"/>
        <v>2.5171738832300616E-2</v>
      </c>
      <c r="E15" s="85">
        <v>5.3240740740740748E-3</v>
      </c>
      <c r="F15" s="86">
        <f t="shared" ref="F15:F28" si="8">E15/$E$30</f>
        <v>2.3461008823379408E-2</v>
      </c>
      <c r="G15" s="105"/>
      <c r="H15" s="86"/>
      <c r="I15" s="85">
        <f t="shared" si="3"/>
        <v>9.8796296296296313E-2</v>
      </c>
      <c r="J15" s="95">
        <f t="shared" si="4"/>
        <v>2.3396493266929989E-2</v>
      </c>
    </row>
    <row r="16" spans="2:10" x14ac:dyDescent="0.25">
      <c r="B16" s="8" t="s">
        <v>1</v>
      </c>
      <c r="C16" s="85">
        <v>0.11467592592592597</v>
      </c>
      <c r="D16" s="86">
        <f t="shared" si="0"/>
        <v>3.088182124200527E-2</v>
      </c>
      <c r="E16" s="85"/>
      <c r="F16" s="86"/>
      <c r="G16" s="105">
        <v>2.4537037037037036E-3</v>
      </c>
      <c r="H16" s="86">
        <f t="shared" si="6"/>
        <v>8.6892368226903823E-3</v>
      </c>
      <c r="I16" s="85">
        <f t="shared" si="3"/>
        <v>0.11712962962962968</v>
      </c>
      <c r="J16" s="95">
        <f t="shared" si="4"/>
        <v>2.7738110574195354E-2</v>
      </c>
    </row>
    <row r="17" spans="2:14" x14ac:dyDescent="0.25">
      <c r="B17" s="8" t="s">
        <v>27</v>
      </c>
      <c r="C17" s="85">
        <v>0.27648148148148166</v>
      </c>
      <c r="D17" s="86">
        <f t="shared" si="0"/>
        <v>7.4455485045319139E-2</v>
      </c>
      <c r="E17" s="85">
        <v>8.1481481481481474E-3</v>
      </c>
      <c r="F17" s="86">
        <f t="shared" si="8"/>
        <v>3.5905543938389343E-2</v>
      </c>
      <c r="G17" s="105">
        <v>5.2951388888888895E-2</v>
      </c>
      <c r="H17" s="86">
        <f t="shared" si="6"/>
        <v>0.18751537011230426</v>
      </c>
      <c r="I17" s="85">
        <f t="shared" si="3"/>
        <v>0.33758101851851868</v>
      </c>
      <c r="J17" s="95">
        <f t="shared" si="4"/>
        <v>7.9944414142050987E-2</v>
      </c>
    </row>
    <row r="18" spans="2:14" x14ac:dyDescent="0.25">
      <c r="B18" s="8" t="s">
        <v>16</v>
      </c>
      <c r="C18" s="85">
        <v>4.9768518518518521E-4</v>
      </c>
      <c r="D18" s="86">
        <f t="shared" si="0"/>
        <v>1.3402486005311125E-4</v>
      </c>
      <c r="E18" s="85">
        <v>7.2916666666666668E-3</v>
      </c>
      <c r="F18" s="86">
        <f t="shared" si="8"/>
        <v>3.2131381649410921E-2</v>
      </c>
      <c r="G18" s="105"/>
      <c r="H18" s="86"/>
      <c r="I18" s="85">
        <f t="shared" si="3"/>
        <v>7.789351851851852E-3</v>
      </c>
      <c r="J18" s="95">
        <f t="shared" si="4"/>
        <v>1.8446391715843345E-3</v>
      </c>
    </row>
    <row r="19" spans="2:14" x14ac:dyDescent="0.25">
      <c r="B19" s="8" t="s">
        <v>4</v>
      </c>
      <c r="C19" s="85">
        <v>0.18295138888888893</v>
      </c>
      <c r="D19" s="86">
        <f t="shared" si="0"/>
        <v>4.9268161926965807E-2</v>
      </c>
      <c r="E19" s="85">
        <v>1.7083333333333332E-2</v>
      </c>
      <c r="F19" s="86">
        <f t="shared" si="8"/>
        <v>7.5279237007191302E-2</v>
      </c>
      <c r="G19" s="105">
        <v>2.615740740740741E-3</v>
      </c>
      <c r="H19" s="86">
        <f t="shared" si="6"/>
        <v>9.263054348717107E-3</v>
      </c>
      <c r="I19" s="85">
        <f t="shared" si="3"/>
        <v>0.20265046296296302</v>
      </c>
      <c r="J19" s="95">
        <f t="shared" si="4"/>
        <v>4.799076858138205E-2</v>
      </c>
    </row>
    <row r="20" spans="2:14" x14ac:dyDescent="0.25">
      <c r="B20" s="8" t="s">
        <v>14</v>
      </c>
      <c r="C20" s="85">
        <v>0.16645833333333337</v>
      </c>
      <c r="D20" s="86">
        <f t="shared" si="0"/>
        <v>4.4826640401949912E-2</v>
      </c>
      <c r="E20" s="85"/>
      <c r="F20" s="86"/>
      <c r="G20" s="105">
        <v>1.6099537037037037E-2</v>
      </c>
      <c r="H20" s="86">
        <f t="shared" si="6"/>
        <v>5.7012869907369444E-2</v>
      </c>
      <c r="I20" s="85">
        <f t="shared" si="3"/>
        <v>0.18255787037037041</v>
      </c>
      <c r="J20" s="95">
        <f t="shared" si="4"/>
        <v>4.3232531431500319E-2</v>
      </c>
    </row>
    <row r="21" spans="2:14" x14ac:dyDescent="0.25">
      <c r="B21" s="8" t="s">
        <v>11</v>
      </c>
      <c r="C21" s="85">
        <v>0.4926157407407406</v>
      </c>
      <c r="D21" s="86">
        <f t="shared" si="0"/>
        <v>0.13265967659489578</v>
      </c>
      <c r="E21" s="85">
        <v>4.2743055555555562E-2</v>
      </c>
      <c r="F21" s="86">
        <f t="shared" si="8"/>
        <v>0.18835109909726119</v>
      </c>
      <c r="G21" s="105">
        <v>1.923611111111111E-2</v>
      </c>
      <c r="H21" s="86">
        <f t="shared" si="6"/>
        <v>6.8120337732601025E-2</v>
      </c>
      <c r="I21" s="85">
        <f t="shared" si="3"/>
        <v>0.55459490740740724</v>
      </c>
      <c r="J21" s="95">
        <f t="shared" si="4"/>
        <v>0.13133666446479425</v>
      </c>
    </row>
    <row r="22" spans="2:14" x14ac:dyDescent="0.25">
      <c r="B22" s="8" t="s">
        <v>15</v>
      </c>
      <c r="C22" s="85">
        <v>0.17465277777777782</v>
      </c>
      <c r="D22" s="86">
        <f t="shared" si="0"/>
        <v>4.703337530701044E-2</v>
      </c>
      <c r="E22" s="85">
        <v>3.0752314814814809E-2</v>
      </c>
      <c r="F22" s="86">
        <f t="shared" si="8"/>
        <v>0.13551282705156317</v>
      </c>
      <c r="G22" s="105">
        <v>1.9907407407407405E-2</v>
      </c>
      <c r="H22" s="86">
        <f t="shared" si="6"/>
        <v>7.0497581768997439E-2</v>
      </c>
      <c r="I22" s="85">
        <f t="shared" si="3"/>
        <v>0.22531250000000003</v>
      </c>
      <c r="J22" s="95">
        <f t="shared" si="4"/>
        <v>5.3357489975085055E-2</v>
      </c>
    </row>
    <row r="23" spans="2:14" s="49" customFormat="1" x14ac:dyDescent="0.25">
      <c r="B23" s="8" t="s">
        <v>92</v>
      </c>
      <c r="C23" s="85">
        <v>0.6518518518518519</v>
      </c>
      <c r="D23" s="86">
        <f t="shared" si="0"/>
        <v>0.17554139809747035</v>
      </c>
      <c r="E23" s="85">
        <v>2.0219907407407409E-2</v>
      </c>
      <c r="F23" s="86">
        <f t="shared" si="8"/>
        <v>8.9100831335747435E-2</v>
      </c>
      <c r="G23" s="105">
        <v>9.9884259259259256E-2</v>
      </c>
      <c r="H23" s="86">
        <f t="shared" si="6"/>
        <v>0.3537175178293302</v>
      </c>
      <c r="I23" s="85">
        <f t="shared" si="3"/>
        <v>0.77195601851851858</v>
      </c>
      <c r="J23" s="95">
        <f t="shared" si="4"/>
        <v>0.18281114238805404</v>
      </c>
    </row>
    <row r="24" spans="2:14" x14ac:dyDescent="0.25">
      <c r="B24" s="8" t="s">
        <v>12</v>
      </c>
      <c r="C24" s="85">
        <v>0.1197685185185185</v>
      </c>
      <c r="D24" s="86">
        <f t="shared" si="0"/>
        <v>3.2253238414641741E-2</v>
      </c>
      <c r="E24" s="85">
        <v>2.9259259259259263E-2</v>
      </c>
      <c r="F24" s="86">
        <f t="shared" si="8"/>
        <v>0.12893354414239813</v>
      </c>
      <c r="G24" s="105">
        <v>3.4606481481481485E-3</v>
      </c>
      <c r="H24" s="86">
        <f t="shared" si="6"/>
        <v>1.2255102877285023E-2</v>
      </c>
      <c r="I24" s="85">
        <f t="shared" si="3"/>
        <v>0.1524884259259259</v>
      </c>
      <c r="J24" s="95">
        <f t="shared" si="4"/>
        <v>3.6111621226780986E-2</v>
      </c>
      <c r="K24" s="49"/>
      <c r="L24" s="49"/>
      <c r="M24" s="49"/>
      <c r="N24" s="49"/>
    </row>
    <row r="25" spans="2:14" s="50" customFormat="1" x14ac:dyDescent="0.25">
      <c r="B25" s="8" t="s">
        <v>5</v>
      </c>
      <c r="C25" s="85">
        <v>0.10030092592592593</v>
      </c>
      <c r="D25" s="86">
        <f t="shared" si="0"/>
        <v>2.7010684586517723E-2</v>
      </c>
      <c r="E25" s="85">
        <v>1.7048611111111112E-2</v>
      </c>
      <c r="F25" s="86">
        <f t="shared" si="8"/>
        <v>7.5126230427908391E-2</v>
      </c>
      <c r="G25" s="105">
        <v>2.2106481481481478E-3</v>
      </c>
      <c r="H25" s="86">
        <f t="shared" si="6"/>
        <v>7.8285105336502962E-3</v>
      </c>
      <c r="I25" s="85">
        <f t="shared" si="3"/>
        <v>0.11956018518518519</v>
      </c>
      <c r="J25" s="95">
        <f t="shared" si="4"/>
        <v>2.8313703777810069E-2</v>
      </c>
      <c r="K25" s="49"/>
      <c r="L25" s="49"/>
      <c r="M25" s="49"/>
      <c r="N25" s="49"/>
    </row>
    <row r="26" spans="2:14" x14ac:dyDescent="0.25">
      <c r="B26" s="8" t="s">
        <v>6</v>
      </c>
      <c r="C26" s="85">
        <v>2.222222222222222E-2</v>
      </c>
      <c r="D26" s="86">
        <f t="shared" si="0"/>
        <v>5.9843658442319432E-3</v>
      </c>
      <c r="E26" s="85">
        <v>1.7488425925925925E-2</v>
      </c>
      <c r="F26" s="86">
        <f t="shared" si="8"/>
        <v>7.7064313765491901E-2</v>
      </c>
      <c r="G26" s="105"/>
      <c r="H26" s="86"/>
      <c r="I26" s="85">
        <f t="shared" si="3"/>
        <v>3.9710648148148148E-2</v>
      </c>
      <c r="J26" s="95">
        <f t="shared" si="4"/>
        <v>9.4040965790577295E-3</v>
      </c>
      <c r="K26" s="49"/>
      <c r="L26" s="49"/>
      <c r="M26" s="49"/>
      <c r="N26" s="49"/>
    </row>
    <row r="27" spans="2:14" x14ac:dyDescent="0.25">
      <c r="B27" s="8" t="s">
        <v>103</v>
      </c>
      <c r="C27" s="85">
        <v>2.028935185185185E-2</v>
      </c>
      <c r="D27" s="86">
        <f t="shared" si="0"/>
        <v>5.4638506900721853E-3</v>
      </c>
      <c r="E27" s="85">
        <v>3.1828703703703702E-3</v>
      </c>
      <c r="F27" s="86">
        <f t="shared" si="8"/>
        <v>1.4025603100933339E-2</v>
      </c>
      <c r="G27" s="105"/>
      <c r="H27" s="86"/>
      <c r="I27" s="85">
        <f t="shared" si="3"/>
        <v>2.3472222222222221E-2</v>
      </c>
      <c r="J27" s="95">
        <f t="shared" si="4"/>
        <v>5.5585857949079203E-3</v>
      </c>
      <c r="K27" s="49"/>
      <c r="L27" s="49"/>
      <c r="M27" s="49"/>
      <c r="N27" s="49"/>
    </row>
    <row r="28" spans="2:14" x14ac:dyDescent="0.25">
      <c r="B28" s="8" t="s">
        <v>17</v>
      </c>
      <c r="C28" s="85">
        <v>5.3124999999999995E-3</v>
      </c>
      <c r="D28" s="86">
        <f t="shared" si="0"/>
        <v>1.4306374596366989E-3</v>
      </c>
      <c r="E28" s="85">
        <v>4.4560185185185189E-3</v>
      </c>
      <c r="F28" s="86">
        <f t="shared" si="8"/>
        <v>1.9635844341306677E-2</v>
      </c>
      <c r="G28" s="85"/>
      <c r="H28" s="86"/>
      <c r="I28" s="85">
        <f t="shared" si="3"/>
        <v>9.7685185185185184E-3</v>
      </c>
      <c r="J28" s="95">
        <f t="shared" si="4"/>
        <v>2.3133364945277539E-3</v>
      </c>
      <c r="K28" s="49"/>
      <c r="L28" s="49"/>
      <c r="M28" s="49"/>
      <c r="N28" s="49"/>
    </row>
    <row r="29" spans="2:14" x14ac:dyDescent="0.25">
      <c r="B29" s="8"/>
      <c r="C29" s="131"/>
      <c r="D29" s="90"/>
      <c r="E29" s="89"/>
      <c r="F29" s="90"/>
      <c r="G29" s="89"/>
      <c r="H29" s="89"/>
      <c r="I29" s="89"/>
      <c r="J29" s="95"/>
      <c r="K29" s="49"/>
      <c r="L29" s="49"/>
      <c r="M29" s="49"/>
      <c r="N29" s="49"/>
    </row>
    <row r="30" spans="2:14" s="49" customFormat="1" x14ac:dyDescent="0.25">
      <c r="B30" s="53" t="s">
        <v>29</v>
      </c>
      <c r="C30" s="91">
        <f t="shared" ref="C30:J30" si="9">SUM(C7:C28)</f>
        <v>3.71337962962963</v>
      </c>
      <c r="D30" s="132">
        <f t="shared" si="9"/>
        <v>0.99999999999999989</v>
      </c>
      <c r="E30" s="91">
        <f t="shared" si="9"/>
        <v>0.22693287037037038</v>
      </c>
      <c r="F30" s="132">
        <f t="shared" si="9"/>
        <v>1</v>
      </c>
      <c r="G30" s="91">
        <f t="shared" si="9"/>
        <v>0.28238425925925931</v>
      </c>
      <c r="H30" s="132">
        <f t="shared" si="9"/>
        <v>0.99999999999999989</v>
      </c>
      <c r="I30" s="91">
        <f t="shared" si="9"/>
        <v>4.2226967592592581</v>
      </c>
      <c r="J30" s="133">
        <f t="shared" si="9"/>
        <v>1.0000000000000002</v>
      </c>
    </row>
    <row r="31" spans="2:14" s="49" customFormat="1" x14ac:dyDescent="0.25">
      <c r="B31" s="60"/>
      <c r="C31" s="61"/>
      <c r="D31" s="61"/>
      <c r="E31" s="61"/>
      <c r="F31" s="61"/>
      <c r="G31" s="61"/>
      <c r="H31" s="61"/>
      <c r="I31" s="61"/>
      <c r="J31" s="62"/>
    </row>
    <row r="32" spans="2:14" s="50" customFormat="1" ht="114" customHeight="1" thickBot="1" x14ac:dyDescent="0.3">
      <c r="B32" s="192" t="s">
        <v>140</v>
      </c>
      <c r="C32" s="193"/>
      <c r="D32" s="193"/>
      <c r="E32" s="193"/>
      <c r="F32" s="193"/>
      <c r="G32" s="193"/>
      <c r="H32" s="193"/>
      <c r="I32" s="193"/>
      <c r="J32" s="194"/>
      <c r="K32" s="49"/>
      <c r="L32" s="49"/>
      <c r="M32" s="49"/>
      <c r="N32" s="49"/>
    </row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firstPageNumber="7" orientation="landscape" r:id="rId1"/>
  <headerFooter>
    <oddHeader>&amp;R32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19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3" t="s">
        <v>49</v>
      </c>
      <c r="C3" s="184"/>
      <c r="D3" s="184"/>
      <c r="E3" s="184"/>
      <c r="F3" s="185"/>
    </row>
    <row r="4" spans="2:6" x14ac:dyDescent="0.25">
      <c r="B4" s="186" t="s">
        <v>134</v>
      </c>
      <c r="C4" s="187"/>
      <c r="D4" s="187"/>
      <c r="E4" s="187"/>
      <c r="F4" s="188"/>
    </row>
    <row r="5" spans="2:6" x14ac:dyDescent="0.25">
      <c r="B5" s="42"/>
      <c r="C5" s="191" t="s">
        <v>50</v>
      </c>
      <c r="D5" s="187"/>
      <c r="E5" s="191" t="s">
        <v>51</v>
      </c>
      <c r="F5" s="188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34"/>
      <c r="D7" s="86"/>
      <c r="E7" s="85">
        <v>1.4004629629629629E-3</v>
      </c>
      <c r="F7" s="95">
        <f t="shared" ref="F7:F28" si="0">E7/$E$30</f>
        <v>1.0715740625940949E-3</v>
      </c>
    </row>
    <row r="8" spans="2:6" x14ac:dyDescent="0.25">
      <c r="B8" s="8" t="s">
        <v>13</v>
      </c>
      <c r="C8" s="134"/>
      <c r="D8" s="86"/>
      <c r="E8" s="85">
        <v>8.1018518518518514E-3</v>
      </c>
      <c r="F8" s="95">
        <f t="shared" si="0"/>
        <v>6.1991887918666647E-3</v>
      </c>
    </row>
    <row r="9" spans="2:6" x14ac:dyDescent="0.25">
      <c r="B9" s="8" t="s">
        <v>0</v>
      </c>
      <c r="C9" s="134">
        <v>5.6249999999999989E-3</v>
      </c>
      <c r="D9" s="86">
        <f t="shared" ref="D9:D14" si="1">C9/$C$30</f>
        <v>0.14361702127659567</v>
      </c>
      <c r="E9" s="85">
        <v>4.4699074074074079E-2</v>
      </c>
      <c r="F9" s="95">
        <f t="shared" si="0"/>
        <v>3.4201810163127233E-2</v>
      </c>
    </row>
    <row r="10" spans="2:6" x14ac:dyDescent="0.25">
      <c r="B10" s="8" t="s">
        <v>8</v>
      </c>
      <c r="C10" s="134">
        <v>3.1597222222222226E-3</v>
      </c>
      <c r="D10" s="86">
        <f t="shared" si="1"/>
        <v>8.0673758865248218E-2</v>
      </c>
      <c r="E10" s="85">
        <v>3.5520833333333335E-2</v>
      </c>
      <c r="F10" s="95">
        <f t="shared" si="0"/>
        <v>2.7179014860341136E-2</v>
      </c>
    </row>
    <row r="11" spans="2:6" x14ac:dyDescent="0.25">
      <c r="B11" s="8" t="s">
        <v>26</v>
      </c>
      <c r="C11" s="134"/>
      <c r="D11" s="86"/>
      <c r="E11" s="85">
        <v>4.479166666666666E-3</v>
      </c>
      <c r="F11" s="95">
        <f t="shared" si="0"/>
        <v>3.4272658035034271E-3</v>
      </c>
    </row>
    <row r="12" spans="2:6" x14ac:dyDescent="0.25">
      <c r="B12" s="8" t="s">
        <v>3</v>
      </c>
      <c r="C12" s="134"/>
      <c r="D12" s="86"/>
      <c r="E12" s="85">
        <v>0.1755555555555556</v>
      </c>
      <c r="F12" s="95">
        <f t="shared" si="0"/>
        <v>0.13432756513576227</v>
      </c>
    </row>
    <row r="13" spans="2:6" x14ac:dyDescent="0.25">
      <c r="B13" s="8" t="s">
        <v>7</v>
      </c>
      <c r="C13" s="134"/>
      <c r="D13" s="86"/>
      <c r="E13" s="85">
        <v>0.11028935185185185</v>
      </c>
      <c r="F13" s="95">
        <f t="shared" si="0"/>
        <v>8.4388671425282072E-2</v>
      </c>
    </row>
    <row r="14" spans="2:6" x14ac:dyDescent="0.25">
      <c r="B14" s="8" t="s">
        <v>2</v>
      </c>
      <c r="C14" s="134">
        <v>1.8055555555555557E-3</v>
      </c>
      <c r="D14" s="86">
        <f t="shared" si="1"/>
        <v>4.6099290780141834E-2</v>
      </c>
      <c r="E14" s="85">
        <v>9.2638888888888896E-2</v>
      </c>
      <c r="F14" s="95">
        <f t="shared" si="0"/>
        <v>7.0883295843001126E-2</v>
      </c>
    </row>
    <row r="15" spans="2:6" x14ac:dyDescent="0.25">
      <c r="B15" s="8" t="s">
        <v>9</v>
      </c>
      <c r="C15" s="134"/>
      <c r="D15" s="86"/>
      <c r="E15" s="85">
        <v>4.6527777777777774E-3</v>
      </c>
      <c r="F15" s="95">
        <f t="shared" si="0"/>
        <v>3.5601055633291416E-3</v>
      </c>
    </row>
    <row r="16" spans="2:6" x14ac:dyDescent="0.25">
      <c r="B16" s="8" t="s">
        <v>1</v>
      </c>
      <c r="C16" s="134"/>
      <c r="D16" s="86"/>
      <c r="E16" s="85">
        <v>3.9502314814814816E-2</v>
      </c>
      <c r="F16" s="95">
        <f t="shared" si="0"/>
        <v>3.0225473352344184E-2</v>
      </c>
    </row>
    <row r="17" spans="2:6" x14ac:dyDescent="0.25">
      <c r="B17" s="8" t="s">
        <v>27</v>
      </c>
      <c r="C17" s="134">
        <v>9.7916666666666673E-3</v>
      </c>
      <c r="D17" s="86">
        <f t="shared" ref="D17:D22" si="2">C17/$C$30</f>
        <v>0.24999999999999994</v>
      </c>
      <c r="E17" s="85">
        <v>0.10284722222222221</v>
      </c>
      <c r="F17" s="95">
        <f t="shared" si="0"/>
        <v>7.8694273720753119E-2</v>
      </c>
    </row>
    <row r="18" spans="2:6" x14ac:dyDescent="0.25">
      <c r="B18" s="8" t="s">
        <v>16</v>
      </c>
      <c r="C18" s="134"/>
      <c r="D18" s="86"/>
      <c r="E18" s="85"/>
      <c r="F18" s="95"/>
    </row>
    <row r="19" spans="2:6" x14ac:dyDescent="0.25">
      <c r="B19" s="8" t="s">
        <v>4</v>
      </c>
      <c r="C19" s="134">
        <v>1.5370370370370371E-2</v>
      </c>
      <c r="D19" s="86">
        <f t="shared" ref="D19:D20" si="3">C19/$C$30</f>
        <v>0.39243498817966893</v>
      </c>
      <c r="E19" s="85">
        <v>8.1307870370370364E-2</v>
      </c>
      <c r="F19" s="95">
        <f t="shared" si="0"/>
        <v>6.2213287518376167E-2</v>
      </c>
    </row>
    <row r="20" spans="2:6" x14ac:dyDescent="0.25">
      <c r="B20" s="8" t="s">
        <v>14</v>
      </c>
      <c r="C20" s="134">
        <v>1.8402777777777777E-3</v>
      </c>
      <c r="D20" s="86">
        <f t="shared" si="3"/>
        <v>4.6985815602836864E-2</v>
      </c>
      <c r="E20" s="85">
        <v>5.9305555555555556E-2</v>
      </c>
      <c r="F20" s="95">
        <f t="shared" si="0"/>
        <v>4.5378061956463989E-2</v>
      </c>
    </row>
    <row r="21" spans="2:6" x14ac:dyDescent="0.25">
      <c r="B21" s="8" t="s">
        <v>11</v>
      </c>
      <c r="C21" s="134"/>
      <c r="D21" s="86"/>
      <c r="E21" s="85">
        <v>0.16212962962962957</v>
      </c>
      <c r="F21" s="95">
        <f t="shared" si="0"/>
        <v>0.12405462370924029</v>
      </c>
    </row>
    <row r="22" spans="2:6" x14ac:dyDescent="0.25">
      <c r="B22" s="8" t="s">
        <v>15</v>
      </c>
      <c r="C22" s="134">
        <v>1.5740740740740741E-3</v>
      </c>
      <c r="D22" s="86">
        <f t="shared" si="2"/>
        <v>4.0189125295508263E-2</v>
      </c>
      <c r="E22" s="85">
        <v>8.667824074074075E-2</v>
      </c>
      <c r="F22" s="95">
        <f t="shared" si="0"/>
        <v>6.6322464088984942E-2</v>
      </c>
    </row>
    <row r="23" spans="2:6" s="49" customFormat="1" x14ac:dyDescent="0.25">
      <c r="B23" s="8" t="s">
        <v>92</v>
      </c>
      <c r="C23" s="134"/>
      <c r="D23" s="86"/>
      <c r="E23" s="85">
        <v>0.16689814814814816</v>
      </c>
      <c r="F23" s="95">
        <f t="shared" si="0"/>
        <v>0.12770328911245329</v>
      </c>
    </row>
    <row r="24" spans="2:6" x14ac:dyDescent="0.25">
      <c r="B24" s="8" t="s">
        <v>12</v>
      </c>
      <c r="C24" s="134"/>
      <c r="D24" s="86"/>
      <c r="E24" s="85">
        <v>4.8263888888888898E-2</v>
      </c>
      <c r="F24" s="95">
        <f t="shared" si="0"/>
        <v>3.6929453231548566E-2</v>
      </c>
    </row>
    <row r="25" spans="2:6" s="50" customFormat="1" x14ac:dyDescent="0.25">
      <c r="B25" s="8" t="s">
        <v>5</v>
      </c>
      <c r="C25" s="134"/>
      <c r="D25" s="86"/>
      <c r="E25" s="85">
        <v>4.0532407407407413E-2</v>
      </c>
      <c r="F25" s="95">
        <f t="shared" si="0"/>
        <v>3.1013655927310091E-2</v>
      </c>
    </row>
    <row r="26" spans="2:6" x14ac:dyDescent="0.25">
      <c r="B26" s="8" t="s">
        <v>6</v>
      </c>
      <c r="C26" s="134"/>
      <c r="D26" s="86"/>
      <c r="E26" s="85">
        <v>1.8078703703703704E-2</v>
      </c>
      <c r="F26" s="95">
        <f t="shared" si="0"/>
        <v>1.3833046989851045E-2</v>
      </c>
    </row>
    <row r="27" spans="2:6" x14ac:dyDescent="0.25">
      <c r="B27" s="8" t="s">
        <v>103</v>
      </c>
      <c r="C27" s="134"/>
      <c r="D27" s="86"/>
      <c r="E27" s="85">
        <v>9.9884259259259266E-3</v>
      </c>
      <c r="F27" s="95">
        <f t="shared" si="0"/>
        <v>7.6427141819727599E-3</v>
      </c>
    </row>
    <row r="28" spans="2:6" x14ac:dyDescent="0.25">
      <c r="B28" s="8" t="s">
        <v>17</v>
      </c>
      <c r="C28" s="134"/>
      <c r="D28" s="86"/>
      <c r="E28" s="85">
        <v>1.4050925925925927E-2</v>
      </c>
      <c r="F28" s="95">
        <f t="shared" si="0"/>
        <v>1.0751164561894474E-2</v>
      </c>
    </row>
    <row r="29" spans="2:6" x14ac:dyDescent="0.25">
      <c r="B29" s="8"/>
      <c r="C29" s="89"/>
      <c r="D29" s="89"/>
      <c r="E29" s="89"/>
      <c r="F29" s="95"/>
    </row>
    <row r="30" spans="2:6" x14ac:dyDescent="0.25">
      <c r="B30" s="53" t="s">
        <v>29</v>
      </c>
      <c r="C30" s="93">
        <f>SUM(C7:C28)</f>
        <v>3.9166666666666676E-2</v>
      </c>
      <c r="D30" s="135">
        <f>SUM(D7:D28)</f>
        <v>0.99999999999999978</v>
      </c>
      <c r="E30" s="93">
        <f>SUM(E7:E28)</f>
        <v>1.3069212962962962</v>
      </c>
      <c r="F30" s="136">
        <f>SUM(F7:F28)</f>
        <v>1</v>
      </c>
    </row>
    <row r="31" spans="2:6" x14ac:dyDescent="0.25">
      <c r="B31" s="68"/>
      <c r="C31" s="27"/>
      <c r="D31" s="52"/>
      <c r="E31" s="52"/>
      <c r="F31" s="48"/>
    </row>
    <row r="32" spans="2:6" ht="81.95" customHeight="1" thickBot="1" x14ac:dyDescent="0.3">
      <c r="B32" s="192" t="s">
        <v>136</v>
      </c>
      <c r="C32" s="193"/>
      <c r="D32" s="193"/>
      <c r="E32" s="193"/>
      <c r="F32" s="194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&amp;R33</oddHead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96" t="s">
        <v>93</v>
      </c>
      <c r="C3" s="197"/>
      <c r="D3" s="197"/>
      <c r="E3" s="197"/>
      <c r="F3" s="198"/>
    </row>
    <row r="4" spans="2:6" x14ac:dyDescent="0.25">
      <c r="B4" s="199" t="s">
        <v>134</v>
      </c>
      <c r="C4" s="195"/>
      <c r="D4" s="195"/>
      <c r="E4" s="195"/>
      <c r="F4" s="200"/>
    </row>
    <row r="5" spans="2:6" x14ac:dyDescent="0.25">
      <c r="B5" s="72"/>
      <c r="C5" s="189" t="s">
        <v>56</v>
      </c>
      <c r="D5" s="195"/>
      <c r="E5" s="189" t="s">
        <v>57</v>
      </c>
      <c r="F5" s="200"/>
    </row>
    <row r="6" spans="2:6" x14ac:dyDescent="0.25">
      <c r="B6" s="3" t="s">
        <v>23</v>
      </c>
      <c r="C6" s="73" t="s">
        <v>24</v>
      </c>
      <c r="D6" s="73" t="s">
        <v>25</v>
      </c>
      <c r="E6" s="73" t="s">
        <v>24</v>
      </c>
      <c r="F6" s="74" t="s">
        <v>25</v>
      </c>
    </row>
    <row r="7" spans="2:6" x14ac:dyDescent="0.25">
      <c r="B7" s="8" t="s">
        <v>10</v>
      </c>
      <c r="C7" s="47"/>
      <c r="D7" s="59"/>
      <c r="E7" s="47"/>
      <c r="F7" s="48"/>
    </row>
    <row r="8" spans="2:6" x14ac:dyDescent="0.25">
      <c r="B8" s="8" t="s">
        <v>13</v>
      </c>
      <c r="C8" s="47"/>
      <c r="D8" s="59"/>
      <c r="E8" s="47"/>
      <c r="F8" s="48"/>
    </row>
    <row r="9" spans="2:6" x14ac:dyDescent="0.25">
      <c r="B9" s="8" t="s">
        <v>0</v>
      </c>
      <c r="C9" s="85"/>
      <c r="D9" s="137"/>
      <c r="E9" s="47"/>
      <c r="F9" s="48"/>
    </row>
    <row r="10" spans="2:6" x14ac:dyDescent="0.25">
      <c r="B10" s="8" t="s">
        <v>8</v>
      </c>
      <c r="C10" s="85"/>
      <c r="D10" s="137"/>
      <c r="E10" s="47"/>
      <c r="F10" s="48"/>
    </row>
    <row r="11" spans="2:6" x14ac:dyDescent="0.25">
      <c r="B11" s="8" t="s">
        <v>26</v>
      </c>
      <c r="C11" s="85"/>
      <c r="D11" s="137"/>
      <c r="E11" s="47"/>
      <c r="F11" s="48"/>
    </row>
    <row r="12" spans="2:6" x14ac:dyDescent="0.25">
      <c r="B12" s="8" t="s">
        <v>3</v>
      </c>
      <c r="C12" s="85">
        <v>5.5208333333333333E-3</v>
      </c>
      <c r="D12" s="137">
        <f>C12/C30</f>
        <v>0.44454799627213415</v>
      </c>
      <c r="E12" s="47"/>
      <c r="F12" s="48"/>
    </row>
    <row r="13" spans="2:6" x14ac:dyDescent="0.25">
      <c r="B13" s="8" t="s">
        <v>7</v>
      </c>
      <c r="C13" s="85"/>
      <c r="D13" s="137"/>
      <c r="E13" s="47"/>
      <c r="F13" s="48"/>
    </row>
    <row r="14" spans="2:6" x14ac:dyDescent="0.25">
      <c r="B14" s="8" t="s">
        <v>2</v>
      </c>
      <c r="C14" s="85"/>
      <c r="D14" s="137"/>
      <c r="E14" s="47"/>
      <c r="F14" s="48"/>
    </row>
    <row r="15" spans="2:6" x14ac:dyDescent="0.25">
      <c r="B15" s="8" t="s">
        <v>9</v>
      </c>
      <c r="C15" s="85"/>
      <c r="D15" s="137"/>
      <c r="E15" s="47"/>
      <c r="F15" s="48"/>
    </row>
    <row r="16" spans="2:6" x14ac:dyDescent="0.25">
      <c r="B16" s="8" t="s">
        <v>1</v>
      </c>
      <c r="C16" s="85"/>
      <c r="D16" s="137"/>
      <c r="E16" s="47"/>
      <c r="F16" s="48"/>
    </row>
    <row r="17" spans="2:6" x14ac:dyDescent="0.25">
      <c r="B17" s="8" t="s">
        <v>27</v>
      </c>
      <c r="C17" s="85">
        <v>1.0648148148148147E-3</v>
      </c>
      <c r="D17" s="137">
        <f>C17/C30</f>
        <v>8.5740913327120208E-2</v>
      </c>
      <c r="E17" s="47"/>
      <c r="F17" s="48"/>
    </row>
    <row r="18" spans="2:6" x14ac:dyDescent="0.25">
      <c r="B18" s="8" t="s">
        <v>16</v>
      </c>
      <c r="C18" s="85"/>
      <c r="D18" s="137"/>
      <c r="E18" s="47"/>
      <c r="F18" s="48"/>
    </row>
    <row r="19" spans="2:6" x14ac:dyDescent="0.25">
      <c r="B19" s="8" t="s">
        <v>4</v>
      </c>
      <c r="C19" s="85"/>
      <c r="D19" s="137"/>
      <c r="E19" s="47"/>
      <c r="F19" s="48"/>
    </row>
    <row r="20" spans="2:6" x14ac:dyDescent="0.25">
      <c r="B20" s="8" t="s">
        <v>14</v>
      </c>
      <c r="C20" s="85"/>
      <c r="D20" s="137"/>
      <c r="E20" s="47"/>
      <c r="F20" s="48"/>
    </row>
    <row r="21" spans="2:6" x14ac:dyDescent="0.25">
      <c r="B21" s="8" t="s">
        <v>11</v>
      </c>
      <c r="C21" s="85"/>
      <c r="D21" s="137"/>
      <c r="E21" s="47"/>
      <c r="F21" s="48"/>
    </row>
    <row r="22" spans="2:6" x14ac:dyDescent="0.25">
      <c r="B22" s="8" t="s">
        <v>15</v>
      </c>
      <c r="C22" s="85"/>
      <c r="D22" s="137"/>
      <c r="E22" s="47"/>
      <c r="F22" s="48"/>
    </row>
    <row r="23" spans="2:6" s="49" customFormat="1" x14ac:dyDescent="0.25">
      <c r="B23" s="8" t="s">
        <v>92</v>
      </c>
      <c r="C23" s="85"/>
      <c r="D23" s="137"/>
      <c r="E23" s="47"/>
      <c r="F23" s="48"/>
    </row>
    <row r="24" spans="2:6" x14ac:dyDescent="0.25">
      <c r="B24" s="8" t="s">
        <v>12</v>
      </c>
      <c r="C24" s="85"/>
      <c r="D24" s="137"/>
      <c r="E24" s="47"/>
      <c r="F24" s="48"/>
    </row>
    <row r="25" spans="2:6" s="50" customFormat="1" x14ac:dyDescent="0.25">
      <c r="B25" s="8" t="s">
        <v>5</v>
      </c>
      <c r="C25" s="85">
        <v>5.8333333333333336E-3</v>
      </c>
      <c r="D25" s="137">
        <f>C25/C30</f>
        <v>0.46971109040074555</v>
      </c>
      <c r="E25" s="47"/>
      <c r="F25" s="48"/>
    </row>
    <row r="26" spans="2:6" x14ac:dyDescent="0.25">
      <c r="B26" s="8" t="s">
        <v>6</v>
      </c>
      <c r="C26" s="105"/>
      <c r="D26" s="137"/>
      <c r="E26" s="47"/>
      <c r="F26" s="48"/>
    </row>
    <row r="27" spans="2:6" x14ac:dyDescent="0.25">
      <c r="B27" s="8" t="s">
        <v>103</v>
      </c>
      <c r="C27" s="105"/>
      <c r="D27" s="137"/>
      <c r="E27" s="47"/>
      <c r="F27" s="48"/>
    </row>
    <row r="28" spans="2:6" x14ac:dyDescent="0.25">
      <c r="B28" s="8" t="s">
        <v>17</v>
      </c>
      <c r="C28" s="105"/>
      <c r="D28" s="137"/>
      <c r="E28" s="47"/>
      <c r="F28" s="48"/>
    </row>
    <row r="29" spans="2:6" x14ac:dyDescent="0.25">
      <c r="B29" s="8"/>
      <c r="C29" s="105"/>
      <c r="D29" s="85"/>
      <c r="E29" s="47"/>
      <c r="F29" s="48"/>
    </row>
    <row r="30" spans="2:6" x14ac:dyDescent="0.25">
      <c r="B30" s="53" t="s">
        <v>29</v>
      </c>
      <c r="C30" s="93">
        <f>SUM(C7:C29)</f>
        <v>1.2418981481481482E-2</v>
      </c>
      <c r="D30" s="135">
        <f>SUM(D7:D29)</f>
        <v>0.99999999999999989</v>
      </c>
      <c r="E30" s="66"/>
      <c r="F30" s="67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1" t="s">
        <v>137</v>
      </c>
      <c r="C32" s="202"/>
      <c r="D32" s="202"/>
      <c r="E32" s="202"/>
      <c r="F32" s="20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&amp;R36</oddHead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4" t="s">
        <v>94</v>
      </c>
      <c r="C3" s="205"/>
      <c r="D3" s="205"/>
      <c r="E3" s="205"/>
      <c r="F3" s="206"/>
    </row>
    <row r="4" spans="2:6" x14ac:dyDescent="0.25">
      <c r="B4" s="186" t="s">
        <v>134</v>
      </c>
      <c r="C4" s="187"/>
      <c r="D4" s="187"/>
      <c r="E4" s="187"/>
      <c r="F4" s="188"/>
    </row>
    <row r="5" spans="2:6" x14ac:dyDescent="0.25">
      <c r="B5" s="42"/>
      <c r="C5" s="191" t="s">
        <v>64</v>
      </c>
      <c r="D5" s="187"/>
      <c r="E5" s="207" t="s">
        <v>65</v>
      </c>
      <c r="F5" s="208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85"/>
      <c r="D7" s="86"/>
      <c r="E7" s="47"/>
      <c r="F7" s="48"/>
    </row>
    <row r="8" spans="2:6" x14ac:dyDescent="0.25">
      <c r="B8" s="8" t="s">
        <v>13</v>
      </c>
      <c r="C8" s="85"/>
      <c r="D8" s="86"/>
      <c r="E8" s="47"/>
      <c r="F8" s="48"/>
    </row>
    <row r="9" spans="2:6" x14ac:dyDescent="0.25">
      <c r="B9" s="8" t="s">
        <v>0</v>
      </c>
      <c r="C9" s="85"/>
      <c r="D9" s="86"/>
      <c r="E9" s="47"/>
      <c r="F9" s="48"/>
    </row>
    <row r="10" spans="2:6" x14ac:dyDescent="0.25">
      <c r="B10" s="8" t="s">
        <v>8</v>
      </c>
      <c r="C10" s="85"/>
      <c r="D10" s="86"/>
      <c r="E10" s="47"/>
      <c r="F10" s="48"/>
    </row>
    <row r="11" spans="2:6" x14ac:dyDescent="0.25">
      <c r="B11" s="8" t="s">
        <v>26</v>
      </c>
      <c r="C11" s="85"/>
      <c r="D11" s="86"/>
      <c r="E11" s="47"/>
      <c r="F11" s="48"/>
    </row>
    <row r="12" spans="2:6" x14ac:dyDescent="0.25">
      <c r="B12" s="8" t="s">
        <v>3</v>
      </c>
      <c r="C12" s="85"/>
      <c r="D12" s="86"/>
      <c r="E12" s="47"/>
      <c r="F12" s="48"/>
    </row>
    <row r="13" spans="2:6" x14ac:dyDescent="0.25">
      <c r="B13" s="8" t="s">
        <v>7</v>
      </c>
      <c r="C13" s="85"/>
      <c r="D13" s="86"/>
      <c r="E13" s="47"/>
      <c r="F13" s="48"/>
    </row>
    <row r="14" spans="2:6" x14ac:dyDescent="0.25">
      <c r="B14" s="8" t="s">
        <v>2</v>
      </c>
      <c r="C14" s="85"/>
      <c r="D14" s="86"/>
      <c r="E14" s="47"/>
      <c r="F14" s="48"/>
    </row>
    <row r="15" spans="2:6" x14ac:dyDescent="0.25">
      <c r="B15" s="8" t="s">
        <v>9</v>
      </c>
      <c r="C15" s="85"/>
      <c r="D15" s="86"/>
      <c r="E15" s="47"/>
      <c r="F15" s="48"/>
    </row>
    <row r="16" spans="2:6" x14ac:dyDescent="0.25">
      <c r="B16" s="8" t="s">
        <v>1</v>
      </c>
      <c r="C16" s="85"/>
      <c r="D16" s="86"/>
      <c r="E16" s="47"/>
      <c r="F16" s="48"/>
    </row>
    <row r="17" spans="2:6" x14ac:dyDescent="0.25">
      <c r="B17" s="8" t="s">
        <v>27</v>
      </c>
      <c r="C17" s="85"/>
      <c r="D17" s="86"/>
      <c r="E17" s="47"/>
      <c r="F17" s="48"/>
    </row>
    <row r="18" spans="2:6" x14ac:dyDescent="0.25">
      <c r="B18" s="8" t="s">
        <v>16</v>
      </c>
      <c r="C18" s="85"/>
      <c r="D18" s="86"/>
      <c r="E18" s="47"/>
      <c r="F18" s="48"/>
    </row>
    <row r="19" spans="2:6" x14ac:dyDescent="0.25">
      <c r="B19" s="8" t="s">
        <v>4</v>
      </c>
      <c r="C19" s="105"/>
      <c r="D19" s="86"/>
      <c r="E19" s="47"/>
      <c r="F19" s="48"/>
    </row>
    <row r="20" spans="2:6" x14ac:dyDescent="0.25">
      <c r="B20" s="8" t="s">
        <v>14</v>
      </c>
      <c r="C20" s="105"/>
      <c r="D20" s="86"/>
      <c r="E20" s="47"/>
      <c r="F20" s="48"/>
    </row>
    <row r="21" spans="2:6" x14ac:dyDescent="0.25">
      <c r="B21" s="8" t="s">
        <v>11</v>
      </c>
      <c r="C21" s="105"/>
      <c r="D21" s="86"/>
      <c r="E21" s="47"/>
      <c r="F21" s="48"/>
    </row>
    <row r="22" spans="2:6" x14ac:dyDescent="0.25">
      <c r="B22" s="8" t="s">
        <v>15</v>
      </c>
      <c r="C22" s="105"/>
      <c r="D22" s="86"/>
      <c r="E22" s="47"/>
      <c r="F22" s="48"/>
    </row>
    <row r="23" spans="2:6" s="49" customFormat="1" x14ac:dyDescent="0.25">
      <c r="B23" s="8" t="s">
        <v>92</v>
      </c>
      <c r="C23" s="105"/>
      <c r="D23" s="86"/>
      <c r="E23" s="54"/>
      <c r="F23" s="58"/>
    </row>
    <row r="24" spans="2:6" x14ac:dyDescent="0.25">
      <c r="B24" s="8" t="s">
        <v>12</v>
      </c>
      <c r="C24" s="105"/>
      <c r="D24" s="137"/>
      <c r="E24" s="45"/>
      <c r="F24" s="71"/>
    </row>
    <row r="25" spans="2:6" s="50" customFormat="1" x14ac:dyDescent="0.25">
      <c r="B25" s="8" t="s">
        <v>5</v>
      </c>
      <c r="C25" s="105"/>
      <c r="D25" s="137"/>
      <c r="E25" s="43"/>
      <c r="F25" s="44"/>
    </row>
    <row r="26" spans="2:6" x14ac:dyDescent="0.25">
      <c r="B26" s="8" t="s">
        <v>6</v>
      </c>
      <c r="C26" s="105"/>
      <c r="D26" s="137"/>
      <c r="E26" s="47"/>
      <c r="F26" s="48"/>
    </row>
    <row r="27" spans="2:6" x14ac:dyDescent="0.25">
      <c r="B27" s="8" t="s">
        <v>103</v>
      </c>
      <c r="C27" s="105"/>
      <c r="D27" s="85"/>
      <c r="E27" s="47"/>
      <c r="F27" s="48"/>
    </row>
    <row r="28" spans="2:6" x14ac:dyDescent="0.25">
      <c r="B28" s="8" t="s">
        <v>17</v>
      </c>
      <c r="C28" s="105"/>
      <c r="D28" s="85"/>
      <c r="E28" s="47"/>
      <c r="F28" s="48"/>
    </row>
    <row r="29" spans="2:6" x14ac:dyDescent="0.25">
      <c r="B29" s="8"/>
      <c r="C29" s="106"/>
      <c r="D29" s="89"/>
      <c r="E29" s="52"/>
      <c r="F29" s="48"/>
    </row>
    <row r="30" spans="2:6" x14ac:dyDescent="0.25">
      <c r="B30" s="53" t="s">
        <v>29</v>
      </c>
      <c r="C30" s="93"/>
      <c r="D30" s="135"/>
      <c r="E30" s="47"/>
      <c r="F30" s="48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1" t="s">
        <v>101</v>
      </c>
      <c r="C32" s="202"/>
      <c r="D32" s="202"/>
      <c r="E32" s="202"/>
      <c r="F32" s="20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&amp;R40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7"/>
  <sheetViews>
    <sheetView topLeftCell="B4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0" width="10.85546875" style="34" customWidth="1"/>
    <col min="11" max="16384" width="8.85546875" style="34"/>
  </cols>
  <sheetData>
    <row r="1" spans="2:10" s="21" customFormat="1" x14ac:dyDescent="0.25"/>
    <row r="2" spans="2:10" s="21" customFormat="1" ht="15.75" thickBot="1" x14ac:dyDescent="0.3"/>
    <row r="3" spans="2:10" s="21" customFormat="1" x14ac:dyDescent="0.25">
      <c r="B3" s="170" t="s">
        <v>33</v>
      </c>
      <c r="C3" s="171"/>
      <c r="D3" s="171"/>
      <c r="E3" s="171"/>
      <c r="F3" s="172"/>
      <c r="G3" s="171"/>
      <c r="H3" s="171"/>
      <c r="I3" s="171"/>
      <c r="J3" s="172"/>
    </row>
    <row r="4" spans="2:10" s="21" customFormat="1" x14ac:dyDescent="0.25">
      <c r="B4" s="158" t="s">
        <v>134</v>
      </c>
      <c r="C4" s="159"/>
      <c r="D4" s="159"/>
      <c r="E4" s="159"/>
      <c r="F4" s="159"/>
      <c r="G4" s="159"/>
      <c r="H4" s="159"/>
      <c r="I4" s="159"/>
      <c r="J4" s="160"/>
    </row>
    <row r="5" spans="2:10" s="21" customFormat="1" x14ac:dyDescent="0.25">
      <c r="B5" s="22"/>
      <c r="C5" s="173" t="s">
        <v>19</v>
      </c>
      <c r="D5" s="173"/>
      <c r="E5" s="173" t="s">
        <v>20</v>
      </c>
      <c r="F5" s="173"/>
      <c r="G5" s="173" t="s">
        <v>21</v>
      </c>
      <c r="H5" s="173"/>
      <c r="I5" s="174" t="s">
        <v>22</v>
      </c>
      <c r="J5" s="175"/>
    </row>
    <row r="6" spans="2:10" s="21" customFormat="1" x14ac:dyDescent="0.25">
      <c r="B6" s="3" t="s">
        <v>23</v>
      </c>
      <c r="C6" s="23" t="s">
        <v>24</v>
      </c>
      <c r="D6" s="23" t="s">
        <v>25</v>
      </c>
      <c r="E6" s="23" t="s">
        <v>24</v>
      </c>
      <c r="F6" s="23" t="s">
        <v>25</v>
      </c>
      <c r="G6" s="23" t="s">
        <v>24</v>
      </c>
      <c r="H6" s="23" t="s">
        <v>25</v>
      </c>
      <c r="I6" s="24" t="s">
        <v>24</v>
      </c>
      <c r="J6" s="25" t="s">
        <v>25</v>
      </c>
    </row>
    <row r="7" spans="2:10" s="21" customFormat="1" x14ac:dyDescent="0.25">
      <c r="B7" s="8" t="s">
        <v>10</v>
      </c>
      <c r="C7" s="105">
        <v>5.0254629629629628E-2</v>
      </c>
      <c r="D7" s="97">
        <f>C7/$C$30</f>
        <v>1.498916030323532E-2</v>
      </c>
      <c r="E7" s="105">
        <v>3.1863425925925941E-2</v>
      </c>
      <c r="F7" s="97">
        <f>E7/$E$30</f>
        <v>2.9822774937169609E-2</v>
      </c>
      <c r="G7" s="105">
        <v>1.8252314814814822E-2</v>
      </c>
      <c r="H7" s="97">
        <f>G7/$G$30</f>
        <v>2.6845751834261113E-2</v>
      </c>
      <c r="I7" s="106">
        <f>C7+E7+G7</f>
        <v>0.10037037037037039</v>
      </c>
      <c r="J7" s="98">
        <f>I7/$I$30</f>
        <v>1.9676401251557056E-2</v>
      </c>
    </row>
    <row r="8" spans="2:10" s="21" customFormat="1" x14ac:dyDescent="0.25">
      <c r="B8" s="8" t="s">
        <v>13</v>
      </c>
      <c r="C8" s="105">
        <v>9.7789351851851863E-2</v>
      </c>
      <c r="D8" s="97">
        <f t="shared" ref="D8:D28" si="0">C8/$C$30</f>
        <v>2.9167069415484852E-2</v>
      </c>
      <c r="E8" s="105">
        <v>2.1805555555555543E-2</v>
      </c>
      <c r="F8" s="97">
        <f t="shared" ref="F8:F28" si="1">E8/$E$30</f>
        <v>2.0409047577779688E-2</v>
      </c>
      <c r="G8" s="105">
        <v>2.7847222222222235E-2</v>
      </c>
      <c r="H8" s="97">
        <f t="shared" ref="H8:H28" si="2">G8/$G$30</f>
        <v>4.0958071600020442E-2</v>
      </c>
      <c r="I8" s="106">
        <f t="shared" ref="I8:I27" si="3">C8+E8+G8</f>
        <v>0.14744212962962966</v>
      </c>
      <c r="J8" s="98">
        <f t="shared" ref="J8:J28" si="4">I8/$I$30</f>
        <v>2.890425225364222E-2</v>
      </c>
    </row>
    <row r="9" spans="2:10" s="21" customFormat="1" x14ac:dyDescent="0.25">
      <c r="B9" s="8" t="s">
        <v>0</v>
      </c>
      <c r="C9" s="105">
        <v>0.57494212962963098</v>
      </c>
      <c r="D9" s="97">
        <f t="shared" si="0"/>
        <v>0.171484693243486</v>
      </c>
      <c r="E9" s="105">
        <v>0.17040509259259279</v>
      </c>
      <c r="F9" s="97">
        <f t="shared" si="1"/>
        <v>0.15949172371955991</v>
      </c>
      <c r="G9" s="105">
        <v>0.11501157407407417</v>
      </c>
      <c r="H9" s="97">
        <f t="shared" si="2"/>
        <v>0.16916058083516347</v>
      </c>
      <c r="I9" s="106">
        <f t="shared" si="3"/>
        <v>0.86035879629629786</v>
      </c>
      <c r="J9" s="98">
        <f t="shared" si="4"/>
        <v>0.16866297129087823</v>
      </c>
    </row>
    <row r="10" spans="2:10" s="21" customFormat="1" x14ac:dyDescent="0.25">
      <c r="B10" s="8" t="s">
        <v>8</v>
      </c>
      <c r="C10" s="105">
        <v>7.2893518518518524E-2</v>
      </c>
      <c r="D10" s="97">
        <f t="shared" si="0"/>
        <v>2.1741531918419172E-2</v>
      </c>
      <c r="E10" s="105">
        <v>1.7905092592592587E-2</v>
      </c>
      <c r="F10" s="97">
        <f t="shared" si="1"/>
        <v>1.6758384608718251E-2</v>
      </c>
      <c r="G10" s="105">
        <v>1.8668981481481484E-2</v>
      </c>
      <c r="H10" s="97">
        <f t="shared" si="2"/>
        <v>2.7458590810820017E-2</v>
      </c>
      <c r="I10" s="106">
        <f t="shared" si="3"/>
        <v>0.10946759259259259</v>
      </c>
      <c r="J10" s="98">
        <f t="shared" si="4"/>
        <v>2.14598020107503E-2</v>
      </c>
    </row>
    <row r="11" spans="2:10" s="21" customFormat="1" x14ac:dyDescent="0.25">
      <c r="B11" s="8" t="s">
        <v>26</v>
      </c>
      <c r="C11" s="105">
        <v>6.5138888888888941E-2</v>
      </c>
      <c r="D11" s="97">
        <f t="shared" si="0"/>
        <v>1.9428602990927787E-2</v>
      </c>
      <c r="E11" s="105">
        <v>1.8587962962962959E-2</v>
      </c>
      <c r="F11" s="97">
        <f t="shared" si="1"/>
        <v>1.7397521448999038E-2</v>
      </c>
      <c r="G11" s="105">
        <v>2.0636574074074078E-2</v>
      </c>
      <c r="H11" s="97">
        <f t="shared" si="2"/>
        <v>3.0352552644570423E-2</v>
      </c>
      <c r="I11" s="106">
        <f t="shared" si="3"/>
        <v>0.10436342592592598</v>
      </c>
      <c r="J11" s="98">
        <f t="shared" si="4"/>
        <v>2.045919166112662E-2</v>
      </c>
    </row>
    <row r="12" spans="2:10" s="21" customFormat="1" x14ac:dyDescent="0.25">
      <c r="B12" s="8" t="s">
        <v>3</v>
      </c>
      <c r="C12" s="105">
        <v>0.37822916666666895</v>
      </c>
      <c r="D12" s="97">
        <f t="shared" si="0"/>
        <v>0.11281224540521188</v>
      </c>
      <c r="E12" s="105">
        <v>8.1967592592592578E-2</v>
      </c>
      <c r="F12" s="97">
        <f t="shared" si="1"/>
        <v>7.6718086489297135E-2</v>
      </c>
      <c r="G12" s="105">
        <v>0.10519675925925916</v>
      </c>
      <c r="H12" s="97">
        <f t="shared" si="2"/>
        <v>0.15472481827621998</v>
      </c>
      <c r="I12" s="106">
        <f t="shared" si="3"/>
        <v>0.56539351851852071</v>
      </c>
      <c r="J12" s="98">
        <f t="shared" si="4"/>
        <v>0.11083858407963165</v>
      </c>
    </row>
    <row r="13" spans="2:10" s="21" customFormat="1" x14ac:dyDescent="0.25">
      <c r="B13" s="8" t="s">
        <v>7</v>
      </c>
      <c r="C13" s="105">
        <v>7.8206018518518605E-2</v>
      </c>
      <c r="D13" s="97">
        <f t="shared" si="0"/>
        <v>2.3326060840387186E-2</v>
      </c>
      <c r="E13" s="105">
        <v>1.9571759259259257E-2</v>
      </c>
      <c r="F13" s="97">
        <f t="shared" si="1"/>
        <v>1.8318311812115431E-2</v>
      </c>
      <c r="G13" s="105">
        <v>1.7986111111111109E-2</v>
      </c>
      <c r="H13" s="97">
        <f t="shared" si="2"/>
        <v>2.6454215821459574E-2</v>
      </c>
      <c r="I13" s="106">
        <f t="shared" si="3"/>
        <v>0.11576388888888897</v>
      </c>
      <c r="J13" s="98">
        <f t="shared" si="4"/>
        <v>2.2694115004390426E-2</v>
      </c>
    </row>
    <row r="14" spans="2:10" s="21" customFormat="1" x14ac:dyDescent="0.25">
      <c r="B14" s="8" t="s">
        <v>2</v>
      </c>
      <c r="C14" s="105">
        <v>0.2822685185185187</v>
      </c>
      <c r="D14" s="97">
        <f t="shared" si="0"/>
        <v>8.4190612960687056E-2</v>
      </c>
      <c r="E14" s="105">
        <v>8.6956018518518516E-2</v>
      </c>
      <c r="F14" s="97">
        <f t="shared" si="1"/>
        <v>8.1387035271687308E-2</v>
      </c>
      <c r="G14" s="105">
        <v>4.8888888888888912E-2</v>
      </c>
      <c r="H14" s="97">
        <f t="shared" si="2"/>
        <v>7.1906439916245374E-2</v>
      </c>
      <c r="I14" s="106">
        <f t="shared" si="3"/>
        <v>0.41811342592592615</v>
      </c>
      <c r="J14" s="98">
        <f t="shared" si="4"/>
        <v>8.1966097233913626E-2</v>
      </c>
    </row>
    <row r="15" spans="2:10" s="21" customFormat="1" x14ac:dyDescent="0.25">
      <c r="B15" s="8" t="s">
        <v>9</v>
      </c>
      <c r="C15" s="105">
        <v>0.19905092592592602</v>
      </c>
      <c r="D15" s="97">
        <f t="shared" si="0"/>
        <v>5.9369778649249458E-2</v>
      </c>
      <c r="E15" s="105">
        <v>5.8182870370370385E-2</v>
      </c>
      <c r="F15" s="97">
        <f t="shared" si="1"/>
        <v>5.4456625357483322E-2</v>
      </c>
      <c r="G15" s="105">
        <v>2.4166666666666659E-2</v>
      </c>
      <c r="H15" s="97">
        <f t="shared" si="2"/>
        <v>3.5544660640416718E-2</v>
      </c>
      <c r="I15" s="106">
        <f t="shared" si="3"/>
        <v>0.28140046296296306</v>
      </c>
      <c r="J15" s="98">
        <f t="shared" si="4"/>
        <v>5.5165168776419138E-2</v>
      </c>
    </row>
    <row r="16" spans="2:10" s="21" customFormat="1" x14ac:dyDescent="0.25">
      <c r="B16" s="8" t="s">
        <v>1</v>
      </c>
      <c r="C16" s="105">
        <v>9.7754629629629664E-2</v>
      </c>
      <c r="D16" s="97">
        <f t="shared" si="0"/>
        <v>2.9156713017302063E-2</v>
      </c>
      <c r="E16" s="105">
        <v>3.2800925925925921E-2</v>
      </c>
      <c r="F16" s="97">
        <f t="shared" si="1"/>
        <v>3.0700233989080498E-2</v>
      </c>
      <c r="G16" s="105">
        <v>2.5983796296296293E-2</v>
      </c>
      <c r="H16" s="97">
        <f t="shared" si="2"/>
        <v>3.8217319510409742E-2</v>
      </c>
      <c r="I16" s="106">
        <f t="shared" si="3"/>
        <v>0.15653935185185189</v>
      </c>
      <c r="J16" s="98">
        <f t="shared" si="4"/>
        <v>3.0687653012835471E-2</v>
      </c>
    </row>
    <row r="17" spans="2:10" s="21" customFormat="1" x14ac:dyDescent="0.25">
      <c r="B17" s="8" t="s">
        <v>27</v>
      </c>
      <c r="C17" s="105">
        <v>8.1840277777777803E-2</v>
      </c>
      <c r="D17" s="97">
        <f t="shared" si="0"/>
        <v>2.4410030516853289E-2</v>
      </c>
      <c r="E17" s="105">
        <v>2.5057870370370355E-2</v>
      </c>
      <c r="F17" s="97">
        <f t="shared" si="1"/>
        <v>2.3453072189964449E-2</v>
      </c>
      <c r="G17" s="105">
        <v>2.8240740740740743E-2</v>
      </c>
      <c r="H17" s="97">
        <f t="shared" si="2"/>
        <v>4.1536863966770511E-2</v>
      </c>
      <c r="I17" s="106">
        <f t="shared" si="3"/>
        <v>0.13513888888888889</v>
      </c>
      <c r="J17" s="98">
        <f t="shared" si="4"/>
        <v>2.6492350209084428E-2</v>
      </c>
    </row>
    <row r="18" spans="2:10" s="21" customFormat="1" x14ac:dyDescent="0.25">
      <c r="B18" s="8" t="s">
        <v>16</v>
      </c>
      <c r="C18" s="105">
        <v>2.7893518518518512E-2</v>
      </c>
      <c r="D18" s="97">
        <f t="shared" si="0"/>
        <v>8.3196398735138448E-3</v>
      </c>
      <c r="E18" s="105">
        <v>1.2002314814814815E-2</v>
      </c>
      <c r="F18" s="97">
        <f t="shared" si="1"/>
        <v>1.123364243001993E-2</v>
      </c>
      <c r="G18" s="105">
        <v>1.5104166666666662E-2</v>
      </c>
      <c r="H18" s="97">
        <f t="shared" si="2"/>
        <v>2.2215412900260446E-2</v>
      </c>
      <c r="I18" s="106">
        <f t="shared" si="3"/>
        <v>5.4999999999999986E-2</v>
      </c>
      <c r="J18" s="98">
        <f t="shared" si="4"/>
        <v>1.0782087032679785E-2</v>
      </c>
    </row>
    <row r="19" spans="2:10" s="21" customFormat="1" x14ac:dyDescent="0.25">
      <c r="B19" s="8" t="s">
        <v>4</v>
      </c>
      <c r="C19" s="105">
        <v>0.10791666666666674</v>
      </c>
      <c r="D19" s="97">
        <f t="shared" si="0"/>
        <v>3.2187685552134089E-2</v>
      </c>
      <c r="E19" s="105">
        <v>2.418981481481482E-2</v>
      </c>
      <c r="F19" s="97">
        <f t="shared" si="1"/>
        <v>2.2640610104861774E-2</v>
      </c>
      <c r="G19" s="105">
        <v>2.4166666666666659E-2</v>
      </c>
      <c r="H19" s="97">
        <f t="shared" si="2"/>
        <v>3.5544660640416718E-2</v>
      </c>
      <c r="I19" s="106">
        <f t="shared" si="3"/>
        <v>0.15627314814814824</v>
      </c>
      <c r="J19" s="98">
        <f t="shared" si="4"/>
        <v>3.0635466985530845E-2</v>
      </c>
    </row>
    <row r="20" spans="2:10" s="21" customFormat="1" x14ac:dyDescent="0.25">
      <c r="B20" s="8" t="s">
        <v>14</v>
      </c>
      <c r="C20" s="105">
        <v>7.2962962962963007E-2</v>
      </c>
      <c r="D20" s="97">
        <f t="shared" si="0"/>
        <v>2.176224471478478E-2</v>
      </c>
      <c r="E20" s="105">
        <v>1.756944444444444E-2</v>
      </c>
      <c r="F20" s="97">
        <f t="shared" si="1"/>
        <v>1.6444232602478542E-2</v>
      </c>
      <c r="G20" s="105">
        <v>1.7986111111111116E-2</v>
      </c>
      <c r="H20" s="97">
        <f t="shared" si="2"/>
        <v>2.6454215821459584E-2</v>
      </c>
      <c r="I20" s="106">
        <f t="shared" si="3"/>
        <v>0.10851851851851857</v>
      </c>
      <c r="J20" s="98">
        <f t="shared" si="4"/>
        <v>2.1273747478620736E-2</v>
      </c>
    </row>
    <row r="21" spans="2:10" s="21" customFormat="1" x14ac:dyDescent="0.25">
      <c r="B21" s="8" t="s">
        <v>11</v>
      </c>
      <c r="C21" s="105">
        <v>6.5763888888888899E-2</v>
      </c>
      <c r="D21" s="97">
        <f t="shared" si="0"/>
        <v>1.9615018158218124E-2</v>
      </c>
      <c r="E21" s="105">
        <v>1.4675925925925924E-2</v>
      </c>
      <c r="F21" s="97">
        <f t="shared" si="1"/>
        <v>1.3736025652136229E-2</v>
      </c>
      <c r="G21" s="105">
        <v>2.4629629629629626E-2</v>
      </c>
      <c r="H21" s="97">
        <f t="shared" si="2"/>
        <v>3.6225592836593289E-2</v>
      </c>
      <c r="I21" s="106">
        <f t="shared" si="3"/>
        <v>0.10506944444444445</v>
      </c>
      <c r="J21" s="98">
        <f t="shared" si="4"/>
        <v>2.0597598081369344E-2</v>
      </c>
    </row>
    <row r="22" spans="2:10" s="21" customFormat="1" x14ac:dyDescent="0.25">
      <c r="B22" s="8" t="s">
        <v>15</v>
      </c>
      <c r="C22" s="105">
        <v>3.2002314814814803E-2</v>
      </c>
      <c r="D22" s="97">
        <f t="shared" si="0"/>
        <v>9.5451469918115261E-3</v>
      </c>
      <c r="E22" s="105">
        <v>1.0949074074074073E-2</v>
      </c>
      <c r="F22" s="97">
        <f t="shared" si="1"/>
        <v>1.0247855100095326E-2</v>
      </c>
      <c r="G22" s="105">
        <v>1.4085648148148149E-2</v>
      </c>
      <c r="H22" s="97">
        <f t="shared" si="2"/>
        <v>2.0717362068672012E-2</v>
      </c>
      <c r="I22" s="106">
        <f t="shared" si="3"/>
        <v>5.7037037037037025E-2</v>
      </c>
      <c r="J22" s="98">
        <f t="shared" si="4"/>
        <v>1.1181423589445703E-2</v>
      </c>
    </row>
    <row r="23" spans="2:10" s="28" customFormat="1" x14ac:dyDescent="0.25">
      <c r="B23" s="8" t="s">
        <v>92</v>
      </c>
      <c r="C23" s="105">
        <v>8.6238425925925954E-2</v>
      </c>
      <c r="D23" s="97">
        <f t="shared" si="0"/>
        <v>2.5721840953340951E-2</v>
      </c>
      <c r="E23" s="105">
        <v>1.6226851851851846E-2</v>
      </c>
      <c r="F23" s="97">
        <f t="shared" si="1"/>
        <v>1.5187624577519708E-2</v>
      </c>
      <c r="G23" s="105">
        <v>3.6412037037037041E-2</v>
      </c>
      <c r="H23" s="97">
        <f t="shared" si="2"/>
        <v>5.35553172292869E-2</v>
      </c>
      <c r="I23" s="106">
        <f t="shared" si="3"/>
        <v>0.13887731481481486</v>
      </c>
      <c r="J23" s="98">
        <f t="shared" si="4"/>
        <v>2.722522354905825E-2</v>
      </c>
    </row>
    <row r="24" spans="2:10" s="21" customFormat="1" x14ac:dyDescent="0.25">
      <c r="B24" s="8" t="s">
        <v>12</v>
      </c>
      <c r="C24" s="105">
        <v>8.9074074074074167E-2</v>
      </c>
      <c r="D24" s="97">
        <f t="shared" si="0"/>
        <v>2.656761347160275E-2</v>
      </c>
      <c r="E24" s="105">
        <v>4.2175925925925908E-2</v>
      </c>
      <c r="F24" s="97">
        <f t="shared" si="1"/>
        <v>3.9474824508189593E-2</v>
      </c>
      <c r="G24" s="105">
        <v>4.4074074074074071E-2</v>
      </c>
      <c r="H24" s="97">
        <f t="shared" si="2"/>
        <v>6.4824745076009049E-2</v>
      </c>
      <c r="I24" s="106">
        <f t="shared" si="3"/>
        <v>0.17532407407407416</v>
      </c>
      <c r="J24" s="98">
        <f t="shared" si="4"/>
        <v>3.4370171374375737E-2</v>
      </c>
    </row>
    <row r="25" spans="2:10" s="21" customFormat="1" x14ac:dyDescent="0.25">
      <c r="B25" s="8" t="s">
        <v>5</v>
      </c>
      <c r="C25" s="105">
        <v>0.12973379629629631</v>
      </c>
      <c r="D25" s="97">
        <f t="shared" si="0"/>
        <v>3.8694955743658388E-2</v>
      </c>
      <c r="E25" s="105">
        <v>4.4513888888888888E-2</v>
      </c>
      <c r="F25" s="97">
        <f t="shared" si="1"/>
        <v>4.16630557240662E-2</v>
      </c>
      <c r="G25" s="105">
        <v>1.864583333333333E-2</v>
      </c>
      <c r="H25" s="97">
        <f t="shared" si="2"/>
        <v>2.7424544201011179E-2</v>
      </c>
      <c r="I25" s="106">
        <f t="shared" si="3"/>
        <v>0.19289351851851852</v>
      </c>
      <c r="J25" s="98">
        <f t="shared" si="4"/>
        <v>3.781444917648176E-2</v>
      </c>
    </row>
    <row r="26" spans="2:10" s="21" customFormat="1" x14ac:dyDescent="0.25">
      <c r="B26" s="8" t="s">
        <v>6</v>
      </c>
      <c r="C26" s="105">
        <v>0.55211805555555549</v>
      </c>
      <c r="D26" s="97">
        <f t="shared" si="0"/>
        <v>0.16467708750466015</v>
      </c>
      <c r="E26" s="105">
        <v>0.26415509259259262</v>
      </c>
      <c r="F26" s="97">
        <f t="shared" si="1"/>
        <v>0.24723762891065082</v>
      </c>
      <c r="G26" s="105">
        <v>6.3078703703703699E-3</v>
      </c>
      <c r="H26" s="97">
        <f t="shared" si="2"/>
        <v>9.2777011729057064E-3</v>
      </c>
      <c r="I26" s="106">
        <f t="shared" si="3"/>
        <v>0.8225810185185185</v>
      </c>
      <c r="J26" s="98">
        <f t="shared" si="4"/>
        <v>0.16125709332903729</v>
      </c>
    </row>
    <row r="27" spans="2:10" s="21" customFormat="1" x14ac:dyDescent="0.25">
      <c r="B27" s="8" t="s">
        <v>103</v>
      </c>
      <c r="C27" s="105">
        <v>0.19615740740740745</v>
      </c>
      <c r="D27" s="97">
        <f t="shared" si="0"/>
        <v>5.8506745467349665E-2</v>
      </c>
      <c r="E27" s="105">
        <v>5.3703703703703705E-2</v>
      </c>
      <c r="F27" s="97">
        <f t="shared" si="1"/>
        <v>5.0264320998353401E-2</v>
      </c>
      <c r="G27" s="105">
        <v>2.5625000000000005E-2</v>
      </c>
      <c r="H27" s="97">
        <f t="shared" si="2"/>
        <v>3.7689597058372916E-2</v>
      </c>
      <c r="I27" s="106">
        <f t="shared" si="3"/>
        <v>0.27548611111111115</v>
      </c>
      <c r="J27" s="98">
        <f t="shared" si="4"/>
        <v>5.4005731387172629E-2</v>
      </c>
    </row>
    <row r="28" spans="2:10" s="21" customFormat="1" x14ac:dyDescent="0.25">
      <c r="B28" s="8" t="s">
        <v>17</v>
      </c>
      <c r="C28" s="105">
        <v>1.4502314814814812E-2</v>
      </c>
      <c r="D28" s="97">
        <f t="shared" si="0"/>
        <v>4.3255223076816797E-3</v>
      </c>
      <c r="E28" s="105">
        <v>3.1597222222222222E-3</v>
      </c>
      <c r="F28" s="97">
        <f t="shared" si="1"/>
        <v>2.9573619897738102E-3</v>
      </c>
      <c r="G28" s="105">
        <v>1.9791666666666664E-3</v>
      </c>
      <c r="H28" s="97">
        <f t="shared" si="2"/>
        <v>2.9109851386548177E-3</v>
      </c>
      <c r="I28" s="106">
        <f>C28+E28+G28</f>
        <v>1.9641203703703702E-2</v>
      </c>
      <c r="J28" s="98">
        <f t="shared" si="4"/>
        <v>3.8504212319986526E-3</v>
      </c>
    </row>
    <row r="29" spans="2:10" s="21" customFormat="1" x14ac:dyDescent="0.25">
      <c r="B29" s="18"/>
      <c r="C29" s="107"/>
      <c r="D29" s="107"/>
      <c r="E29" s="107"/>
      <c r="F29" s="107"/>
      <c r="G29" s="107"/>
      <c r="H29" s="107"/>
      <c r="I29" s="107"/>
      <c r="J29" s="108"/>
    </row>
    <row r="30" spans="2:10" s="21" customFormat="1" x14ac:dyDescent="0.25">
      <c r="B30" s="29" t="s">
        <v>29</v>
      </c>
      <c r="C30" s="102">
        <f t="shared" ref="C30:J30" si="5">SUM(C7:C28)</f>
        <v>3.3527314814814857</v>
      </c>
      <c r="D30" s="103">
        <f t="shared" si="5"/>
        <v>1</v>
      </c>
      <c r="E30" s="102">
        <f t="shared" si="5"/>
        <v>1.0684259259259261</v>
      </c>
      <c r="F30" s="103">
        <f t="shared" si="5"/>
        <v>0.99999999999999989</v>
      </c>
      <c r="G30" s="102">
        <f>SUM(G7:G28)</f>
        <v>0.67989583333333337</v>
      </c>
      <c r="H30" s="103">
        <f t="shared" si="5"/>
        <v>1</v>
      </c>
      <c r="I30" s="102">
        <f t="shared" si="5"/>
        <v>5.1010532407407458</v>
      </c>
      <c r="J30" s="104">
        <f t="shared" si="5"/>
        <v>0.99999999999999989</v>
      </c>
    </row>
    <row r="31" spans="2:10" s="21" customFormat="1" x14ac:dyDescent="0.25">
      <c r="B31" s="30"/>
      <c r="C31" s="31"/>
      <c r="D31" s="31"/>
      <c r="E31" s="31"/>
      <c r="F31" s="32"/>
      <c r="G31" s="31"/>
      <c r="H31" s="31"/>
      <c r="I31" s="31"/>
      <c r="J31" s="19"/>
    </row>
    <row r="32" spans="2:10" s="21" customFormat="1" ht="66" customHeight="1" thickBot="1" x14ac:dyDescent="0.3">
      <c r="B32" s="167" t="s">
        <v>34</v>
      </c>
      <c r="C32" s="168"/>
      <c r="D32" s="168"/>
      <c r="E32" s="168"/>
      <c r="F32" s="169"/>
      <c r="G32" s="168"/>
      <c r="H32" s="168"/>
      <c r="I32" s="168"/>
      <c r="J32" s="169"/>
    </row>
    <row r="33" spans="9:9" s="21" customFormat="1" x14ac:dyDescent="0.25">
      <c r="I33" s="33"/>
    </row>
    <row r="34" spans="9:9" s="21" customFormat="1" x14ac:dyDescent="0.25"/>
    <row r="35" spans="9:9" s="21" customFormat="1" x14ac:dyDescent="0.25"/>
    <row r="36" spans="9:9" s="21" customFormat="1" x14ac:dyDescent="0.25"/>
    <row r="37" spans="9:9" s="21" customFormat="1" x14ac:dyDescent="0.25"/>
    <row r="38" spans="9:9" s="21" customFormat="1" x14ac:dyDescent="0.25"/>
    <row r="39" spans="9:9" s="21" customFormat="1" x14ac:dyDescent="0.25"/>
    <row r="40" spans="9:9" s="21" customFormat="1" x14ac:dyDescent="0.25"/>
    <row r="41" spans="9:9" s="21" customFormat="1" x14ac:dyDescent="0.25"/>
    <row r="42" spans="9:9" s="21" customFormat="1" x14ac:dyDescent="0.25"/>
    <row r="43" spans="9:9" s="21" customFormat="1" x14ac:dyDescent="0.25"/>
    <row r="44" spans="9:9" s="21" customFormat="1" x14ac:dyDescent="0.25"/>
    <row r="45" spans="9:9" s="21" customFormat="1" x14ac:dyDescent="0.25"/>
    <row r="46" spans="9:9" s="21" customFormat="1" x14ac:dyDescent="0.25"/>
    <row r="47" spans="9:9" s="21" customFormat="1" x14ac:dyDescent="0.25"/>
    <row r="48" spans="9:9" s="21" customFormat="1" x14ac:dyDescent="0.25"/>
    <row r="49" s="21" customFormat="1" x14ac:dyDescent="0.25"/>
    <row r="50" s="21" customFormat="1" x14ac:dyDescent="0.25"/>
    <row r="51" s="21" customFormat="1" x14ac:dyDescent="0.25"/>
    <row r="52" s="21" customFormat="1" x14ac:dyDescent="0.25"/>
    <row r="53" s="21" customFormat="1" x14ac:dyDescent="0.25"/>
    <row r="54" s="21" customFormat="1" x14ac:dyDescent="0.25"/>
    <row r="55" s="21" customFormat="1" x14ac:dyDescent="0.25"/>
    <row r="56" s="21" customFormat="1" x14ac:dyDescent="0.25"/>
    <row r="57" s="21" customFormat="1" x14ac:dyDescent="0.25"/>
    <row r="58" s="21" customFormat="1" x14ac:dyDescent="0.25"/>
    <row r="59" s="21" customFormat="1" x14ac:dyDescent="0.25"/>
    <row r="60" s="21" customFormat="1" x14ac:dyDescent="0.25"/>
    <row r="61" s="21" customFormat="1" x14ac:dyDescent="0.25"/>
    <row r="62" s="21" customFormat="1" x14ac:dyDescent="0.25"/>
    <row r="63" s="21" customFormat="1" x14ac:dyDescent="0.25"/>
    <row r="64" s="21" customFormat="1" x14ac:dyDescent="0.25"/>
    <row r="65" s="21" customFormat="1" x14ac:dyDescent="0.25"/>
    <row r="66" s="21" customFormat="1" x14ac:dyDescent="0.25"/>
    <row r="67" s="21" customFormat="1" x14ac:dyDescent="0.25"/>
  </sheetData>
  <mergeCells count="7">
    <mergeCell ref="B32:J32"/>
    <mergeCell ref="B3:J3"/>
    <mergeCell ref="B4:J4"/>
    <mergeCell ref="C5:D5"/>
    <mergeCell ref="E5:F5"/>
    <mergeCell ref="G5:H5"/>
    <mergeCell ref="I5:J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&amp;R9</oddHeader>
  </headerFooter>
  <colBreaks count="1" manualBreakCount="1">
    <brk id="10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9" t="s">
        <v>127</v>
      </c>
      <c r="C3" s="210"/>
      <c r="D3" s="210"/>
      <c r="E3" s="210"/>
      <c r="F3" s="211"/>
    </row>
    <row r="4" spans="2:6" x14ac:dyDescent="0.25">
      <c r="B4" s="186" t="s">
        <v>134</v>
      </c>
      <c r="C4" s="187"/>
      <c r="D4" s="187"/>
      <c r="E4" s="187"/>
      <c r="F4" s="188"/>
    </row>
    <row r="5" spans="2:6" x14ac:dyDescent="0.25">
      <c r="B5" s="42"/>
      <c r="C5" s="191" t="s">
        <v>70</v>
      </c>
      <c r="D5" s="187"/>
      <c r="E5" s="207" t="s">
        <v>71</v>
      </c>
      <c r="F5" s="208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34"/>
      <c r="D7" s="86"/>
      <c r="E7" s="134"/>
      <c r="F7" s="139"/>
    </row>
    <row r="8" spans="2:6" x14ac:dyDescent="0.25">
      <c r="B8" s="8" t="s">
        <v>13</v>
      </c>
      <c r="C8" s="134"/>
      <c r="D8" s="137"/>
      <c r="E8" s="134"/>
      <c r="F8" s="139"/>
    </row>
    <row r="9" spans="2:6" x14ac:dyDescent="0.25">
      <c r="B9" s="8" t="s">
        <v>0</v>
      </c>
      <c r="C9" s="134"/>
      <c r="D9" s="137"/>
      <c r="E9" s="134"/>
      <c r="F9" s="139"/>
    </row>
    <row r="10" spans="2:6" x14ac:dyDescent="0.25">
      <c r="B10" s="8" t="s">
        <v>8</v>
      </c>
      <c r="C10" s="134"/>
      <c r="D10" s="137"/>
      <c r="E10" s="134"/>
      <c r="F10" s="139"/>
    </row>
    <row r="11" spans="2:6" x14ac:dyDescent="0.25">
      <c r="B11" s="8" t="s">
        <v>26</v>
      </c>
      <c r="C11" s="134"/>
      <c r="D11" s="137"/>
      <c r="E11" s="134"/>
      <c r="F11" s="139"/>
    </row>
    <row r="12" spans="2:6" x14ac:dyDescent="0.25">
      <c r="B12" s="8" t="s">
        <v>3</v>
      </c>
      <c r="C12" s="134"/>
      <c r="D12" s="137"/>
      <c r="E12" s="134"/>
      <c r="F12" s="139"/>
    </row>
    <row r="13" spans="2:6" x14ac:dyDescent="0.25">
      <c r="B13" s="8" t="s">
        <v>7</v>
      </c>
      <c r="C13" s="134"/>
      <c r="D13" s="137"/>
      <c r="E13" s="134"/>
      <c r="F13" s="139"/>
    </row>
    <row r="14" spans="2:6" x14ac:dyDescent="0.25">
      <c r="B14" s="8" t="s">
        <v>2</v>
      </c>
      <c r="C14" s="134"/>
      <c r="D14" s="137"/>
      <c r="E14" s="134"/>
      <c r="F14" s="139"/>
    </row>
    <row r="15" spans="2:6" x14ac:dyDescent="0.25">
      <c r="B15" s="8" t="s">
        <v>9</v>
      </c>
      <c r="C15" s="134"/>
      <c r="D15" s="137"/>
      <c r="E15" s="134"/>
      <c r="F15" s="139"/>
    </row>
    <row r="16" spans="2:6" x14ac:dyDescent="0.25">
      <c r="B16" s="8" t="s">
        <v>1</v>
      </c>
      <c r="C16" s="134"/>
      <c r="D16" s="137"/>
      <c r="E16" s="134"/>
      <c r="F16" s="139"/>
    </row>
    <row r="17" spans="2:6" x14ac:dyDescent="0.25">
      <c r="B17" s="8" t="s">
        <v>27</v>
      </c>
      <c r="C17" s="134"/>
      <c r="D17" s="137"/>
      <c r="E17" s="134"/>
      <c r="F17" s="139"/>
    </row>
    <row r="18" spans="2:6" x14ac:dyDescent="0.25">
      <c r="B18" s="8" t="s">
        <v>16</v>
      </c>
      <c r="C18" s="134"/>
      <c r="D18" s="137"/>
      <c r="E18" s="134"/>
      <c r="F18" s="139"/>
    </row>
    <row r="19" spans="2:6" x14ac:dyDescent="0.25">
      <c r="B19" s="8" t="s">
        <v>4</v>
      </c>
      <c r="C19" s="134"/>
      <c r="D19" s="137"/>
      <c r="E19" s="134"/>
      <c r="F19" s="139"/>
    </row>
    <row r="20" spans="2:6" x14ac:dyDescent="0.25">
      <c r="B20" s="8" t="s">
        <v>14</v>
      </c>
      <c r="C20" s="134"/>
      <c r="D20" s="137"/>
      <c r="E20" s="134"/>
      <c r="F20" s="139"/>
    </row>
    <row r="21" spans="2:6" x14ac:dyDescent="0.25">
      <c r="B21" s="8" t="s">
        <v>11</v>
      </c>
      <c r="C21" s="134">
        <v>6.1574074074074074E-3</v>
      </c>
      <c r="D21" s="137">
        <f t="shared" ref="D21" si="0">C21/$C$30</f>
        <v>1</v>
      </c>
      <c r="E21" s="134"/>
      <c r="F21" s="139"/>
    </row>
    <row r="22" spans="2:6" x14ac:dyDescent="0.25">
      <c r="B22" s="8" t="s">
        <v>15</v>
      </c>
      <c r="C22" s="134"/>
      <c r="D22" s="137"/>
      <c r="E22" s="134"/>
      <c r="F22" s="139"/>
    </row>
    <row r="23" spans="2:6" s="49" customFormat="1" x14ac:dyDescent="0.25">
      <c r="B23" s="8" t="s">
        <v>92</v>
      </c>
      <c r="C23" s="85"/>
      <c r="D23" s="137"/>
      <c r="E23" s="85"/>
      <c r="F23" s="139"/>
    </row>
    <row r="24" spans="2:6" x14ac:dyDescent="0.25">
      <c r="B24" s="8" t="s">
        <v>12</v>
      </c>
      <c r="C24" s="85"/>
      <c r="D24" s="137"/>
      <c r="E24" s="85"/>
      <c r="F24" s="139"/>
    </row>
    <row r="25" spans="2:6" s="50" customFormat="1" x14ac:dyDescent="0.25">
      <c r="B25" s="8" t="s">
        <v>5</v>
      </c>
      <c r="C25" s="85"/>
      <c r="D25" s="137"/>
      <c r="E25" s="85"/>
      <c r="F25" s="139"/>
    </row>
    <row r="26" spans="2:6" x14ac:dyDescent="0.25">
      <c r="B26" s="8" t="s">
        <v>6</v>
      </c>
      <c r="C26" s="105"/>
      <c r="D26" s="137"/>
      <c r="E26" s="85"/>
      <c r="F26" s="139"/>
    </row>
    <row r="27" spans="2:6" x14ac:dyDescent="0.25">
      <c r="B27" s="8" t="s">
        <v>103</v>
      </c>
      <c r="C27" s="105"/>
      <c r="D27" s="137"/>
      <c r="E27" s="85"/>
      <c r="F27" s="139"/>
    </row>
    <row r="28" spans="2:6" x14ac:dyDescent="0.25">
      <c r="B28" s="8" t="s">
        <v>17</v>
      </c>
      <c r="C28" s="105"/>
      <c r="D28" s="137"/>
      <c r="E28" s="85"/>
      <c r="F28" s="139"/>
    </row>
    <row r="29" spans="2:6" x14ac:dyDescent="0.25">
      <c r="B29" s="8"/>
      <c r="C29" s="106"/>
      <c r="D29" s="89"/>
      <c r="E29" s="89"/>
      <c r="F29" s="95"/>
    </row>
    <row r="30" spans="2:6" x14ac:dyDescent="0.25">
      <c r="B30" s="53" t="s">
        <v>29</v>
      </c>
      <c r="C30" s="93">
        <f>SUM(C7:C28)</f>
        <v>6.1574074074074074E-3</v>
      </c>
      <c r="D30" s="135">
        <f>SUM(D7:D28)</f>
        <v>1</v>
      </c>
      <c r="E30" s="93"/>
      <c r="F30" s="136"/>
    </row>
    <row r="31" spans="2:6" x14ac:dyDescent="0.25">
      <c r="B31" s="60"/>
      <c r="C31" s="76"/>
      <c r="D31" s="77"/>
      <c r="E31" s="77"/>
      <c r="F31" s="78"/>
    </row>
    <row r="32" spans="2:6" ht="66" customHeight="1" thickBot="1" x14ac:dyDescent="0.3">
      <c r="B32" s="201" t="s">
        <v>138</v>
      </c>
      <c r="C32" s="202"/>
      <c r="D32" s="202"/>
      <c r="E32" s="202"/>
      <c r="F32" s="20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&amp;R43</oddHead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13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4" t="s">
        <v>126</v>
      </c>
      <c r="C3" s="205"/>
      <c r="D3" s="205"/>
      <c r="E3" s="205"/>
      <c r="F3" s="206"/>
    </row>
    <row r="4" spans="2:6" x14ac:dyDescent="0.25">
      <c r="B4" s="186" t="s">
        <v>134</v>
      </c>
      <c r="C4" s="187"/>
      <c r="D4" s="187"/>
      <c r="E4" s="187"/>
      <c r="F4" s="188"/>
    </row>
    <row r="5" spans="2:6" x14ac:dyDescent="0.25">
      <c r="B5" s="42"/>
      <c r="C5" s="191" t="s">
        <v>66</v>
      </c>
      <c r="D5" s="187"/>
      <c r="E5" s="207" t="s">
        <v>67</v>
      </c>
      <c r="F5" s="208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85"/>
      <c r="D7" s="86"/>
      <c r="E7" s="85">
        <v>5.2083333333333333E-4</v>
      </c>
      <c r="F7" s="95">
        <f t="shared" ref="F7:F28" si="0">E7/$E$30</f>
        <v>8.9856230031948904E-3</v>
      </c>
    </row>
    <row r="8" spans="2:6" x14ac:dyDescent="0.25">
      <c r="B8" s="8" t="s">
        <v>13</v>
      </c>
      <c r="C8" s="85"/>
      <c r="D8" s="137"/>
      <c r="E8" s="85"/>
      <c r="F8" s="95"/>
    </row>
    <row r="9" spans="2:6" x14ac:dyDescent="0.25">
      <c r="B9" s="8" t="s">
        <v>0</v>
      </c>
      <c r="C9" s="85"/>
      <c r="D9" s="137"/>
      <c r="E9" s="85">
        <v>3.1481481481481477E-3</v>
      </c>
      <c r="F9" s="95">
        <f t="shared" si="0"/>
        <v>5.4313099041533551E-2</v>
      </c>
    </row>
    <row r="10" spans="2:6" x14ac:dyDescent="0.25">
      <c r="B10" s="8" t="s">
        <v>8</v>
      </c>
      <c r="C10" s="85"/>
      <c r="D10" s="137"/>
      <c r="E10" s="85">
        <v>1.423611111111111E-3</v>
      </c>
      <c r="F10" s="95">
        <f t="shared" si="0"/>
        <v>2.4560702875399364E-2</v>
      </c>
    </row>
    <row r="11" spans="2:6" x14ac:dyDescent="0.25">
      <c r="B11" s="8" t="s">
        <v>26</v>
      </c>
      <c r="C11" s="85"/>
      <c r="D11" s="137"/>
      <c r="E11" s="85">
        <v>8.6805555555555551E-4</v>
      </c>
      <c r="F11" s="95">
        <f t="shared" si="0"/>
        <v>1.4976038338658149E-2</v>
      </c>
    </row>
    <row r="12" spans="2:6" x14ac:dyDescent="0.25">
      <c r="B12" s="8" t="s">
        <v>3</v>
      </c>
      <c r="C12" s="85"/>
      <c r="D12" s="137"/>
      <c r="E12" s="85">
        <v>6.2847222222222228E-3</v>
      </c>
      <c r="F12" s="95">
        <f t="shared" si="0"/>
        <v>0.10842651757188501</v>
      </c>
    </row>
    <row r="13" spans="2:6" x14ac:dyDescent="0.25">
      <c r="B13" s="8" t="s">
        <v>7</v>
      </c>
      <c r="C13" s="85"/>
      <c r="D13" s="137"/>
      <c r="E13" s="85">
        <v>3.9351851851851852E-4</v>
      </c>
      <c r="F13" s="95">
        <f t="shared" si="0"/>
        <v>6.7891373801916947E-3</v>
      </c>
    </row>
    <row r="14" spans="2:6" x14ac:dyDescent="0.25">
      <c r="B14" s="8" t="s">
        <v>2</v>
      </c>
      <c r="C14" s="85"/>
      <c r="D14" s="137"/>
      <c r="E14" s="85">
        <v>1.423611111111111E-3</v>
      </c>
      <c r="F14" s="95">
        <f t="shared" si="0"/>
        <v>2.4560702875399364E-2</v>
      </c>
    </row>
    <row r="15" spans="2:6" x14ac:dyDescent="0.25">
      <c r="B15" s="8" t="s">
        <v>9</v>
      </c>
      <c r="C15" s="85"/>
      <c r="D15" s="137"/>
      <c r="E15" s="85">
        <v>2.0833333333333335E-4</v>
      </c>
      <c r="F15" s="95">
        <f t="shared" si="0"/>
        <v>3.594249201277956E-3</v>
      </c>
    </row>
    <row r="16" spans="2:6" x14ac:dyDescent="0.25">
      <c r="B16" s="8" t="s">
        <v>1</v>
      </c>
      <c r="C16" s="85"/>
      <c r="D16" s="137"/>
      <c r="E16" s="85">
        <v>1.5393518518518521E-3</v>
      </c>
      <c r="F16" s="95">
        <f t="shared" si="0"/>
        <v>2.6557507987220456E-2</v>
      </c>
    </row>
    <row r="17" spans="2:6" x14ac:dyDescent="0.25">
      <c r="B17" s="8" t="s">
        <v>27</v>
      </c>
      <c r="C17" s="85"/>
      <c r="D17" s="137"/>
      <c r="E17" s="85">
        <v>9.6412037037037022E-3</v>
      </c>
      <c r="F17" s="95">
        <f t="shared" si="0"/>
        <v>0.1663338658146965</v>
      </c>
    </row>
    <row r="18" spans="2:6" x14ac:dyDescent="0.25">
      <c r="B18" s="8" t="s">
        <v>16</v>
      </c>
      <c r="C18" s="85"/>
      <c r="D18" s="137"/>
      <c r="E18" s="85"/>
      <c r="F18" s="95"/>
    </row>
    <row r="19" spans="2:6" x14ac:dyDescent="0.25">
      <c r="B19" s="8" t="s">
        <v>4</v>
      </c>
      <c r="C19" s="85"/>
      <c r="D19" s="137"/>
      <c r="E19" s="85">
        <v>2.4305555555555556E-3</v>
      </c>
      <c r="F19" s="95">
        <f t="shared" si="0"/>
        <v>4.1932907348242822E-2</v>
      </c>
    </row>
    <row r="20" spans="2:6" x14ac:dyDescent="0.25">
      <c r="B20" s="8" t="s">
        <v>14</v>
      </c>
      <c r="C20" s="85"/>
      <c r="D20" s="137"/>
      <c r="E20" s="85">
        <v>4.0277777777777777E-3</v>
      </c>
      <c r="F20" s="95">
        <f t="shared" si="0"/>
        <v>6.9488817891373816E-2</v>
      </c>
    </row>
    <row r="21" spans="2:6" x14ac:dyDescent="0.25">
      <c r="B21" s="8" t="s">
        <v>11</v>
      </c>
      <c r="C21" s="85"/>
      <c r="D21" s="137"/>
      <c r="E21" s="85">
        <v>2.3726851851851856E-3</v>
      </c>
      <c r="F21" s="95">
        <f t="shared" si="0"/>
        <v>4.093450479233228E-2</v>
      </c>
    </row>
    <row r="22" spans="2:6" x14ac:dyDescent="0.25">
      <c r="B22" s="8" t="s">
        <v>15</v>
      </c>
      <c r="C22" s="85"/>
      <c r="D22" s="86"/>
      <c r="E22" s="85">
        <v>3.1944444444444446E-3</v>
      </c>
      <c r="F22" s="95">
        <f t="shared" si="0"/>
        <v>5.5111821086261996E-2</v>
      </c>
    </row>
    <row r="23" spans="2:6" s="49" customFormat="1" x14ac:dyDescent="0.25">
      <c r="B23" s="8" t="s">
        <v>92</v>
      </c>
      <c r="C23" s="85"/>
      <c r="D23" s="137"/>
      <c r="E23" s="85">
        <v>1.9282407407407404E-2</v>
      </c>
      <c r="F23" s="95">
        <f t="shared" si="0"/>
        <v>0.332667731629393</v>
      </c>
    </row>
    <row r="24" spans="2:6" x14ac:dyDescent="0.25">
      <c r="B24" s="8" t="s">
        <v>12</v>
      </c>
      <c r="C24" s="85"/>
      <c r="D24" s="137"/>
      <c r="E24" s="85">
        <v>4.3981481481481481E-4</v>
      </c>
      <c r="F24" s="95">
        <f t="shared" si="0"/>
        <v>7.5878594249201292E-3</v>
      </c>
    </row>
    <row r="25" spans="2:6" s="50" customFormat="1" x14ac:dyDescent="0.25">
      <c r="B25" s="8" t="s">
        <v>5</v>
      </c>
      <c r="C25" s="85"/>
      <c r="D25" s="137"/>
      <c r="E25" s="85"/>
      <c r="F25" s="95"/>
    </row>
    <row r="26" spans="2:6" x14ac:dyDescent="0.25">
      <c r="B26" s="8" t="s">
        <v>6</v>
      </c>
      <c r="C26" s="85"/>
      <c r="D26" s="137"/>
      <c r="E26" s="85"/>
      <c r="F26" s="95"/>
    </row>
    <row r="27" spans="2:6" x14ac:dyDescent="0.25">
      <c r="B27" s="8" t="s">
        <v>103</v>
      </c>
      <c r="C27" s="85"/>
      <c r="D27" s="137"/>
      <c r="E27" s="85"/>
      <c r="F27" s="95"/>
    </row>
    <row r="28" spans="2:6" x14ac:dyDescent="0.25">
      <c r="B28" s="8" t="s">
        <v>17</v>
      </c>
      <c r="C28" s="85"/>
      <c r="D28" s="85"/>
      <c r="E28" s="85">
        <v>7.6388888888888893E-4</v>
      </c>
      <c r="F28" s="95">
        <f t="shared" si="0"/>
        <v>1.3178913738019172E-2</v>
      </c>
    </row>
    <row r="29" spans="2:6" x14ac:dyDescent="0.25">
      <c r="B29" s="8"/>
      <c r="C29" s="106"/>
      <c r="D29" s="89"/>
      <c r="E29" s="89"/>
      <c r="F29" s="95"/>
    </row>
    <row r="30" spans="2:6" x14ac:dyDescent="0.25">
      <c r="B30" s="53" t="s">
        <v>29</v>
      </c>
      <c r="C30" s="91"/>
      <c r="D30" s="132"/>
      <c r="E30" s="93">
        <f>SUM(E7:E28)</f>
        <v>5.7962962962962952E-2</v>
      </c>
      <c r="F30" s="136">
        <f>SUM(F7:F28)</f>
        <v>1.0000000000000002</v>
      </c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1" t="s">
        <v>130</v>
      </c>
      <c r="C32" s="202"/>
      <c r="D32" s="202"/>
      <c r="E32" s="202"/>
      <c r="F32" s="20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&amp;R41</oddHead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3" t="s">
        <v>95</v>
      </c>
      <c r="C3" s="184"/>
      <c r="D3" s="184"/>
      <c r="E3" s="184"/>
      <c r="F3" s="185"/>
    </row>
    <row r="4" spans="2:6" x14ac:dyDescent="0.25">
      <c r="B4" s="186" t="s">
        <v>134</v>
      </c>
      <c r="C4" s="187"/>
      <c r="D4" s="187"/>
      <c r="E4" s="187"/>
      <c r="F4" s="188"/>
    </row>
    <row r="5" spans="2:6" x14ac:dyDescent="0.25">
      <c r="B5" s="42"/>
      <c r="C5" s="191" t="s">
        <v>52</v>
      </c>
      <c r="D5" s="187"/>
      <c r="E5" s="191" t="s">
        <v>53</v>
      </c>
      <c r="F5" s="188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34"/>
      <c r="D7" s="86"/>
      <c r="E7" s="65"/>
      <c r="F7" s="69"/>
    </row>
    <row r="8" spans="2:6" x14ac:dyDescent="0.25">
      <c r="B8" s="8" t="s">
        <v>13</v>
      </c>
      <c r="C8" s="134"/>
      <c r="D8" s="86"/>
      <c r="E8" s="65"/>
      <c r="F8" s="69"/>
    </row>
    <row r="9" spans="2:6" x14ac:dyDescent="0.25">
      <c r="B9" s="8" t="s">
        <v>0</v>
      </c>
      <c r="C9" s="134"/>
      <c r="D9" s="86"/>
      <c r="E9" s="65"/>
      <c r="F9" s="69"/>
    </row>
    <row r="10" spans="2:6" x14ac:dyDescent="0.25">
      <c r="B10" s="8" t="s">
        <v>8</v>
      </c>
      <c r="C10" s="134"/>
      <c r="D10" s="86"/>
      <c r="E10" s="65"/>
      <c r="F10" s="69"/>
    </row>
    <row r="11" spans="2:6" x14ac:dyDescent="0.25">
      <c r="B11" s="8" t="s">
        <v>26</v>
      </c>
      <c r="C11" s="134"/>
      <c r="D11" s="86"/>
      <c r="E11" s="65"/>
      <c r="F11" s="69"/>
    </row>
    <row r="12" spans="2:6" x14ac:dyDescent="0.25">
      <c r="B12" s="8" t="s">
        <v>3</v>
      </c>
      <c r="C12" s="134"/>
      <c r="D12" s="137"/>
      <c r="E12" s="65"/>
      <c r="F12" s="69"/>
    </row>
    <row r="13" spans="2:6" x14ac:dyDescent="0.25">
      <c r="B13" s="8" t="s">
        <v>7</v>
      </c>
      <c r="C13" s="134"/>
      <c r="D13" s="137"/>
      <c r="E13" s="65"/>
      <c r="F13" s="69"/>
    </row>
    <row r="14" spans="2:6" x14ac:dyDescent="0.25">
      <c r="B14" s="8" t="s">
        <v>2</v>
      </c>
      <c r="C14" s="134"/>
      <c r="D14" s="86"/>
      <c r="E14" s="65"/>
      <c r="F14" s="69"/>
    </row>
    <row r="15" spans="2:6" x14ac:dyDescent="0.25">
      <c r="B15" s="8" t="s">
        <v>9</v>
      </c>
      <c r="C15" s="134"/>
      <c r="D15" s="86"/>
      <c r="E15" s="65"/>
      <c r="F15" s="69"/>
    </row>
    <row r="16" spans="2:6" x14ac:dyDescent="0.25">
      <c r="B16" s="8" t="s">
        <v>1</v>
      </c>
      <c r="C16" s="134"/>
      <c r="D16" s="86"/>
      <c r="E16" s="65"/>
      <c r="F16" s="69"/>
    </row>
    <row r="17" spans="2:6" x14ac:dyDescent="0.25">
      <c r="B17" s="8" t="s">
        <v>27</v>
      </c>
      <c r="C17" s="85"/>
      <c r="D17" s="86"/>
      <c r="E17" s="65"/>
      <c r="F17" s="69"/>
    </row>
    <row r="18" spans="2:6" x14ac:dyDescent="0.25">
      <c r="B18" s="8" t="s">
        <v>16</v>
      </c>
      <c r="C18" s="85"/>
      <c r="D18" s="86"/>
      <c r="E18" s="65"/>
      <c r="F18" s="69"/>
    </row>
    <row r="19" spans="2:6" x14ac:dyDescent="0.25">
      <c r="B19" s="8" t="s">
        <v>4</v>
      </c>
      <c r="C19" s="85"/>
      <c r="D19" s="86"/>
      <c r="E19" s="65"/>
      <c r="F19" s="69"/>
    </row>
    <row r="20" spans="2:6" x14ac:dyDescent="0.25">
      <c r="B20" s="8" t="s">
        <v>14</v>
      </c>
      <c r="C20" s="85"/>
      <c r="D20" s="86"/>
      <c r="E20" s="65"/>
      <c r="F20" s="69"/>
    </row>
    <row r="21" spans="2:6" x14ac:dyDescent="0.25">
      <c r="B21" s="8" t="s">
        <v>11</v>
      </c>
      <c r="C21" s="88"/>
      <c r="D21" s="86"/>
      <c r="E21" s="65"/>
      <c r="F21" s="69"/>
    </row>
    <row r="22" spans="2:6" x14ac:dyDescent="0.25">
      <c r="B22" s="8" t="s">
        <v>15</v>
      </c>
      <c r="C22" s="85"/>
      <c r="D22" s="86"/>
      <c r="E22" s="65"/>
      <c r="F22" s="69"/>
    </row>
    <row r="23" spans="2:6" s="49" customFormat="1" x14ac:dyDescent="0.25">
      <c r="B23" s="8" t="s">
        <v>92</v>
      </c>
      <c r="C23" s="91"/>
      <c r="D23" s="86"/>
      <c r="E23" s="65"/>
      <c r="F23" s="70"/>
    </row>
    <row r="24" spans="2:6" x14ac:dyDescent="0.25">
      <c r="B24" s="8" t="s">
        <v>12</v>
      </c>
      <c r="C24" s="88"/>
      <c r="D24" s="137"/>
      <c r="E24" s="47"/>
      <c r="F24" s="71"/>
    </row>
    <row r="25" spans="2:6" s="50" customFormat="1" x14ac:dyDescent="0.25">
      <c r="B25" s="8" t="s">
        <v>5</v>
      </c>
      <c r="C25" s="85"/>
      <c r="D25" s="137"/>
      <c r="E25" s="47"/>
      <c r="F25" s="44"/>
    </row>
    <row r="26" spans="2:6" x14ac:dyDescent="0.25">
      <c r="B26" s="8" t="s">
        <v>6</v>
      </c>
      <c r="C26" s="105"/>
      <c r="D26" s="85"/>
      <c r="E26" s="65"/>
      <c r="F26" s="69"/>
    </row>
    <row r="27" spans="2:6" x14ac:dyDescent="0.25">
      <c r="B27" s="8" t="s">
        <v>103</v>
      </c>
      <c r="C27" s="105"/>
      <c r="D27" s="85"/>
      <c r="E27" s="65"/>
      <c r="F27" s="69"/>
    </row>
    <row r="28" spans="2:6" x14ac:dyDescent="0.25">
      <c r="B28" s="8" t="s">
        <v>17</v>
      </c>
      <c r="C28" s="105"/>
      <c r="D28" s="85"/>
      <c r="E28" s="65"/>
      <c r="F28" s="69"/>
    </row>
    <row r="29" spans="2:6" x14ac:dyDescent="0.25">
      <c r="B29" s="8"/>
      <c r="C29" s="106"/>
      <c r="D29" s="89"/>
      <c r="E29" s="52"/>
      <c r="F29" s="48"/>
    </row>
    <row r="30" spans="2:6" x14ac:dyDescent="0.25">
      <c r="B30" s="53" t="s">
        <v>29</v>
      </c>
      <c r="C30" s="93"/>
      <c r="D30" s="135"/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12" t="s">
        <v>124</v>
      </c>
      <c r="C32" s="202"/>
      <c r="D32" s="202"/>
      <c r="E32" s="202"/>
      <c r="F32" s="20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&amp;R34</oddHead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B1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96" t="s">
        <v>96</v>
      </c>
      <c r="C3" s="197"/>
      <c r="D3" s="197"/>
      <c r="E3" s="197"/>
      <c r="F3" s="198"/>
    </row>
    <row r="4" spans="2:6" x14ac:dyDescent="0.25">
      <c r="B4" s="186" t="s">
        <v>134</v>
      </c>
      <c r="C4" s="187"/>
      <c r="D4" s="187"/>
      <c r="E4" s="187"/>
      <c r="F4" s="188"/>
    </row>
    <row r="5" spans="2:6" x14ac:dyDescent="0.25">
      <c r="B5" s="42"/>
      <c r="C5" s="191" t="s">
        <v>60</v>
      </c>
      <c r="D5" s="187"/>
      <c r="E5" s="207" t="s">
        <v>61</v>
      </c>
      <c r="F5" s="208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34"/>
      <c r="D7" s="86"/>
      <c r="E7" s="65"/>
      <c r="F7" s="69"/>
    </row>
    <row r="8" spans="2:6" x14ac:dyDescent="0.25">
      <c r="B8" s="8" t="s">
        <v>13</v>
      </c>
      <c r="C8" s="134"/>
      <c r="D8" s="86"/>
      <c r="E8" s="65"/>
      <c r="F8" s="69"/>
    </row>
    <row r="9" spans="2:6" x14ac:dyDescent="0.25">
      <c r="B9" s="8" t="s">
        <v>0</v>
      </c>
      <c r="C9" s="134"/>
      <c r="D9" s="86"/>
      <c r="E9" s="65"/>
      <c r="F9" s="69"/>
    </row>
    <row r="10" spans="2:6" x14ac:dyDescent="0.25">
      <c r="B10" s="8" t="s">
        <v>8</v>
      </c>
      <c r="C10" s="134"/>
      <c r="D10" s="86"/>
      <c r="E10" s="65"/>
      <c r="F10" s="69"/>
    </row>
    <row r="11" spans="2:6" x14ac:dyDescent="0.25">
      <c r="B11" s="8" t="s">
        <v>26</v>
      </c>
      <c r="C11" s="134"/>
      <c r="D11" s="86"/>
      <c r="E11" s="65"/>
      <c r="F11" s="69"/>
    </row>
    <row r="12" spans="2:6" x14ac:dyDescent="0.25">
      <c r="B12" s="8" t="s">
        <v>3</v>
      </c>
      <c r="C12" s="134"/>
      <c r="D12" s="86"/>
      <c r="E12" s="65"/>
      <c r="F12" s="69"/>
    </row>
    <row r="13" spans="2:6" x14ac:dyDescent="0.25">
      <c r="B13" s="8" t="s">
        <v>7</v>
      </c>
      <c r="C13" s="134"/>
      <c r="D13" s="86"/>
      <c r="E13" s="65"/>
      <c r="F13" s="69"/>
    </row>
    <row r="14" spans="2:6" x14ac:dyDescent="0.25">
      <c r="B14" s="8" t="s">
        <v>2</v>
      </c>
      <c r="C14" s="134"/>
      <c r="D14" s="86"/>
      <c r="E14" s="65"/>
      <c r="F14" s="69"/>
    </row>
    <row r="15" spans="2:6" x14ac:dyDescent="0.25">
      <c r="B15" s="8" t="s">
        <v>9</v>
      </c>
      <c r="C15" s="134"/>
      <c r="D15" s="86"/>
      <c r="E15" s="65"/>
      <c r="F15" s="69"/>
    </row>
    <row r="16" spans="2:6" x14ac:dyDescent="0.25">
      <c r="B16" s="8" t="s">
        <v>1</v>
      </c>
      <c r="C16" s="134"/>
      <c r="D16" s="86"/>
      <c r="E16" s="65"/>
      <c r="F16" s="69"/>
    </row>
    <row r="17" spans="2:6" x14ac:dyDescent="0.25">
      <c r="B17" s="8" t="s">
        <v>27</v>
      </c>
      <c r="C17" s="134"/>
      <c r="D17" s="86"/>
      <c r="E17" s="65"/>
      <c r="F17" s="69"/>
    </row>
    <row r="18" spans="2:6" x14ac:dyDescent="0.25">
      <c r="B18" s="8" t="s">
        <v>16</v>
      </c>
      <c r="C18" s="134"/>
      <c r="D18" s="86"/>
      <c r="E18" s="65"/>
      <c r="F18" s="69"/>
    </row>
    <row r="19" spans="2:6" x14ac:dyDescent="0.25">
      <c r="B19" s="8" t="s">
        <v>4</v>
      </c>
      <c r="C19" s="134"/>
      <c r="D19" s="86"/>
      <c r="E19" s="65"/>
      <c r="F19" s="69"/>
    </row>
    <row r="20" spans="2:6" x14ac:dyDescent="0.25">
      <c r="B20" s="8" t="s">
        <v>14</v>
      </c>
      <c r="C20" s="134"/>
      <c r="D20" s="86"/>
      <c r="E20" s="65"/>
      <c r="F20" s="69"/>
    </row>
    <row r="21" spans="2:6" x14ac:dyDescent="0.25">
      <c r="B21" s="8" t="s">
        <v>11</v>
      </c>
      <c r="C21" s="134"/>
      <c r="D21" s="86"/>
      <c r="E21" s="65"/>
      <c r="F21" s="69"/>
    </row>
    <row r="22" spans="2:6" x14ac:dyDescent="0.25">
      <c r="B22" s="8" t="s">
        <v>15</v>
      </c>
      <c r="C22" s="134"/>
      <c r="D22" s="86"/>
      <c r="E22" s="65"/>
      <c r="F22" s="69"/>
    </row>
    <row r="23" spans="2:6" s="49" customFormat="1" x14ac:dyDescent="0.25">
      <c r="B23" s="8" t="s">
        <v>92</v>
      </c>
      <c r="C23" s="134"/>
      <c r="D23" s="86"/>
      <c r="E23" s="75"/>
      <c r="F23" s="70"/>
    </row>
    <row r="24" spans="2:6" x14ac:dyDescent="0.25">
      <c r="B24" s="8" t="s">
        <v>12</v>
      </c>
      <c r="C24" s="88"/>
      <c r="D24" s="88"/>
      <c r="E24" s="45"/>
      <c r="F24" s="71"/>
    </row>
    <row r="25" spans="2:6" s="50" customFormat="1" x14ac:dyDescent="0.25">
      <c r="B25" s="8" t="s">
        <v>5</v>
      </c>
      <c r="C25" s="43"/>
      <c r="D25" s="43"/>
      <c r="E25" s="43"/>
      <c r="F25" s="44"/>
    </row>
    <row r="26" spans="2:6" x14ac:dyDescent="0.25">
      <c r="B26" s="8" t="s">
        <v>6</v>
      </c>
      <c r="C26" s="105"/>
      <c r="D26" s="86"/>
      <c r="E26" s="47"/>
      <c r="F26" s="69"/>
    </row>
    <row r="27" spans="2:6" x14ac:dyDescent="0.25">
      <c r="B27" s="8" t="s">
        <v>103</v>
      </c>
      <c r="C27" s="105"/>
      <c r="D27" s="85"/>
      <c r="E27" s="47"/>
      <c r="F27" s="69"/>
    </row>
    <row r="28" spans="2:6" x14ac:dyDescent="0.25">
      <c r="B28" s="8" t="s">
        <v>17</v>
      </c>
      <c r="C28" s="105"/>
      <c r="D28" s="138"/>
      <c r="E28" s="47"/>
      <c r="F28" s="69"/>
    </row>
    <row r="29" spans="2:6" x14ac:dyDescent="0.25">
      <c r="B29" s="8"/>
      <c r="C29" s="106"/>
      <c r="D29" s="89"/>
      <c r="E29" s="52"/>
      <c r="F29" s="48"/>
    </row>
    <row r="30" spans="2:6" x14ac:dyDescent="0.25">
      <c r="B30" s="53" t="s">
        <v>29</v>
      </c>
      <c r="C30" s="93"/>
      <c r="D30" s="135"/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1" t="s">
        <v>125</v>
      </c>
      <c r="C32" s="202"/>
      <c r="D32" s="202"/>
      <c r="E32" s="202"/>
      <c r="F32" s="20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&amp;R38</oddHead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22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4" t="s">
        <v>97</v>
      </c>
      <c r="C3" s="205"/>
      <c r="D3" s="205"/>
      <c r="E3" s="205"/>
      <c r="F3" s="206"/>
    </row>
    <row r="4" spans="2:6" x14ac:dyDescent="0.25">
      <c r="B4" s="186" t="s">
        <v>134</v>
      </c>
      <c r="C4" s="187"/>
      <c r="D4" s="187"/>
      <c r="E4" s="187"/>
      <c r="F4" s="188"/>
    </row>
    <row r="5" spans="2:6" x14ac:dyDescent="0.25">
      <c r="B5" s="42"/>
      <c r="C5" s="191" t="s">
        <v>68</v>
      </c>
      <c r="D5" s="187"/>
      <c r="E5" s="207" t="s">
        <v>69</v>
      </c>
      <c r="F5" s="208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85"/>
      <c r="D7" s="137"/>
      <c r="E7" s="85"/>
      <c r="F7" s="95"/>
    </row>
    <row r="8" spans="2:6" x14ac:dyDescent="0.25">
      <c r="B8" s="8" t="s">
        <v>13</v>
      </c>
      <c r="C8" s="85"/>
      <c r="D8" s="137"/>
      <c r="E8" s="85">
        <v>9.0277777777777774E-4</v>
      </c>
      <c r="F8" s="95">
        <f t="shared" ref="F8:F28" si="0">E8/$E$30</f>
        <v>2.4279399863039283E-3</v>
      </c>
    </row>
    <row r="9" spans="2:6" x14ac:dyDescent="0.25">
      <c r="B9" s="8" t="s">
        <v>0</v>
      </c>
      <c r="C9" s="85">
        <v>3.1828703703703702E-3</v>
      </c>
      <c r="D9" s="137">
        <f>C9/$C$30</f>
        <v>0.27721774193548387</v>
      </c>
      <c r="E9" s="85">
        <v>1.6122685185185188E-2</v>
      </c>
      <c r="F9" s="95">
        <f t="shared" si="0"/>
        <v>4.336051796053042E-2</v>
      </c>
    </row>
    <row r="10" spans="2:6" x14ac:dyDescent="0.25">
      <c r="B10" s="8" t="s">
        <v>8</v>
      </c>
      <c r="C10" s="85"/>
      <c r="D10" s="137"/>
      <c r="E10" s="85">
        <v>2.5810185185185185E-3</v>
      </c>
      <c r="F10" s="95">
        <f t="shared" si="0"/>
        <v>6.9414181659714878E-3</v>
      </c>
    </row>
    <row r="11" spans="2:6" x14ac:dyDescent="0.25">
      <c r="B11" s="8" t="s">
        <v>26</v>
      </c>
      <c r="C11" s="85"/>
      <c r="D11" s="137"/>
      <c r="E11" s="85">
        <v>2.2453703703703702E-3</v>
      </c>
      <c r="F11" s="95">
        <f t="shared" si="0"/>
        <v>6.0387225300379752E-3</v>
      </c>
    </row>
    <row r="12" spans="2:6" x14ac:dyDescent="0.25">
      <c r="B12" s="8" t="s">
        <v>3</v>
      </c>
      <c r="C12" s="85">
        <v>3.5879629629629635E-4</v>
      </c>
      <c r="D12" s="137">
        <f>C12/$C$30</f>
        <v>3.1250000000000007E-2</v>
      </c>
      <c r="E12" s="85">
        <v>7.1689814814814831E-2</v>
      </c>
      <c r="F12" s="95">
        <f t="shared" si="0"/>
        <v>0.19280333686110943</v>
      </c>
    </row>
    <row r="13" spans="2:6" x14ac:dyDescent="0.25">
      <c r="B13" s="8" t="s">
        <v>7</v>
      </c>
      <c r="C13" s="85">
        <v>1.1574074074074073E-4</v>
      </c>
      <c r="D13" s="137">
        <f>C13/$C$30</f>
        <v>1.0080645161290322E-2</v>
      </c>
      <c r="E13" s="85">
        <v>3.543981481481482E-2</v>
      </c>
      <c r="F13" s="95">
        <f t="shared" si="0"/>
        <v>9.5312208180290126E-2</v>
      </c>
    </row>
    <row r="14" spans="2:6" x14ac:dyDescent="0.25">
      <c r="B14" s="8" t="s">
        <v>2</v>
      </c>
      <c r="C14" s="85"/>
      <c r="D14" s="137"/>
      <c r="E14" s="85">
        <v>1.8055555555555555E-3</v>
      </c>
      <c r="F14" s="95">
        <f t="shared" si="0"/>
        <v>4.8558799726078567E-3</v>
      </c>
    </row>
    <row r="15" spans="2:6" ht="15.95" customHeight="1" x14ac:dyDescent="0.25">
      <c r="B15" s="8" t="s">
        <v>9</v>
      </c>
      <c r="C15" s="85"/>
      <c r="D15" s="137"/>
      <c r="E15" s="85"/>
      <c r="F15" s="95"/>
    </row>
    <row r="16" spans="2:6" x14ac:dyDescent="0.25">
      <c r="B16" s="8" t="s">
        <v>1</v>
      </c>
      <c r="C16" s="85"/>
      <c r="D16" s="137"/>
      <c r="E16" s="85">
        <v>6.2500000000000001E-4</v>
      </c>
      <c r="F16" s="95">
        <f t="shared" si="0"/>
        <v>1.6808815289796428E-3</v>
      </c>
    </row>
    <row r="17" spans="2:6" x14ac:dyDescent="0.25">
      <c r="B17" s="8" t="s">
        <v>27</v>
      </c>
      <c r="C17" s="85"/>
      <c r="D17" s="137"/>
      <c r="E17" s="85">
        <v>2.5289351851851851E-2</v>
      </c>
      <c r="F17" s="95">
        <f t="shared" si="0"/>
        <v>6.8013447052231835E-2</v>
      </c>
    </row>
    <row r="18" spans="2:6" x14ac:dyDescent="0.25">
      <c r="B18" s="8" t="s">
        <v>16</v>
      </c>
      <c r="C18" s="85"/>
      <c r="D18" s="137"/>
      <c r="E18" s="85"/>
      <c r="F18" s="95"/>
    </row>
    <row r="19" spans="2:6" x14ac:dyDescent="0.25">
      <c r="B19" s="8" t="s">
        <v>4</v>
      </c>
      <c r="C19" s="85">
        <v>2.4537037037037036E-3</v>
      </c>
      <c r="D19" s="137">
        <f>C19/$C$30</f>
        <v>0.21370967741935484</v>
      </c>
      <c r="E19" s="85">
        <v>1.361111111111111E-2</v>
      </c>
      <c r="F19" s="95">
        <f t="shared" si="0"/>
        <v>3.6605864408889993E-2</v>
      </c>
    </row>
    <row r="20" spans="2:6" x14ac:dyDescent="0.25">
      <c r="B20" s="8" t="s">
        <v>14</v>
      </c>
      <c r="C20" s="85"/>
      <c r="D20" s="137"/>
      <c r="E20" s="85">
        <v>6.7708333333333336E-3</v>
      </c>
      <c r="F20" s="95">
        <f t="shared" si="0"/>
        <v>1.8209549897279464E-2</v>
      </c>
    </row>
    <row r="21" spans="2:6" x14ac:dyDescent="0.25">
      <c r="B21" s="8" t="s">
        <v>11</v>
      </c>
      <c r="C21" s="85"/>
      <c r="D21" s="137"/>
      <c r="E21" s="85">
        <v>0.12601851851851853</v>
      </c>
      <c r="F21" s="95">
        <f t="shared" si="0"/>
        <v>0.33891552013945098</v>
      </c>
    </row>
    <row r="22" spans="2:6" x14ac:dyDescent="0.25">
      <c r="B22" s="8" t="s">
        <v>15</v>
      </c>
      <c r="C22" s="85"/>
      <c r="D22" s="137"/>
      <c r="E22" s="85">
        <v>8.3101851851851843E-3</v>
      </c>
      <c r="F22" s="95">
        <f t="shared" si="0"/>
        <v>2.2349498848284875E-2</v>
      </c>
    </row>
    <row r="23" spans="2:6" s="49" customFormat="1" x14ac:dyDescent="0.25">
      <c r="B23" s="8" t="s">
        <v>92</v>
      </c>
      <c r="C23" s="85">
        <v>3.2175925925925926E-3</v>
      </c>
      <c r="D23" s="137">
        <f t="shared" ref="D23" si="1">C23/$C$30</f>
        <v>0.280241935483871</v>
      </c>
      <c r="E23" s="85">
        <v>2.9305555555555553E-2</v>
      </c>
      <c r="F23" s="95">
        <f t="shared" si="0"/>
        <v>7.8814667247712134E-2</v>
      </c>
    </row>
    <row r="24" spans="2:6" x14ac:dyDescent="0.25">
      <c r="B24" s="8" t="s">
        <v>12</v>
      </c>
      <c r="C24" s="85">
        <v>2.1527777777777778E-3</v>
      </c>
      <c r="D24" s="137">
        <f>C24/$C$30</f>
        <v>0.1875</v>
      </c>
      <c r="E24" s="85">
        <v>8.0787037037037043E-3</v>
      </c>
      <c r="F24" s="95">
        <f t="shared" si="0"/>
        <v>2.1726950133847976E-2</v>
      </c>
    </row>
    <row r="25" spans="2:6" s="50" customFormat="1" x14ac:dyDescent="0.25">
      <c r="B25" s="8" t="s">
        <v>5</v>
      </c>
      <c r="C25" s="85"/>
      <c r="D25" s="137"/>
      <c r="E25" s="85">
        <v>2.162037037037037E-2</v>
      </c>
      <c r="F25" s="95">
        <f t="shared" si="0"/>
        <v>5.8146049928406898E-2</v>
      </c>
    </row>
    <row r="26" spans="2:6" x14ac:dyDescent="0.25">
      <c r="B26" s="8" t="s">
        <v>6</v>
      </c>
      <c r="C26" s="105"/>
      <c r="D26" s="137"/>
      <c r="E26" s="85">
        <v>2.199074074074074E-4</v>
      </c>
      <c r="F26" s="95">
        <f t="shared" si="0"/>
        <v>5.9142127871505946E-4</v>
      </c>
    </row>
    <row r="27" spans="2:6" x14ac:dyDescent="0.25">
      <c r="B27" s="8" t="s">
        <v>103</v>
      </c>
      <c r="C27" s="105"/>
      <c r="D27" s="137"/>
      <c r="E27" s="85"/>
      <c r="F27" s="95"/>
    </row>
    <row r="28" spans="2:6" x14ac:dyDescent="0.25">
      <c r="B28" s="8" t="s">
        <v>17</v>
      </c>
      <c r="C28" s="105"/>
      <c r="D28" s="137"/>
      <c r="E28" s="85">
        <v>1.1921296296296298E-3</v>
      </c>
      <c r="F28" s="95">
        <f t="shared" si="0"/>
        <v>3.2061258793500596E-3</v>
      </c>
    </row>
    <row r="29" spans="2:6" x14ac:dyDescent="0.25">
      <c r="B29" s="8"/>
      <c r="C29" s="106"/>
      <c r="D29" s="89"/>
      <c r="E29" s="89"/>
      <c r="F29" s="95"/>
    </row>
    <row r="30" spans="2:6" x14ac:dyDescent="0.25">
      <c r="B30" s="53" t="s">
        <v>29</v>
      </c>
      <c r="C30" s="93">
        <f>SUM(C7:C28)</f>
        <v>1.1481481481481481E-2</v>
      </c>
      <c r="D30" s="135">
        <f>SUM(D7:D28)</f>
        <v>1</v>
      </c>
      <c r="E30" s="93">
        <f>SUM(E7:E28)</f>
        <v>0.37182870370370369</v>
      </c>
      <c r="F30" s="136">
        <f>SUM(F7:F28)</f>
        <v>1</v>
      </c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01" t="s">
        <v>141</v>
      </c>
      <c r="C32" s="202"/>
      <c r="D32" s="202"/>
      <c r="E32" s="202"/>
      <c r="F32" s="20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&amp;R42</odd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B1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83" t="s">
        <v>98</v>
      </c>
      <c r="C3" s="184"/>
      <c r="D3" s="184"/>
      <c r="E3" s="184"/>
      <c r="F3" s="185"/>
    </row>
    <row r="4" spans="2:6" x14ac:dyDescent="0.25">
      <c r="B4" s="186" t="s">
        <v>134</v>
      </c>
      <c r="C4" s="187"/>
      <c r="D4" s="187"/>
      <c r="E4" s="187"/>
      <c r="F4" s="188"/>
    </row>
    <row r="5" spans="2:6" x14ac:dyDescent="0.25">
      <c r="B5" s="42"/>
      <c r="C5" s="191" t="s">
        <v>54</v>
      </c>
      <c r="D5" s="187"/>
      <c r="E5" s="191" t="s">
        <v>55</v>
      </c>
      <c r="F5" s="188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65"/>
      <c r="D7" s="46"/>
      <c r="E7" s="65"/>
      <c r="F7" s="69"/>
    </row>
    <row r="8" spans="2:6" x14ac:dyDescent="0.25">
      <c r="B8" s="8" t="s">
        <v>13</v>
      </c>
      <c r="C8" s="65"/>
      <c r="D8" s="46"/>
      <c r="E8" s="65"/>
      <c r="F8" s="69"/>
    </row>
    <row r="9" spans="2:6" x14ac:dyDescent="0.25">
      <c r="B9" s="8" t="s">
        <v>0</v>
      </c>
      <c r="C9" s="65"/>
      <c r="D9" s="46"/>
      <c r="E9" s="65"/>
      <c r="F9" s="69"/>
    </row>
    <row r="10" spans="2:6" x14ac:dyDescent="0.25">
      <c r="B10" s="8" t="s">
        <v>8</v>
      </c>
      <c r="C10" s="65"/>
      <c r="D10" s="46"/>
      <c r="E10" s="65"/>
      <c r="F10" s="69"/>
    </row>
    <row r="11" spans="2:6" x14ac:dyDescent="0.25">
      <c r="B11" s="8" t="s">
        <v>26</v>
      </c>
      <c r="C11" s="65"/>
      <c r="D11" s="46"/>
      <c r="E11" s="65"/>
      <c r="F11" s="69"/>
    </row>
    <row r="12" spans="2:6" x14ac:dyDescent="0.25">
      <c r="B12" s="8" t="s">
        <v>3</v>
      </c>
      <c r="C12" s="65"/>
      <c r="D12" s="46"/>
      <c r="E12" s="65"/>
      <c r="F12" s="69"/>
    </row>
    <row r="13" spans="2:6" x14ac:dyDescent="0.25">
      <c r="B13" s="8" t="s">
        <v>7</v>
      </c>
      <c r="C13" s="65"/>
      <c r="D13" s="46"/>
      <c r="E13" s="65"/>
      <c r="F13" s="69"/>
    </row>
    <row r="14" spans="2:6" x14ac:dyDescent="0.25">
      <c r="B14" s="8" t="s">
        <v>2</v>
      </c>
      <c r="C14" s="65"/>
      <c r="D14" s="46"/>
      <c r="E14" s="65"/>
      <c r="F14" s="69"/>
    </row>
    <row r="15" spans="2:6" x14ac:dyDescent="0.25">
      <c r="B15" s="8" t="s">
        <v>9</v>
      </c>
      <c r="C15" s="65"/>
      <c r="D15" s="46"/>
      <c r="E15" s="65"/>
      <c r="F15" s="69"/>
    </row>
    <row r="16" spans="2:6" x14ac:dyDescent="0.25">
      <c r="B16" s="8" t="s">
        <v>1</v>
      </c>
      <c r="C16" s="65"/>
      <c r="D16" s="46"/>
      <c r="E16" s="65"/>
      <c r="F16" s="69"/>
    </row>
    <row r="17" spans="2:6" x14ac:dyDescent="0.25">
      <c r="B17" s="8" t="s">
        <v>27</v>
      </c>
      <c r="C17" s="47"/>
      <c r="D17" s="46"/>
      <c r="E17" s="65"/>
      <c r="F17" s="69"/>
    </row>
    <row r="18" spans="2:6" x14ac:dyDescent="0.25">
      <c r="B18" s="8" t="s">
        <v>16</v>
      </c>
      <c r="C18" s="47"/>
      <c r="D18" s="46"/>
      <c r="E18" s="65"/>
      <c r="F18" s="69"/>
    </row>
    <row r="19" spans="2:6" x14ac:dyDescent="0.25">
      <c r="B19" s="8" t="s">
        <v>4</v>
      </c>
      <c r="C19" s="47"/>
      <c r="D19" s="46"/>
      <c r="E19" s="65"/>
      <c r="F19" s="69"/>
    </row>
    <row r="20" spans="2:6" x14ac:dyDescent="0.25">
      <c r="B20" s="8" t="s">
        <v>14</v>
      </c>
      <c r="C20" s="47"/>
      <c r="D20" s="46"/>
      <c r="E20" s="65"/>
      <c r="F20" s="69"/>
    </row>
    <row r="21" spans="2:6" x14ac:dyDescent="0.25">
      <c r="B21" s="8" t="s">
        <v>11</v>
      </c>
      <c r="C21" s="45"/>
      <c r="D21" s="46"/>
      <c r="E21" s="65"/>
      <c r="F21" s="69"/>
    </row>
    <row r="22" spans="2:6" x14ac:dyDescent="0.25">
      <c r="B22" s="8" t="s">
        <v>15</v>
      </c>
      <c r="C22" s="47"/>
      <c r="D22" s="46"/>
      <c r="E22" s="65"/>
      <c r="F22" s="69"/>
    </row>
    <row r="23" spans="2:6" s="49" customFormat="1" x14ac:dyDescent="0.25">
      <c r="B23" s="8" t="s">
        <v>92</v>
      </c>
      <c r="C23" s="54"/>
      <c r="D23" s="46"/>
      <c r="E23" s="65"/>
      <c r="F23" s="70"/>
    </row>
    <row r="24" spans="2:6" x14ac:dyDescent="0.25">
      <c r="B24" s="8" t="s">
        <v>12</v>
      </c>
      <c r="C24" s="45"/>
      <c r="D24" s="59"/>
      <c r="E24" s="47"/>
      <c r="F24" s="71"/>
    </row>
    <row r="25" spans="2:6" s="50" customFormat="1" x14ac:dyDescent="0.25">
      <c r="B25" s="8" t="s">
        <v>5</v>
      </c>
      <c r="C25" s="47"/>
      <c r="D25" s="59"/>
      <c r="E25" s="47"/>
      <c r="F25" s="44"/>
    </row>
    <row r="26" spans="2:6" x14ac:dyDescent="0.25">
      <c r="B26" s="8" t="s">
        <v>6</v>
      </c>
      <c r="C26" s="26"/>
      <c r="D26" s="47"/>
      <c r="E26" s="65"/>
      <c r="F26" s="69"/>
    </row>
    <row r="27" spans="2:6" x14ac:dyDescent="0.25">
      <c r="B27" s="8" t="s">
        <v>103</v>
      </c>
      <c r="C27" s="26"/>
      <c r="D27" s="47"/>
      <c r="E27" s="65"/>
      <c r="F27" s="69"/>
    </row>
    <row r="28" spans="2:6" x14ac:dyDescent="0.25">
      <c r="B28" s="8" t="s">
        <v>17</v>
      </c>
      <c r="C28" s="26"/>
      <c r="D28" s="47"/>
      <c r="E28" s="65"/>
      <c r="F28" s="69"/>
    </row>
    <row r="29" spans="2:6" x14ac:dyDescent="0.25">
      <c r="B29" s="8"/>
      <c r="C29" s="27"/>
      <c r="D29" s="52"/>
      <c r="E29" s="52"/>
      <c r="F29" s="48"/>
    </row>
    <row r="30" spans="2:6" x14ac:dyDescent="0.25">
      <c r="B30" s="53" t="s">
        <v>29</v>
      </c>
      <c r="C30" s="66"/>
      <c r="D30" s="55"/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13" t="s">
        <v>102</v>
      </c>
      <c r="C32" s="214"/>
      <c r="D32" s="214"/>
      <c r="E32" s="214"/>
      <c r="F32" s="21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&amp;R35</oddHead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28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96" t="s">
        <v>99</v>
      </c>
      <c r="C3" s="197"/>
      <c r="D3" s="197"/>
      <c r="E3" s="197"/>
      <c r="F3" s="198"/>
    </row>
    <row r="4" spans="2:6" x14ac:dyDescent="0.25">
      <c r="B4" s="186" t="s">
        <v>134</v>
      </c>
      <c r="C4" s="187"/>
      <c r="D4" s="187"/>
      <c r="E4" s="187"/>
      <c r="F4" s="188"/>
    </row>
    <row r="5" spans="2:6" x14ac:dyDescent="0.25">
      <c r="B5" s="42"/>
      <c r="C5" s="191" t="s">
        <v>58</v>
      </c>
      <c r="D5" s="187"/>
      <c r="E5" s="207" t="s">
        <v>59</v>
      </c>
      <c r="F5" s="208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85"/>
      <c r="D7" s="137"/>
      <c r="E7" s="85"/>
      <c r="F7" s="95"/>
    </row>
    <row r="8" spans="2:6" x14ac:dyDescent="0.25">
      <c r="B8" s="8" t="s">
        <v>13</v>
      </c>
      <c r="C8" s="85"/>
      <c r="D8" s="137"/>
      <c r="E8" s="85"/>
      <c r="F8" s="95"/>
    </row>
    <row r="9" spans="2:6" x14ac:dyDescent="0.25">
      <c r="B9" s="8" t="s">
        <v>0</v>
      </c>
      <c r="C9" s="85"/>
      <c r="D9" s="137"/>
      <c r="E9" s="85">
        <v>2.5439814814814821E-2</v>
      </c>
      <c r="F9" s="95">
        <f>E9/$E$30</f>
        <v>5.5283080560376292E-2</v>
      </c>
    </row>
    <row r="10" spans="2:6" x14ac:dyDescent="0.25">
      <c r="B10" s="8" t="s">
        <v>8</v>
      </c>
      <c r="C10" s="85"/>
      <c r="D10" s="137"/>
      <c r="E10" s="85"/>
      <c r="F10" s="95"/>
    </row>
    <row r="11" spans="2:6" x14ac:dyDescent="0.25">
      <c r="B11" s="8" t="s">
        <v>26</v>
      </c>
      <c r="C11" s="85"/>
      <c r="D11" s="137"/>
      <c r="E11" s="85"/>
      <c r="F11" s="95"/>
    </row>
    <row r="12" spans="2:6" x14ac:dyDescent="0.25">
      <c r="B12" s="8" t="s">
        <v>3</v>
      </c>
      <c r="C12" s="85"/>
      <c r="D12" s="137"/>
      <c r="E12" s="85">
        <v>7.6759259259259263E-2</v>
      </c>
      <c r="F12" s="95">
        <f t="shared" ref="F12:F13" si="0">E12/$E$30</f>
        <v>0.16680500012575772</v>
      </c>
    </row>
    <row r="13" spans="2:6" x14ac:dyDescent="0.25">
      <c r="B13" s="8" t="s">
        <v>7</v>
      </c>
      <c r="C13" s="85"/>
      <c r="D13" s="137"/>
      <c r="E13" s="85">
        <v>1.2824074074074073E-2</v>
      </c>
      <c r="F13" s="95">
        <f t="shared" si="0"/>
        <v>2.786790412233708E-2</v>
      </c>
    </row>
    <row r="14" spans="2:6" x14ac:dyDescent="0.25">
      <c r="B14" s="8" t="s">
        <v>2</v>
      </c>
      <c r="C14" s="85"/>
      <c r="D14" s="137"/>
      <c r="E14" s="85"/>
      <c r="F14" s="95"/>
    </row>
    <row r="15" spans="2:6" x14ac:dyDescent="0.25">
      <c r="B15" s="8" t="s">
        <v>9</v>
      </c>
      <c r="C15" s="85"/>
      <c r="D15" s="137"/>
      <c r="E15" s="85">
        <v>1.1967592592592594E-2</v>
      </c>
      <c r="F15" s="95">
        <f t="shared" ref="F15:F26" si="1">E15/$E$30</f>
        <v>2.6006690309112408E-2</v>
      </c>
    </row>
    <row r="16" spans="2:6" x14ac:dyDescent="0.25">
      <c r="B16" s="8" t="s">
        <v>1</v>
      </c>
      <c r="C16" s="85"/>
      <c r="D16" s="137"/>
      <c r="E16" s="85">
        <v>1.7002314814814814E-2</v>
      </c>
      <c r="F16" s="95">
        <f t="shared" si="1"/>
        <v>3.6947609346311527E-2</v>
      </c>
    </row>
    <row r="17" spans="2:6" x14ac:dyDescent="0.25">
      <c r="B17" s="8" t="s">
        <v>27</v>
      </c>
      <c r="C17" s="85"/>
      <c r="D17" s="137"/>
      <c r="E17" s="85">
        <v>2.435185185185185E-2</v>
      </c>
      <c r="F17" s="95">
        <f t="shared" si="1"/>
        <v>5.2918835986820595E-2</v>
      </c>
    </row>
    <row r="18" spans="2:6" x14ac:dyDescent="0.25">
      <c r="B18" s="8" t="s">
        <v>16</v>
      </c>
      <c r="C18" s="85"/>
      <c r="D18" s="137"/>
      <c r="E18" s="85"/>
      <c r="F18" s="95"/>
    </row>
    <row r="19" spans="2:6" x14ac:dyDescent="0.25">
      <c r="B19" s="8" t="s">
        <v>4</v>
      </c>
      <c r="C19" s="85"/>
      <c r="D19" s="137"/>
      <c r="E19" s="85">
        <v>1.84837962962963E-2</v>
      </c>
      <c r="F19" s="95">
        <f t="shared" si="1"/>
        <v>4.0167006212429905E-2</v>
      </c>
    </row>
    <row r="20" spans="2:6" x14ac:dyDescent="0.25">
      <c r="B20" s="8" t="s">
        <v>14</v>
      </c>
      <c r="C20" s="85"/>
      <c r="D20" s="137"/>
      <c r="E20" s="85">
        <v>5.1620370370370362E-3</v>
      </c>
      <c r="F20" s="95">
        <f t="shared" si="1"/>
        <v>1.121758595538117E-2</v>
      </c>
    </row>
    <row r="21" spans="2:6" x14ac:dyDescent="0.25">
      <c r="B21" s="8" t="s">
        <v>11</v>
      </c>
      <c r="C21" s="85"/>
      <c r="D21" s="137"/>
      <c r="E21" s="85">
        <v>0.20984953703703704</v>
      </c>
      <c r="F21" s="95">
        <f t="shared" si="1"/>
        <v>0.4560225357780629</v>
      </c>
    </row>
    <row r="22" spans="2:6" x14ac:dyDescent="0.25">
      <c r="B22" s="8" t="s">
        <v>15</v>
      </c>
      <c r="C22" s="85"/>
      <c r="D22" s="137"/>
      <c r="E22" s="85">
        <v>9.9884259259259266E-3</v>
      </c>
      <c r="F22" s="95">
        <f t="shared" si="1"/>
        <v>2.1705777308282406E-2</v>
      </c>
    </row>
    <row r="23" spans="2:6" s="49" customFormat="1" x14ac:dyDescent="0.25">
      <c r="B23" s="8" t="s">
        <v>92</v>
      </c>
      <c r="C23" s="85"/>
      <c r="D23" s="137"/>
      <c r="E23" s="85">
        <v>2.6446759259259267E-2</v>
      </c>
      <c r="F23" s="95">
        <f t="shared" si="1"/>
        <v>5.7471264367816119E-2</v>
      </c>
    </row>
    <row r="24" spans="2:6" x14ac:dyDescent="0.25">
      <c r="B24" s="8" t="s">
        <v>12</v>
      </c>
      <c r="C24" s="85"/>
      <c r="D24" s="137"/>
      <c r="E24" s="85">
        <v>6.215277777777777E-3</v>
      </c>
      <c r="F24" s="95">
        <f t="shared" si="1"/>
        <v>1.3506375914887195E-2</v>
      </c>
    </row>
    <row r="25" spans="2:6" s="50" customFormat="1" x14ac:dyDescent="0.25">
      <c r="B25" s="8" t="s">
        <v>5</v>
      </c>
      <c r="C25" s="85"/>
      <c r="D25" s="137"/>
      <c r="E25" s="85"/>
      <c r="F25" s="95"/>
    </row>
    <row r="26" spans="2:6" x14ac:dyDescent="0.25">
      <c r="B26" s="8" t="s">
        <v>6</v>
      </c>
      <c r="C26" s="105">
        <v>1.9560185185185184E-3</v>
      </c>
      <c r="D26" s="137">
        <f>C26/C30</f>
        <v>0.60142348754448394</v>
      </c>
      <c r="E26" s="85">
        <v>1.5682870370370371E-2</v>
      </c>
      <c r="F26" s="95">
        <f t="shared" si="1"/>
        <v>3.4080334012424864E-2</v>
      </c>
    </row>
    <row r="27" spans="2:6" x14ac:dyDescent="0.25">
      <c r="B27" s="8" t="s">
        <v>103</v>
      </c>
      <c r="C27" s="105"/>
      <c r="D27" s="85"/>
      <c r="E27" s="85"/>
      <c r="F27" s="95"/>
    </row>
    <row r="28" spans="2:6" x14ac:dyDescent="0.25">
      <c r="B28" s="8" t="s">
        <v>17</v>
      </c>
      <c r="C28" s="105">
        <v>1.2962962962962963E-3</v>
      </c>
      <c r="D28" s="137">
        <f>C28/C30</f>
        <v>0.39857651245551601</v>
      </c>
      <c r="E28" s="85"/>
      <c r="F28" s="95"/>
    </row>
    <row r="29" spans="2:6" x14ac:dyDescent="0.25">
      <c r="B29" s="8"/>
      <c r="C29" s="106"/>
      <c r="D29" s="89"/>
      <c r="E29" s="89"/>
      <c r="F29" s="95"/>
    </row>
    <row r="30" spans="2:6" x14ac:dyDescent="0.25">
      <c r="B30" s="53" t="s">
        <v>29</v>
      </c>
      <c r="C30" s="93">
        <f>C28+C26</f>
        <v>3.2523148148148147E-3</v>
      </c>
      <c r="D30" s="135">
        <f>D26+D28</f>
        <v>1</v>
      </c>
      <c r="E30" s="93">
        <f>SUM(E7:E28)</f>
        <v>0.46017361111111105</v>
      </c>
      <c r="F30" s="136">
        <f>SUM(F7:F28)</f>
        <v>1.0000000000000002</v>
      </c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192" t="s">
        <v>139</v>
      </c>
      <c r="C32" s="216"/>
      <c r="D32" s="216"/>
      <c r="E32" s="216"/>
      <c r="F32" s="217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&amp;R37</oddHead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196" t="s">
        <v>100</v>
      </c>
      <c r="C3" s="197"/>
      <c r="D3" s="197"/>
      <c r="E3" s="197"/>
      <c r="F3" s="198"/>
    </row>
    <row r="4" spans="2:6" x14ac:dyDescent="0.25">
      <c r="B4" s="186" t="s">
        <v>134</v>
      </c>
      <c r="C4" s="187"/>
      <c r="D4" s="187"/>
      <c r="E4" s="187"/>
      <c r="F4" s="188"/>
    </row>
    <row r="5" spans="2:6" x14ac:dyDescent="0.25">
      <c r="B5" s="42"/>
      <c r="C5" s="191" t="s">
        <v>62</v>
      </c>
      <c r="D5" s="187"/>
      <c r="E5" s="207" t="s">
        <v>63</v>
      </c>
      <c r="F5" s="208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47"/>
      <c r="D7" s="46"/>
      <c r="E7" s="47"/>
      <c r="F7" s="48"/>
    </row>
    <row r="8" spans="2:6" x14ac:dyDescent="0.25">
      <c r="B8" s="8" t="s">
        <v>13</v>
      </c>
      <c r="C8" s="47"/>
      <c r="D8" s="46"/>
      <c r="E8" s="47"/>
      <c r="F8" s="48"/>
    </row>
    <row r="9" spans="2:6" x14ac:dyDescent="0.25">
      <c r="B9" s="8" t="s">
        <v>0</v>
      </c>
      <c r="C9" s="47"/>
      <c r="D9" s="46"/>
      <c r="E9" s="47"/>
      <c r="F9" s="48"/>
    </row>
    <row r="10" spans="2:6" x14ac:dyDescent="0.25">
      <c r="B10" s="8" t="s">
        <v>8</v>
      </c>
      <c r="C10" s="47"/>
      <c r="D10" s="46"/>
      <c r="E10" s="47"/>
      <c r="F10" s="48"/>
    </row>
    <row r="11" spans="2:6" x14ac:dyDescent="0.25">
      <c r="B11" s="8" t="s">
        <v>26</v>
      </c>
      <c r="C11" s="47"/>
      <c r="D11" s="46"/>
      <c r="E11" s="47"/>
      <c r="F11" s="48"/>
    </row>
    <row r="12" spans="2:6" x14ac:dyDescent="0.25">
      <c r="B12" s="8" t="s">
        <v>3</v>
      </c>
      <c r="C12" s="47"/>
      <c r="D12" s="46"/>
      <c r="E12" s="47"/>
      <c r="F12" s="48"/>
    </row>
    <row r="13" spans="2:6" x14ac:dyDescent="0.25">
      <c r="B13" s="8" t="s">
        <v>7</v>
      </c>
      <c r="C13" s="47"/>
      <c r="D13" s="46"/>
      <c r="E13" s="47"/>
      <c r="F13" s="48"/>
    </row>
    <row r="14" spans="2:6" x14ac:dyDescent="0.25">
      <c r="B14" s="8" t="s">
        <v>2</v>
      </c>
      <c r="C14" s="47"/>
      <c r="D14" s="46"/>
      <c r="E14" s="47"/>
      <c r="F14" s="48"/>
    </row>
    <row r="15" spans="2:6" x14ac:dyDescent="0.25">
      <c r="B15" s="8" t="s">
        <v>9</v>
      </c>
      <c r="C15" s="47"/>
      <c r="D15" s="46"/>
      <c r="E15" s="47"/>
      <c r="F15" s="48"/>
    </row>
    <row r="16" spans="2:6" x14ac:dyDescent="0.25">
      <c r="B16" s="8" t="s">
        <v>1</v>
      </c>
      <c r="C16" s="47"/>
      <c r="D16" s="46"/>
      <c r="E16" s="47"/>
      <c r="F16" s="48"/>
    </row>
    <row r="17" spans="2:6" x14ac:dyDescent="0.25">
      <c r="B17" s="8" t="s">
        <v>27</v>
      </c>
      <c r="C17" s="47"/>
      <c r="D17" s="46"/>
      <c r="E17" s="47"/>
      <c r="F17" s="48"/>
    </row>
    <row r="18" spans="2:6" x14ac:dyDescent="0.25">
      <c r="B18" s="8" t="s">
        <v>16</v>
      </c>
      <c r="C18" s="47"/>
      <c r="D18" s="46"/>
      <c r="E18" s="47"/>
      <c r="F18" s="48"/>
    </row>
    <row r="19" spans="2:6" x14ac:dyDescent="0.25">
      <c r="B19" s="8" t="s">
        <v>4</v>
      </c>
      <c r="C19" s="140"/>
      <c r="D19" s="141"/>
      <c r="E19" s="47"/>
      <c r="F19" s="48"/>
    </row>
    <row r="20" spans="2:6" x14ac:dyDescent="0.25">
      <c r="B20" s="8" t="s">
        <v>14</v>
      </c>
      <c r="C20" s="140"/>
      <c r="D20" s="141"/>
      <c r="E20" s="47"/>
      <c r="F20" s="48"/>
    </row>
    <row r="21" spans="2:6" x14ac:dyDescent="0.25">
      <c r="B21" s="8" t="s">
        <v>11</v>
      </c>
      <c r="C21" s="140"/>
      <c r="D21" s="141"/>
      <c r="E21" s="47"/>
      <c r="F21" s="48"/>
    </row>
    <row r="22" spans="2:6" x14ac:dyDescent="0.25">
      <c r="B22" s="8" t="s">
        <v>15</v>
      </c>
      <c r="C22" s="140"/>
      <c r="D22" s="141"/>
      <c r="E22" s="47"/>
      <c r="F22" s="48"/>
    </row>
    <row r="23" spans="2:6" s="49" customFormat="1" x14ac:dyDescent="0.25">
      <c r="B23" s="8" t="s">
        <v>92</v>
      </c>
      <c r="C23" s="142"/>
      <c r="D23" s="141"/>
      <c r="E23" s="54"/>
      <c r="F23" s="48"/>
    </row>
    <row r="24" spans="2:6" x14ac:dyDescent="0.25">
      <c r="B24" s="8" t="s">
        <v>12</v>
      </c>
      <c r="C24" s="143"/>
      <c r="D24" s="144"/>
      <c r="E24" s="45"/>
      <c r="F24" s="48"/>
    </row>
    <row r="25" spans="2:6" s="50" customFormat="1" x14ac:dyDescent="0.25">
      <c r="B25" s="8" t="s">
        <v>5</v>
      </c>
      <c r="C25" s="145"/>
      <c r="D25" s="144"/>
      <c r="E25" s="43"/>
      <c r="F25" s="48"/>
    </row>
    <row r="26" spans="2:6" x14ac:dyDescent="0.25">
      <c r="B26" s="8" t="s">
        <v>6</v>
      </c>
      <c r="C26" s="145"/>
      <c r="D26" s="144"/>
      <c r="E26" s="47"/>
      <c r="F26" s="48"/>
    </row>
    <row r="27" spans="2:6" x14ac:dyDescent="0.25">
      <c r="B27" s="8" t="s">
        <v>103</v>
      </c>
      <c r="C27" s="145"/>
      <c r="D27" s="140"/>
      <c r="E27" s="47"/>
      <c r="F27" s="48"/>
    </row>
    <row r="28" spans="2:6" x14ac:dyDescent="0.25">
      <c r="B28" s="8" t="s">
        <v>17</v>
      </c>
      <c r="C28" s="145"/>
      <c r="D28" s="140"/>
      <c r="E28" s="47"/>
      <c r="F28" s="48"/>
    </row>
    <row r="29" spans="2:6" x14ac:dyDescent="0.25">
      <c r="B29" s="8"/>
      <c r="C29" s="146"/>
      <c r="D29" s="147"/>
      <c r="E29" s="52"/>
      <c r="F29" s="48"/>
    </row>
    <row r="30" spans="2:6" x14ac:dyDescent="0.25">
      <c r="B30" s="53" t="s">
        <v>29</v>
      </c>
      <c r="C30" s="148"/>
      <c r="D30" s="149"/>
      <c r="E30" s="66"/>
      <c r="F30" s="67"/>
    </row>
    <row r="31" spans="2:6" x14ac:dyDescent="0.25">
      <c r="B31" s="53"/>
      <c r="C31" s="27"/>
      <c r="D31" s="52"/>
      <c r="E31" s="52"/>
      <c r="F31" s="48"/>
    </row>
    <row r="32" spans="2:6" ht="66" customHeight="1" thickBot="1" x14ac:dyDescent="0.3">
      <c r="B32" s="218" t="s">
        <v>131</v>
      </c>
      <c r="C32" s="214"/>
      <c r="D32" s="214"/>
      <c r="E32" s="214"/>
      <c r="F32" s="215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&amp;R39</oddHead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2"/>
  <sheetViews>
    <sheetView topLeftCell="A10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6" width="23.85546875" style="34" customWidth="1"/>
    <col min="7" max="16384" width="8.85546875" style="34"/>
  </cols>
  <sheetData>
    <row r="2" spans="2:6" ht="15.75" thickBot="1" x14ac:dyDescent="0.3"/>
    <row r="3" spans="2:6" x14ac:dyDescent="0.25">
      <c r="B3" s="204" t="s">
        <v>72</v>
      </c>
      <c r="C3" s="205"/>
      <c r="D3" s="205"/>
      <c r="E3" s="205"/>
      <c r="F3" s="206"/>
    </row>
    <row r="4" spans="2:6" x14ac:dyDescent="0.25">
      <c r="B4" s="186" t="s">
        <v>134</v>
      </c>
      <c r="C4" s="187"/>
      <c r="D4" s="187"/>
      <c r="E4" s="187"/>
      <c r="F4" s="188"/>
    </row>
    <row r="5" spans="2:6" x14ac:dyDescent="0.25">
      <c r="B5" s="42"/>
      <c r="C5" s="191" t="s">
        <v>73</v>
      </c>
      <c r="D5" s="187"/>
      <c r="E5" s="207" t="s">
        <v>74</v>
      </c>
      <c r="F5" s="208"/>
    </row>
    <row r="6" spans="2:6" x14ac:dyDescent="0.25">
      <c r="B6" s="3" t="s">
        <v>23</v>
      </c>
      <c r="C6" s="63" t="s">
        <v>24</v>
      </c>
      <c r="D6" s="43" t="s">
        <v>25</v>
      </c>
      <c r="E6" s="63" t="s">
        <v>24</v>
      </c>
      <c r="F6" s="64" t="s">
        <v>25</v>
      </c>
    </row>
    <row r="7" spans="2:6" x14ac:dyDescent="0.25">
      <c r="B7" s="8" t="s">
        <v>10</v>
      </c>
      <c r="C7" s="134"/>
      <c r="D7" s="86"/>
      <c r="E7" s="65"/>
      <c r="F7" s="69"/>
    </row>
    <row r="8" spans="2:6" x14ac:dyDescent="0.25">
      <c r="B8" s="8" t="s">
        <v>13</v>
      </c>
      <c r="C8" s="134"/>
      <c r="D8" s="86"/>
      <c r="E8" s="65"/>
      <c r="F8" s="69"/>
    </row>
    <row r="9" spans="2:6" x14ac:dyDescent="0.25">
      <c r="B9" s="8" t="s">
        <v>0</v>
      </c>
      <c r="C9" s="134"/>
      <c r="D9" s="86"/>
      <c r="E9" s="65"/>
      <c r="F9" s="69"/>
    </row>
    <row r="10" spans="2:6" x14ac:dyDescent="0.25">
      <c r="B10" s="8" t="s">
        <v>8</v>
      </c>
      <c r="C10" s="134"/>
      <c r="D10" s="86"/>
      <c r="E10" s="65"/>
      <c r="F10" s="69"/>
    </row>
    <row r="11" spans="2:6" x14ac:dyDescent="0.25">
      <c r="B11" s="8" t="s">
        <v>26</v>
      </c>
      <c r="C11" s="134"/>
      <c r="D11" s="86"/>
      <c r="E11" s="65"/>
      <c r="F11" s="69"/>
    </row>
    <row r="12" spans="2:6" x14ac:dyDescent="0.25">
      <c r="B12" s="8" t="s">
        <v>3</v>
      </c>
      <c r="C12" s="134"/>
      <c r="D12" s="86"/>
      <c r="E12" s="65"/>
      <c r="F12" s="69"/>
    </row>
    <row r="13" spans="2:6" x14ac:dyDescent="0.25">
      <c r="B13" s="8" t="s">
        <v>7</v>
      </c>
      <c r="C13" s="134"/>
      <c r="D13" s="86"/>
      <c r="E13" s="65"/>
      <c r="F13" s="69"/>
    </row>
    <row r="14" spans="2:6" x14ac:dyDescent="0.25">
      <c r="B14" s="8" t="s">
        <v>2</v>
      </c>
      <c r="C14" s="134"/>
      <c r="D14" s="86"/>
      <c r="E14" s="65"/>
      <c r="F14" s="69"/>
    </row>
    <row r="15" spans="2:6" x14ac:dyDescent="0.25">
      <c r="B15" s="8" t="s">
        <v>9</v>
      </c>
      <c r="C15" s="134"/>
      <c r="D15" s="86"/>
      <c r="E15" s="65"/>
      <c r="F15" s="69"/>
    </row>
    <row r="16" spans="2:6" x14ac:dyDescent="0.25">
      <c r="B16" s="8" t="s">
        <v>1</v>
      </c>
      <c r="C16" s="134"/>
      <c r="D16" s="86"/>
      <c r="E16" s="65"/>
      <c r="F16" s="69"/>
    </row>
    <row r="17" spans="2:6" x14ac:dyDescent="0.25">
      <c r="B17" s="8" t="s">
        <v>27</v>
      </c>
      <c r="C17" s="134"/>
      <c r="D17" s="86"/>
      <c r="E17" s="65"/>
      <c r="F17" s="69"/>
    </row>
    <row r="18" spans="2:6" x14ac:dyDescent="0.25">
      <c r="B18" s="8" t="s">
        <v>16</v>
      </c>
      <c r="C18" s="134"/>
      <c r="D18" s="86"/>
      <c r="E18" s="65"/>
      <c r="F18" s="69"/>
    </row>
    <row r="19" spans="2:6" x14ac:dyDescent="0.25">
      <c r="B19" s="8" t="s">
        <v>4</v>
      </c>
      <c r="C19" s="134"/>
      <c r="D19" s="86"/>
      <c r="E19" s="65"/>
      <c r="F19" s="69"/>
    </row>
    <row r="20" spans="2:6" x14ac:dyDescent="0.25">
      <c r="B20" s="8" t="s">
        <v>14</v>
      </c>
      <c r="C20" s="134"/>
      <c r="D20" s="86"/>
      <c r="E20" s="65"/>
      <c r="F20" s="69"/>
    </row>
    <row r="21" spans="2:6" x14ac:dyDescent="0.25">
      <c r="B21" s="8" t="s">
        <v>11</v>
      </c>
      <c r="C21" s="85">
        <v>5.6712962962962967E-4</v>
      </c>
      <c r="D21" s="86">
        <f t="shared" ref="D21:D25" si="0">C21/$C$30</f>
        <v>7.0493454179254757E-3</v>
      </c>
      <c r="E21" s="65"/>
      <c r="F21" s="69"/>
    </row>
    <row r="22" spans="2:6" x14ac:dyDescent="0.25">
      <c r="B22" s="8" t="s">
        <v>15</v>
      </c>
      <c r="C22" s="134"/>
      <c r="D22" s="86"/>
      <c r="E22" s="65"/>
      <c r="F22" s="69"/>
    </row>
    <row r="23" spans="2:6" s="49" customFormat="1" x14ac:dyDescent="0.25">
      <c r="B23" s="8" t="s">
        <v>92</v>
      </c>
      <c r="C23" s="134"/>
      <c r="D23" s="86"/>
      <c r="E23" s="75"/>
      <c r="F23" s="70"/>
    </row>
    <row r="24" spans="2:6" x14ac:dyDescent="0.25">
      <c r="B24" s="79" t="s">
        <v>12</v>
      </c>
      <c r="C24" s="134">
        <v>2.9629629629629628E-3</v>
      </c>
      <c r="D24" s="86">
        <f t="shared" si="0"/>
        <v>3.6829233203855546E-2</v>
      </c>
      <c r="E24" s="45"/>
      <c r="F24" s="71"/>
    </row>
    <row r="25" spans="2:6" s="50" customFormat="1" x14ac:dyDescent="0.25">
      <c r="B25" s="79" t="s">
        <v>5</v>
      </c>
      <c r="C25" s="85">
        <v>7.6921296296296321E-2</v>
      </c>
      <c r="D25" s="86">
        <f t="shared" si="0"/>
        <v>0.95612142137821887</v>
      </c>
      <c r="E25" s="43"/>
      <c r="F25" s="44"/>
    </row>
    <row r="26" spans="2:6" x14ac:dyDescent="0.25">
      <c r="B26" s="8" t="s">
        <v>6</v>
      </c>
      <c r="C26" s="105"/>
      <c r="D26" s="86"/>
      <c r="E26" s="47"/>
      <c r="F26" s="69"/>
    </row>
    <row r="27" spans="2:6" x14ac:dyDescent="0.25">
      <c r="B27" s="8" t="s">
        <v>103</v>
      </c>
      <c r="C27" s="105"/>
      <c r="D27" s="86"/>
      <c r="E27" s="47"/>
      <c r="F27" s="69"/>
    </row>
    <row r="28" spans="2:6" x14ac:dyDescent="0.25">
      <c r="B28" s="8" t="s">
        <v>17</v>
      </c>
      <c r="C28" s="105"/>
      <c r="D28" s="86"/>
      <c r="E28" s="47"/>
      <c r="F28" s="69"/>
    </row>
    <row r="29" spans="2:6" x14ac:dyDescent="0.25">
      <c r="B29" s="8"/>
      <c r="C29" s="106"/>
      <c r="D29" s="89"/>
      <c r="E29" s="52"/>
      <c r="F29" s="48"/>
    </row>
    <row r="30" spans="2:6" x14ac:dyDescent="0.25">
      <c r="B30" s="53" t="s">
        <v>29</v>
      </c>
      <c r="C30" s="93">
        <f>SUM(C7:C28)</f>
        <v>8.0451388888888919E-2</v>
      </c>
      <c r="D30" s="128">
        <f>SUM(D7:D28)</f>
        <v>0.99999999999999989</v>
      </c>
      <c r="E30" s="47"/>
      <c r="F30" s="69"/>
    </row>
    <row r="31" spans="2:6" x14ac:dyDescent="0.25">
      <c r="B31" s="53"/>
      <c r="C31" s="27"/>
      <c r="D31" s="52"/>
      <c r="E31" s="52"/>
      <c r="F31" s="48"/>
    </row>
    <row r="32" spans="2:6" ht="81" customHeight="1" thickBot="1" x14ac:dyDescent="0.3">
      <c r="B32" s="201" t="s">
        <v>142</v>
      </c>
      <c r="C32" s="202"/>
      <c r="D32" s="202"/>
      <c r="E32" s="202"/>
      <c r="F32" s="203"/>
    </row>
  </sheetData>
  <mergeCells count="5">
    <mergeCell ref="B3:F3"/>
    <mergeCell ref="B4:F4"/>
    <mergeCell ref="C5:D5"/>
    <mergeCell ref="E5:F5"/>
    <mergeCell ref="B32:F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&amp;R44</oddHead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65"/>
  <sheetViews>
    <sheetView topLeftCell="B4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3" t="s">
        <v>104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134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s="82" customFormat="1" x14ac:dyDescent="0.25">
      <c r="B5" s="80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>
        <v>1.4953703703703702E-2</v>
      </c>
      <c r="D7" s="85">
        <v>6.7129629629629631E-3</v>
      </c>
      <c r="E7" s="85"/>
      <c r="F7" s="85"/>
      <c r="G7" s="85"/>
      <c r="H7" s="85"/>
      <c r="I7" s="85"/>
      <c r="J7" s="85"/>
      <c r="K7" s="87">
        <f t="shared" ref="K7:K28" si="0">J7+I7+H7+G7+F7+E7+D7+C7</f>
        <v>2.1666666666666664E-2</v>
      </c>
    </row>
    <row r="8" spans="2:11" x14ac:dyDescent="0.25">
      <c r="B8" s="8" t="s">
        <v>13</v>
      </c>
      <c r="C8" s="85">
        <v>1.5879629629629632E-2</v>
      </c>
      <c r="D8" s="85">
        <v>4.1203703703703706E-3</v>
      </c>
      <c r="E8" s="85"/>
      <c r="F8" s="85"/>
      <c r="G8" s="85">
        <v>4.5601851851851862E-3</v>
      </c>
      <c r="H8" s="85"/>
      <c r="I8" s="85"/>
      <c r="J8" s="85"/>
      <c r="K8" s="87">
        <f t="shared" si="0"/>
        <v>2.4560185185185188E-2</v>
      </c>
    </row>
    <row r="9" spans="2:11" x14ac:dyDescent="0.25">
      <c r="B9" s="8" t="s">
        <v>0</v>
      </c>
      <c r="C9" s="85">
        <v>4.1122685185185186E-2</v>
      </c>
      <c r="D9" s="85">
        <v>5.7210648148148163E-2</v>
      </c>
      <c r="E9" s="85">
        <v>4.4467592592592531E-2</v>
      </c>
      <c r="F9" s="85">
        <v>2.6134259259259263E-2</v>
      </c>
      <c r="G9" s="85">
        <v>7.8182870370370389E-2</v>
      </c>
      <c r="H9" s="85">
        <v>3.6574074074074078E-3</v>
      </c>
      <c r="I9" s="85">
        <v>1.4444444444444444E-2</v>
      </c>
      <c r="J9" s="85"/>
      <c r="K9" s="87">
        <f t="shared" si="0"/>
        <v>0.26521990740740736</v>
      </c>
    </row>
    <row r="10" spans="2:11" x14ac:dyDescent="0.25">
      <c r="B10" s="8" t="s">
        <v>8</v>
      </c>
      <c r="C10" s="85">
        <v>7.9745370370370369E-3</v>
      </c>
      <c r="D10" s="85">
        <v>2.1249999999999995E-2</v>
      </c>
      <c r="E10" s="85">
        <v>1.9675925925925928E-3</v>
      </c>
      <c r="F10" s="85">
        <v>3.3796296296296291E-3</v>
      </c>
      <c r="G10" s="85">
        <v>2.685185185185185E-3</v>
      </c>
      <c r="H10" s="85"/>
      <c r="I10" s="85">
        <v>1.758101851851852E-2</v>
      </c>
      <c r="J10" s="85"/>
      <c r="K10" s="87">
        <f t="shared" si="0"/>
        <v>5.4837962962962956E-2</v>
      </c>
    </row>
    <row r="11" spans="2:11" x14ac:dyDescent="0.25">
      <c r="B11" s="8" t="s">
        <v>26</v>
      </c>
      <c r="C11" s="85">
        <v>5.4629629629629629E-3</v>
      </c>
      <c r="D11" s="85">
        <v>2.2685185185185187E-3</v>
      </c>
      <c r="E11" s="85"/>
      <c r="F11" s="85">
        <v>1.3090277777777779E-2</v>
      </c>
      <c r="G11" s="85">
        <v>1.5509259259259261E-3</v>
      </c>
      <c r="H11" s="85">
        <v>4.6296296296296294E-3</v>
      </c>
      <c r="I11" s="85">
        <v>8.2060185185185187E-3</v>
      </c>
      <c r="J11" s="85"/>
      <c r="K11" s="87">
        <f t="shared" si="0"/>
        <v>3.5208333333333335E-2</v>
      </c>
    </row>
    <row r="12" spans="2:11" x14ac:dyDescent="0.25">
      <c r="B12" s="8" t="s">
        <v>3</v>
      </c>
      <c r="C12" s="85">
        <v>6.9363425925925912E-2</v>
      </c>
      <c r="D12" s="85">
        <v>5.4606481481481499E-2</v>
      </c>
      <c r="E12" s="85">
        <v>0.20459490740740766</v>
      </c>
      <c r="F12" s="85">
        <v>7.1064814814814819E-3</v>
      </c>
      <c r="G12" s="85">
        <v>0.11825231481481477</v>
      </c>
      <c r="H12" s="85"/>
      <c r="I12" s="85">
        <v>3.0416666666666661E-2</v>
      </c>
      <c r="J12" s="85"/>
      <c r="K12" s="87">
        <f t="shared" si="0"/>
        <v>0.48434027777777799</v>
      </c>
    </row>
    <row r="13" spans="2:11" x14ac:dyDescent="0.25">
      <c r="B13" s="8" t="s">
        <v>7</v>
      </c>
      <c r="C13" s="85">
        <v>1.5138888888888887E-2</v>
      </c>
      <c r="D13" s="85">
        <v>5.0740740740740746E-2</v>
      </c>
      <c r="E13" s="85">
        <v>5.9745370370370365E-2</v>
      </c>
      <c r="F13" s="85">
        <v>2.5173611111111112E-2</v>
      </c>
      <c r="G13" s="85">
        <v>2.131944444444445E-2</v>
      </c>
      <c r="H13" s="85"/>
      <c r="I13" s="85">
        <v>2.0173611111111111E-2</v>
      </c>
      <c r="J13" s="85"/>
      <c r="K13" s="87">
        <f t="shared" si="0"/>
        <v>0.19229166666666669</v>
      </c>
    </row>
    <row r="14" spans="2:11" x14ac:dyDescent="0.25">
      <c r="B14" s="8" t="s">
        <v>2</v>
      </c>
      <c r="C14" s="85">
        <v>4.0057870370370369E-2</v>
      </c>
      <c r="D14" s="85">
        <v>5.8472222222222231E-2</v>
      </c>
      <c r="E14" s="85">
        <v>2.9861111111111113E-3</v>
      </c>
      <c r="F14" s="85">
        <v>7.4537037037037037E-3</v>
      </c>
      <c r="G14" s="85">
        <v>8.1562499999999982E-2</v>
      </c>
      <c r="H14" s="85"/>
      <c r="I14" s="85">
        <v>2.3171296296296297E-2</v>
      </c>
      <c r="J14" s="85"/>
      <c r="K14" s="87">
        <f t="shared" si="0"/>
        <v>0.2137037037037037</v>
      </c>
    </row>
    <row r="15" spans="2:11" x14ac:dyDescent="0.25">
      <c r="B15" s="8" t="s">
        <v>9</v>
      </c>
      <c r="C15" s="85">
        <v>1.6597222222222222E-2</v>
      </c>
      <c r="D15" s="85">
        <v>3.3773148148148149E-2</v>
      </c>
      <c r="E15" s="85">
        <v>6.0648148148148145E-3</v>
      </c>
      <c r="F15" s="85"/>
      <c r="G15" s="85">
        <v>1.7557870370370373E-2</v>
      </c>
      <c r="H15" s="85"/>
      <c r="I15" s="85">
        <v>1.9479166666666665E-2</v>
      </c>
      <c r="J15" s="85"/>
      <c r="K15" s="87">
        <f t="shared" si="0"/>
        <v>9.347222222222222E-2</v>
      </c>
    </row>
    <row r="16" spans="2:11" x14ac:dyDescent="0.25">
      <c r="B16" s="8" t="s">
        <v>1</v>
      </c>
      <c r="C16" s="85">
        <v>5.1608796296296292E-2</v>
      </c>
      <c r="D16" s="85">
        <v>2.2731481481481484E-2</v>
      </c>
      <c r="E16" s="85">
        <v>8.5069444444444454E-3</v>
      </c>
      <c r="F16" s="85">
        <v>1.2025462962962962E-2</v>
      </c>
      <c r="G16" s="85">
        <v>1.4456018518518519E-2</v>
      </c>
      <c r="H16" s="85"/>
      <c r="I16" s="85">
        <v>5.347222222222222E-3</v>
      </c>
      <c r="J16" s="85"/>
      <c r="K16" s="87">
        <f t="shared" si="0"/>
        <v>0.11467592592592592</v>
      </c>
    </row>
    <row r="17" spans="2:11" x14ac:dyDescent="0.25">
      <c r="B17" s="8" t="s">
        <v>27</v>
      </c>
      <c r="C17" s="85">
        <v>7.5266203703703696E-2</v>
      </c>
      <c r="D17" s="85">
        <v>7.207175925925921E-2</v>
      </c>
      <c r="E17" s="85">
        <v>7.5231481481481486E-3</v>
      </c>
      <c r="F17" s="85">
        <v>4.4618055555555564E-2</v>
      </c>
      <c r="G17" s="85">
        <v>4.8923611111111098E-2</v>
      </c>
      <c r="H17" s="85">
        <v>6.030092592592593E-3</v>
      </c>
      <c r="I17" s="85">
        <v>2.2048611111111109E-2</v>
      </c>
      <c r="J17" s="85"/>
      <c r="K17" s="87">
        <f t="shared" si="0"/>
        <v>0.27648148148148144</v>
      </c>
    </row>
    <row r="18" spans="2:11" x14ac:dyDescent="0.25">
      <c r="B18" s="8" t="s">
        <v>16</v>
      </c>
      <c r="C18" s="85">
        <v>4.9768518518518521E-4</v>
      </c>
      <c r="D18" s="85"/>
      <c r="E18" s="85"/>
      <c r="F18" s="85"/>
      <c r="G18" s="85"/>
      <c r="H18" s="85"/>
      <c r="I18" s="85"/>
      <c r="J18" s="85"/>
      <c r="K18" s="87">
        <f t="shared" si="0"/>
        <v>4.9768518518518521E-4</v>
      </c>
    </row>
    <row r="19" spans="2:11" x14ac:dyDescent="0.25">
      <c r="B19" s="8" t="s">
        <v>4</v>
      </c>
      <c r="C19" s="85">
        <v>1.34375E-2</v>
      </c>
      <c r="D19" s="85">
        <v>9.3425925925925898E-2</v>
      </c>
      <c r="E19" s="85">
        <v>1.0520833333333332E-2</v>
      </c>
      <c r="F19" s="85">
        <v>2.6655092592592595E-2</v>
      </c>
      <c r="G19" s="85">
        <v>2.2858796296296294E-2</v>
      </c>
      <c r="H19" s="85"/>
      <c r="I19" s="85">
        <v>1.6053240740740739E-2</v>
      </c>
      <c r="J19" s="85"/>
      <c r="K19" s="87">
        <f t="shared" si="0"/>
        <v>0.18295138888888884</v>
      </c>
    </row>
    <row r="20" spans="2:11" x14ac:dyDescent="0.25">
      <c r="B20" s="8" t="s">
        <v>14</v>
      </c>
      <c r="C20" s="85">
        <v>1.2650462962962962E-2</v>
      </c>
      <c r="D20" s="85">
        <v>8.0416666666666664E-2</v>
      </c>
      <c r="E20" s="85">
        <v>5.9953703703703705E-3</v>
      </c>
      <c r="F20" s="85">
        <v>2.8344907407407409E-2</v>
      </c>
      <c r="G20" s="85">
        <v>2.9664351851851855E-2</v>
      </c>
      <c r="H20" s="85"/>
      <c r="I20" s="85">
        <v>9.386574074074075E-3</v>
      </c>
      <c r="J20" s="85"/>
      <c r="K20" s="87">
        <f t="shared" si="0"/>
        <v>0.16645833333333335</v>
      </c>
    </row>
    <row r="21" spans="2:11" x14ac:dyDescent="0.25">
      <c r="B21" s="8" t="s">
        <v>11</v>
      </c>
      <c r="C21" s="85">
        <v>8.8101851851851834E-2</v>
      </c>
      <c r="D21" s="85">
        <v>0.1692939814814815</v>
      </c>
      <c r="E21" s="85">
        <v>8.3263888888888887E-2</v>
      </c>
      <c r="F21" s="85">
        <v>2.3958333333333331E-2</v>
      </c>
      <c r="G21" s="85">
        <v>9.2673611111111123E-2</v>
      </c>
      <c r="H21" s="85"/>
      <c r="I21" s="85">
        <v>3.5324074074074077E-2</v>
      </c>
      <c r="J21" s="85"/>
      <c r="K21" s="87">
        <f t="shared" si="0"/>
        <v>0.49261574074074077</v>
      </c>
    </row>
    <row r="22" spans="2:11" x14ac:dyDescent="0.25">
      <c r="B22" s="8" t="s">
        <v>15</v>
      </c>
      <c r="C22" s="85">
        <v>1.8935185185185187E-2</v>
      </c>
      <c r="D22" s="85">
        <v>2.929398148148148E-2</v>
      </c>
      <c r="E22" s="85">
        <v>4.5937500000000006E-2</v>
      </c>
      <c r="F22" s="85">
        <v>9.6759259259259264E-3</v>
      </c>
      <c r="G22" s="85">
        <v>3.2627314814814817E-2</v>
      </c>
      <c r="H22" s="85"/>
      <c r="I22" s="85">
        <v>3.8182870370370374E-2</v>
      </c>
      <c r="J22" s="85"/>
      <c r="K22" s="87">
        <f t="shared" si="0"/>
        <v>0.1746527777777778</v>
      </c>
    </row>
    <row r="23" spans="2:11" x14ac:dyDescent="0.25">
      <c r="B23" s="8" t="s">
        <v>92</v>
      </c>
      <c r="C23" s="85">
        <v>0.15792824074074069</v>
      </c>
      <c r="D23" s="85">
        <v>0.20118055555555561</v>
      </c>
      <c r="E23" s="85">
        <v>3.5972222222222225E-2</v>
      </c>
      <c r="F23" s="85">
        <v>3.4097222222222223E-2</v>
      </c>
      <c r="G23" s="85">
        <v>7.4733796296296312E-2</v>
      </c>
      <c r="H23" s="85">
        <v>7.8703703703703696E-3</v>
      </c>
      <c r="I23" s="85">
        <v>0.14006944444444444</v>
      </c>
      <c r="J23" s="85"/>
      <c r="K23" s="87">
        <f t="shared" si="0"/>
        <v>0.6518518518518519</v>
      </c>
    </row>
    <row r="24" spans="2:11" x14ac:dyDescent="0.25">
      <c r="B24" s="8" t="s">
        <v>12</v>
      </c>
      <c r="C24" s="85">
        <v>2.7546296296296294E-2</v>
      </c>
      <c r="D24" s="85">
        <v>2.9386574074074079E-2</v>
      </c>
      <c r="E24" s="85">
        <v>6.5046296296296293E-3</v>
      </c>
      <c r="F24" s="85">
        <v>1.5891203703703703E-2</v>
      </c>
      <c r="G24" s="85">
        <v>2.2118055555555557E-2</v>
      </c>
      <c r="H24" s="85"/>
      <c r="I24" s="85">
        <v>1.832175925925926E-2</v>
      </c>
      <c r="J24" s="85"/>
      <c r="K24" s="87">
        <f t="shared" si="0"/>
        <v>0.11976851851851851</v>
      </c>
    </row>
    <row r="25" spans="2:11" x14ac:dyDescent="0.25">
      <c r="B25" s="8" t="s">
        <v>5</v>
      </c>
      <c r="C25" s="85"/>
      <c r="D25" s="85"/>
      <c r="E25" s="85">
        <v>7.3506944444444458E-2</v>
      </c>
      <c r="F25" s="85">
        <v>1.7847222222222223E-2</v>
      </c>
      <c r="G25" s="85">
        <v>8.9467592592592585E-3</v>
      </c>
      <c r="H25" s="85"/>
      <c r="I25" s="85"/>
      <c r="J25" s="85"/>
      <c r="K25" s="87">
        <f t="shared" si="0"/>
        <v>0.10030092592592593</v>
      </c>
    </row>
    <row r="26" spans="2:11" x14ac:dyDescent="0.25">
      <c r="B26" s="8" t="s">
        <v>6</v>
      </c>
      <c r="C26" s="85">
        <v>2.0833333333333333E-3</v>
      </c>
      <c r="D26" s="85">
        <v>5.0925925925925921E-4</v>
      </c>
      <c r="E26" s="85">
        <v>6.3194444444444452E-3</v>
      </c>
      <c r="F26" s="85"/>
      <c r="G26" s="85">
        <v>1.3310185185185185E-2</v>
      </c>
      <c r="H26" s="85"/>
      <c r="I26" s="85"/>
      <c r="J26" s="85"/>
      <c r="K26" s="87">
        <f t="shared" si="0"/>
        <v>2.222222222222222E-2</v>
      </c>
    </row>
    <row r="27" spans="2:11" x14ac:dyDescent="0.25">
      <c r="B27" s="8" t="s">
        <v>103</v>
      </c>
      <c r="C27" s="85">
        <v>9.4560185185185181E-3</v>
      </c>
      <c r="D27" s="85">
        <v>6.0416666666666665E-3</v>
      </c>
      <c r="E27" s="85"/>
      <c r="F27" s="85">
        <v>4.7916666666666663E-3</v>
      </c>
      <c r="G27" s="85"/>
      <c r="H27" s="85"/>
      <c r="I27" s="85"/>
      <c r="J27" s="85"/>
      <c r="K27" s="87">
        <f t="shared" si="0"/>
        <v>2.028935185185185E-2</v>
      </c>
    </row>
    <row r="28" spans="2:11" x14ac:dyDescent="0.25">
      <c r="B28" s="8" t="s">
        <v>17</v>
      </c>
      <c r="C28" s="85"/>
      <c r="D28" s="85"/>
      <c r="E28" s="85">
        <v>5.3124999999999995E-3</v>
      </c>
      <c r="F28" s="85"/>
      <c r="G28" s="85"/>
      <c r="H28" s="85"/>
      <c r="I28" s="85"/>
      <c r="J28" s="85"/>
      <c r="K28" s="87">
        <f t="shared" si="0"/>
        <v>5.3124999999999995E-3</v>
      </c>
    </row>
    <row r="29" spans="2:11" x14ac:dyDescent="0.25">
      <c r="B29" s="53"/>
      <c r="C29" s="89"/>
      <c r="D29" s="89"/>
      <c r="E29" s="90"/>
      <c r="F29" s="90"/>
      <c r="G29" s="89"/>
      <c r="H29" s="89"/>
      <c r="I29" s="89"/>
      <c r="J29" s="89"/>
      <c r="K29" s="87"/>
    </row>
    <row r="30" spans="2:11" x14ac:dyDescent="0.25">
      <c r="B30" s="53" t="s">
        <v>29</v>
      </c>
      <c r="C30" s="91">
        <f>SUM(C7:C28)</f>
        <v>0.68406249999999991</v>
      </c>
      <c r="D30" s="91">
        <f t="shared" ref="D30:I30" si="1">SUM(D7:D28)</f>
        <v>0.99350694444444432</v>
      </c>
      <c r="E30" s="91">
        <f t="shared" si="1"/>
        <v>0.60918981481481504</v>
      </c>
      <c r="F30" s="91">
        <f t="shared" si="1"/>
        <v>0.30024305555555564</v>
      </c>
      <c r="G30" s="91">
        <f t="shared" si="1"/>
        <v>0.68598379629629636</v>
      </c>
      <c r="H30" s="91">
        <f t="shared" si="1"/>
        <v>2.2187499999999999E-2</v>
      </c>
      <c r="I30" s="91">
        <f t="shared" si="1"/>
        <v>0.41820601851851857</v>
      </c>
      <c r="J30" s="91"/>
      <c r="K30" s="92">
        <f>SUM(K7:K28)</f>
        <v>3.71337962962963</v>
      </c>
    </row>
    <row r="31" spans="2:11" x14ac:dyDescent="0.25">
      <c r="B31" s="53"/>
      <c r="C31" s="56"/>
      <c r="D31" s="56"/>
      <c r="E31" s="56"/>
      <c r="F31" s="56"/>
      <c r="G31" s="56"/>
      <c r="H31" s="56"/>
      <c r="I31" s="56"/>
      <c r="J31" s="52"/>
      <c r="K31" s="83"/>
    </row>
    <row r="32" spans="2:11" ht="66" customHeight="1" thickBot="1" x14ac:dyDescent="0.3">
      <c r="B32" s="219" t="s">
        <v>83</v>
      </c>
      <c r="C32" s="220"/>
      <c r="D32" s="220"/>
      <c r="E32" s="220"/>
      <c r="F32" s="220"/>
      <c r="G32" s="220"/>
      <c r="H32" s="220"/>
      <c r="I32" s="220"/>
      <c r="J32" s="220"/>
      <c r="K32" s="221"/>
    </row>
    <row r="65" spans="10:16" s="49" customFormat="1" x14ac:dyDescent="0.25">
      <c r="J65" s="34"/>
      <c r="K65" s="34"/>
      <c r="L65" s="34"/>
      <c r="M65" s="34"/>
      <c r="N65" s="34"/>
      <c r="O65" s="34"/>
      <c r="P65" s="34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5" width="15.140625" style="38" customWidth="1"/>
    <col min="6" max="8" width="15.140625" customWidth="1"/>
  </cols>
  <sheetData>
    <row r="1" spans="2:8" s="1" customFormat="1" x14ac:dyDescent="0.25">
      <c r="C1" s="35"/>
      <c r="D1" s="35"/>
      <c r="E1" s="35"/>
    </row>
    <row r="2" spans="2:8" s="1" customFormat="1" ht="15.75" thickBot="1" x14ac:dyDescent="0.3">
      <c r="C2" s="35"/>
      <c r="D2" s="35"/>
      <c r="E2" s="35"/>
    </row>
    <row r="3" spans="2:8" s="1" customFormat="1" x14ac:dyDescent="0.25">
      <c r="B3" s="155" t="s">
        <v>35</v>
      </c>
      <c r="C3" s="156"/>
      <c r="D3" s="156"/>
      <c r="E3" s="156"/>
      <c r="F3" s="156"/>
      <c r="G3" s="156"/>
      <c r="H3" s="157"/>
    </row>
    <row r="4" spans="2:8" s="1" customFormat="1" x14ac:dyDescent="0.25">
      <c r="B4" s="158" t="s">
        <v>134</v>
      </c>
      <c r="C4" s="159"/>
      <c r="D4" s="159"/>
      <c r="E4" s="159"/>
      <c r="F4" s="159"/>
      <c r="G4" s="159"/>
      <c r="H4" s="160"/>
    </row>
    <row r="5" spans="2:8" s="1" customFormat="1" x14ac:dyDescent="0.25">
      <c r="B5" s="2"/>
      <c r="C5" s="161" t="s">
        <v>36</v>
      </c>
      <c r="D5" s="159"/>
      <c r="E5" s="165" t="s">
        <v>37</v>
      </c>
      <c r="F5" s="165"/>
      <c r="G5" s="159" t="s">
        <v>38</v>
      </c>
      <c r="H5" s="16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7" t="s">
        <v>25</v>
      </c>
    </row>
    <row r="7" spans="2:8" s="1" customFormat="1" x14ac:dyDescent="0.25">
      <c r="B7" s="8" t="s">
        <v>10</v>
      </c>
      <c r="C7" s="99">
        <v>8.6053240740740777E-2</v>
      </c>
      <c r="D7" s="97">
        <f>C7/$C$30</f>
        <v>3.9512983216946747E-2</v>
      </c>
      <c r="E7" s="99">
        <v>1.0069444444444444E-3</v>
      </c>
      <c r="F7" s="97">
        <f t="shared" ref="F7:F28" si="0">E7/$E$30</f>
        <v>2.8147141609240036E-3</v>
      </c>
      <c r="G7" s="99">
        <v>8.706018518518524E-2</v>
      </c>
      <c r="H7" s="98">
        <f>G7/$G$30</f>
        <v>3.4335273308227804E-2</v>
      </c>
    </row>
    <row r="8" spans="2:8" s="1" customFormat="1" x14ac:dyDescent="0.25">
      <c r="B8" s="8" t="s">
        <v>13</v>
      </c>
      <c r="C8" s="99">
        <v>7.0243055555555559E-2</v>
      </c>
      <c r="D8" s="97">
        <f t="shared" ref="D8:D27" si="1">C8/$C$30</f>
        <v>3.2253435796052415E-2</v>
      </c>
      <c r="E8" s="99">
        <v>8.1018518518518516E-5</v>
      </c>
      <c r="F8" s="97">
        <f t="shared" si="0"/>
        <v>2.2647125432721866E-4</v>
      </c>
      <c r="G8" s="99">
        <v>7.0324074074074067E-2</v>
      </c>
      <c r="H8" s="98">
        <f t="shared" ref="H8:H28" si="2">G8/$G$30</f>
        <v>2.7734794020312682E-2</v>
      </c>
    </row>
    <row r="9" spans="2:8" s="1" customFormat="1" x14ac:dyDescent="0.25">
      <c r="B9" s="8" t="s">
        <v>0</v>
      </c>
      <c r="C9" s="99">
        <v>0.23668981481481458</v>
      </c>
      <c r="D9" s="97">
        <f t="shared" si="1"/>
        <v>0.10868063305804436</v>
      </c>
      <c r="E9" s="99">
        <v>9.3518518518518404E-2</v>
      </c>
      <c r="F9" s="97">
        <f t="shared" si="0"/>
        <v>0.26141253356627492</v>
      </c>
      <c r="G9" s="99">
        <v>0.33020833333333277</v>
      </c>
      <c r="H9" s="98">
        <f t="shared" si="2"/>
        <v>0.13022937350222508</v>
      </c>
    </row>
    <row r="10" spans="2:8" s="1" customFormat="1" x14ac:dyDescent="0.25">
      <c r="B10" s="8" t="s">
        <v>8</v>
      </c>
      <c r="C10" s="99">
        <v>4.1863425925925936E-2</v>
      </c>
      <c r="D10" s="97">
        <f t="shared" si="1"/>
        <v>1.9222388741855594E-2</v>
      </c>
      <c r="E10" s="99">
        <v>1.9884259259259265E-2</v>
      </c>
      <c r="F10" s="97">
        <f t="shared" si="0"/>
        <v>5.5582516419165964E-2</v>
      </c>
      <c r="G10" s="99">
        <v>6.1747685185185183E-2</v>
      </c>
      <c r="H10" s="98">
        <f t="shared" si="2"/>
        <v>2.4352390733766979E-2</v>
      </c>
    </row>
    <row r="11" spans="2:8" s="1" customFormat="1" x14ac:dyDescent="0.25">
      <c r="B11" s="8" t="s">
        <v>26</v>
      </c>
      <c r="C11" s="99">
        <v>6.0474537037037028E-2</v>
      </c>
      <c r="D11" s="97">
        <f t="shared" si="1"/>
        <v>2.7768034607739963E-2</v>
      </c>
      <c r="E11" s="99">
        <v>2.8240740740740743E-3</v>
      </c>
      <c r="F11" s="97">
        <f t="shared" si="0"/>
        <v>7.8941408651201934E-3</v>
      </c>
      <c r="G11" s="99">
        <v>6.3298611111111097E-2</v>
      </c>
      <c r="H11" s="98">
        <f t="shared" si="2"/>
        <v>2.4964053406367682E-2</v>
      </c>
    </row>
    <row r="12" spans="2:8" s="1" customFormat="1" x14ac:dyDescent="0.25">
      <c r="B12" s="8" t="s">
        <v>3</v>
      </c>
      <c r="C12" s="99">
        <v>0.19380787037037026</v>
      </c>
      <c r="D12" s="97">
        <f t="shared" si="1"/>
        <v>8.8990572154374253E-2</v>
      </c>
      <c r="E12" s="99">
        <v>7.0555555555555635E-2</v>
      </c>
      <c r="F12" s="97">
        <f t="shared" si="0"/>
        <v>0.19722410948267521</v>
      </c>
      <c r="G12" s="99">
        <v>0.26436342592592543</v>
      </c>
      <c r="H12" s="98">
        <f t="shared" si="2"/>
        <v>0.10426109779755774</v>
      </c>
    </row>
    <row r="13" spans="2:8" s="1" customFormat="1" x14ac:dyDescent="0.25">
      <c r="B13" s="8" t="s">
        <v>7</v>
      </c>
      <c r="C13" s="99">
        <v>4.8622685185185234E-2</v>
      </c>
      <c r="D13" s="97">
        <f t="shared" si="1"/>
        <v>2.2326031270261382E-2</v>
      </c>
      <c r="E13" s="99">
        <v>1.8124999999999988E-2</v>
      </c>
      <c r="F13" s="97">
        <f t="shared" si="0"/>
        <v>5.0664854896632028E-2</v>
      </c>
      <c r="G13" s="99">
        <v>6.6747685185185215E-2</v>
      </c>
      <c r="H13" s="98">
        <f t="shared" si="2"/>
        <v>2.6324318155882705E-2</v>
      </c>
    </row>
    <row r="14" spans="2:8" s="1" customFormat="1" x14ac:dyDescent="0.25">
      <c r="B14" s="8" t="s">
        <v>2</v>
      </c>
      <c r="C14" s="99">
        <v>7.4513888888888866E-2</v>
      </c>
      <c r="D14" s="97">
        <f t="shared" si="1"/>
        <v>3.4214470201843032E-2</v>
      </c>
      <c r="E14" s="99">
        <v>2.5150462962962951E-2</v>
      </c>
      <c r="F14" s="97">
        <f t="shared" si="0"/>
        <v>7.030314795043513E-2</v>
      </c>
      <c r="G14" s="99">
        <v>9.9664351851851837E-2</v>
      </c>
      <c r="H14" s="98">
        <f t="shared" si="2"/>
        <v>3.9306173684811138E-2</v>
      </c>
    </row>
    <row r="15" spans="2:8" s="1" customFormat="1" x14ac:dyDescent="0.25">
      <c r="B15" s="8" t="s">
        <v>9</v>
      </c>
      <c r="C15" s="99">
        <v>3.7037037037037042E-2</v>
      </c>
      <c r="D15" s="97">
        <f t="shared" si="1"/>
        <v>1.7006260429620654E-2</v>
      </c>
      <c r="E15" s="99">
        <v>1.4050925925925932E-2</v>
      </c>
      <c r="F15" s="97">
        <f t="shared" si="0"/>
        <v>3.9276586107606225E-2</v>
      </c>
      <c r="G15" s="99">
        <v>5.108796296296296E-2</v>
      </c>
      <c r="H15" s="98">
        <f t="shared" si="2"/>
        <v>2.0148351021339727E-2</v>
      </c>
    </row>
    <row r="16" spans="2:8" s="1" customFormat="1" x14ac:dyDescent="0.25">
      <c r="B16" s="8" t="s">
        <v>1</v>
      </c>
      <c r="C16" s="99">
        <v>2.4930555555555563E-2</v>
      </c>
      <c r="D16" s="97">
        <f t="shared" si="1"/>
        <v>1.1447339051688404E-2</v>
      </c>
      <c r="E16" s="99">
        <v>8.1944444444444434E-3</v>
      </c>
      <c r="F16" s="97">
        <f t="shared" si="0"/>
        <v>2.2905949723381541E-2</v>
      </c>
      <c r="G16" s="99">
        <v>3.3125000000000009E-2</v>
      </c>
      <c r="H16" s="98">
        <f t="shared" si="2"/>
        <v>1.306401917151661E-2</v>
      </c>
    </row>
    <row r="17" spans="2:8" s="1" customFormat="1" x14ac:dyDescent="0.25">
      <c r="B17" s="8" t="s">
        <v>27</v>
      </c>
      <c r="C17" s="99">
        <v>4.3865740740740731E-3</v>
      </c>
      <c r="D17" s="97">
        <f t="shared" si="1"/>
        <v>2.0141789696331955E-3</v>
      </c>
      <c r="E17" s="99">
        <v>2.1099537037037042E-2</v>
      </c>
      <c r="F17" s="97">
        <f t="shared" si="0"/>
        <v>5.8979585234074247E-2</v>
      </c>
      <c r="G17" s="99">
        <v>2.5486111111111105E-2</v>
      </c>
      <c r="H17" s="98">
        <f t="shared" si="2"/>
        <v>1.0051352276617596E-2</v>
      </c>
    </row>
    <row r="18" spans="2:8" s="1" customFormat="1" x14ac:dyDescent="0.25">
      <c r="B18" s="8" t="s">
        <v>16</v>
      </c>
      <c r="C18" s="99">
        <v>8.8541666666666602E-2</v>
      </c>
      <c r="D18" s="97">
        <f t="shared" si="1"/>
        <v>4.0655591339561835E-2</v>
      </c>
      <c r="E18" s="99"/>
      <c r="F18" s="97"/>
      <c r="G18" s="99">
        <v>8.8541666666666602E-2</v>
      </c>
      <c r="H18" s="98">
        <f t="shared" si="2"/>
        <v>3.4919548099965746E-2</v>
      </c>
    </row>
    <row r="19" spans="2:8" s="1" customFormat="1" x14ac:dyDescent="0.25">
      <c r="B19" s="8" t="s">
        <v>4</v>
      </c>
      <c r="C19" s="99">
        <v>0.20460648148148158</v>
      </c>
      <c r="D19" s="97">
        <f t="shared" si="1"/>
        <v>9.3948959960885634E-2</v>
      </c>
      <c r="E19" s="99">
        <v>7.8703703703703696E-3</v>
      </c>
      <c r="F19" s="97">
        <f t="shared" si="0"/>
        <v>2.2000064706072669E-2</v>
      </c>
      <c r="G19" s="99">
        <v>0.21247685185185192</v>
      </c>
      <c r="H19" s="98">
        <f t="shared" si="2"/>
        <v>8.3797786146296974E-2</v>
      </c>
    </row>
    <row r="20" spans="2:8" s="1" customFormat="1" x14ac:dyDescent="0.25">
      <c r="B20" s="8" t="s">
        <v>14</v>
      </c>
      <c r="C20" s="99">
        <v>2.6921296296296301E-2</v>
      </c>
      <c r="D20" s="97">
        <f t="shared" si="1"/>
        <v>1.2361425549780512E-2</v>
      </c>
      <c r="E20" s="99">
        <v>1.427083333333334E-2</v>
      </c>
      <c r="F20" s="97">
        <f t="shared" si="0"/>
        <v>3.9891293797922965E-2</v>
      </c>
      <c r="G20" s="99">
        <v>4.1192129629629676E-2</v>
      </c>
      <c r="H20" s="98">
        <f t="shared" si="2"/>
        <v>1.6245577998402396E-2</v>
      </c>
    </row>
    <row r="21" spans="2:8" s="1" customFormat="1" x14ac:dyDescent="0.25">
      <c r="B21" s="8" t="s">
        <v>11</v>
      </c>
      <c r="C21" s="99">
        <v>3.4201388888888906E-2</v>
      </c>
      <c r="D21" s="97">
        <f t="shared" si="1"/>
        <v>1.5704218615477827E-2</v>
      </c>
      <c r="E21" s="99">
        <v>1.3923611111111109E-2</v>
      </c>
      <c r="F21" s="97">
        <f t="shared" si="0"/>
        <v>3.8920702707949145E-2</v>
      </c>
      <c r="G21" s="99">
        <v>4.8125000000000008E-2</v>
      </c>
      <c r="H21" s="98">
        <f t="shared" si="2"/>
        <v>1.8979801437863753E-2</v>
      </c>
    </row>
    <row r="22" spans="2:8" s="1" customFormat="1" x14ac:dyDescent="0.25">
      <c r="B22" s="8" t="s">
        <v>15</v>
      </c>
      <c r="C22" s="99">
        <v>2.5428240740740741E-2</v>
      </c>
      <c r="D22" s="97">
        <f t="shared" si="1"/>
        <v>1.1675860676211429E-2</v>
      </c>
      <c r="E22" s="99">
        <v>1.6354166666666677E-2</v>
      </c>
      <c r="F22" s="97">
        <f t="shared" si="0"/>
        <v>4.5714840337765739E-2</v>
      </c>
      <c r="G22" s="99">
        <v>4.1782407407407393E-2</v>
      </c>
      <c r="H22" s="98">
        <f t="shared" si="2"/>
        <v>1.6478374985735476E-2</v>
      </c>
    </row>
    <row r="23" spans="2:8" s="1" customFormat="1" x14ac:dyDescent="0.25">
      <c r="B23" s="8" t="s">
        <v>92</v>
      </c>
      <c r="C23" s="99">
        <v>1.1030092592592595E-2</v>
      </c>
      <c r="D23" s="97">
        <f t="shared" si="1"/>
        <v>5.0646769341964005E-3</v>
      </c>
      <c r="E23" s="99">
        <v>7.7083333333333335E-3</v>
      </c>
      <c r="F23" s="97">
        <f t="shared" si="0"/>
        <v>2.1547122197418233E-2</v>
      </c>
      <c r="G23" s="99">
        <v>1.8738425925925933E-2</v>
      </c>
      <c r="H23" s="98">
        <f t="shared" si="2"/>
        <v>7.3901631861234777E-3</v>
      </c>
    </row>
    <row r="24" spans="2:8" s="1" customFormat="1" x14ac:dyDescent="0.25">
      <c r="B24" s="8" t="s">
        <v>12</v>
      </c>
      <c r="C24" s="99">
        <v>2.1712962962962962E-2</v>
      </c>
      <c r="D24" s="97">
        <f t="shared" si="1"/>
        <v>9.9699201768651061E-3</v>
      </c>
      <c r="E24" s="99">
        <v>1.9907407407407404E-3</v>
      </c>
      <c r="F24" s="97">
        <f t="shared" si="0"/>
        <v>5.5647222491830859E-3</v>
      </c>
      <c r="G24" s="99">
        <v>2.3703703703703703E-2</v>
      </c>
      <c r="H24" s="98">
        <f t="shared" si="2"/>
        <v>9.34839666780783E-3</v>
      </c>
    </row>
    <row r="25" spans="2:8" s="1" customFormat="1" x14ac:dyDescent="0.25">
      <c r="B25" s="8" t="s">
        <v>5</v>
      </c>
      <c r="C25" s="99">
        <v>2.7708333333333335E-2</v>
      </c>
      <c r="D25" s="97">
        <f t="shared" si="1"/>
        <v>1.272280858390995E-2</v>
      </c>
      <c r="E25" s="99">
        <v>3.1249999999999997E-3</v>
      </c>
      <c r="F25" s="97">
        <f t="shared" si="0"/>
        <v>8.7353198097641482E-3</v>
      </c>
      <c r="G25" s="99">
        <v>3.0833333333333345E-2</v>
      </c>
      <c r="H25" s="98">
        <f t="shared" si="2"/>
        <v>1.2160219103046909E-2</v>
      </c>
    </row>
    <row r="26" spans="2:8" s="1" customFormat="1" x14ac:dyDescent="0.25">
      <c r="B26" s="8" t="s">
        <v>6</v>
      </c>
      <c r="C26" s="99">
        <v>0.47038194444444503</v>
      </c>
      <c r="D26" s="97">
        <f t="shared" si="1"/>
        <v>0.21598482191256679</v>
      </c>
      <c r="E26" s="99">
        <v>9.3634259259259243E-3</v>
      </c>
      <c r="F26" s="97">
        <f t="shared" si="0"/>
        <v>2.6173606392959983E-2</v>
      </c>
      <c r="G26" s="99">
        <v>0.47974537037037107</v>
      </c>
      <c r="H26" s="98">
        <f t="shared" si="2"/>
        <v>0.18920461029327887</v>
      </c>
    </row>
    <row r="27" spans="2:8" s="1" customFormat="1" x14ac:dyDescent="0.25">
      <c r="B27" s="8" t="s">
        <v>103</v>
      </c>
      <c r="C27" s="99">
        <v>0.38869212962962935</v>
      </c>
      <c r="D27" s="97">
        <f t="shared" si="1"/>
        <v>0.17847538875248434</v>
      </c>
      <c r="E27" s="99">
        <v>1.9791666666666668E-3</v>
      </c>
      <c r="F27" s="97">
        <f t="shared" si="0"/>
        <v>5.5323692128506283E-3</v>
      </c>
      <c r="G27" s="99">
        <v>0.39067129629629604</v>
      </c>
      <c r="H27" s="98">
        <f t="shared" si="2"/>
        <v>0.1540750884400319</v>
      </c>
    </row>
    <row r="28" spans="2:8" s="1" customFormat="1" x14ac:dyDescent="0.25">
      <c r="B28" s="36" t="s">
        <v>17</v>
      </c>
      <c r="C28" s="109"/>
      <c r="D28" s="97"/>
      <c r="E28" s="109">
        <v>6.6666666666666671E-3</v>
      </c>
      <c r="F28" s="97">
        <f t="shared" si="0"/>
        <v>1.8635348927496853E-2</v>
      </c>
      <c r="G28" s="99">
        <v>6.6666666666666671E-3</v>
      </c>
      <c r="H28" s="98">
        <f t="shared" si="2"/>
        <v>2.6292365628209527E-3</v>
      </c>
    </row>
    <row r="29" spans="2:8" s="1" customFormat="1" x14ac:dyDescent="0.25">
      <c r="B29" s="8"/>
      <c r="C29" s="100"/>
      <c r="D29" s="111"/>
      <c r="E29" s="100"/>
      <c r="F29" s="100"/>
      <c r="G29" s="100"/>
      <c r="H29" s="101"/>
    </row>
    <row r="30" spans="2:8" s="1" customFormat="1" x14ac:dyDescent="0.25">
      <c r="B30" s="37" t="s">
        <v>29</v>
      </c>
      <c r="C30" s="112">
        <f>SUM(C7:C28)</f>
        <v>2.1778472222222227</v>
      </c>
      <c r="D30" s="113">
        <f t="shared" ref="D30:H30" si="3">SUM(D7:D28)</f>
        <v>1</v>
      </c>
      <c r="E30" s="112">
        <f>SUM(E7:E28)</f>
        <v>0.35774305555555547</v>
      </c>
      <c r="F30" s="113">
        <f>SUM(F7:F28)</f>
        <v>1</v>
      </c>
      <c r="G30" s="112">
        <f t="shared" si="3"/>
        <v>2.5355902777777772</v>
      </c>
      <c r="H30" s="114">
        <f t="shared" si="3"/>
        <v>1</v>
      </c>
    </row>
    <row r="31" spans="2:8" s="1" customFormat="1" ht="66" customHeight="1" thickBot="1" x14ac:dyDescent="0.3">
      <c r="B31" s="152" t="s">
        <v>39</v>
      </c>
      <c r="C31" s="153"/>
      <c r="D31" s="153"/>
      <c r="E31" s="153"/>
      <c r="F31" s="153"/>
      <c r="G31" s="153"/>
      <c r="H31" s="154"/>
    </row>
    <row r="32" spans="2:8" s="1" customFormat="1" x14ac:dyDescent="0.25">
      <c r="C32" s="35"/>
      <c r="D32" s="35"/>
      <c r="E32" s="35"/>
    </row>
    <row r="33" spans="3:5" s="1" customFormat="1" x14ac:dyDescent="0.25">
      <c r="C33" s="35"/>
      <c r="D33" s="35"/>
      <c r="E33" s="35"/>
    </row>
    <row r="34" spans="3:5" s="1" customFormat="1" x14ac:dyDescent="0.25">
      <c r="C34" s="35"/>
      <c r="D34" s="35"/>
      <c r="E34" s="35"/>
    </row>
    <row r="35" spans="3:5" s="1" customFormat="1" x14ac:dyDescent="0.25">
      <c r="C35" s="35"/>
      <c r="D35" s="35"/>
      <c r="E35" s="35"/>
    </row>
    <row r="36" spans="3:5" s="1" customFormat="1" x14ac:dyDescent="0.25">
      <c r="C36" s="35"/>
      <c r="D36" s="35"/>
      <c r="E36" s="35"/>
    </row>
    <row r="37" spans="3:5" s="1" customFormat="1" x14ac:dyDescent="0.25">
      <c r="C37" s="35"/>
      <c r="D37" s="35"/>
      <c r="E37" s="35"/>
    </row>
    <row r="38" spans="3:5" s="1" customFormat="1" x14ac:dyDescent="0.25">
      <c r="C38" s="35"/>
      <c r="D38" s="35"/>
      <c r="E38" s="35"/>
    </row>
    <row r="39" spans="3:5" s="1" customFormat="1" x14ac:dyDescent="0.25">
      <c r="C39" s="35"/>
      <c r="D39" s="35"/>
      <c r="E39" s="35"/>
    </row>
    <row r="40" spans="3:5" s="1" customFormat="1" x14ac:dyDescent="0.25">
      <c r="C40" s="35"/>
      <c r="D40" s="35"/>
      <c r="E40" s="35"/>
    </row>
    <row r="41" spans="3:5" s="1" customFormat="1" x14ac:dyDescent="0.25">
      <c r="C41" s="35"/>
      <c r="D41" s="35"/>
      <c r="E41" s="35"/>
    </row>
    <row r="42" spans="3:5" s="1" customFormat="1" x14ac:dyDescent="0.25">
      <c r="C42" s="35"/>
      <c r="D42" s="35"/>
      <c r="E42" s="35"/>
    </row>
    <row r="43" spans="3:5" s="1" customFormat="1" x14ac:dyDescent="0.25">
      <c r="C43" s="35"/>
      <c r="D43" s="35"/>
      <c r="E43" s="35"/>
    </row>
    <row r="44" spans="3:5" s="1" customFormat="1" x14ac:dyDescent="0.25">
      <c r="C44" s="35"/>
      <c r="D44" s="35"/>
      <c r="E44" s="35"/>
    </row>
    <row r="45" spans="3:5" s="1" customFormat="1" x14ac:dyDescent="0.25">
      <c r="C45" s="35"/>
      <c r="D45" s="35"/>
      <c r="E45" s="35"/>
    </row>
    <row r="46" spans="3:5" s="1" customFormat="1" x14ac:dyDescent="0.25">
      <c r="C46" s="35"/>
      <c r="D46" s="35"/>
      <c r="E46" s="35"/>
    </row>
    <row r="47" spans="3:5" s="1" customFormat="1" x14ac:dyDescent="0.25">
      <c r="C47" s="35"/>
      <c r="D47" s="35"/>
      <c r="E47" s="35"/>
    </row>
    <row r="48" spans="3:5" s="1" customFormat="1" x14ac:dyDescent="0.25">
      <c r="C48" s="35"/>
      <c r="D48" s="35"/>
      <c r="E48" s="35"/>
    </row>
    <row r="49" spans="3:5" s="1" customFormat="1" x14ac:dyDescent="0.25">
      <c r="C49" s="35"/>
      <c r="D49" s="35"/>
      <c r="E49" s="35"/>
    </row>
    <row r="50" spans="3:5" s="1" customFormat="1" x14ac:dyDescent="0.25">
      <c r="C50" s="35"/>
      <c r="D50" s="35"/>
      <c r="E50" s="35"/>
    </row>
    <row r="51" spans="3:5" s="1" customFormat="1" x14ac:dyDescent="0.25">
      <c r="C51" s="35"/>
      <c r="D51" s="35"/>
      <c r="E51" s="35"/>
    </row>
    <row r="52" spans="3:5" s="1" customFormat="1" x14ac:dyDescent="0.25">
      <c r="C52" s="35"/>
      <c r="D52" s="35"/>
      <c r="E52" s="35"/>
    </row>
    <row r="53" spans="3:5" s="1" customFormat="1" x14ac:dyDescent="0.25">
      <c r="C53" s="35"/>
      <c r="D53" s="35"/>
      <c r="E53" s="35"/>
    </row>
    <row r="54" spans="3:5" s="1" customFormat="1" x14ac:dyDescent="0.25">
      <c r="C54" s="35"/>
      <c r="D54" s="35"/>
      <c r="E54" s="35"/>
    </row>
    <row r="55" spans="3:5" s="1" customFormat="1" x14ac:dyDescent="0.25">
      <c r="C55" s="35"/>
      <c r="D55" s="35"/>
      <c r="E55" s="35"/>
    </row>
    <row r="56" spans="3:5" s="1" customFormat="1" x14ac:dyDescent="0.25">
      <c r="C56" s="35"/>
      <c r="D56" s="35"/>
      <c r="E56" s="35"/>
    </row>
    <row r="57" spans="3:5" s="1" customFormat="1" x14ac:dyDescent="0.25">
      <c r="C57" s="35"/>
      <c r="D57" s="35"/>
      <c r="E57" s="35"/>
    </row>
    <row r="58" spans="3:5" s="1" customFormat="1" x14ac:dyDescent="0.25">
      <c r="C58" s="35"/>
      <c r="D58" s="35"/>
      <c r="E58" s="35"/>
    </row>
    <row r="59" spans="3:5" s="1" customFormat="1" x14ac:dyDescent="0.25">
      <c r="C59" s="35"/>
      <c r="D59" s="35"/>
      <c r="E59" s="35"/>
    </row>
    <row r="60" spans="3:5" s="1" customFormat="1" x14ac:dyDescent="0.25">
      <c r="C60" s="35"/>
      <c r="D60" s="35"/>
      <c r="E60" s="35"/>
    </row>
    <row r="61" spans="3:5" s="1" customFormat="1" x14ac:dyDescent="0.25">
      <c r="C61" s="35"/>
      <c r="D61" s="35"/>
      <c r="E61" s="35"/>
    </row>
    <row r="62" spans="3:5" s="1" customFormat="1" x14ac:dyDescent="0.25">
      <c r="C62" s="35"/>
      <c r="D62" s="35"/>
      <c r="E62" s="35"/>
    </row>
    <row r="63" spans="3:5" s="1" customFormat="1" x14ac:dyDescent="0.25">
      <c r="C63" s="35"/>
      <c r="D63" s="35"/>
      <c r="E63" s="35"/>
    </row>
    <row r="64" spans="3:5" s="1" customFormat="1" x14ac:dyDescent="0.25">
      <c r="C64" s="35"/>
      <c r="D64" s="35"/>
      <c r="E64" s="35"/>
    </row>
    <row r="65" spans="3:5" s="1" customFormat="1" x14ac:dyDescent="0.25">
      <c r="C65" s="35"/>
      <c r="D65" s="35"/>
      <c r="E65" s="35"/>
    </row>
    <row r="66" spans="3:5" s="1" customFormat="1" x14ac:dyDescent="0.25">
      <c r="C66" s="35"/>
      <c r="D66" s="35"/>
      <c r="E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&amp;R10</oddHeader>
  </headerFooter>
  <colBreaks count="1" manualBreakCount="1">
    <brk id="8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0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3" t="s">
        <v>105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134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5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/>
      <c r="D8" s="85"/>
      <c r="E8" s="85"/>
      <c r="F8" s="85"/>
      <c r="G8" s="85"/>
      <c r="H8" s="85"/>
      <c r="I8" s="85"/>
      <c r="J8" s="85"/>
      <c r="K8" s="87"/>
    </row>
    <row r="9" spans="2:11" x14ac:dyDescent="0.25">
      <c r="B9" s="8" t="s">
        <v>0</v>
      </c>
      <c r="C9" s="85"/>
      <c r="D9" s="85"/>
      <c r="E9" s="85"/>
      <c r="F9" s="85"/>
      <c r="G9" s="85">
        <v>4.7569444444444447E-3</v>
      </c>
      <c r="H9" s="85"/>
      <c r="I9" s="85"/>
      <c r="J9" s="85"/>
      <c r="K9" s="87">
        <f t="shared" ref="K9:K27" si="0">J9+I9+H9+G9+F9+E9+D9+C9</f>
        <v>4.7569444444444447E-3</v>
      </c>
    </row>
    <row r="10" spans="2:11" x14ac:dyDescent="0.25">
      <c r="B10" s="8" t="s">
        <v>8</v>
      </c>
      <c r="C10" s="85">
        <v>2.8587962962962963E-3</v>
      </c>
      <c r="D10" s="85">
        <v>8.3333333333333332E-3</v>
      </c>
      <c r="E10" s="85"/>
      <c r="F10" s="85"/>
      <c r="G10" s="85"/>
      <c r="H10" s="85"/>
      <c r="I10" s="85"/>
      <c r="J10" s="85"/>
      <c r="K10" s="87">
        <f t="shared" si="0"/>
        <v>1.119212962962963E-2</v>
      </c>
    </row>
    <row r="11" spans="2:11" x14ac:dyDescent="0.25">
      <c r="B11" s="8" t="s">
        <v>26</v>
      </c>
      <c r="C11" s="85"/>
      <c r="D11" s="85"/>
      <c r="E11" s="85"/>
      <c r="F11" s="85"/>
      <c r="G11" s="85">
        <v>4.6296296296296294E-3</v>
      </c>
      <c r="H11" s="85"/>
      <c r="I11" s="85"/>
      <c r="J11" s="85"/>
      <c r="K11" s="87">
        <f t="shared" si="0"/>
        <v>4.6296296296296294E-3</v>
      </c>
    </row>
    <row r="12" spans="2:11" x14ac:dyDescent="0.25">
      <c r="B12" s="8" t="s">
        <v>3</v>
      </c>
      <c r="C12" s="85"/>
      <c r="D12" s="85">
        <v>5.7175925925925927E-3</v>
      </c>
      <c r="E12" s="85">
        <v>6.5625000000000006E-3</v>
      </c>
      <c r="F12" s="85"/>
      <c r="G12" s="85"/>
      <c r="H12" s="85"/>
      <c r="I12" s="85"/>
      <c r="J12" s="85"/>
      <c r="K12" s="87">
        <f t="shared" si="0"/>
        <v>1.2280092592592592E-2</v>
      </c>
    </row>
    <row r="13" spans="2:11" x14ac:dyDescent="0.25">
      <c r="B13" s="8" t="s">
        <v>7</v>
      </c>
      <c r="C13" s="85"/>
      <c r="D13" s="85"/>
      <c r="E13" s="85">
        <v>1.4930555555555556E-3</v>
      </c>
      <c r="F13" s="85"/>
      <c r="G13" s="85">
        <v>1.4791666666666667E-2</v>
      </c>
      <c r="H13" s="85">
        <v>1.5972222222222223E-3</v>
      </c>
      <c r="I13" s="85"/>
      <c r="J13" s="85"/>
      <c r="K13" s="87">
        <f t="shared" si="0"/>
        <v>1.7881944444444447E-2</v>
      </c>
    </row>
    <row r="14" spans="2:11" x14ac:dyDescent="0.25">
      <c r="B14" s="8" t="s">
        <v>2</v>
      </c>
      <c r="C14" s="85"/>
      <c r="D14" s="85">
        <v>2.4305555555555556E-3</v>
      </c>
      <c r="E14" s="85"/>
      <c r="F14" s="85"/>
      <c r="G14" s="85">
        <v>2.4768518518518516E-3</v>
      </c>
      <c r="H14" s="85"/>
      <c r="I14" s="85"/>
      <c r="J14" s="85"/>
      <c r="K14" s="87">
        <f t="shared" si="0"/>
        <v>4.9074074074074072E-3</v>
      </c>
    </row>
    <row r="15" spans="2:11" x14ac:dyDescent="0.25">
      <c r="B15" s="8" t="s">
        <v>9</v>
      </c>
      <c r="C15" s="85"/>
      <c r="D15" s="85"/>
      <c r="E15" s="85"/>
      <c r="F15" s="85"/>
      <c r="G15" s="85">
        <v>5.3240740740740748E-3</v>
      </c>
      <c r="H15" s="85"/>
      <c r="I15" s="85"/>
      <c r="J15" s="85"/>
      <c r="K15" s="87">
        <f t="shared" si="0"/>
        <v>5.3240740740740748E-3</v>
      </c>
    </row>
    <row r="16" spans="2:11" x14ac:dyDescent="0.25">
      <c r="B16" s="8" t="s">
        <v>1</v>
      </c>
      <c r="C16" s="85"/>
      <c r="D16" s="85"/>
      <c r="E16" s="85"/>
      <c r="F16" s="85"/>
      <c r="G16" s="85"/>
      <c r="H16" s="85"/>
      <c r="I16" s="85"/>
      <c r="J16" s="85"/>
      <c r="K16" s="87"/>
    </row>
    <row r="17" spans="2:11" x14ac:dyDescent="0.25">
      <c r="B17" s="8" t="s">
        <v>27</v>
      </c>
      <c r="C17" s="85">
        <v>5.6712962962962958E-3</v>
      </c>
      <c r="D17" s="85">
        <v>2.1990740740740742E-3</v>
      </c>
      <c r="E17" s="85"/>
      <c r="F17" s="85"/>
      <c r="G17" s="85">
        <v>1.0671296296296297E-2</v>
      </c>
      <c r="H17" s="85"/>
      <c r="I17" s="85"/>
      <c r="J17" s="85"/>
      <c r="K17" s="87">
        <f t="shared" si="0"/>
        <v>1.8541666666666665E-2</v>
      </c>
    </row>
    <row r="18" spans="2:11" x14ac:dyDescent="0.25">
      <c r="B18" s="8" t="s">
        <v>16</v>
      </c>
      <c r="C18" s="85"/>
      <c r="D18" s="85"/>
      <c r="E18" s="85">
        <v>2.5925925925925925E-3</v>
      </c>
      <c r="F18" s="85"/>
      <c r="G18" s="85">
        <v>7.2916666666666668E-3</v>
      </c>
      <c r="H18" s="85"/>
      <c r="I18" s="85"/>
      <c r="J18" s="85"/>
      <c r="K18" s="87">
        <f t="shared" si="0"/>
        <v>9.8842592592592593E-3</v>
      </c>
    </row>
    <row r="19" spans="2:11" x14ac:dyDescent="0.25">
      <c r="B19" s="8" t="s">
        <v>4</v>
      </c>
      <c r="C19" s="85">
        <v>1.7708333333333332E-3</v>
      </c>
      <c r="D19" s="85"/>
      <c r="E19" s="85">
        <v>6.7939814814814824E-3</v>
      </c>
      <c r="F19" s="85"/>
      <c r="G19" s="85">
        <v>1.7083333333333332E-2</v>
      </c>
      <c r="H19" s="85"/>
      <c r="I19" s="85"/>
      <c r="J19" s="85"/>
      <c r="K19" s="87">
        <f t="shared" si="0"/>
        <v>2.5648148148148149E-2</v>
      </c>
    </row>
    <row r="20" spans="2:11" x14ac:dyDescent="0.25">
      <c r="B20" s="8" t="s">
        <v>14</v>
      </c>
      <c r="C20" s="85"/>
      <c r="D20" s="85"/>
      <c r="E20" s="85"/>
      <c r="F20" s="85"/>
      <c r="G20" s="85"/>
      <c r="H20" s="85"/>
      <c r="I20" s="85"/>
      <c r="J20" s="85"/>
      <c r="K20" s="87"/>
    </row>
    <row r="21" spans="2:11" x14ac:dyDescent="0.25">
      <c r="B21" s="8" t="s">
        <v>11</v>
      </c>
      <c r="C21" s="85">
        <v>6.1238425925925925E-2</v>
      </c>
      <c r="D21" s="85">
        <v>3.2210648148148141E-2</v>
      </c>
      <c r="E21" s="85">
        <v>2.5914351851851852E-2</v>
      </c>
      <c r="F21" s="85"/>
      <c r="G21" s="85">
        <v>4.4988425925925932E-2</v>
      </c>
      <c r="H21" s="85"/>
      <c r="I21" s="85"/>
      <c r="J21" s="85"/>
      <c r="K21" s="87">
        <f t="shared" si="0"/>
        <v>0.16435185185185186</v>
      </c>
    </row>
    <row r="22" spans="2:11" x14ac:dyDescent="0.25">
      <c r="B22" s="8" t="s">
        <v>15</v>
      </c>
      <c r="C22" s="85">
        <v>6.3194444444444444E-3</v>
      </c>
      <c r="D22" s="85">
        <v>1.5474537037037037E-2</v>
      </c>
      <c r="E22" s="85"/>
      <c r="F22" s="85"/>
      <c r="G22" s="85">
        <v>3.0752314814814809E-2</v>
      </c>
      <c r="H22" s="85"/>
      <c r="I22" s="85"/>
      <c r="J22" s="85"/>
      <c r="K22" s="87">
        <f t="shared" si="0"/>
        <v>5.2546296296296292E-2</v>
      </c>
    </row>
    <row r="23" spans="2:11" x14ac:dyDescent="0.25">
      <c r="B23" s="8" t="s">
        <v>92</v>
      </c>
      <c r="C23" s="85">
        <v>5.4398148148148149E-3</v>
      </c>
      <c r="D23" s="85">
        <v>4.0949074074074068E-2</v>
      </c>
      <c r="E23" s="85"/>
      <c r="F23" s="85"/>
      <c r="G23" s="85">
        <v>2.3321759259259257E-2</v>
      </c>
      <c r="H23" s="85"/>
      <c r="I23" s="85"/>
      <c r="J23" s="85"/>
      <c r="K23" s="87">
        <f t="shared" si="0"/>
        <v>6.9710648148148147E-2</v>
      </c>
    </row>
    <row r="24" spans="2:11" x14ac:dyDescent="0.25">
      <c r="B24" s="8" t="s">
        <v>12</v>
      </c>
      <c r="C24" s="85">
        <v>5.9027777777777768E-3</v>
      </c>
      <c r="D24" s="85">
        <v>6.5000000000000002E-2</v>
      </c>
      <c r="E24" s="85">
        <v>2.9942129629629631E-2</v>
      </c>
      <c r="F24" s="85"/>
      <c r="G24" s="85">
        <v>3.1863425925925927E-2</v>
      </c>
      <c r="H24" s="85"/>
      <c r="I24" s="85"/>
      <c r="J24" s="85"/>
      <c r="K24" s="87">
        <f t="shared" si="0"/>
        <v>0.13270833333333334</v>
      </c>
    </row>
    <row r="25" spans="2:11" x14ac:dyDescent="0.25">
      <c r="B25" s="8" t="s">
        <v>5</v>
      </c>
      <c r="C25" s="85">
        <v>1.164351851851852E-2</v>
      </c>
      <c r="D25" s="85">
        <v>3.3796296296296297E-2</v>
      </c>
      <c r="E25" s="85">
        <v>7.3981481481481481E-2</v>
      </c>
      <c r="F25" s="85">
        <v>5.2893518518518515E-3</v>
      </c>
      <c r="G25" s="85">
        <v>1.7048611111111112E-2</v>
      </c>
      <c r="H25" s="85"/>
      <c r="I25" s="85"/>
      <c r="J25" s="85"/>
      <c r="K25" s="87">
        <f t="shared" si="0"/>
        <v>0.14175925925925925</v>
      </c>
    </row>
    <row r="26" spans="2:11" x14ac:dyDescent="0.25">
      <c r="B26" s="8" t="s">
        <v>6</v>
      </c>
      <c r="C26" s="85">
        <v>3.6111111111111114E-3</v>
      </c>
      <c r="D26" s="85">
        <v>8.8773148148148153E-3</v>
      </c>
      <c r="E26" s="85">
        <v>8.7384259259259273E-3</v>
      </c>
      <c r="F26" s="85"/>
      <c r="G26" s="85">
        <v>1.7488425925925925E-2</v>
      </c>
      <c r="H26" s="85"/>
      <c r="I26" s="85"/>
      <c r="J26" s="85"/>
      <c r="K26" s="87">
        <f t="shared" si="0"/>
        <v>3.8715277777777779E-2</v>
      </c>
    </row>
    <row r="27" spans="2:11" x14ac:dyDescent="0.25">
      <c r="B27" s="8" t="s">
        <v>103</v>
      </c>
      <c r="C27" s="85"/>
      <c r="D27" s="85"/>
      <c r="E27" s="85"/>
      <c r="F27" s="85"/>
      <c r="G27" s="85">
        <v>3.1828703703703702E-3</v>
      </c>
      <c r="H27" s="85"/>
      <c r="I27" s="85"/>
      <c r="J27" s="85"/>
      <c r="K27" s="87">
        <f t="shared" si="0"/>
        <v>3.1828703703703702E-3</v>
      </c>
    </row>
    <row r="28" spans="2:11" x14ac:dyDescent="0.25">
      <c r="B28" s="8" t="s">
        <v>17</v>
      </c>
      <c r="C28" s="85"/>
      <c r="D28" s="85"/>
      <c r="E28" s="85"/>
      <c r="F28" s="85"/>
      <c r="G28" s="85">
        <v>4.4560185185185189E-3</v>
      </c>
      <c r="H28" s="85"/>
      <c r="I28" s="85"/>
      <c r="J28" s="85"/>
      <c r="K28" s="87">
        <f t="shared" ref="K28" si="1">J28+I28+H28+G28+F28+E28+D28+C28</f>
        <v>4.4560185185185189E-3</v>
      </c>
    </row>
    <row r="29" spans="2:11" x14ac:dyDescent="0.25">
      <c r="B29" s="53"/>
      <c r="C29" s="89"/>
      <c r="D29" s="89"/>
      <c r="E29" s="90"/>
      <c r="F29" s="90"/>
      <c r="G29" s="89"/>
      <c r="H29" s="89"/>
      <c r="I29" s="89"/>
      <c r="J29" s="89"/>
      <c r="K29" s="87"/>
    </row>
    <row r="30" spans="2:11" x14ac:dyDescent="0.25">
      <c r="B30" s="53" t="s">
        <v>29</v>
      </c>
      <c r="C30" s="91">
        <f t="shared" ref="C30:H30" si="2">SUM(C7:C28)</f>
        <v>0.10445601851851852</v>
      </c>
      <c r="D30" s="91">
        <f t="shared" si="2"/>
        <v>0.21498842592592593</v>
      </c>
      <c r="E30" s="91">
        <f t="shared" si="2"/>
        <v>0.1560185185185185</v>
      </c>
      <c r="F30" s="91">
        <f t="shared" si="2"/>
        <v>5.2893518518518515E-3</v>
      </c>
      <c r="G30" s="91">
        <f t="shared" si="2"/>
        <v>0.24012731481481481</v>
      </c>
      <c r="H30" s="91">
        <f t="shared" si="2"/>
        <v>1.5972222222222223E-3</v>
      </c>
      <c r="I30" s="91"/>
      <c r="J30" s="91"/>
      <c r="K30" s="92">
        <f>SUM(K7:K28)</f>
        <v>0.72247685185185173</v>
      </c>
    </row>
    <row r="31" spans="2:11" x14ac:dyDescent="0.25">
      <c r="B31" s="150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19" t="s">
        <v>83</v>
      </c>
      <c r="C32" s="220"/>
      <c r="D32" s="220"/>
      <c r="E32" s="220"/>
      <c r="F32" s="220"/>
      <c r="G32" s="220"/>
      <c r="H32" s="220"/>
      <c r="I32" s="220"/>
      <c r="J32" s="220"/>
      <c r="K32" s="22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4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3" t="s">
        <v>106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134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5"/>
      <c r="F7" s="85">
        <v>1.590277777777778E-2</v>
      </c>
      <c r="G7" s="85"/>
      <c r="H7" s="85"/>
      <c r="I7" s="85"/>
      <c r="J7" s="85"/>
      <c r="K7" s="87">
        <f t="shared" ref="K7:K25" si="0">C7+D7+E7+F7+G7+H7+I7+J7</f>
        <v>1.590277777777778E-2</v>
      </c>
    </row>
    <row r="8" spans="2:11" x14ac:dyDescent="0.25">
      <c r="B8" s="8" t="s">
        <v>13</v>
      </c>
      <c r="C8" s="85"/>
      <c r="D8" s="85">
        <v>3.3217592592592591E-3</v>
      </c>
      <c r="E8" s="85"/>
      <c r="F8" s="85"/>
      <c r="G8" s="85"/>
      <c r="H8" s="85"/>
      <c r="I8" s="85"/>
      <c r="J8" s="85"/>
      <c r="K8" s="87">
        <f t="shared" si="0"/>
        <v>3.3217592592592591E-3</v>
      </c>
    </row>
    <row r="9" spans="2:11" x14ac:dyDescent="0.25">
      <c r="B9" s="8" t="s">
        <v>0</v>
      </c>
      <c r="C9" s="85"/>
      <c r="D9" s="85">
        <v>3.2974537037037045E-2</v>
      </c>
      <c r="E9" s="85"/>
      <c r="F9" s="85">
        <v>1.0277777777777778E-2</v>
      </c>
      <c r="G9" s="85"/>
      <c r="H9" s="85"/>
      <c r="I9" s="85">
        <v>1.0416666666666668E-2</v>
      </c>
      <c r="J9" s="85"/>
      <c r="K9" s="87">
        <f t="shared" si="0"/>
        <v>5.3668981481481498E-2</v>
      </c>
    </row>
    <row r="10" spans="2:11" x14ac:dyDescent="0.25">
      <c r="B10" s="8" t="s">
        <v>8</v>
      </c>
      <c r="C10" s="85"/>
      <c r="D10" s="85">
        <v>3.2974537037037031E-2</v>
      </c>
      <c r="E10" s="85"/>
      <c r="F10" s="85"/>
      <c r="G10" s="85"/>
      <c r="H10" s="85"/>
      <c r="I10" s="85"/>
      <c r="J10" s="85"/>
      <c r="K10" s="87">
        <f t="shared" si="0"/>
        <v>3.2974537037037031E-2</v>
      </c>
    </row>
    <row r="11" spans="2:11" x14ac:dyDescent="0.25">
      <c r="B11" s="8" t="s">
        <v>26</v>
      </c>
      <c r="C11" s="85"/>
      <c r="D11" s="85">
        <v>2.1064814814814817E-3</v>
      </c>
      <c r="E11" s="85"/>
      <c r="F11" s="85"/>
      <c r="G11" s="85"/>
      <c r="H11" s="85"/>
      <c r="I11" s="85"/>
      <c r="J11" s="85"/>
      <c r="K11" s="87">
        <f t="shared" si="0"/>
        <v>2.1064814814814817E-3</v>
      </c>
    </row>
    <row r="12" spans="2:11" x14ac:dyDescent="0.25">
      <c r="B12" s="8" t="s">
        <v>3</v>
      </c>
      <c r="C12" s="85"/>
      <c r="D12" s="85">
        <v>1.0543981481481481E-2</v>
      </c>
      <c r="E12" s="85"/>
      <c r="F12" s="85">
        <v>5.868055555555556E-3</v>
      </c>
      <c r="G12" s="85">
        <v>1.4710648148148146E-2</v>
      </c>
      <c r="H12" s="85"/>
      <c r="I12" s="85"/>
      <c r="J12" s="85">
        <v>5.8564814814814816E-3</v>
      </c>
      <c r="K12" s="87">
        <f t="shared" si="0"/>
        <v>3.6979166666666667E-2</v>
      </c>
    </row>
    <row r="13" spans="2:11" x14ac:dyDescent="0.25">
      <c r="B13" s="8" t="s">
        <v>7</v>
      </c>
      <c r="C13" s="85"/>
      <c r="D13" s="85">
        <v>2.1435185185185186E-2</v>
      </c>
      <c r="E13" s="85"/>
      <c r="F13" s="85"/>
      <c r="G13" s="85"/>
      <c r="H13" s="85"/>
      <c r="I13" s="85"/>
      <c r="J13" s="85"/>
      <c r="K13" s="87">
        <f t="shared" si="0"/>
        <v>2.1435185185185186E-2</v>
      </c>
    </row>
    <row r="14" spans="2:11" x14ac:dyDescent="0.25">
      <c r="B14" s="8" t="s">
        <v>2</v>
      </c>
      <c r="C14" s="85"/>
      <c r="D14" s="85">
        <v>1.5462962962962961E-2</v>
      </c>
      <c r="E14" s="85"/>
      <c r="F14" s="85"/>
      <c r="G14" s="85"/>
      <c r="H14" s="85"/>
      <c r="I14" s="85"/>
      <c r="J14" s="85"/>
      <c r="K14" s="87">
        <f t="shared" si="0"/>
        <v>1.5462962962962961E-2</v>
      </c>
    </row>
    <row r="15" spans="2:11" x14ac:dyDescent="0.25">
      <c r="B15" s="8" t="s">
        <v>9</v>
      </c>
      <c r="C15" s="85"/>
      <c r="D15" s="85">
        <v>1.0300925925925927E-2</v>
      </c>
      <c r="E15" s="85"/>
      <c r="F15" s="85">
        <v>4.7106481481481478E-3</v>
      </c>
      <c r="G15" s="85"/>
      <c r="H15" s="85"/>
      <c r="I15" s="85"/>
      <c r="J15" s="85"/>
      <c r="K15" s="87">
        <f t="shared" si="0"/>
        <v>1.5011574074074075E-2</v>
      </c>
    </row>
    <row r="16" spans="2:11" x14ac:dyDescent="0.25">
      <c r="B16" s="8" t="s">
        <v>1</v>
      </c>
      <c r="C16" s="85"/>
      <c r="D16" s="85">
        <v>7.8819444444444449E-3</v>
      </c>
      <c r="E16" s="85"/>
      <c r="F16" s="85"/>
      <c r="G16" s="85">
        <v>9.9537037037037042E-4</v>
      </c>
      <c r="H16" s="85"/>
      <c r="I16" s="85"/>
      <c r="J16" s="85"/>
      <c r="K16" s="87">
        <f t="shared" si="0"/>
        <v>8.8773148148148153E-3</v>
      </c>
    </row>
    <row r="17" spans="2:11" x14ac:dyDescent="0.25">
      <c r="B17" s="8" t="s">
        <v>27</v>
      </c>
      <c r="C17" s="85"/>
      <c r="D17" s="85">
        <v>6.8449074074074079E-2</v>
      </c>
      <c r="E17" s="85"/>
      <c r="F17" s="85">
        <v>4.0347222222222222E-2</v>
      </c>
      <c r="G17" s="85"/>
      <c r="H17" s="85"/>
      <c r="I17" s="85"/>
      <c r="J17" s="85"/>
      <c r="K17" s="87">
        <f t="shared" si="0"/>
        <v>0.10879629629629631</v>
      </c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/>
      <c r="D19" s="85">
        <v>2.615740740740741E-3</v>
      </c>
      <c r="E19" s="85"/>
      <c r="F19" s="85"/>
      <c r="G19" s="85"/>
      <c r="H19" s="85"/>
      <c r="I19" s="85"/>
      <c r="J19" s="85"/>
      <c r="K19" s="87">
        <f t="shared" si="0"/>
        <v>2.615740740740741E-3</v>
      </c>
    </row>
    <row r="20" spans="2:11" x14ac:dyDescent="0.25">
      <c r="B20" s="8" t="s">
        <v>14</v>
      </c>
      <c r="C20" s="85"/>
      <c r="D20" s="85">
        <v>1.6099537037037037E-2</v>
      </c>
      <c r="E20" s="85"/>
      <c r="F20" s="85"/>
      <c r="G20" s="85"/>
      <c r="H20" s="85"/>
      <c r="I20" s="85"/>
      <c r="J20" s="85"/>
      <c r="K20" s="87">
        <f t="shared" si="0"/>
        <v>1.6099537037037037E-2</v>
      </c>
    </row>
    <row r="21" spans="2:11" x14ac:dyDescent="0.25">
      <c r="B21" s="8" t="s">
        <v>11</v>
      </c>
      <c r="C21" s="85"/>
      <c r="D21" s="85">
        <v>5.2881944444444454E-2</v>
      </c>
      <c r="E21" s="85"/>
      <c r="F21" s="85">
        <v>6.9988425925925926E-2</v>
      </c>
      <c r="G21" s="85"/>
      <c r="H21" s="85"/>
      <c r="I21" s="85"/>
      <c r="J21" s="85"/>
      <c r="K21" s="87">
        <f t="shared" si="0"/>
        <v>0.12287037037037038</v>
      </c>
    </row>
    <row r="22" spans="2:11" x14ac:dyDescent="0.25">
      <c r="B22" s="8" t="s">
        <v>15</v>
      </c>
      <c r="C22" s="85"/>
      <c r="D22" s="85">
        <v>3.2534722222222222E-2</v>
      </c>
      <c r="E22" s="85"/>
      <c r="F22" s="85">
        <v>1.15625E-2</v>
      </c>
      <c r="G22" s="85"/>
      <c r="H22" s="85"/>
      <c r="I22" s="85"/>
      <c r="J22" s="85"/>
      <c r="K22" s="87">
        <f t="shared" si="0"/>
        <v>4.4097222222222218E-2</v>
      </c>
    </row>
    <row r="23" spans="2:11" x14ac:dyDescent="0.25">
      <c r="B23" s="8" t="s">
        <v>92</v>
      </c>
      <c r="C23" s="85"/>
      <c r="D23" s="85">
        <v>0.26380787037037023</v>
      </c>
      <c r="E23" s="85"/>
      <c r="F23" s="85">
        <v>7.9548611111111125E-2</v>
      </c>
      <c r="G23" s="85"/>
      <c r="H23" s="85"/>
      <c r="I23" s="85"/>
      <c r="J23" s="85"/>
      <c r="K23" s="87">
        <f t="shared" si="0"/>
        <v>0.34335648148148135</v>
      </c>
    </row>
    <row r="24" spans="2:11" x14ac:dyDescent="0.25">
      <c r="B24" s="8" t="s">
        <v>12</v>
      </c>
      <c r="C24" s="88"/>
      <c r="D24" s="85">
        <v>2.734953703703704E-2</v>
      </c>
      <c r="E24" s="85"/>
      <c r="F24" s="85">
        <v>0.36515046296296311</v>
      </c>
      <c r="G24" s="85"/>
      <c r="H24" s="85"/>
      <c r="I24" s="85"/>
      <c r="J24" s="85"/>
      <c r="K24" s="87">
        <f t="shared" si="0"/>
        <v>0.39250000000000013</v>
      </c>
    </row>
    <row r="25" spans="2:11" x14ac:dyDescent="0.25">
      <c r="B25" s="8" t="s">
        <v>5</v>
      </c>
      <c r="C25" s="43"/>
      <c r="D25" s="85">
        <v>2.2106481481481478E-3</v>
      </c>
      <c r="E25" s="85"/>
      <c r="F25" s="85">
        <v>4.7453703703703703E-3</v>
      </c>
      <c r="G25" s="85">
        <v>7.1527777777777779E-3</v>
      </c>
      <c r="H25" s="85"/>
      <c r="I25" s="85"/>
      <c r="J25" s="85"/>
      <c r="K25" s="87">
        <f t="shared" si="0"/>
        <v>1.4108796296296296E-2</v>
      </c>
    </row>
    <row r="26" spans="2:11" x14ac:dyDescent="0.25">
      <c r="B26" s="8" t="s">
        <v>6</v>
      </c>
      <c r="C26" s="85"/>
      <c r="D26" s="85"/>
      <c r="E26" s="85"/>
      <c r="F26" s="85"/>
      <c r="G26" s="85"/>
      <c r="H26" s="85"/>
      <c r="I26" s="85"/>
      <c r="J26" s="85"/>
      <c r="K26" s="87"/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/>
      <c r="E28" s="85"/>
      <c r="F28" s="85"/>
      <c r="G28" s="85"/>
      <c r="H28" s="85"/>
      <c r="I28" s="85"/>
      <c r="J28" s="85"/>
      <c r="K28" s="87"/>
    </row>
    <row r="29" spans="2:11" x14ac:dyDescent="0.25">
      <c r="B29" s="8"/>
      <c r="C29" s="89"/>
      <c r="D29" s="89"/>
      <c r="E29" s="90"/>
      <c r="F29" s="89"/>
      <c r="G29" s="90"/>
      <c r="H29" s="90"/>
      <c r="I29" s="89"/>
      <c r="J29" s="89"/>
      <c r="K29" s="87"/>
    </row>
    <row r="30" spans="2:11" x14ac:dyDescent="0.25">
      <c r="B30" s="53" t="s">
        <v>29</v>
      </c>
      <c r="C30" s="91"/>
      <c r="D30" s="91">
        <f>SUM(D7:D28)</f>
        <v>0.60295138888888877</v>
      </c>
      <c r="E30" s="91"/>
      <c r="F30" s="91">
        <f t="shared" ref="F30:J30" si="1">SUM(F7:F28)</f>
        <v>0.60810185185185195</v>
      </c>
      <c r="G30" s="91">
        <f t="shared" si="1"/>
        <v>2.2858796296296294E-2</v>
      </c>
      <c r="H30" s="91"/>
      <c r="I30" s="91">
        <f t="shared" si="1"/>
        <v>1.0416666666666668E-2</v>
      </c>
      <c r="J30" s="91">
        <f t="shared" si="1"/>
        <v>5.8564814814814816E-3</v>
      </c>
      <c r="K30" s="92">
        <f>SUM(K7:K28)</f>
        <v>1.2501851851851851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19" t="s">
        <v>83</v>
      </c>
      <c r="C32" s="220"/>
      <c r="D32" s="220"/>
      <c r="E32" s="220"/>
      <c r="F32" s="220"/>
      <c r="G32" s="220"/>
      <c r="H32" s="220"/>
      <c r="I32" s="220"/>
      <c r="J32" s="220"/>
      <c r="K32" s="22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4" zoomScale="109" zoomScaleNormal="109" zoomScaleSheetLayoutView="100" zoomScalePageLayoutView="109" workbookViewId="0">
      <selection activeCell="B4" sqref="B4:K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3" t="s">
        <v>107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134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>
        <v>1.0069444444444444E-3</v>
      </c>
      <c r="D7" s="85"/>
      <c r="E7" s="85">
        <v>3.9351851851851852E-4</v>
      </c>
      <c r="F7" s="85"/>
      <c r="G7" s="85"/>
      <c r="H7" s="85"/>
      <c r="I7" s="85"/>
      <c r="J7" s="85"/>
      <c r="K7" s="87">
        <f t="shared" ref="K7:K28" si="0">SUM(C7:J7)</f>
        <v>1.4004629629629629E-3</v>
      </c>
    </row>
    <row r="8" spans="2:11" x14ac:dyDescent="0.25">
      <c r="B8" s="8" t="s">
        <v>13</v>
      </c>
      <c r="C8" s="85">
        <v>1.273148148148148E-4</v>
      </c>
      <c r="D8" s="85"/>
      <c r="E8" s="85">
        <v>1.1574074074074073E-4</v>
      </c>
      <c r="F8" s="85"/>
      <c r="G8" s="85">
        <v>7.858796296296296E-3</v>
      </c>
      <c r="H8" s="85"/>
      <c r="I8" s="85"/>
      <c r="J8" s="85"/>
      <c r="K8" s="87">
        <f t="shared" si="0"/>
        <v>8.1018518518518514E-3</v>
      </c>
    </row>
    <row r="9" spans="2:11" x14ac:dyDescent="0.25">
      <c r="B9" s="8" t="s">
        <v>0</v>
      </c>
      <c r="C9" s="85">
        <v>2.9745370370370368E-3</v>
      </c>
      <c r="D9" s="85">
        <v>1.7916666666666668E-2</v>
      </c>
      <c r="E9" s="85">
        <v>1.5173611111111112E-2</v>
      </c>
      <c r="F9" s="85"/>
      <c r="G9" s="85">
        <v>6.9444444444444436E-4</v>
      </c>
      <c r="H9" s="85">
        <v>1.3564814814814814E-2</v>
      </c>
      <c r="I9" s="85"/>
      <c r="J9" s="85"/>
      <c r="K9" s="87">
        <f t="shared" si="0"/>
        <v>5.032407407407407E-2</v>
      </c>
    </row>
    <row r="10" spans="2:11" x14ac:dyDescent="0.25">
      <c r="B10" s="8" t="s">
        <v>8</v>
      </c>
      <c r="C10" s="85">
        <v>9.3865740740740732E-3</v>
      </c>
      <c r="D10" s="85">
        <v>8.4606481481481477E-3</v>
      </c>
      <c r="E10" s="85">
        <v>9.0162037037037034E-3</v>
      </c>
      <c r="F10" s="85">
        <v>2.1527777777777778E-3</v>
      </c>
      <c r="G10" s="85"/>
      <c r="H10" s="85">
        <v>9.6643518518518493E-3</v>
      </c>
      <c r="I10" s="85"/>
      <c r="J10" s="85"/>
      <c r="K10" s="87">
        <f t="shared" si="0"/>
        <v>3.8680555555555551E-2</v>
      </c>
    </row>
    <row r="11" spans="2:11" x14ac:dyDescent="0.25">
      <c r="B11" s="8" t="s">
        <v>26</v>
      </c>
      <c r="C11" s="85">
        <v>3.9351851851851852E-4</v>
      </c>
      <c r="D11" s="85"/>
      <c r="E11" s="85">
        <v>3.4027777777777767E-3</v>
      </c>
      <c r="F11" s="85"/>
      <c r="G11" s="85"/>
      <c r="H11" s="85">
        <v>6.8287037037037036E-4</v>
      </c>
      <c r="I11" s="85"/>
      <c r="J11" s="85"/>
      <c r="K11" s="87">
        <f t="shared" si="0"/>
        <v>4.4791666666666652E-3</v>
      </c>
    </row>
    <row r="12" spans="2:11" x14ac:dyDescent="0.25">
      <c r="B12" s="8" t="s">
        <v>3</v>
      </c>
      <c r="C12" s="85">
        <v>5.4305555555555572E-2</v>
      </c>
      <c r="D12" s="85">
        <v>3.9351851851851853E-2</v>
      </c>
      <c r="E12" s="85">
        <v>9.6759259259259281E-3</v>
      </c>
      <c r="F12" s="85">
        <v>9.2476851851851834E-3</v>
      </c>
      <c r="G12" s="85">
        <v>4.6944444444444428E-2</v>
      </c>
      <c r="H12" s="85">
        <v>1.6030092592592592E-2</v>
      </c>
      <c r="I12" s="85"/>
      <c r="J12" s="85"/>
      <c r="K12" s="87">
        <f t="shared" si="0"/>
        <v>0.17555555555555555</v>
      </c>
    </row>
    <row r="13" spans="2:11" x14ac:dyDescent="0.25">
      <c r="B13" s="8" t="s">
        <v>7</v>
      </c>
      <c r="C13" s="85">
        <v>1.695601851851852E-2</v>
      </c>
      <c r="D13" s="85">
        <v>5.162037037037037E-3</v>
      </c>
      <c r="E13" s="85">
        <v>7.4467592592592613E-2</v>
      </c>
      <c r="F13" s="85">
        <v>1.8402777777777777E-3</v>
      </c>
      <c r="G13" s="85">
        <v>3.2291666666666666E-3</v>
      </c>
      <c r="H13" s="85">
        <v>8.6342592592592599E-3</v>
      </c>
      <c r="I13" s="85"/>
      <c r="J13" s="85"/>
      <c r="K13" s="87">
        <f t="shared" si="0"/>
        <v>0.11028935185185187</v>
      </c>
    </row>
    <row r="14" spans="2:11" x14ac:dyDescent="0.25">
      <c r="B14" s="8" t="s">
        <v>2</v>
      </c>
      <c r="C14" s="85">
        <v>2.4918981481481483E-2</v>
      </c>
      <c r="D14" s="85">
        <v>2.8055555555555556E-2</v>
      </c>
      <c r="E14" s="85">
        <v>1.3900462962962962E-2</v>
      </c>
      <c r="F14" s="85">
        <v>7.2337962962962955E-3</v>
      </c>
      <c r="G14" s="85">
        <v>3.7268518518518519E-3</v>
      </c>
      <c r="H14" s="85">
        <v>1.6608796296296292E-2</v>
      </c>
      <c r="I14" s="85"/>
      <c r="J14" s="85"/>
      <c r="K14" s="87">
        <f t="shared" si="0"/>
        <v>9.4444444444444442E-2</v>
      </c>
    </row>
    <row r="15" spans="2:11" x14ac:dyDescent="0.25">
      <c r="B15" s="8" t="s">
        <v>9</v>
      </c>
      <c r="C15" s="85"/>
      <c r="D15" s="85"/>
      <c r="E15" s="85">
        <v>4.6527777777777774E-3</v>
      </c>
      <c r="F15" s="85"/>
      <c r="G15" s="85"/>
      <c r="H15" s="85"/>
      <c r="I15" s="85"/>
      <c r="J15" s="85"/>
      <c r="K15" s="87">
        <f t="shared" si="0"/>
        <v>4.6527777777777774E-3</v>
      </c>
    </row>
    <row r="16" spans="2:11" x14ac:dyDescent="0.25">
      <c r="B16" s="8" t="s">
        <v>1</v>
      </c>
      <c r="C16" s="85">
        <v>8.7037037037037048E-3</v>
      </c>
      <c r="D16" s="85">
        <v>1.8124999999999999E-2</v>
      </c>
      <c r="E16" s="85">
        <v>4.9305555555555552E-3</v>
      </c>
      <c r="F16" s="85"/>
      <c r="G16" s="85">
        <v>7.743055555555556E-3</v>
      </c>
      <c r="H16" s="85"/>
      <c r="I16" s="85"/>
      <c r="J16" s="85"/>
      <c r="K16" s="87">
        <f t="shared" si="0"/>
        <v>3.9502314814814816E-2</v>
      </c>
    </row>
    <row r="17" spans="2:11" x14ac:dyDescent="0.25">
      <c r="B17" s="8" t="s">
        <v>27</v>
      </c>
      <c r="C17" s="85">
        <v>2.6261574074074076E-2</v>
      </c>
      <c r="D17" s="85">
        <v>4.5196759259259256E-2</v>
      </c>
      <c r="E17" s="85">
        <v>1.2569444444444446E-2</v>
      </c>
      <c r="F17" s="85">
        <v>1.1354166666666669E-2</v>
      </c>
      <c r="G17" s="85">
        <v>2.8240740740740739E-3</v>
      </c>
      <c r="H17" s="85">
        <v>1.443287037037037E-2</v>
      </c>
      <c r="I17" s="85"/>
      <c r="J17" s="85"/>
      <c r="K17" s="87">
        <f t="shared" si="0"/>
        <v>0.1126388888888889</v>
      </c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>
        <v>9.7685185185185167E-3</v>
      </c>
      <c r="D19" s="85">
        <v>1.5810185185185184E-2</v>
      </c>
      <c r="E19" s="85">
        <v>1.2638888888888887E-2</v>
      </c>
      <c r="F19" s="85">
        <v>2.6990740740740746E-2</v>
      </c>
      <c r="G19" s="85">
        <v>2.2407407407407411E-2</v>
      </c>
      <c r="H19" s="85">
        <v>9.0625000000000011E-3</v>
      </c>
      <c r="I19" s="85"/>
      <c r="J19" s="85"/>
      <c r="K19" s="87">
        <f t="shared" si="0"/>
        <v>9.6678240740740745E-2</v>
      </c>
    </row>
    <row r="20" spans="2:11" x14ac:dyDescent="0.25">
      <c r="B20" s="8" t="s">
        <v>14</v>
      </c>
      <c r="C20" s="85">
        <v>7.6504629629629631E-3</v>
      </c>
      <c r="D20" s="85">
        <v>1.6018518518518519E-2</v>
      </c>
      <c r="E20" s="85">
        <v>3.3912037037037036E-3</v>
      </c>
      <c r="F20" s="85">
        <v>2.6562499999999999E-2</v>
      </c>
      <c r="G20" s="85">
        <v>3.2638888888888891E-3</v>
      </c>
      <c r="H20" s="85">
        <v>4.2592592592592595E-3</v>
      </c>
      <c r="I20" s="85"/>
      <c r="J20" s="85"/>
      <c r="K20" s="87">
        <f t="shared" si="0"/>
        <v>6.1145833333333337E-2</v>
      </c>
    </row>
    <row r="21" spans="2:11" x14ac:dyDescent="0.25">
      <c r="B21" s="8" t="s">
        <v>11</v>
      </c>
      <c r="C21" s="85">
        <v>5.0162037037037054E-2</v>
      </c>
      <c r="D21" s="85">
        <v>6.6898148148148151E-2</v>
      </c>
      <c r="E21" s="85">
        <v>7.6967592592592591E-3</v>
      </c>
      <c r="F21" s="85">
        <v>2.8530092592592593E-2</v>
      </c>
      <c r="G21" s="85">
        <v>4.2592592592592595E-3</v>
      </c>
      <c r="H21" s="85">
        <v>4.5833333333333334E-3</v>
      </c>
      <c r="I21" s="85"/>
      <c r="J21" s="85"/>
      <c r="K21" s="87">
        <f t="shared" si="0"/>
        <v>0.16212962962962965</v>
      </c>
    </row>
    <row r="22" spans="2:11" x14ac:dyDescent="0.25">
      <c r="B22" s="8" t="s">
        <v>15</v>
      </c>
      <c r="C22" s="85">
        <v>4.5254629629629629E-3</v>
      </c>
      <c r="D22" s="85">
        <v>2.8182870370370372E-2</v>
      </c>
      <c r="E22" s="85">
        <v>1.9814814814814816E-2</v>
      </c>
      <c r="F22" s="85">
        <v>9.5023148148148141E-3</v>
      </c>
      <c r="G22" s="85">
        <v>1.109953703703704E-2</v>
      </c>
      <c r="H22" s="85">
        <v>1.5127314814814816E-2</v>
      </c>
      <c r="I22" s="85"/>
      <c r="J22" s="85"/>
      <c r="K22" s="87">
        <f t="shared" si="0"/>
        <v>8.8252314814814811E-2</v>
      </c>
    </row>
    <row r="23" spans="2:11" x14ac:dyDescent="0.25">
      <c r="B23" s="8" t="s">
        <v>92</v>
      </c>
      <c r="C23" s="85">
        <v>9.9305555555555553E-3</v>
      </c>
      <c r="D23" s="85">
        <v>6.1145833333333337E-2</v>
      </c>
      <c r="E23" s="85">
        <v>1.5729166666666666E-2</v>
      </c>
      <c r="F23" s="85">
        <v>3.243055555555556E-2</v>
      </c>
      <c r="G23" s="85">
        <v>1.2129629629629631E-2</v>
      </c>
      <c r="H23" s="85">
        <v>3.5532407407407401E-2</v>
      </c>
      <c r="I23" s="85"/>
      <c r="J23" s="85"/>
      <c r="K23" s="87">
        <f t="shared" si="0"/>
        <v>0.16689814814814816</v>
      </c>
    </row>
    <row r="24" spans="2:11" x14ac:dyDescent="0.25">
      <c r="B24" s="8" t="s">
        <v>12</v>
      </c>
      <c r="C24" s="85">
        <v>1.2685185185185185E-2</v>
      </c>
      <c r="D24" s="85">
        <v>1.1782407407407408E-2</v>
      </c>
      <c r="E24" s="85">
        <v>6.6550925925925918E-3</v>
      </c>
      <c r="F24" s="85">
        <v>5.7986111111111112E-3</v>
      </c>
      <c r="G24" s="85">
        <v>8.7962962962962986E-3</v>
      </c>
      <c r="H24" s="85">
        <v>2.5462962962962965E-3</v>
      </c>
      <c r="I24" s="85"/>
      <c r="J24" s="85"/>
      <c r="K24" s="87">
        <f t="shared" si="0"/>
        <v>4.8263888888888884E-2</v>
      </c>
    </row>
    <row r="25" spans="2:11" x14ac:dyDescent="0.25">
      <c r="B25" s="8" t="s">
        <v>5</v>
      </c>
      <c r="C25" s="85">
        <v>6.9791666666666665E-3</v>
      </c>
      <c r="D25" s="85">
        <v>3.1250000000000001E-4</v>
      </c>
      <c r="E25" s="85"/>
      <c r="F25" s="85"/>
      <c r="G25" s="85">
        <v>3.1747685185185184E-2</v>
      </c>
      <c r="H25" s="85">
        <v>1.4930555555555556E-3</v>
      </c>
      <c r="I25" s="85"/>
      <c r="J25" s="85"/>
      <c r="K25" s="87">
        <f t="shared" si="0"/>
        <v>4.0532407407407406E-2</v>
      </c>
    </row>
    <row r="26" spans="2:11" x14ac:dyDescent="0.25">
      <c r="B26" s="8" t="s">
        <v>6</v>
      </c>
      <c r="C26" s="85"/>
      <c r="D26" s="85">
        <v>1.5833333333333335E-2</v>
      </c>
      <c r="E26" s="85"/>
      <c r="F26" s="85"/>
      <c r="G26" s="85">
        <v>1.9212962962962962E-3</v>
      </c>
      <c r="H26" s="85">
        <v>3.2407407407407406E-4</v>
      </c>
      <c r="I26" s="85"/>
      <c r="J26" s="85"/>
      <c r="K26" s="87">
        <f t="shared" si="0"/>
        <v>1.8078703703703704E-2</v>
      </c>
    </row>
    <row r="27" spans="2:11" x14ac:dyDescent="0.25">
      <c r="B27" s="8" t="s">
        <v>103</v>
      </c>
      <c r="C27" s="85">
        <v>8.1712962962962963E-3</v>
      </c>
      <c r="D27" s="85"/>
      <c r="E27" s="85"/>
      <c r="F27" s="85"/>
      <c r="G27" s="85">
        <v>1.3888888888888887E-3</v>
      </c>
      <c r="H27" s="85">
        <v>4.2824074074074075E-4</v>
      </c>
      <c r="I27" s="85"/>
      <c r="J27" s="85"/>
      <c r="K27" s="87">
        <f t="shared" si="0"/>
        <v>9.9884259259259266E-3</v>
      </c>
    </row>
    <row r="28" spans="2:11" x14ac:dyDescent="0.25">
      <c r="B28" s="8" t="s">
        <v>17</v>
      </c>
      <c r="C28" s="85"/>
      <c r="D28" s="85"/>
      <c r="E28" s="85"/>
      <c r="F28" s="85">
        <v>1.5624999999999999E-3</v>
      </c>
      <c r="G28" s="85">
        <v>1.2488425925925927E-2</v>
      </c>
      <c r="H28" s="85"/>
      <c r="I28" s="85"/>
      <c r="J28" s="85"/>
      <c r="K28" s="87">
        <f t="shared" si="0"/>
        <v>1.4050925925925927E-2</v>
      </c>
    </row>
    <row r="29" spans="2:11" x14ac:dyDescent="0.25">
      <c r="B29" s="8"/>
      <c r="C29" s="89"/>
      <c r="D29" s="89"/>
      <c r="E29" s="90"/>
      <c r="F29" s="90"/>
      <c r="G29" s="90"/>
      <c r="H29" s="90"/>
      <c r="I29" s="89"/>
      <c r="J29" s="89"/>
      <c r="K29" s="95"/>
    </row>
    <row r="30" spans="2:11" x14ac:dyDescent="0.25">
      <c r="B30" s="53" t="s">
        <v>29</v>
      </c>
      <c r="C30" s="91">
        <f>SUM(C7:C28)</f>
        <v>0.25490740740740747</v>
      </c>
      <c r="D30" s="91">
        <f t="shared" ref="D30:H30" si="1">SUM(D7:D28)</f>
        <v>0.37825231481481481</v>
      </c>
      <c r="E30" s="91">
        <f t="shared" si="1"/>
        <v>0.21422453703703703</v>
      </c>
      <c r="F30" s="91">
        <f t="shared" si="1"/>
        <v>0.16320601851851851</v>
      </c>
      <c r="G30" s="91">
        <f t="shared" si="1"/>
        <v>0.1825231481481481</v>
      </c>
      <c r="H30" s="91">
        <f t="shared" si="1"/>
        <v>0.15297453703703706</v>
      </c>
      <c r="I30" s="91"/>
      <c r="J30" s="85"/>
      <c r="K30" s="92">
        <f>SUM(K7:K28)</f>
        <v>1.3460879629629632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19" t="s">
        <v>83</v>
      </c>
      <c r="C32" s="220"/>
      <c r="D32" s="220"/>
      <c r="E32" s="220"/>
      <c r="F32" s="220"/>
      <c r="G32" s="220"/>
      <c r="H32" s="220"/>
      <c r="I32" s="220"/>
      <c r="J32" s="220"/>
      <c r="K32" s="22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3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3" t="s">
        <v>108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134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5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/>
      <c r="D8" s="85"/>
      <c r="E8" s="85"/>
      <c r="F8" s="85"/>
      <c r="G8" s="85"/>
      <c r="H8" s="85"/>
      <c r="I8" s="85"/>
      <c r="J8" s="85"/>
      <c r="K8" s="87"/>
    </row>
    <row r="9" spans="2:11" x14ac:dyDescent="0.25">
      <c r="B9" s="8" t="s">
        <v>0</v>
      </c>
      <c r="C9" s="85"/>
      <c r="D9" s="85"/>
      <c r="E9" s="85"/>
      <c r="F9" s="85"/>
      <c r="G9" s="85"/>
      <c r="H9" s="85"/>
      <c r="I9" s="85"/>
      <c r="J9" s="85"/>
      <c r="K9" s="87"/>
    </row>
    <row r="10" spans="2:11" x14ac:dyDescent="0.25">
      <c r="B10" s="8" t="s">
        <v>8</v>
      </c>
      <c r="C10" s="85"/>
      <c r="D10" s="85"/>
      <c r="E10" s="85"/>
      <c r="F10" s="85"/>
      <c r="G10" s="85"/>
      <c r="H10" s="85"/>
      <c r="I10" s="85"/>
      <c r="J10" s="85"/>
      <c r="K10" s="87"/>
    </row>
    <row r="11" spans="2:11" x14ac:dyDescent="0.25">
      <c r="B11" s="8" t="s">
        <v>26</v>
      </c>
      <c r="C11" s="85"/>
      <c r="D11" s="85"/>
      <c r="E11" s="85"/>
      <c r="F11" s="85"/>
      <c r="G11" s="85"/>
      <c r="H11" s="85"/>
      <c r="I11" s="85"/>
      <c r="J11" s="85"/>
      <c r="K11" s="87"/>
    </row>
    <row r="12" spans="2:11" x14ac:dyDescent="0.25">
      <c r="B12" s="8" t="s">
        <v>3</v>
      </c>
      <c r="C12" s="85"/>
      <c r="D12" s="85">
        <v>4.0856481481481481E-3</v>
      </c>
      <c r="E12" s="85">
        <v>1.4351851851851852E-3</v>
      </c>
      <c r="F12" s="85"/>
      <c r="G12" s="85"/>
      <c r="H12" s="85"/>
      <c r="I12" s="85"/>
      <c r="J12" s="85"/>
      <c r="K12" s="87">
        <f>SUM(C12:J12)</f>
        <v>5.5208333333333333E-3</v>
      </c>
    </row>
    <row r="13" spans="2:11" x14ac:dyDescent="0.25">
      <c r="B13" s="8" t="s">
        <v>7</v>
      </c>
      <c r="C13" s="85"/>
      <c r="D13" s="85"/>
      <c r="E13" s="85"/>
      <c r="F13" s="85"/>
      <c r="G13" s="85"/>
      <c r="H13" s="85"/>
      <c r="I13" s="85"/>
      <c r="J13" s="85"/>
      <c r="K13" s="87"/>
    </row>
    <row r="14" spans="2:11" x14ac:dyDescent="0.25">
      <c r="B14" s="8" t="s">
        <v>2</v>
      </c>
      <c r="C14" s="85"/>
      <c r="D14" s="85"/>
      <c r="E14" s="85"/>
      <c r="F14" s="85"/>
      <c r="G14" s="85"/>
      <c r="H14" s="85"/>
      <c r="I14" s="85"/>
      <c r="J14" s="85"/>
      <c r="K14" s="87"/>
    </row>
    <row r="15" spans="2:11" x14ac:dyDescent="0.25">
      <c r="B15" s="8" t="s">
        <v>9</v>
      </c>
      <c r="C15" s="85"/>
      <c r="D15" s="85"/>
      <c r="E15" s="85"/>
      <c r="F15" s="85"/>
      <c r="G15" s="85"/>
      <c r="H15" s="85"/>
      <c r="I15" s="85"/>
      <c r="J15" s="85"/>
      <c r="K15" s="87"/>
    </row>
    <row r="16" spans="2:11" x14ac:dyDescent="0.25">
      <c r="B16" s="8" t="s">
        <v>1</v>
      </c>
      <c r="C16" s="85"/>
      <c r="D16" s="85"/>
      <c r="E16" s="85"/>
      <c r="F16" s="85"/>
      <c r="G16" s="85"/>
      <c r="H16" s="85"/>
      <c r="I16" s="85"/>
      <c r="J16" s="85"/>
      <c r="K16" s="87"/>
    </row>
    <row r="17" spans="2:11" x14ac:dyDescent="0.25">
      <c r="B17" s="8" t="s">
        <v>27</v>
      </c>
      <c r="C17" s="85"/>
      <c r="D17" s="85"/>
      <c r="E17" s="85">
        <v>1.0648148148148147E-3</v>
      </c>
      <c r="F17" s="85"/>
      <c r="G17" s="85"/>
      <c r="H17" s="85"/>
      <c r="I17" s="85"/>
      <c r="J17" s="85"/>
      <c r="K17" s="87">
        <f t="shared" ref="K13:K17" si="0">SUM(C17:J17)</f>
        <v>1.0648148148148147E-3</v>
      </c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/>
      <c r="D19" s="85"/>
      <c r="E19" s="85"/>
      <c r="F19" s="85"/>
      <c r="G19" s="85"/>
      <c r="H19" s="85"/>
      <c r="I19" s="85"/>
      <c r="J19" s="85"/>
      <c r="K19" s="87"/>
    </row>
    <row r="20" spans="2:11" x14ac:dyDescent="0.25">
      <c r="B20" s="8" t="s">
        <v>14</v>
      </c>
      <c r="C20" s="85"/>
      <c r="D20" s="85"/>
      <c r="E20" s="85"/>
      <c r="F20" s="85"/>
      <c r="G20" s="85"/>
      <c r="H20" s="85"/>
      <c r="I20" s="85"/>
      <c r="J20" s="85"/>
      <c r="K20" s="87"/>
    </row>
    <row r="21" spans="2:11" x14ac:dyDescent="0.25">
      <c r="B21" s="8" t="s">
        <v>11</v>
      </c>
      <c r="C21" s="85"/>
      <c r="D21" s="85"/>
      <c r="E21" s="85"/>
      <c r="F21" s="85"/>
      <c r="G21" s="85"/>
      <c r="H21" s="85"/>
      <c r="I21" s="85"/>
      <c r="J21" s="85"/>
      <c r="K21" s="87"/>
    </row>
    <row r="22" spans="2:11" x14ac:dyDescent="0.25">
      <c r="B22" s="8" t="s">
        <v>15</v>
      </c>
      <c r="C22" s="85"/>
      <c r="D22" s="85"/>
      <c r="E22" s="85"/>
      <c r="F22" s="85"/>
      <c r="G22" s="85"/>
      <c r="H22" s="85"/>
      <c r="I22" s="85"/>
      <c r="J22" s="85"/>
      <c r="K22" s="87"/>
    </row>
    <row r="23" spans="2:11" x14ac:dyDescent="0.25">
      <c r="B23" s="8" t="s">
        <v>92</v>
      </c>
      <c r="C23" s="85"/>
      <c r="D23" s="85"/>
      <c r="E23" s="85"/>
      <c r="F23" s="85"/>
      <c r="G23" s="85"/>
      <c r="H23" s="85"/>
      <c r="I23" s="85"/>
      <c r="J23" s="85"/>
      <c r="K23" s="87"/>
    </row>
    <row r="24" spans="2:11" x14ac:dyDescent="0.25">
      <c r="B24" s="8" t="s">
        <v>12</v>
      </c>
      <c r="C24" s="85"/>
      <c r="D24" s="85"/>
      <c r="E24" s="85"/>
      <c r="F24" s="85"/>
      <c r="G24" s="85"/>
      <c r="H24" s="85"/>
      <c r="I24" s="85"/>
      <c r="J24" s="85"/>
      <c r="K24" s="87"/>
    </row>
    <row r="25" spans="2:11" x14ac:dyDescent="0.25">
      <c r="B25" s="8" t="s">
        <v>5</v>
      </c>
      <c r="C25" s="85"/>
      <c r="D25" s="85">
        <v>1.5393518518518519E-3</v>
      </c>
      <c r="E25" s="85">
        <v>1.7592592592592592E-3</v>
      </c>
      <c r="F25" s="85"/>
      <c r="G25" s="85">
        <v>2.5347222222222221E-3</v>
      </c>
      <c r="H25" s="85"/>
      <c r="I25" s="85"/>
      <c r="J25" s="85"/>
      <c r="K25" s="87">
        <f>SUM(C25:J25)</f>
        <v>5.8333333333333327E-3</v>
      </c>
    </row>
    <row r="26" spans="2:11" x14ac:dyDescent="0.25">
      <c r="B26" s="8" t="s">
        <v>6</v>
      </c>
      <c r="C26" s="85"/>
      <c r="D26" s="85"/>
      <c r="E26" s="85"/>
      <c r="F26" s="85"/>
      <c r="G26" s="85"/>
      <c r="H26" s="85"/>
      <c r="I26" s="85"/>
      <c r="J26" s="85"/>
      <c r="K26" s="87"/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/>
      <c r="E28" s="85"/>
      <c r="F28" s="85"/>
      <c r="G28" s="85"/>
      <c r="H28" s="85"/>
      <c r="I28" s="85"/>
      <c r="J28" s="85"/>
      <c r="K28" s="87"/>
    </row>
    <row r="29" spans="2:11" x14ac:dyDescent="0.25">
      <c r="B29" s="8"/>
      <c r="C29" s="89"/>
      <c r="D29" s="89"/>
      <c r="E29" s="90"/>
      <c r="F29" s="90"/>
      <c r="G29" s="90"/>
      <c r="H29" s="90"/>
      <c r="I29" s="89"/>
      <c r="J29" s="89"/>
      <c r="K29" s="95"/>
    </row>
    <row r="30" spans="2:11" x14ac:dyDescent="0.25">
      <c r="B30" s="53" t="s">
        <v>29</v>
      </c>
      <c r="C30" s="91"/>
      <c r="D30" s="91">
        <f t="shared" ref="C30:G30" si="1">SUM(D7:D29)</f>
        <v>5.6249999999999998E-3</v>
      </c>
      <c r="E30" s="91">
        <f t="shared" si="1"/>
        <v>4.2592592592592586E-3</v>
      </c>
      <c r="F30" s="91"/>
      <c r="G30" s="91">
        <f t="shared" si="1"/>
        <v>2.5347222222222221E-3</v>
      </c>
      <c r="H30" s="91"/>
      <c r="I30" s="91"/>
      <c r="J30" s="91"/>
      <c r="K30" s="92">
        <f>SUM(K9:K28)</f>
        <v>1.241898148148148E-2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19" t="s">
        <v>83</v>
      </c>
      <c r="C32" s="220"/>
      <c r="D32" s="220"/>
      <c r="E32" s="220"/>
      <c r="F32" s="220"/>
      <c r="G32" s="220"/>
      <c r="H32" s="220"/>
      <c r="I32" s="220"/>
      <c r="J32" s="220"/>
      <c r="K32" s="22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&amp;R51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3" t="s">
        <v>109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134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6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/>
      <c r="D8" s="85"/>
      <c r="E8" s="85"/>
      <c r="F8" s="85"/>
      <c r="G8" s="85"/>
      <c r="H8" s="85"/>
      <c r="I8" s="85"/>
      <c r="J8" s="85"/>
      <c r="K8" s="87"/>
    </row>
    <row r="9" spans="2:11" x14ac:dyDescent="0.25">
      <c r="B9" s="8" t="s">
        <v>0</v>
      </c>
      <c r="C9" s="85"/>
      <c r="D9" s="85"/>
      <c r="E9" s="85"/>
      <c r="F9" s="85"/>
      <c r="G9" s="85"/>
      <c r="H9" s="85"/>
      <c r="I9" s="85"/>
      <c r="J9" s="85"/>
      <c r="K9" s="87"/>
    </row>
    <row r="10" spans="2:11" x14ac:dyDescent="0.25">
      <c r="B10" s="8" t="s">
        <v>8</v>
      </c>
      <c r="C10" s="85"/>
      <c r="D10" s="85"/>
      <c r="E10" s="85"/>
      <c r="F10" s="85"/>
      <c r="G10" s="85"/>
      <c r="H10" s="85"/>
      <c r="I10" s="85"/>
      <c r="J10" s="85"/>
      <c r="K10" s="87"/>
    </row>
    <row r="11" spans="2:11" x14ac:dyDescent="0.25">
      <c r="B11" s="8" t="s">
        <v>26</v>
      </c>
      <c r="C11" s="85"/>
      <c r="D11" s="85"/>
      <c r="E11" s="85"/>
      <c r="F11" s="85"/>
      <c r="G11" s="85"/>
      <c r="H11" s="85"/>
      <c r="I11" s="85"/>
      <c r="J11" s="85"/>
      <c r="K11" s="87"/>
    </row>
    <row r="12" spans="2:11" x14ac:dyDescent="0.25">
      <c r="B12" s="8" t="s">
        <v>3</v>
      </c>
      <c r="C12" s="85"/>
      <c r="D12" s="85"/>
      <c r="E12" s="85"/>
      <c r="F12" s="85"/>
      <c r="G12" s="85"/>
      <c r="H12" s="85"/>
      <c r="I12" s="85"/>
      <c r="J12" s="85"/>
      <c r="K12" s="87"/>
    </row>
    <row r="13" spans="2:11" x14ac:dyDescent="0.25">
      <c r="B13" s="8" t="s">
        <v>7</v>
      </c>
      <c r="C13" s="85"/>
      <c r="D13" s="85"/>
      <c r="E13" s="85"/>
      <c r="F13" s="85"/>
      <c r="G13" s="85"/>
      <c r="H13" s="85"/>
      <c r="I13" s="85"/>
      <c r="J13" s="85"/>
      <c r="K13" s="87"/>
    </row>
    <row r="14" spans="2:11" x14ac:dyDescent="0.25">
      <c r="B14" s="8" t="s">
        <v>2</v>
      </c>
      <c r="C14" s="85"/>
      <c r="D14" s="85"/>
      <c r="E14" s="85"/>
      <c r="F14" s="85"/>
      <c r="G14" s="85"/>
      <c r="H14" s="85"/>
      <c r="I14" s="85"/>
      <c r="J14" s="85"/>
      <c r="K14" s="87"/>
    </row>
    <row r="15" spans="2:11" x14ac:dyDescent="0.25">
      <c r="B15" s="8" t="s">
        <v>9</v>
      </c>
      <c r="C15" s="85"/>
      <c r="D15" s="85"/>
      <c r="E15" s="85"/>
      <c r="F15" s="85"/>
      <c r="G15" s="85"/>
      <c r="H15" s="85"/>
      <c r="I15" s="85"/>
      <c r="J15" s="85"/>
      <c r="K15" s="87"/>
    </row>
    <row r="16" spans="2:11" x14ac:dyDescent="0.25">
      <c r="B16" s="8" t="s">
        <v>1</v>
      </c>
      <c r="C16" s="85"/>
      <c r="D16" s="85"/>
      <c r="E16" s="85"/>
      <c r="F16" s="85"/>
      <c r="G16" s="85"/>
      <c r="H16" s="85"/>
      <c r="I16" s="85"/>
      <c r="J16" s="85"/>
      <c r="K16" s="87"/>
    </row>
    <row r="17" spans="2:11" x14ac:dyDescent="0.25">
      <c r="B17" s="8" t="s">
        <v>27</v>
      </c>
      <c r="C17" s="85"/>
      <c r="D17" s="85"/>
      <c r="E17" s="85"/>
      <c r="F17" s="85"/>
      <c r="G17" s="85"/>
      <c r="H17" s="85"/>
      <c r="I17" s="85"/>
      <c r="J17" s="85"/>
      <c r="K17" s="87"/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/>
      <c r="D19" s="85"/>
      <c r="E19" s="85"/>
      <c r="F19" s="85"/>
      <c r="G19" s="85"/>
      <c r="H19" s="85"/>
      <c r="I19" s="85"/>
      <c r="J19" s="85"/>
      <c r="K19" s="87"/>
    </row>
    <row r="20" spans="2:11" x14ac:dyDescent="0.25">
      <c r="B20" s="8" t="s">
        <v>14</v>
      </c>
      <c r="C20" s="85"/>
      <c r="D20" s="85"/>
      <c r="E20" s="85"/>
      <c r="F20" s="85"/>
      <c r="G20" s="85"/>
      <c r="H20" s="85"/>
      <c r="I20" s="85"/>
      <c r="J20" s="85"/>
      <c r="K20" s="87"/>
    </row>
    <row r="21" spans="2:11" x14ac:dyDescent="0.25">
      <c r="B21" s="8" t="s">
        <v>11</v>
      </c>
      <c r="C21" s="85"/>
      <c r="D21" s="85"/>
      <c r="E21" s="85"/>
      <c r="F21" s="85"/>
      <c r="G21" s="85"/>
      <c r="H21" s="85"/>
      <c r="I21" s="85"/>
      <c r="J21" s="85"/>
      <c r="K21" s="87"/>
    </row>
    <row r="22" spans="2:11" x14ac:dyDescent="0.25">
      <c r="B22" s="8" t="s">
        <v>15</v>
      </c>
      <c r="C22" s="85"/>
      <c r="D22" s="85"/>
      <c r="E22" s="85"/>
      <c r="F22" s="85"/>
      <c r="G22" s="85"/>
      <c r="H22" s="85"/>
      <c r="I22" s="85"/>
      <c r="J22" s="85"/>
      <c r="K22" s="87"/>
    </row>
    <row r="23" spans="2:11" x14ac:dyDescent="0.25">
      <c r="B23" s="8" t="s">
        <v>92</v>
      </c>
      <c r="C23" s="85"/>
      <c r="D23" s="85"/>
      <c r="E23" s="85"/>
      <c r="F23" s="85"/>
      <c r="G23" s="85"/>
      <c r="H23" s="85"/>
      <c r="I23" s="85"/>
      <c r="J23" s="85"/>
      <c r="K23" s="87"/>
    </row>
    <row r="24" spans="2:11" x14ac:dyDescent="0.25">
      <c r="B24" s="8" t="s">
        <v>12</v>
      </c>
      <c r="C24" s="85"/>
      <c r="D24" s="85"/>
      <c r="E24" s="85"/>
      <c r="F24" s="85"/>
      <c r="G24" s="85"/>
      <c r="H24" s="85"/>
      <c r="I24" s="85"/>
      <c r="J24" s="85"/>
      <c r="K24" s="87"/>
    </row>
    <row r="25" spans="2:11" x14ac:dyDescent="0.25">
      <c r="B25" s="8" t="s">
        <v>5</v>
      </c>
      <c r="C25" s="85"/>
      <c r="D25" s="85"/>
      <c r="E25" s="85"/>
      <c r="F25" s="85"/>
      <c r="G25" s="85"/>
      <c r="H25" s="85"/>
      <c r="I25" s="85"/>
      <c r="J25" s="85"/>
      <c r="K25" s="87"/>
    </row>
    <row r="26" spans="2:11" x14ac:dyDescent="0.25">
      <c r="B26" s="8" t="s">
        <v>6</v>
      </c>
      <c r="C26" s="85"/>
      <c r="D26" s="85"/>
      <c r="E26" s="85"/>
      <c r="F26" s="85"/>
      <c r="G26" s="85"/>
      <c r="H26" s="85"/>
      <c r="I26" s="85"/>
      <c r="J26" s="85"/>
      <c r="K26" s="87"/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/>
      <c r="E28" s="85"/>
      <c r="F28" s="85"/>
      <c r="G28" s="85"/>
      <c r="H28" s="85"/>
      <c r="I28" s="85"/>
      <c r="J28" s="85"/>
      <c r="K28" s="87"/>
    </row>
    <row r="29" spans="2:11" x14ac:dyDescent="0.25">
      <c r="B29" s="8"/>
      <c r="C29" s="89"/>
      <c r="D29" s="89"/>
      <c r="E29" s="90"/>
      <c r="F29" s="90"/>
      <c r="G29" s="90"/>
      <c r="H29" s="90"/>
      <c r="I29" s="89"/>
      <c r="J29" s="89"/>
      <c r="K29" s="95"/>
    </row>
    <row r="30" spans="2:11" x14ac:dyDescent="0.25">
      <c r="B30" s="53" t="s">
        <v>29</v>
      </c>
      <c r="C30" s="91"/>
      <c r="D30" s="91"/>
      <c r="E30" s="91"/>
      <c r="F30" s="91"/>
      <c r="G30" s="91"/>
      <c r="H30" s="91"/>
      <c r="I30" s="91"/>
      <c r="J30" s="85"/>
      <c r="K30" s="92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19" t="s">
        <v>83</v>
      </c>
      <c r="C32" s="220"/>
      <c r="D32" s="220"/>
      <c r="E32" s="220"/>
      <c r="F32" s="220"/>
      <c r="G32" s="220"/>
      <c r="H32" s="220"/>
      <c r="I32" s="220"/>
      <c r="J32" s="220"/>
      <c r="K32" s="22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&amp;R55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7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3" t="s">
        <v>129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134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5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/>
      <c r="D8" s="85"/>
      <c r="E8" s="85"/>
      <c r="F8" s="85"/>
      <c r="G8" s="85"/>
      <c r="H8" s="85"/>
      <c r="I8" s="85"/>
      <c r="J8" s="85"/>
      <c r="K8" s="87"/>
    </row>
    <row r="9" spans="2:11" x14ac:dyDescent="0.25">
      <c r="B9" s="8" t="s">
        <v>0</v>
      </c>
      <c r="C9" s="85"/>
      <c r="D9" s="85"/>
      <c r="E9" s="85"/>
      <c r="F9" s="85"/>
      <c r="G9" s="85"/>
      <c r="H9" s="85"/>
      <c r="I9" s="85"/>
      <c r="J9" s="85"/>
      <c r="K9" s="87"/>
    </row>
    <row r="10" spans="2:11" x14ac:dyDescent="0.25">
      <c r="B10" s="8" t="s">
        <v>8</v>
      </c>
      <c r="C10" s="85"/>
      <c r="D10" s="85"/>
      <c r="E10" s="85"/>
      <c r="F10" s="85"/>
      <c r="G10" s="85"/>
      <c r="H10" s="85"/>
      <c r="I10" s="85"/>
      <c r="J10" s="85"/>
      <c r="K10" s="87"/>
    </row>
    <row r="11" spans="2:11" x14ac:dyDescent="0.25">
      <c r="B11" s="8" t="s">
        <v>26</v>
      </c>
      <c r="C11" s="85"/>
      <c r="D11" s="85"/>
      <c r="E11" s="85"/>
      <c r="F11" s="85"/>
      <c r="G11" s="85"/>
      <c r="H11" s="85"/>
      <c r="I11" s="85"/>
      <c r="J11" s="85"/>
      <c r="K11" s="87"/>
    </row>
    <row r="12" spans="2:11" x14ac:dyDescent="0.25">
      <c r="B12" s="8" t="s">
        <v>3</v>
      </c>
      <c r="C12" s="85"/>
      <c r="D12" s="85"/>
      <c r="E12" s="85"/>
      <c r="F12" s="85"/>
      <c r="G12" s="85"/>
      <c r="H12" s="85"/>
      <c r="I12" s="85"/>
      <c r="J12" s="85"/>
      <c r="K12" s="87"/>
    </row>
    <row r="13" spans="2:11" x14ac:dyDescent="0.25">
      <c r="B13" s="8" t="s">
        <v>7</v>
      </c>
      <c r="C13" s="85"/>
      <c r="D13" s="85"/>
      <c r="E13" s="85"/>
      <c r="F13" s="85"/>
      <c r="G13" s="85"/>
      <c r="H13" s="85"/>
      <c r="I13" s="85"/>
      <c r="J13" s="85"/>
      <c r="K13" s="87"/>
    </row>
    <row r="14" spans="2:11" x14ac:dyDescent="0.25">
      <c r="B14" s="8" t="s">
        <v>2</v>
      </c>
      <c r="C14" s="85"/>
      <c r="D14" s="85"/>
      <c r="E14" s="85"/>
      <c r="F14" s="85"/>
      <c r="G14" s="85"/>
      <c r="H14" s="85"/>
      <c r="I14" s="85"/>
      <c r="J14" s="85"/>
      <c r="K14" s="87"/>
    </row>
    <row r="15" spans="2:11" x14ac:dyDescent="0.25">
      <c r="B15" s="8" t="s">
        <v>9</v>
      </c>
      <c r="C15" s="85"/>
      <c r="D15" s="85"/>
      <c r="E15" s="85"/>
      <c r="F15" s="85"/>
      <c r="G15" s="85"/>
      <c r="H15" s="85"/>
      <c r="I15" s="85"/>
      <c r="J15" s="85"/>
      <c r="K15" s="87"/>
    </row>
    <row r="16" spans="2:11" x14ac:dyDescent="0.25">
      <c r="B16" s="8" t="s">
        <v>1</v>
      </c>
      <c r="C16" s="85"/>
      <c r="D16" s="85"/>
      <c r="E16" s="85"/>
      <c r="F16" s="85"/>
      <c r="G16" s="85"/>
      <c r="H16" s="85"/>
      <c r="I16" s="85"/>
      <c r="J16" s="85"/>
      <c r="K16" s="87"/>
    </row>
    <row r="17" spans="2:11" x14ac:dyDescent="0.25">
      <c r="B17" s="8" t="s">
        <v>27</v>
      </c>
      <c r="C17" s="85"/>
      <c r="D17" s="85"/>
      <c r="E17" s="85"/>
      <c r="F17" s="85"/>
      <c r="G17" s="85"/>
      <c r="H17" s="85"/>
      <c r="I17" s="85"/>
      <c r="J17" s="85"/>
      <c r="K17" s="87"/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/>
      <c r="D19" s="85"/>
      <c r="E19" s="85"/>
      <c r="F19" s="85"/>
      <c r="G19" s="85"/>
      <c r="H19" s="85"/>
      <c r="I19" s="85"/>
      <c r="J19" s="85"/>
      <c r="K19" s="87"/>
    </row>
    <row r="20" spans="2:11" x14ac:dyDescent="0.25">
      <c r="B20" s="8" t="s">
        <v>14</v>
      </c>
      <c r="C20" s="85"/>
      <c r="D20" s="85"/>
      <c r="E20" s="85"/>
      <c r="F20" s="85"/>
      <c r="G20" s="85"/>
      <c r="H20" s="85"/>
      <c r="I20" s="85"/>
      <c r="J20" s="85"/>
      <c r="K20" s="87"/>
    </row>
    <row r="21" spans="2:11" x14ac:dyDescent="0.25">
      <c r="B21" s="8" t="s">
        <v>11</v>
      </c>
      <c r="C21" s="85"/>
      <c r="D21" s="85">
        <v>6.1574074074074074E-3</v>
      </c>
      <c r="E21" s="85"/>
      <c r="F21" s="85"/>
      <c r="G21" s="85"/>
      <c r="H21" s="85"/>
      <c r="I21" s="85"/>
      <c r="J21" s="85"/>
      <c r="K21" s="87">
        <f t="shared" ref="K21" si="0">J21+I21+H21+G21+F21+E21+D21+C21</f>
        <v>6.1574074074074074E-3</v>
      </c>
    </row>
    <row r="22" spans="2:11" x14ac:dyDescent="0.25">
      <c r="B22" s="8" t="s">
        <v>15</v>
      </c>
      <c r="C22" s="85"/>
      <c r="D22" s="85"/>
      <c r="E22" s="85"/>
      <c r="F22" s="85"/>
      <c r="G22" s="85"/>
      <c r="H22" s="85"/>
      <c r="I22" s="85"/>
      <c r="J22" s="85"/>
      <c r="K22" s="87"/>
    </row>
    <row r="23" spans="2:11" x14ac:dyDescent="0.25">
      <c r="B23" s="8" t="s">
        <v>92</v>
      </c>
      <c r="C23" s="85"/>
      <c r="D23" s="85"/>
      <c r="E23" s="85"/>
      <c r="F23" s="85"/>
      <c r="G23" s="85"/>
      <c r="H23" s="85"/>
      <c r="I23" s="85"/>
      <c r="J23" s="85"/>
      <c r="K23" s="87"/>
    </row>
    <row r="24" spans="2:11" x14ac:dyDescent="0.25">
      <c r="B24" s="8" t="s">
        <v>12</v>
      </c>
      <c r="C24" s="85"/>
      <c r="D24" s="85"/>
      <c r="E24" s="85"/>
      <c r="F24" s="85"/>
      <c r="G24" s="85"/>
      <c r="H24" s="85"/>
      <c r="I24" s="85"/>
      <c r="J24" s="85"/>
      <c r="K24" s="87"/>
    </row>
    <row r="25" spans="2:11" x14ac:dyDescent="0.25">
      <c r="B25" s="8" t="s">
        <v>5</v>
      </c>
      <c r="C25" s="85"/>
      <c r="D25" s="85"/>
      <c r="E25" s="85"/>
      <c r="F25" s="85"/>
      <c r="G25" s="85"/>
      <c r="H25" s="85"/>
      <c r="I25" s="85"/>
      <c r="J25" s="85"/>
      <c r="K25" s="87"/>
    </row>
    <row r="26" spans="2:11" x14ac:dyDescent="0.25">
      <c r="B26" s="8" t="s">
        <v>6</v>
      </c>
      <c r="C26" s="85"/>
      <c r="D26" s="85"/>
      <c r="E26" s="85"/>
      <c r="F26" s="85"/>
      <c r="G26" s="85"/>
      <c r="H26" s="85"/>
      <c r="I26" s="85"/>
      <c r="J26" s="85"/>
      <c r="K26" s="87"/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/>
      <c r="E28" s="85"/>
      <c r="F28" s="85"/>
      <c r="G28" s="85"/>
      <c r="H28" s="85"/>
      <c r="I28" s="85"/>
      <c r="J28" s="85"/>
      <c r="K28" s="87"/>
    </row>
    <row r="29" spans="2:11" x14ac:dyDescent="0.25">
      <c r="B29" s="53"/>
      <c r="C29" s="89"/>
      <c r="D29" s="89"/>
      <c r="E29" s="90"/>
      <c r="F29" s="90"/>
      <c r="G29" s="89"/>
      <c r="H29" s="89"/>
      <c r="I29" s="89"/>
      <c r="J29" s="89"/>
      <c r="K29" s="87"/>
    </row>
    <row r="30" spans="2:11" x14ac:dyDescent="0.25">
      <c r="B30" s="53" t="s">
        <v>29</v>
      </c>
      <c r="C30" s="93"/>
      <c r="D30" s="93">
        <f t="shared" ref="D30" si="1">SUM(D7:D28)</f>
        <v>6.1574074074074074E-3</v>
      </c>
      <c r="E30" s="93"/>
      <c r="F30" s="93"/>
      <c r="G30" s="93"/>
      <c r="H30" s="93"/>
      <c r="I30" s="91"/>
      <c r="J30" s="91"/>
      <c r="K30" s="92">
        <f>SUM(K7:K28)</f>
        <v>6.1574074074074074E-3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19" t="s">
        <v>83</v>
      </c>
      <c r="C32" s="220"/>
      <c r="D32" s="220"/>
      <c r="E32" s="220"/>
      <c r="F32" s="220"/>
      <c r="G32" s="220"/>
      <c r="H32" s="220"/>
      <c r="I32" s="220"/>
      <c r="J32" s="220"/>
      <c r="K32" s="22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&amp;R58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3" t="s">
        <v>128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134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>
        <v>5.2083333333333333E-4</v>
      </c>
      <c r="D7" s="85"/>
      <c r="E7" s="86"/>
      <c r="F7" s="85"/>
      <c r="G7" s="85"/>
      <c r="H7" s="85"/>
      <c r="I7" s="85"/>
      <c r="J7" s="85"/>
      <c r="K7" s="94">
        <f>C7</f>
        <v>5.2083333333333333E-4</v>
      </c>
    </row>
    <row r="8" spans="2:11" x14ac:dyDescent="0.25">
      <c r="B8" s="8" t="s">
        <v>13</v>
      </c>
      <c r="C8" s="85"/>
      <c r="D8" s="85"/>
      <c r="E8" s="85"/>
      <c r="F8" s="85"/>
      <c r="G8" s="85"/>
      <c r="H8" s="85"/>
      <c r="I8" s="85"/>
      <c r="J8" s="85"/>
      <c r="K8" s="94"/>
    </row>
    <row r="9" spans="2:11" x14ac:dyDescent="0.25">
      <c r="B9" s="8" t="s">
        <v>0</v>
      </c>
      <c r="C9" s="85">
        <v>3.1481481481481477E-3</v>
      </c>
      <c r="D9" s="85"/>
      <c r="E9" s="85"/>
      <c r="F9" s="85"/>
      <c r="G9" s="85"/>
      <c r="H9" s="85"/>
      <c r="I9" s="85"/>
      <c r="J9" s="85"/>
      <c r="K9" s="94">
        <f t="shared" ref="K9:K28" si="0">C9</f>
        <v>3.1481481481481477E-3</v>
      </c>
    </row>
    <row r="10" spans="2:11" x14ac:dyDescent="0.25">
      <c r="B10" s="8" t="s">
        <v>8</v>
      </c>
      <c r="C10" s="85">
        <v>1.423611111111111E-3</v>
      </c>
      <c r="D10" s="85"/>
      <c r="E10" s="85"/>
      <c r="F10" s="85"/>
      <c r="G10" s="85"/>
      <c r="H10" s="85"/>
      <c r="I10" s="85"/>
      <c r="J10" s="85"/>
      <c r="K10" s="94">
        <f t="shared" si="0"/>
        <v>1.423611111111111E-3</v>
      </c>
    </row>
    <row r="11" spans="2:11" x14ac:dyDescent="0.25">
      <c r="B11" s="8" t="s">
        <v>26</v>
      </c>
      <c r="C11" s="85">
        <v>8.6805555555555551E-4</v>
      </c>
      <c r="D11" s="85"/>
      <c r="E11" s="85"/>
      <c r="F11" s="85"/>
      <c r="G11" s="85"/>
      <c r="H11" s="85"/>
      <c r="I11" s="85"/>
      <c r="J11" s="85"/>
      <c r="K11" s="94">
        <f t="shared" si="0"/>
        <v>8.6805555555555551E-4</v>
      </c>
    </row>
    <row r="12" spans="2:11" x14ac:dyDescent="0.25">
      <c r="B12" s="8" t="s">
        <v>3</v>
      </c>
      <c r="C12" s="85">
        <v>6.2847222222222228E-3</v>
      </c>
      <c r="D12" s="85"/>
      <c r="E12" s="85"/>
      <c r="F12" s="85"/>
      <c r="G12" s="85"/>
      <c r="H12" s="85"/>
      <c r="I12" s="85"/>
      <c r="J12" s="85"/>
      <c r="K12" s="94">
        <f t="shared" si="0"/>
        <v>6.2847222222222228E-3</v>
      </c>
    </row>
    <row r="13" spans="2:11" x14ac:dyDescent="0.25">
      <c r="B13" s="8" t="s">
        <v>7</v>
      </c>
      <c r="C13" s="85">
        <v>3.9351851851851852E-4</v>
      </c>
      <c r="D13" s="85"/>
      <c r="E13" s="85"/>
      <c r="F13" s="85"/>
      <c r="G13" s="85"/>
      <c r="H13" s="85"/>
      <c r="I13" s="85"/>
      <c r="J13" s="85"/>
      <c r="K13" s="94">
        <f t="shared" si="0"/>
        <v>3.9351851851851852E-4</v>
      </c>
    </row>
    <row r="14" spans="2:11" x14ac:dyDescent="0.25">
      <c r="B14" s="8" t="s">
        <v>2</v>
      </c>
      <c r="C14" s="85">
        <v>1.423611111111111E-3</v>
      </c>
      <c r="D14" s="85"/>
      <c r="E14" s="85"/>
      <c r="F14" s="85"/>
      <c r="G14" s="85"/>
      <c r="H14" s="85"/>
      <c r="I14" s="85"/>
      <c r="J14" s="85"/>
      <c r="K14" s="94">
        <f t="shared" si="0"/>
        <v>1.423611111111111E-3</v>
      </c>
    </row>
    <row r="15" spans="2:11" x14ac:dyDescent="0.25">
      <c r="B15" s="8" t="s">
        <v>9</v>
      </c>
      <c r="C15" s="85">
        <v>2.0833333333333335E-4</v>
      </c>
      <c r="D15" s="85"/>
      <c r="E15" s="85"/>
      <c r="F15" s="85"/>
      <c r="G15" s="85"/>
      <c r="H15" s="85"/>
      <c r="I15" s="85"/>
      <c r="J15" s="85"/>
      <c r="K15" s="94">
        <f t="shared" si="0"/>
        <v>2.0833333333333335E-4</v>
      </c>
    </row>
    <row r="16" spans="2:11" x14ac:dyDescent="0.25">
      <c r="B16" s="8" t="s">
        <v>1</v>
      </c>
      <c r="C16" s="85">
        <v>1.5393518518518521E-3</v>
      </c>
      <c r="D16" s="85"/>
      <c r="E16" s="85"/>
      <c r="F16" s="85"/>
      <c r="G16" s="85"/>
      <c r="H16" s="85"/>
      <c r="I16" s="85"/>
      <c r="J16" s="85"/>
      <c r="K16" s="94">
        <f t="shared" si="0"/>
        <v>1.5393518518518521E-3</v>
      </c>
    </row>
    <row r="17" spans="2:11" x14ac:dyDescent="0.25">
      <c r="B17" s="8" t="s">
        <v>27</v>
      </c>
      <c r="C17" s="85">
        <v>9.6412037037037022E-3</v>
      </c>
      <c r="D17" s="85"/>
      <c r="E17" s="85"/>
      <c r="F17" s="85"/>
      <c r="G17" s="85"/>
      <c r="H17" s="85"/>
      <c r="I17" s="85"/>
      <c r="J17" s="85"/>
      <c r="K17" s="94">
        <f t="shared" si="0"/>
        <v>9.6412037037037022E-3</v>
      </c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94"/>
    </row>
    <row r="19" spans="2:11" x14ac:dyDescent="0.25">
      <c r="B19" s="8" t="s">
        <v>4</v>
      </c>
      <c r="C19" s="85">
        <v>2.4305555555555556E-3</v>
      </c>
      <c r="D19" s="85"/>
      <c r="E19" s="85"/>
      <c r="F19" s="85"/>
      <c r="G19" s="85"/>
      <c r="H19" s="85"/>
      <c r="I19" s="85"/>
      <c r="J19" s="85"/>
      <c r="K19" s="94">
        <f t="shared" si="0"/>
        <v>2.4305555555555556E-3</v>
      </c>
    </row>
    <row r="20" spans="2:11" x14ac:dyDescent="0.25">
      <c r="B20" s="8" t="s">
        <v>14</v>
      </c>
      <c r="C20" s="85">
        <v>4.0277777777777777E-3</v>
      </c>
      <c r="D20" s="85"/>
      <c r="E20" s="85"/>
      <c r="F20" s="85"/>
      <c r="G20" s="85"/>
      <c r="H20" s="85"/>
      <c r="I20" s="85"/>
      <c r="J20" s="85"/>
      <c r="K20" s="94">
        <f t="shared" si="0"/>
        <v>4.0277777777777777E-3</v>
      </c>
    </row>
    <row r="21" spans="2:11" x14ac:dyDescent="0.25">
      <c r="B21" s="8" t="s">
        <v>11</v>
      </c>
      <c r="C21" s="85">
        <v>2.3726851851851856E-3</v>
      </c>
      <c r="D21" s="85"/>
      <c r="E21" s="85"/>
      <c r="F21" s="85"/>
      <c r="G21" s="85"/>
      <c r="H21" s="85"/>
      <c r="I21" s="85"/>
      <c r="J21" s="85"/>
      <c r="K21" s="94">
        <f t="shared" si="0"/>
        <v>2.3726851851851856E-3</v>
      </c>
    </row>
    <row r="22" spans="2:11" x14ac:dyDescent="0.25">
      <c r="B22" s="8" t="s">
        <v>15</v>
      </c>
      <c r="C22" s="85">
        <v>3.1944444444444446E-3</v>
      </c>
      <c r="D22" s="85"/>
      <c r="E22" s="85"/>
      <c r="F22" s="85"/>
      <c r="G22" s="85"/>
      <c r="H22" s="85"/>
      <c r="I22" s="85"/>
      <c r="J22" s="85"/>
      <c r="K22" s="94">
        <f t="shared" si="0"/>
        <v>3.1944444444444446E-3</v>
      </c>
    </row>
    <row r="23" spans="2:11" x14ac:dyDescent="0.25">
      <c r="B23" s="8" t="s">
        <v>92</v>
      </c>
      <c r="C23" s="85">
        <v>1.9282407407407404E-2</v>
      </c>
      <c r="D23" s="85"/>
      <c r="E23" s="85"/>
      <c r="F23" s="85"/>
      <c r="G23" s="85"/>
      <c r="H23" s="85"/>
      <c r="I23" s="85"/>
      <c r="J23" s="85"/>
      <c r="K23" s="94">
        <f t="shared" si="0"/>
        <v>1.9282407407407404E-2</v>
      </c>
    </row>
    <row r="24" spans="2:11" x14ac:dyDescent="0.25">
      <c r="B24" s="8" t="s">
        <v>12</v>
      </c>
      <c r="C24" s="85">
        <v>4.3981481481481481E-4</v>
      </c>
      <c r="D24" s="85"/>
      <c r="E24" s="85"/>
      <c r="F24" s="85"/>
      <c r="G24" s="85"/>
      <c r="H24" s="85"/>
      <c r="I24" s="85"/>
      <c r="J24" s="85"/>
      <c r="K24" s="94">
        <f t="shared" si="0"/>
        <v>4.3981481481481481E-4</v>
      </c>
    </row>
    <row r="25" spans="2:11" x14ac:dyDescent="0.25">
      <c r="B25" s="8" t="s">
        <v>5</v>
      </c>
      <c r="C25" s="85"/>
      <c r="D25" s="85"/>
      <c r="E25" s="85"/>
      <c r="F25" s="85"/>
      <c r="G25" s="85"/>
      <c r="H25" s="85"/>
      <c r="I25" s="85"/>
      <c r="J25" s="85"/>
      <c r="K25" s="94"/>
    </row>
    <row r="26" spans="2:11" x14ac:dyDescent="0.25">
      <c r="B26" s="8" t="s">
        <v>6</v>
      </c>
      <c r="C26" s="85"/>
      <c r="D26" s="85"/>
      <c r="E26" s="85"/>
      <c r="F26" s="85"/>
      <c r="G26" s="85"/>
      <c r="H26" s="85"/>
      <c r="I26" s="85"/>
      <c r="J26" s="85"/>
      <c r="K26" s="94"/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94"/>
    </row>
    <row r="28" spans="2:11" x14ac:dyDescent="0.25">
      <c r="B28" s="8" t="s">
        <v>17</v>
      </c>
      <c r="C28" s="85">
        <v>7.6388888888888893E-4</v>
      </c>
      <c r="D28" s="85"/>
      <c r="E28" s="85"/>
      <c r="F28" s="85"/>
      <c r="G28" s="85"/>
      <c r="H28" s="85"/>
      <c r="I28" s="85"/>
      <c r="J28" s="85"/>
      <c r="K28" s="94">
        <f t="shared" si="0"/>
        <v>7.6388888888888893E-4</v>
      </c>
    </row>
    <row r="29" spans="2:11" x14ac:dyDescent="0.25">
      <c r="B29" s="8"/>
      <c r="C29" s="89"/>
      <c r="D29" s="89"/>
      <c r="E29" s="90"/>
      <c r="F29" s="90"/>
      <c r="G29" s="90"/>
      <c r="H29" s="90"/>
      <c r="I29" s="89"/>
      <c r="J29" s="89"/>
      <c r="K29" s="95"/>
    </row>
    <row r="30" spans="2:11" x14ac:dyDescent="0.25">
      <c r="B30" s="53" t="s">
        <v>29</v>
      </c>
      <c r="C30" s="91">
        <f>SUM(C7:C28)</f>
        <v>5.7962962962962952E-2</v>
      </c>
      <c r="D30" s="91"/>
      <c r="E30" s="91"/>
      <c r="F30" s="91"/>
      <c r="G30" s="91"/>
      <c r="H30" s="91"/>
      <c r="I30" s="91"/>
      <c r="J30" s="85"/>
      <c r="K30" s="92">
        <f>SUM(K7:K28)</f>
        <v>5.7962962962962952E-2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19" t="s">
        <v>83</v>
      </c>
      <c r="C32" s="220"/>
      <c r="D32" s="220"/>
      <c r="E32" s="220"/>
      <c r="F32" s="220"/>
      <c r="G32" s="220"/>
      <c r="H32" s="220"/>
      <c r="I32" s="220"/>
      <c r="J32" s="220"/>
      <c r="K32" s="22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&amp;R56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3" t="s">
        <v>110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134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6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/>
      <c r="D8" s="85"/>
      <c r="E8" s="85"/>
      <c r="F8" s="85"/>
      <c r="G8" s="85"/>
      <c r="H8" s="85"/>
      <c r="I8" s="85"/>
      <c r="J8" s="85"/>
      <c r="K8" s="87"/>
    </row>
    <row r="9" spans="2:11" x14ac:dyDescent="0.25">
      <c r="B9" s="8" t="s">
        <v>0</v>
      </c>
      <c r="C9" s="85"/>
      <c r="D9" s="85"/>
      <c r="E9" s="85"/>
      <c r="F9" s="85"/>
      <c r="G9" s="85"/>
      <c r="H9" s="85"/>
      <c r="I9" s="85"/>
      <c r="J9" s="85"/>
      <c r="K9" s="87"/>
    </row>
    <row r="10" spans="2:11" x14ac:dyDescent="0.25">
      <c r="B10" s="8" t="s">
        <v>8</v>
      </c>
      <c r="C10" s="85"/>
      <c r="D10" s="85"/>
      <c r="E10" s="85"/>
      <c r="F10" s="85"/>
      <c r="G10" s="85"/>
      <c r="H10" s="85"/>
      <c r="I10" s="85"/>
      <c r="J10" s="85"/>
      <c r="K10" s="87"/>
    </row>
    <row r="11" spans="2:11" x14ac:dyDescent="0.25">
      <c r="B11" s="8" t="s">
        <v>26</v>
      </c>
      <c r="C11" s="85"/>
      <c r="D11" s="85"/>
      <c r="E11" s="85"/>
      <c r="F11" s="85"/>
      <c r="G11" s="85"/>
      <c r="H11" s="85"/>
      <c r="I11" s="85"/>
      <c r="J11" s="85"/>
      <c r="K11" s="87"/>
    </row>
    <row r="12" spans="2:11" x14ac:dyDescent="0.25">
      <c r="B12" s="8" t="s">
        <v>3</v>
      </c>
      <c r="C12" s="85"/>
      <c r="D12" s="85"/>
      <c r="E12" s="85"/>
      <c r="F12" s="85"/>
      <c r="G12" s="85"/>
      <c r="H12" s="85"/>
      <c r="I12" s="85"/>
      <c r="J12" s="85"/>
      <c r="K12" s="87"/>
    </row>
    <row r="13" spans="2:11" x14ac:dyDescent="0.25">
      <c r="B13" s="8" t="s">
        <v>7</v>
      </c>
      <c r="C13" s="85"/>
      <c r="D13" s="85"/>
      <c r="E13" s="85"/>
      <c r="F13" s="85"/>
      <c r="G13" s="85"/>
      <c r="H13" s="85"/>
      <c r="I13" s="85"/>
      <c r="J13" s="85"/>
      <c r="K13" s="87"/>
    </row>
    <row r="14" spans="2:11" x14ac:dyDescent="0.25">
      <c r="B14" s="8" t="s">
        <v>2</v>
      </c>
      <c r="C14" s="85"/>
      <c r="D14" s="85"/>
      <c r="E14" s="85"/>
      <c r="F14" s="85"/>
      <c r="G14" s="85"/>
      <c r="H14" s="85"/>
      <c r="I14" s="85"/>
      <c r="J14" s="85"/>
      <c r="K14" s="87"/>
    </row>
    <row r="15" spans="2:11" x14ac:dyDescent="0.25">
      <c r="B15" s="8" t="s">
        <v>9</v>
      </c>
      <c r="C15" s="85"/>
      <c r="D15" s="85"/>
      <c r="E15" s="85"/>
      <c r="F15" s="85"/>
      <c r="G15" s="85"/>
      <c r="H15" s="85"/>
      <c r="I15" s="85"/>
      <c r="J15" s="85"/>
      <c r="K15" s="87"/>
    </row>
    <row r="16" spans="2:11" x14ac:dyDescent="0.25">
      <c r="B16" s="8" t="s">
        <v>1</v>
      </c>
      <c r="C16" s="85"/>
      <c r="D16" s="85"/>
      <c r="E16" s="85"/>
      <c r="F16" s="85"/>
      <c r="G16" s="85"/>
      <c r="H16" s="85"/>
      <c r="I16" s="85"/>
      <c r="J16" s="85"/>
      <c r="K16" s="87"/>
    </row>
    <row r="17" spans="2:11" x14ac:dyDescent="0.25">
      <c r="B17" s="8" t="s">
        <v>27</v>
      </c>
      <c r="C17" s="85"/>
      <c r="D17" s="85"/>
      <c r="E17" s="85"/>
      <c r="F17" s="85"/>
      <c r="G17" s="85"/>
      <c r="H17" s="85"/>
      <c r="I17" s="85"/>
      <c r="J17" s="85"/>
      <c r="K17" s="87"/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/>
      <c r="D19" s="85"/>
      <c r="E19" s="85"/>
      <c r="F19" s="85"/>
      <c r="G19" s="85"/>
      <c r="H19" s="85"/>
      <c r="I19" s="85"/>
      <c r="J19" s="85"/>
      <c r="K19" s="87"/>
    </row>
    <row r="20" spans="2:11" x14ac:dyDescent="0.25">
      <c r="B20" s="8" t="s">
        <v>14</v>
      </c>
      <c r="C20" s="85"/>
      <c r="D20" s="85"/>
      <c r="E20" s="85"/>
      <c r="F20" s="85"/>
      <c r="G20" s="85"/>
      <c r="H20" s="85"/>
      <c r="I20" s="85"/>
      <c r="J20" s="85"/>
      <c r="K20" s="87"/>
    </row>
    <row r="21" spans="2:11" x14ac:dyDescent="0.25">
      <c r="B21" s="8" t="s">
        <v>11</v>
      </c>
      <c r="C21" s="85"/>
      <c r="D21" s="85"/>
      <c r="E21" s="85"/>
      <c r="F21" s="85"/>
      <c r="G21" s="85"/>
      <c r="H21" s="85"/>
      <c r="I21" s="85"/>
      <c r="J21" s="85"/>
      <c r="K21" s="87"/>
    </row>
    <row r="22" spans="2:11" x14ac:dyDescent="0.25">
      <c r="B22" s="8" t="s">
        <v>15</v>
      </c>
      <c r="C22" s="85"/>
      <c r="D22" s="85"/>
      <c r="E22" s="85"/>
      <c r="F22" s="85"/>
      <c r="G22" s="85"/>
      <c r="H22" s="85"/>
      <c r="I22" s="85"/>
      <c r="J22" s="85"/>
      <c r="K22" s="87"/>
    </row>
    <row r="23" spans="2:11" x14ac:dyDescent="0.25">
      <c r="B23" s="8" t="s">
        <v>92</v>
      </c>
      <c r="C23" s="85"/>
      <c r="D23" s="85"/>
      <c r="E23" s="85"/>
      <c r="F23" s="85"/>
      <c r="G23" s="85"/>
      <c r="H23" s="85"/>
      <c r="I23" s="85"/>
      <c r="J23" s="85"/>
      <c r="K23" s="87"/>
    </row>
    <row r="24" spans="2:11" x14ac:dyDescent="0.25">
      <c r="B24" s="8" t="s">
        <v>12</v>
      </c>
      <c r="C24" s="85"/>
      <c r="D24" s="85"/>
      <c r="E24" s="85"/>
      <c r="F24" s="85"/>
      <c r="G24" s="85"/>
      <c r="H24" s="85"/>
      <c r="I24" s="85"/>
      <c r="J24" s="85"/>
      <c r="K24" s="87"/>
    </row>
    <row r="25" spans="2:11" x14ac:dyDescent="0.25">
      <c r="B25" s="8" t="s">
        <v>5</v>
      </c>
      <c r="C25" s="85"/>
      <c r="D25" s="85"/>
      <c r="E25" s="85"/>
      <c r="F25" s="85"/>
      <c r="G25" s="85"/>
      <c r="H25" s="85"/>
      <c r="I25" s="85"/>
      <c r="J25" s="85"/>
      <c r="K25" s="87"/>
    </row>
    <row r="26" spans="2:11" x14ac:dyDescent="0.25">
      <c r="B26" s="8" t="s">
        <v>6</v>
      </c>
      <c r="C26" s="85"/>
      <c r="D26" s="85"/>
      <c r="E26" s="85"/>
      <c r="F26" s="85"/>
      <c r="G26" s="85"/>
      <c r="H26" s="85"/>
      <c r="I26" s="85"/>
      <c r="J26" s="85"/>
      <c r="K26" s="87"/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/>
      <c r="E28" s="85"/>
      <c r="F28" s="85"/>
      <c r="G28" s="85"/>
      <c r="H28" s="85"/>
      <c r="I28" s="85"/>
      <c r="J28" s="85"/>
      <c r="K28" s="87"/>
    </row>
    <row r="29" spans="2:11" x14ac:dyDescent="0.25">
      <c r="B29" s="8"/>
      <c r="C29" s="89"/>
      <c r="D29" s="89"/>
      <c r="E29" s="90"/>
      <c r="F29" s="90"/>
      <c r="G29" s="90"/>
      <c r="H29" s="90"/>
      <c r="I29" s="89"/>
      <c r="J29" s="89"/>
      <c r="K29" s="87"/>
    </row>
    <row r="30" spans="2:11" x14ac:dyDescent="0.25">
      <c r="B30" s="53" t="s">
        <v>29</v>
      </c>
      <c r="C30" s="91"/>
      <c r="D30" s="91"/>
      <c r="E30" s="91"/>
      <c r="F30" s="91"/>
      <c r="G30" s="91"/>
      <c r="H30" s="91"/>
      <c r="I30" s="91"/>
      <c r="J30" s="85"/>
      <c r="K30" s="92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19" t="s">
        <v>83</v>
      </c>
      <c r="C32" s="220"/>
      <c r="D32" s="220"/>
      <c r="E32" s="220"/>
      <c r="F32" s="220"/>
      <c r="G32" s="220"/>
      <c r="H32" s="220"/>
      <c r="I32" s="220"/>
      <c r="J32" s="220"/>
      <c r="K32" s="22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&amp;R49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3" t="s">
        <v>111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134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6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/>
      <c r="D8" s="85"/>
      <c r="E8" s="85"/>
      <c r="F8" s="85"/>
      <c r="G8" s="85"/>
      <c r="H8" s="85"/>
      <c r="I8" s="85"/>
      <c r="J8" s="85"/>
      <c r="K8" s="87"/>
    </row>
    <row r="9" spans="2:11" x14ac:dyDescent="0.25">
      <c r="B9" s="8" t="s">
        <v>0</v>
      </c>
      <c r="C9" s="85"/>
      <c r="D9" s="85"/>
      <c r="E9" s="85"/>
      <c r="F9" s="85"/>
      <c r="G9" s="85"/>
      <c r="H9" s="85"/>
      <c r="I9" s="85"/>
      <c r="J9" s="85"/>
      <c r="K9" s="87"/>
    </row>
    <row r="10" spans="2:11" x14ac:dyDescent="0.25">
      <c r="B10" s="8" t="s">
        <v>8</v>
      </c>
      <c r="C10" s="85"/>
      <c r="D10" s="85"/>
      <c r="E10" s="85"/>
      <c r="F10" s="85"/>
      <c r="G10" s="85"/>
      <c r="H10" s="85"/>
      <c r="I10" s="85"/>
      <c r="J10" s="85"/>
      <c r="K10" s="87"/>
    </row>
    <row r="11" spans="2:11" x14ac:dyDescent="0.25">
      <c r="B11" s="8" t="s">
        <v>26</v>
      </c>
      <c r="C11" s="85"/>
      <c r="D11" s="85"/>
      <c r="E11" s="85"/>
      <c r="F11" s="85"/>
      <c r="G11" s="85"/>
      <c r="H11" s="85"/>
      <c r="I11" s="85"/>
      <c r="J11" s="85"/>
      <c r="K11" s="87"/>
    </row>
    <row r="12" spans="2:11" x14ac:dyDescent="0.25">
      <c r="B12" s="8" t="s">
        <v>3</v>
      </c>
      <c r="C12" s="85"/>
      <c r="D12" s="85"/>
      <c r="E12" s="85"/>
      <c r="F12" s="85"/>
      <c r="G12" s="85"/>
      <c r="H12" s="85"/>
      <c r="I12" s="85"/>
      <c r="J12" s="85"/>
      <c r="K12" s="87"/>
    </row>
    <row r="13" spans="2:11" x14ac:dyDescent="0.25">
      <c r="B13" s="8" t="s">
        <v>7</v>
      </c>
      <c r="C13" s="85"/>
      <c r="D13" s="85"/>
      <c r="E13" s="85"/>
      <c r="F13" s="85"/>
      <c r="G13" s="85"/>
      <c r="H13" s="85"/>
      <c r="I13" s="85"/>
      <c r="J13" s="85"/>
      <c r="K13" s="87"/>
    </row>
    <row r="14" spans="2:11" x14ac:dyDescent="0.25">
      <c r="B14" s="8" t="s">
        <v>2</v>
      </c>
      <c r="C14" s="85"/>
      <c r="D14" s="85"/>
      <c r="E14" s="85"/>
      <c r="F14" s="85"/>
      <c r="G14" s="85"/>
      <c r="H14" s="85"/>
      <c r="I14" s="85"/>
      <c r="J14" s="85"/>
      <c r="K14" s="87"/>
    </row>
    <row r="15" spans="2:11" x14ac:dyDescent="0.25">
      <c r="B15" s="8" t="s">
        <v>9</v>
      </c>
      <c r="C15" s="85"/>
      <c r="D15" s="85"/>
      <c r="E15" s="85"/>
      <c r="F15" s="85"/>
      <c r="G15" s="85"/>
      <c r="H15" s="85"/>
      <c r="I15" s="85"/>
      <c r="J15" s="85"/>
      <c r="K15" s="87"/>
    </row>
    <row r="16" spans="2:11" x14ac:dyDescent="0.25">
      <c r="B16" s="8" t="s">
        <v>1</v>
      </c>
      <c r="C16" s="85"/>
      <c r="D16" s="85"/>
      <c r="E16" s="85"/>
      <c r="F16" s="85"/>
      <c r="G16" s="85"/>
      <c r="H16" s="85"/>
      <c r="I16" s="85"/>
      <c r="J16" s="85"/>
      <c r="K16" s="87"/>
    </row>
    <row r="17" spans="2:11" x14ac:dyDescent="0.25">
      <c r="B17" s="8" t="s">
        <v>27</v>
      </c>
      <c r="C17" s="85"/>
      <c r="D17" s="85"/>
      <c r="E17" s="85"/>
      <c r="F17" s="85"/>
      <c r="G17" s="85"/>
      <c r="H17" s="85"/>
      <c r="I17" s="85"/>
      <c r="J17" s="85"/>
      <c r="K17" s="87"/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/>
      <c r="D19" s="85"/>
      <c r="E19" s="85"/>
      <c r="F19" s="85"/>
      <c r="G19" s="85"/>
      <c r="H19" s="85"/>
      <c r="I19" s="85"/>
      <c r="J19" s="85"/>
      <c r="K19" s="87"/>
    </row>
    <row r="20" spans="2:11" x14ac:dyDescent="0.25">
      <c r="B20" s="8" t="s">
        <v>14</v>
      </c>
      <c r="C20" s="85"/>
      <c r="D20" s="85"/>
      <c r="E20" s="85"/>
      <c r="F20" s="85"/>
      <c r="G20" s="85"/>
      <c r="H20" s="85"/>
      <c r="I20" s="85"/>
      <c r="J20" s="85"/>
      <c r="K20" s="87"/>
    </row>
    <row r="21" spans="2:11" x14ac:dyDescent="0.25">
      <c r="B21" s="8" t="s">
        <v>11</v>
      </c>
      <c r="C21" s="85"/>
      <c r="D21" s="85"/>
      <c r="E21" s="85"/>
      <c r="F21" s="85"/>
      <c r="G21" s="85"/>
      <c r="H21" s="85"/>
      <c r="I21" s="85"/>
      <c r="J21" s="85"/>
      <c r="K21" s="87"/>
    </row>
    <row r="22" spans="2:11" x14ac:dyDescent="0.25">
      <c r="B22" s="8" t="s">
        <v>15</v>
      </c>
      <c r="C22" s="85"/>
      <c r="D22" s="85"/>
      <c r="E22" s="85"/>
      <c r="F22" s="85"/>
      <c r="G22" s="85"/>
      <c r="H22" s="85"/>
      <c r="I22" s="85"/>
      <c r="J22" s="85"/>
      <c r="K22" s="87"/>
    </row>
    <row r="23" spans="2:11" x14ac:dyDescent="0.25">
      <c r="B23" s="8" t="s">
        <v>92</v>
      </c>
      <c r="C23" s="85"/>
      <c r="D23" s="85"/>
      <c r="E23" s="85"/>
      <c r="F23" s="85"/>
      <c r="G23" s="85"/>
      <c r="H23" s="85"/>
      <c r="I23" s="85"/>
      <c r="J23" s="85"/>
      <c r="K23" s="87"/>
    </row>
    <row r="24" spans="2:11" x14ac:dyDescent="0.25">
      <c r="B24" s="8" t="s">
        <v>12</v>
      </c>
      <c r="C24" s="85"/>
      <c r="D24" s="85"/>
      <c r="E24" s="85"/>
      <c r="F24" s="85"/>
      <c r="G24" s="85"/>
      <c r="H24" s="85"/>
      <c r="I24" s="85"/>
      <c r="J24" s="85"/>
      <c r="K24" s="87"/>
    </row>
    <row r="25" spans="2:11" x14ac:dyDescent="0.25">
      <c r="B25" s="8" t="s">
        <v>5</v>
      </c>
      <c r="C25" s="85"/>
      <c r="D25" s="85"/>
      <c r="E25" s="85"/>
      <c r="F25" s="85"/>
      <c r="G25" s="85"/>
      <c r="H25" s="85"/>
      <c r="I25" s="85"/>
      <c r="J25" s="85"/>
      <c r="K25" s="87"/>
    </row>
    <row r="26" spans="2:11" x14ac:dyDescent="0.25">
      <c r="B26" s="8" t="s">
        <v>6</v>
      </c>
      <c r="C26" s="85"/>
      <c r="D26" s="85"/>
      <c r="E26" s="85"/>
      <c r="F26" s="85"/>
      <c r="G26" s="85"/>
      <c r="H26" s="85"/>
      <c r="I26" s="85"/>
      <c r="J26" s="85"/>
      <c r="K26" s="87"/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/>
      <c r="E28" s="85"/>
      <c r="F28" s="85"/>
      <c r="G28" s="85"/>
      <c r="H28" s="85"/>
      <c r="I28" s="85"/>
      <c r="J28" s="85"/>
      <c r="K28" s="87"/>
    </row>
    <row r="29" spans="2:11" x14ac:dyDescent="0.25">
      <c r="B29" s="8"/>
      <c r="C29" s="89"/>
      <c r="D29" s="89"/>
      <c r="E29" s="90"/>
      <c r="F29" s="90"/>
      <c r="G29" s="90"/>
      <c r="H29" s="90"/>
      <c r="I29" s="89"/>
      <c r="J29" s="89"/>
      <c r="K29" s="95"/>
    </row>
    <row r="30" spans="2:11" x14ac:dyDescent="0.25">
      <c r="B30" s="53" t="s">
        <v>29</v>
      </c>
      <c r="C30" s="91"/>
      <c r="D30" s="91"/>
      <c r="E30" s="91"/>
      <c r="F30" s="91"/>
      <c r="G30" s="91"/>
      <c r="H30" s="91"/>
      <c r="I30" s="91"/>
      <c r="J30" s="91"/>
      <c r="K30" s="92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19" t="s">
        <v>83</v>
      </c>
      <c r="C32" s="220"/>
      <c r="D32" s="220"/>
      <c r="E32" s="220"/>
      <c r="F32" s="220"/>
      <c r="G32" s="220"/>
      <c r="H32" s="220"/>
      <c r="I32" s="220"/>
      <c r="J32" s="220"/>
      <c r="K32" s="22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&amp;R53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4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3" t="s">
        <v>112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134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/>
      <c r="K6" s="81" t="s">
        <v>24</v>
      </c>
    </row>
    <row r="7" spans="2:11" x14ac:dyDescent="0.25">
      <c r="B7" s="8" t="s">
        <v>10</v>
      </c>
      <c r="C7" s="85"/>
      <c r="D7" s="85"/>
      <c r="E7" s="85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/>
      <c r="D8" s="85"/>
      <c r="E8" s="85"/>
      <c r="F8" s="85"/>
      <c r="G8" s="85">
        <v>9.0277777777777774E-4</v>
      </c>
      <c r="H8" s="85"/>
      <c r="I8" s="85"/>
      <c r="J8" s="85"/>
      <c r="K8" s="87">
        <f t="shared" ref="K8:K28" si="0">J8+I8+H8+G8+F8+E8+D8+C8</f>
        <v>9.0277777777777774E-4</v>
      </c>
    </row>
    <row r="9" spans="2:11" x14ac:dyDescent="0.25">
      <c r="B9" s="8" t="s">
        <v>0</v>
      </c>
      <c r="C9" s="85">
        <v>3.0671296296296297E-3</v>
      </c>
      <c r="D9" s="85"/>
      <c r="E9" s="85"/>
      <c r="F9" s="85">
        <v>3.1828703703703702E-3</v>
      </c>
      <c r="G9" s="85">
        <v>1.3055555555555558E-2</v>
      </c>
      <c r="H9" s="85"/>
      <c r="I9" s="85"/>
      <c r="J9" s="85"/>
      <c r="K9" s="87">
        <f t="shared" si="0"/>
        <v>1.9305555555555555E-2</v>
      </c>
    </row>
    <row r="10" spans="2:11" x14ac:dyDescent="0.25">
      <c r="B10" s="8" t="s">
        <v>8</v>
      </c>
      <c r="C10" s="85"/>
      <c r="D10" s="85"/>
      <c r="E10" s="85"/>
      <c r="F10" s="85">
        <v>2.5810185185185185E-3</v>
      </c>
      <c r="G10" s="85"/>
      <c r="H10" s="85"/>
      <c r="I10" s="85"/>
      <c r="J10" s="85"/>
      <c r="K10" s="87">
        <f t="shared" si="0"/>
        <v>2.5810185185185185E-3</v>
      </c>
    </row>
    <row r="11" spans="2:11" x14ac:dyDescent="0.25">
      <c r="B11" s="8" t="s">
        <v>26</v>
      </c>
      <c r="C11" s="85"/>
      <c r="D11" s="85"/>
      <c r="E11" s="85"/>
      <c r="F11" s="85"/>
      <c r="G11" s="85">
        <v>2.2453703703703702E-3</v>
      </c>
      <c r="H11" s="85"/>
      <c r="I11" s="85"/>
      <c r="J11" s="85"/>
      <c r="K11" s="87">
        <f t="shared" si="0"/>
        <v>2.2453703703703702E-3</v>
      </c>
    </row>
    <row r="12" spans="2:11" x14ac:dyDescent="0.25">
      <c r="B12" s="8" t="s">
        <v>3</v>
      </c>
      <c r="C12" s="85">
        <v>6.3541666666666668E-3</v>
      </c>
      <c r="D12" s="85">
        <v>3.5879629629629635E-4</v>
      </c>
      <c r="E12" s="85"/>
      <c r="F12" s="85"/>
      <c r="G12" s="85">
        <v>6.5335648148148143E-2</v>
      </c>
      <c r="H12" s="85"/>
      <c r="I12" s="85"/>
      <c r="J12" s="85"/>
      <c r="K12" s="87">
        <f t="shared" si="0"/>
        <v>7.2048611111111105E-2</v>
      </c>
    </row>
    <row r="13" spans="2:11" x14ac:dyDescent="0.25">
      <c r="B13" s="8" t="s">
        <v>7</v>
      </c>
      <c r="C13" s="85">
        <v>7.7546296296296304E-4</v>
      </c>
      <c r="D13" s="85">
        <v>1.1574074074074073E-4</v>
      </c>
      <c r="E13" s="85"/>
      <c r="F13" s="85"/>
      <c r="G13" s="85">
        <v>3.4664351851851856E-2</v>
      </c>
      <c r="H13" s="85"/>
      <c r="I13" s="85"/>
      <c r="J13" s="85"/>
      <c r="K13" s="87">
        <f t="shared" si="0"/>
        <v>3.5555555555555562E-2</v>
      </c>
    </row>
    <row r="14" spans="2:11" x14ac:dyDescent="0.25">
      <c r="B14" s="8" t="s">
        <v>2</v>
      </c>
      <c r="C14" s="85"/>
      <c r="D14" s="85"/>
      <c r="E14" s="85"/>
      <c r="F14" s="85"/>
      <c r="G14" s="85">
        <v>1.8055555555555555E-3</v>
      </c>
      <c r="H14" s="85"/>
      <c r="I14" s="85"/>
      <c r="J14" s="85"/>
      <c r="K14" s="87">
        <f t="shared" si="0"/>
        <v>1.8055555555555555E-3</v>
      </c>
    </row>
    <row r="15" spans="2:11" x14ac:dyDescent="0.25">
      <c r="B15" s="8" t="s">
        <v>9</v>
      </c>
      <c r="C15" s="85"/>
      <c r="D15" s="85"/>
      <c r="E15" s="85"/>
      <c r="F15" s="85"/>
      <c r="G15" s="85"/>
      <c r="H15" s="85"/>
      <c r="I15" s="85"/>
      <c r="J15" s="85"/>
      <c r="K15" s="87"/>
    </row>
    <row r="16" spans="2:11" x14ac:dyDescent="0.25">
      <c r="B16" s="8" t="s">
        <v>1</v>
      </c>
      <c r="C16" s="85">
        <v>1.273148148148148E-4</v>
      </c>
      <c r="D16" s="85"/>
      <c r="E16" s="85"/>
      <c r="F16" s="85"/>
      <c r="G16" s="85">
        <v>4.9768518518518521E-4</v>
      </c>
      <c r="H16" s="85"/>
      <c r="I16" s="85"/>
      <c r="J16" s="85"/>
      <c r="K16" s="87">
        <f t="shared" si="0"/>
        <v>6.2500000000000001E-4</v>
      </c>
    </row>
    <row r="17" spans="2:11" x14ac:dyDescent="0.25">
      <c r="B17" s="8" t="s">
        <v>27</v>
      </c>
      <c r="C17" s="85"/>
      <c r="D17" s="85"/>
      <c r="E17" s="85"/>
      <c r="F17" s="85">
        <v>2.3148148148148151E-3</v>
      </c>
      <c r="G17" s="85">
        <v>2.2974537037037036E-2</v>
      </c>
      <c r="H17" s="85"/>
      <c r="I17" s="85"/>
      <c r="J17" s="85"/>
      <c r="K17" s="87">
        <f t="shared" si="0"/>
        <v>2.5289351851851851E-2</v>
      </c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/>
      <c r="D19" s="85">
        <v>2.4537037037037036E-3</v>
      </c>
      <c r="E19" s="85"/>
      <c r="F19" s="85"/>
      <c r="G19" s="85">
        <v>1.361111111111111E-2</v>
      </c>
      <c r="H19" s="85"/>
      <c r="I19" s="85"/>
      <c r="J19" s="85"/>
      <c r="K19" s="87">
        <f t="shared" si="0"/>
        <v>1.6064814814814813E-2</v>
      </c>
    </row>
    <row r="20" spans="2:11" x14ac:dyDescent="0.25">
      <c r="B20" s="8" t="s">
        <v>14</v>
      </c>
      <c r="C20" s="85"/>
      <c r="D20" s="85"/>
      <c r="E20" s="85"/>
      <c r="F20" s="85"/>
      <c r="G20" s="85">
        <v>6.7708333333333336E-3</v>
      </c>
      <c r="H20" s="85"/>
      <c r="I20" s="85"/>
      <c r="J20" s="85"/>
      <c r="K20" s="87">
        <f t="shared" si="0"/>
        <v>6.7708333333333336E-3</v>
      </c>
    </row>
    <row r="21" spans="2:11" x14ac:dyDescent="0.25">
      <c r="B21" s="8" t="s">
        <v>11</v>
      </c>
      <c r="C21" s="85">
        <v>2.209490740740741E-2</v>
      </c>
      <c r="D21" s="85"/>
      <c r="E21" s="85"/>
      <c r="F21" s="85"/>
      <c r="G21" s="85">
        <v>0.10392361111111112</v>
      </c>
      <c r="H21" s="85"/>
      <c r="I21" s="85"/>
      <c r="J21" s="85"/>
      <c r="K21" s="87">
        <f t="shared" si="0"/>
        <v>0.12601851851851853</v>
      </c>
    </row>
    <row r="22" spans="2:11" x14ac:dyDescent="0.25">
      <c r="B22" s="8" t="s">
        <v>15</v>
      </c>
      <c r="C22" s="85"/>
      <c r="D22" s="85"/>
      <c r="E22" s="85"/>
      <c r="F22" s="85">
        <v>3.1828703703703706E-3</v>
      </c>
      <c r="G22" s="85">
        <v>5.1273148148148137E-3</v>
      </c>
      <c r="H22" s="85"/>
      <c r="I22" s="85"/>
      <c r="J22" s="85"/>
      <c r="K22" s="87">
        <f t="shared" si="0"/>
        <v>8.3101851851851843E-3</v>
      </c>
    </row>
    <row r="23" spans="2:11" x14ac:dyDescent="0.25">
      <c r="B23" s="8" t="s">
        <v>92</v>
      </c>
      <c r="C23" s="85"/>
      <c r="D23" s="85">
        <v>3.2175925925925926E-3</v>
      </c>
      <c r="E23" s="85"/>
      <c r="F23" s="85">
        <v>2.9513888888888888E-3</v>
      </c>
      <c r="G23" s="85">
        <v>2.6354166666666668E-2</v>
      </c>
      <c r="H23" s="85"/>
      <c r="I23" s="85"/>
      <c r="J23" s="85"/>
      <c r="K23" s="87">
        <f t="shared" si="0"/>
        <v>3.2523148148148148E-2</v>
      </c>
    </row>
    <row r="24" spans="2:11" x14ac:dyDescent="0.25">
      <c r="B24" s="8" t="s">
        <v>12</v>
      </c>
      <c r="C24" s="85"/>
      <c r="D24" s="85"/>
      <c r="E24" s="85"/>
      <c r="F24" s="85"/>
      <c r="G24" s="85">
        <v>8.0787037037037043E-3</v>
      </c>
      <c r="H24" s="85">
        <v>2.1527777777777778E-3</v>
      </c>
      <c r="I24" s="85"/>
      <c r="J24" s="85"/>
      <c r="K24" s="87">
        <f t="shared" si="0"/>
        <v>1.0231481481481482E-2</v>
      </c>
    </row>
    <row r="25" spans="2:11" x14ac:dyDescent="0.25">
      <c r="B25" s="8" t="s">
        <v>5</v>
      </c>
      <c r="C25" s="85"/>
      <c r="D25" s="85"/>
      <c r="E25" s="85"/>
      <c r="F25" s="85"/>
      <c r="G25" s="85">
        <v>2.162037037037037E-2</v>
      </c>
      <c r="H25" s="85"/>
      <c r="I25" s="85"/>
      <c r="J25" s="85"/>
      <c r="K25" s="87">
        <f t="shared" si="0"/>
        <v>2.162037037037037E-2</v>
      </c>
    </row>
    <row r="26" spans="2:11" x14ac:dyDescent="0.25">
      <c r="B26" s="8" t="s">
        <v>6</v>
      </c>
      <c r="C26" s="85"/>
      <c r="D26" s="85"/>
      <c r="E26" s="85"/>
      <c r="F26" s="85"/>
      <c r="G26" s="85">
        <v>2.199074074074074E-4</v>
      </c>
      <c r="H26" s="85"/>
      <c r="I26" s="85"/>
      <c r="J26" s="85"/>
      <c r="K26" s="87">
        <f t="shared" si="0"/>
        <v>2.199074074074074E-4</v>
      </c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>
        <v>1.1921296296296298E-3</v>
      </c>
      <c r="D28" s="85"/>
      <c r="E28" s="85"/>
      <c r="F28" s="85"/>
      <c r="G28" s="85"/>
      <c r="H28" s="85"/>
      <c r="I28" s="85"/>
      <c r="J28" s="85"/>
      <c r="K28" s="87">
        <f t="shared" si="0"/>
        <v>1.1921296296296298E-3</v>
      </c>
    </row>
    <row r="29" spans="2:11" x14ac:dyDescent="0.25">
      <c r="B29" s="53"/>
      <c r="C29" s="89"/>
      <c r="D29" s="89"/>
      <c r="E29" s="90"/>
      <c r="F29" s="90"/>
      <c r="G29" s="89"/>
      <c r="H29" s="89"/>
      <c r="I29" s="89"/>
      <c r="J29" s="89"/>
      <c r="K29" s="87"/>
    </row>
    <row r="30" spans="2:11" x14ac:dyDescent="0.25">
      <c r="B30" s="53" t="s">
        <v>29</v>
      </c>
      <c r="C30" s="91">
        <f>SUM(C7:C28)</f>
        <v>3.3611111111111119E-2</v>
      </c>
      <c r="D30" s="91">
        <f t="shared" ref="D30:H30" si="1">SUM(D7:D28)</f>
        <v>6.145833333333333E-3</v>
      </c>
      <c r="E30" s="91"/>
      <c r="F30" s="91">
        <f t="shared" si="1"/>
        <v>1.4212962962962964E-2</v>
      </c>
      <c r="G30" s="91">
        <f t="shared" si="1"/>
        <v>0.32718750000000002</v>
      </c>
      <c r="H30" s="91">
        <f t="shared" si="1"/>
        <v>2.1527777777777778E-3</v>
      </c>
      <c r="I30" s="91"/>
      <c r="J30" s="91"/>
      <c r="K30" s="92">
        <f>SUM(K7:K28)</f>
        <v>0.38331018518518517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19" t="s">
        <v>83</v>
      </c>
      <c r="C32" s="220"/>
      <c r="D32" s="220"/>
      <c r="E32" s="220"/>
      <c r="F32" s="220"/>
      <c r="G32" s="220"/>
      <c r="H32" s="220"/>
      <c r="I32" s="220"/>
      <c r="J32" s="220"/>
      <c r="K32" s="22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&amp;R57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5" t="s">
        <v>84</v>
      </c>
      <c r="C3" s="156"/>
      <c r="D3" s="156"/>
      <c r="E3" s="156"/>
      <c r="F3" s="157"/>
      <c r="G3" s="156"/>
      <c r="H3" s="157"/>
    </row>
    <row r="4" spans="2:8" s="1" customFormat="1" x14ac:dyDescent="0.25">
      <c r="B4" s="158" t="s">
        <v>134</v>
      </c>
      <c r="C4" s="159"/>
      <c r="D4" s="159"/>
      <c r="E4" s="159"/>
      <c r="F4" s="159"/>
      <c r="G4" s="159"/>
      <c r="H4" s="160"/>
    </row>
    <row r="5" spans="2:8" s="1" customFormat="1" x14ac:dyDescent="0.25">
      <c r="B5" s="2"/>
      <c r="C5" s="161" t="s">
        <v>36</v>
      </c>
      <c r="D5" s="159"/>
      <c r="E5" s="161" t="s">
        <v>37</v>
      </c>
      <c r="F5" s="176"/>
      <c r="G5" s="159" t="s">
        <v>38</v>
      </c>
      <c r="H5" s="16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9">
        <v>7.1643518518518514E-3</v>
      </c>
      <c r="D7" s="97">
        <f>C7/$C$30</f>
        <v>1.918487525182086E-2</v>
      </c>
      <c r="E7" s="99"/>
      <c r="F7" s="97"/>
      <c r="G7" s="99">
        <f t="shared" ref="G7:G28" si="0">C7+E7</f>
        <v>7.1643518518518514E-3</v>
      </c>
      <c r="H7" s="98">
        <f t="shared" ref="H7:H28" si="1">G7/$G$30</f>
        <v>1.8504125313882579E-2</v>
      </c>
    </row>
    <row r="8" spans="2:8" s="1" customFormat="1" x14ac:dyDescent="0.25">
      <c r="B8" s="8" t="s">
        <v>13</v>
      </c>
      <c r="C8" s="99">
        <v>1.5266203703703699E-2</v>
      </c>
      <c r="D8" s="97">
        <f t="shared" ref="D8:D28" si="2">C8/$C$30</f>
        <v>4.0880210754687729E-2</v>
      </c>
      <c r="E8" s="99"/>
      <c r="F8" s="97"/>
      <c r="G8" s="99">
        <f t="shared" si="0"/>
        <v>1.5266203703703699E-2</v>
      </c>
      <c r="H8" s="98">
        <f t="shared" si="1"/>
        <v>3.9429630515365292E-2</v>
      </c>
    </row>
    <row r="9" spans="2:8" s="1" customFormat="1" x14ac:dyDescent="0.25">
      <c r="B9" s="8" t="s">
        <v>0</v>
      </c>
      <c r="C9" s="99">
        <v>5.6724537037036858E-2</v>
      </c>
      <c r="D9" s="97">
        <f t="shared" si="2"/>
        <v>0.15189834185650039</v>
      </c>
      <c r="E9" s="99"/>
      <c r="F9" s="97"/>
      <c r="G9" s="99">
        <f t="shared" si="0"/>
        <v>5.6724537037036858E-2</v>
      </c>
      <c r="H9" s="98">
        <f t="shared" si="1"/>
        <v>0.14650842998923788</v>
      </c>
    </row>
    <row r="10" spans="2:8" s="1" customFormat="1" x14ac:dyDescent="0.25">
      <c r="B10" s="8" t="s">
        <v>8</v>
      </c>
      <c r="C10" s="99">
        <v>8.9930555555555545E-3</v>
      </c>
      <c r="D10" s="97">
        <f t="shared" si="2"/>
        <v>2.4081822408182241E-2</v>
      </c>
      <c r="E10" s="99"/>
      <c r="F10" s="97"/>
      <c r="G10" s="99">
        <f t="shared" si="0"/>
        <v>8.9930555555555545E-3</v>
      </c>
      <c r="H10" s="98">
        <f t="shared" si="1"/>
        <v>2.3227310773645822E-2</v>
      </c>
    </row>
    <row r="11" spans="2:8" s="1" customFormat="1" x14ac:dyDescent="0.25">
      <c r="B11" s="8" t="s">
        <v>26</v>
      </c>
      <c r="C11" s="99">
        <v>1.211805555555555E-2</v>
      </c>
      <c r="D11" s="97">
        <f t="shared" si="2"/>
        <v>3.2450023245002312E-2</v>
      </c>
      <c r="E11" s="99"/>
      <c r="F11" s="97"/>
      <c r="G11" s="99">
        <f t="shared" si="0"/>
        <v>1.211805555555555E-2</v>
      </c>
      <c r="H11" s="98">
        <f t="shared" si="1"/>
        <v>3.1298577065646288E-2</v>
      </c>
    </row>
    <row r="12" spans="2:8" s="1" customFormat="1" x14ac:dyDescent="0.25">
      <c r="B12" s="8" t="s">
        <v>3</v>
      </c>
      <c r="C12" s="99">
        <v>3.2951388888888773E-2</v>
      </c>
      <c r="D12" s="97">
        <f t="shared" si="2"/>
        <v>8.8238028823802578E-2</v>
      </c>
      <c r="E12" s="99"/>
      <c r="F12" s="97"/>
      <c r="G12" s="99">
        <f t="shared" si="0"/>
        <v>3.2951388888888773E-2</v>
      </c>
      <c r="H12" s="98">
        <f t="shared" si="1"/>
        <v>8.5107019012315863E-2</v>
      </c>
    </row>
    <row r="13" spans="2:8" s="1" customFormat="1" x14ac:dyDescent="0.25">
      <c r="B13" s="8" t="s">
        <v>7</v>
      </c>
      <c r="C13" s="99">
        <v>1.3981481481481475E-2</v>
      </c>
      <c r="D13" s="97">
        <f t="shared" si="2"/>
        <v>3.7439950410661692E-2</v>
      </c>
      <c r="E13" s="99"/>
      <c r="F13" s="97"/>
      <c r="G13" s="99">
        <f t="shared" si="0"/>
        <v>1.3981481481481475E-2</v>
      </c>
      <c r="H13" s="98">
        <f t="shared" si="1"/>
        <v>3.6111443261987314E-2</v>
      </c>
    </row>
    <row r="14" spans="2:8" s="1" customFormat="1" x14ac:dyDescent="0.25">
      <c r="B14" s="8" t="s">
        <v>2</v>
      </c>
      <c r="C14" s="99">
        <v>3.5381944444444431E-2</v>
      </c>
      <c r="D14" s="97">
        <f t="shared" si="2"/>
        <v>9.4746629474662919E-2</v>
      </c>
      <c r="E14" s="99"/>
      <c r="F14" s="97"/>
      <c r="G14" s="99">
        <f t="shared" si="0"/>
        <v>3.5381944444444431E-2</v>
      </c>
      <c r="H14" s="98">
        <f t="shared" si="1"/>
        <v>9.1384670572760951E-2</v>
      </c>
    </row>
    <row r="15" spans="2:8" s="1" customFormat="1" x14ac:dyDescent="0.25">
      <c r="B15" s="8" t="s">
        <v>9</v>
      </c>
      <c r="C15" s="99">
        <v>1.1990740740740743E-2</v>
      </c>
      <c r="D15" s="97">
        <f t="shared" si="2"/>
        <v>3.2109096544242995E-2</v>
      </c>
      <c r="E15" s="99"/>
      <c r="F15" s="97"/>
      <c r="G15" s="99">
        <f t="shared" si="0"/>
        <v>1.1990740740740743E-2</v>
      </c>
      <c r="H15" s="98">
        <f t="shared" si="1"/>
        <v>3.0969747698194439E-2</v>
      </c>
    </row>
    <row r="16" spans="2:8" s="1" customFormat="1" x14ac:dyDescent="0.25">
      <c r="B16" s="8" t="s">
        <v>1</v>
      </c>
      <c r="C16" s="99">
        <v>8.4837962962962966E-3</v>
      </c>
      <c r="D16" s="97">
        <f t="shared" si="2"/>
        <v>2.2718115605144897E-2</v>
      </c>
      <c r="E16" s="99"/>
      <c r="F16" s="97"/>
      <c r="G16" s="99">
        <f t="shared" si="0"/>
        <v>8.4837962962962966E-3</v>
      </c>
      <c r="H16" s="98">
        <f t="shared" si="1"/>
        <v>2.1911993303838341E-2</v>
      </c>
    </row>
    <row r="17" spans="2:8" s="1" customFormat="1" x14ac:dyDescent="0.25">
      <c r="B17" s="8" t="s">
        <v>27</v>
      </c>
      <c r="C17" s="99">
        <v>3.4143518518518516E-3</v>
      </c>
      <c r="D17" s="97">
        <f t="shared" si="2"/>
        <v>9.1430342476367579E-3</v>
      </c>
      <c r="E17" s="99"/>
      <c r="F17" s="97"/>
      <c r="G17" s="99">
        <f t="shared" si="0"/>
        <v>3.4143518518518516E-3</v>
      </c>
      <c r="H17" s="98">
        <f t="shared" si="1"/>
        <v>8.8186057634820052E-3</v>
      </c>
    </row>
    <row r="18" spans="2:8" s="1" customFormat="1" x14ac:dyDescent="0.25">
      <c r="B18" s="8" t="s">
        <v>16</v>
      </c>
      <c r="C18" s="99">
        <v>2.7546296296296294E-3</v>
      </c>
      <c r="D18" s="97">
        <f t="shared" si="2"/>
        <v>7.3764140709747404E-3</v>
      </c>
      <c r="E18" s="99"/>
      <c r="F18" s="97"/>
      <c r="G18" s="99">
        <f t="shared" si="0"/>
        <v>2.7546296296296294E-3</v>
      </c>
      <c r="H18" s="98">
        <f t="shared" si="1"/>
        <v>7.1146717685041262E-3</v>
      </c>
    </row>
    <row r="19" spans="2:8" s="1" customFormat="1" x14ac:dyDescent="0.25">
      <c r="B19" s="8" t="s">
        <v>4</v>
      </c>
      <c r="C19" s="99">
        <v>9.1435185185185178E-3</v>
      </c>
      <c r="D19" s="97">
        <f t="shared" si="2"/>
        <v>2.4484735781806911E-2</v>
      </c>
      <c r="E19" s="99"/>
      <c r="F19" s="97"/>
      <c r="G19" s="99">
        <f t="shared" si="0"/>
        <v>9.1435185185185178E-3</v>
      </c>
      <c r="H19" s="98">
        <f t="shared" si="1"/>
        <v>2.3615927298816217E-2</v>
      </c>
    </row>
    <row r="20" spans="2:8" s="1" customFormat="1" x14ac:dyDescent="0.25">
      <c r="B20" s="8" t="s">
        <v>14</v>
      </c>
      <c r="C20" s="99">
        <v>6.6550925925925927E-3</v>
      </c>
      <c r="D20" s="97">
        <f t="shared" si="2"/>
        <v>1.7821168448783512E-2</v>
      </c>
      <c r="E20" s="99"/>
      <c r="F20" s="97"/>
      <c r="G20" s="99">
        <f t="shared" si="0"/>
        <v>6.6550925925925927E-3</v>
      </c>
      <c r="H20" s="98">
        <f t="shared" si="1"/>
        <v>1.7188807844075095E-2</v>
      </c>
    </row>
    <row r="21" spans="2:8" s="1" customFormat="1" x14ac:dyDescent="0.25">
      <c r="B21" s="8" t="s">
        <v>11</v>
      </c>
      <c r="C21" s="99">
        <v>3.3564814814814811E-3</v>
      </c>
      <c r="D21" s="97">
        <f t="shared" si="2"/>
        <v>8.9880675654734222E-3</v>
      </c>
      <c r="E21" s="99">
        <v>1.3738425925925925E-2</v>
      </c>
      <c r="F21" s="97">
        <f t="shared" ref="F21" si="3">E21/$E$30</f>
        <v>1</v>
      </c>
      <c r="G21" s="99">
        <f t="shared" si="0"/>
        <v>1.7094907407407406E-2</v>
      </c>
      <c r="H21" s="98">
        <f t="shared" si="1"/>
        <v>4.4152815975128545E-2</v>
      </c>
    </row>
    <row r="22" spans="2:8" s="1" customFormat="1" x14ac:dyDescent="0.25">
      <c r="B22" s="8" t="s">
        <v>15</v>
      </c>
      <c r="C22" s="99">
        <v>2.8819444444444444E-3</v>
      </c>
      <c r="D22" s="97">
        <f t="shared" si="2"/>
        <v>7.7173407717340773E-3</v>
      </c>
      <c r="E22" s="99"/>
      <c r="F22" s="97"/>
      <c r="G22" s="99">
        <f t="shared" si="0"/>
        <v>2.8819444444444444E-3</v>
      </c>
      <c r="H22" s="98">
        <f t="shared" si="1"/>
        <v>7.4435011359559973E-3</v>
      </c>
    </row>
    <row r="23" spans="2:8" s="1" customFormat="1" x14ac:dyDescent="0.25">
      <c r="B23" s="8" t="s">
        <v>92</v>
      </c>
      <c r="C23" s="99">
        <v>1.4467592592592592E-3</v>
      </c>
      <c r="D23" s="97">
        <f t="shared" si="2"/>
        <v>3.8741670540833723E-3</v>
      </c>
      <c r="E23" s="99"/>
      <c r="F23" s="97"/>
      <c r="G23" s="99">
        <f t="shared" si="0"/>
        <v>1.4467592592592592E-3</v>
      </c>
      <c r="H23" s="98">
        <f t="shared" si="1"/>
        <v>3.7366973574076293E-3</v>
      </c>
    </row>
    <row r="24" spans="2:8" s="1" customFormat="1" x14ac:dyDescent="0.25">
      <c r="B24" s="8" t="s">
        <v>12</v>
      </c>
      <c r="C24" s="99">
        <v>1.9675925925925926E-4</v>
      </c>
      <c r="D24" s="97">
        <f t="shared" si="2"/>
        <v>5.268867193553386E-4</v>
      </c>
      <c r="E24" s="99"/>
      <c r="F24" s="97"/>
      <c r="G24" s="99">
        <f t="shared" si="0"/>
        <v>1.9675925925925926E-4</v>
      </c>
      <c r="H24" s="98">
        <f t="shared" si="1"/>
        <v>5.0819084060743755E-4</v>
      </c>
    </row>
    <row r="25" spans="2:8" s="1" customFormat="1" x14ac:dyDescent="0.25">
      <c r="B25" s="8" t="s">
        <v>5</v>
      </c>
      <c r="C25" s="99">
        <v>7.8703703703703705E-4</v>
      </c>
      <c r="D25" s="97">
        <f t="shared" si="2"/>
        <v>2.1075468774213544E-3</v>
      </c>
      <c r="E25" s="99"/>
      <c r="F25" s="97"/>
      <c r="G25" s="99">
        <f t="shared" si="0"/>
        <v>7.8703703703703705E-4</v>
      </c>
      <c r="H25" s="98">
        <f t="shared" si="1"/>
        <v>2.0327633624297502E-3</v>
      </c>
    </row>
    <row r="26" spans="2:8" s="1" customFormat="1" x14ac:dyDescent="0.25">
      <c r="B26" s="8" t="s">
        <v>6</v>
      </c>
      <c r="C26" s="99">
        <v>8.2164351851852016E-2</v>
      </c>
      <c r="D26" s="97">
        <f t="shared" si="2"/>
        <v>0.22002169533550331</v>
      </c>
      <c r="E26" s="99"/>
      <c r="F26" s="97"/>
      <c r="G26" s="99">
        <f t="shared" si="0"/>
        <v>8.2164351851852016E-2</v>
      </c>
      <c r="H26" s="98">
        <f t="shared" si="1"/>
        <v>0.2122145163218945</v>
      </c>
    </row>
    <row r="27" spans="2:8" s="1" customFormat="1" x14ac:dyDescent="0.25">
      <c r="B27" s="8" t="s">
        <v>103</v>
      </c>
      <c r="C27" s="99">
        <v>5.6307870370370411E-2</v>
      </c>
      <c r="D27" s="97">
        <f t="shared" si="2"/>
        <v>0.15078258174492495</v>
      </c>
      <c r="E27" s="99"/>
      <c r="F27" s="97"/>
      <c r="G27" s="99">
        <f t="shared" si="0"/>
        <v>5.6307870370370411E-2</v>
      </c>
      <c r="H27" s="98">
        <f t="shared" si="1"/>
        <v>0.14543226115030505</v>
      </c>
    </row>
    <row r="28" spans="2:8" s="1" customFormat="1" x14ac:dyDescent="0.25">
      <c r="B28" s="36" t="s">
        <v>17</v>
      </c>
      <c r="C28" s="109">
        <v>1.2731481481481483E-3</v>
      </c>
      <c r="D28" s="115">
        <f t="shared" si="2"/>
        <v>3.4092670075933679E-3</v>
      </c>
      <c r="E28" s="109"/>
      <c r="F28" s="97"/>
      <c r="G28" s="99">
        <f t="shared" si="0"/>
        <v>1.2731481481481483E-3</v>
      </c>
      <c r="H28" s="98">
        <f t="shared" si="1"/>
        <v>3.2882936745187142E-3</v>
      </c>
    </row>
    <row r="29" spans="2:8" s="1" customFormat="1" x14ac:dyDescent="0.25">
      <c r="B29" s="8"/>
      <c r="C29" s="100"/>
      <c r="D29" s="111"/>
      <c r="E29" s="100"/>
      <c r="F29" s="100"/>
      <c r="G29" s="100"/>
      <c r="H29" s="101"/>
    </row>
    <row r="30" spans="2:8" s="1" customFormat="1" x14ac:dyDescent="0.25">
      <c r="B30" s="37" t="s">
        <v>29</v>
      </c>
      <c r="C30" s="112">
        <f t="shared" ref="C30:H30" si="4">SUM(C7:C28)</f>
        <v>0.37343749999999998</v>
      </c>
      <c r="D30" s="113">
        <f t="shared" si="4"/>
        <v>0.99999999999999967</v>
      </c>
      <c r="E30" s="112">
        <f t="shared" si="4"/>
        <v>1.3738425925925925E-2</v>
      </c>
      <c r="F30" s="113">
        <f t="shared" si="4"/>
        <v>1</v>
      </c>
      <c r="G30" s="112">
        <f t="shared" si="4"/>
        <v>0.38717592592592587</v>
      </c>
      <c r="H30" s="116">
        <f t="shared" si="4"/>
        <v>0.99999999999999989</v>
      </c>
    </row>
    <row r="31" spans="2:8" s="1" customFormat="1" ht="66" customHeight="1" thickBot="1" x14ac:dyDescent="0.3">
      <c r="B31" s="152" t="s">
        <v>39</v>
      </c>
      <c r="C31" s="153"/>
      <c r="D31" s="153"/>
      <c r="E31" s="153"/>
      <c r="F31" s="154"/>
      <c r="G31" s="153"/>
      <c r="H31" s="154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&amp;R13</oddHeader>
  </headerFooter>
  <colBreaks count="1" manualBreakCount="1">
    <brk id="8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3" t="s">
        <v>113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134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6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/>
      <c r="D8" s="85"/>
      <c r="E8" s="85"/>
      <c r="F8" s="85"/>
      <c r="G8" s="85"/>
      <c r="H8" s="85"/>
      <c r="I8" s="85"/>
      <c r="J8" s="85"/>
      <c r="K8" s="87"/>
    </row>
    <row r="9" spans="2:11" x14ac:dyDescent="0.25">
      <c r="B9" s="8" t="s">
        <v>0</v>
      </c>
      <c r="C9" s="85"/>
      <c r="D9" s="85"/>
      <c r="E9" s="85"/>
      <c r="F9" s="85"/>
      <c r="G9" s="85"/>
      <c r="H9" s="85"/>
      <c r="I9" s="85"/>
      <c r="J9" s="85"/>
      <c r="K9" s="87"/>
    </row>
    <row r="10" spans="2:11" x14ac:dyDescent="0.25">
      <c r="B10" s="8" t="s">
        <v>8</v>
      </c>
      <c r="C10" s="85"/>
      <c r="D10" s="85"/>
      <c r="E10" s="85"/>
      <c r="F10" s="85"/>
      <c r="G10" s="85"/>
      <c r="H10" s="85"/>
      <c r="I10" s="85"/>
      <c r="J10" s="85"/>
      <c r="K10" s="87"/>
    </row>
    <row r="11" spans="2:11" x14ac:dyDescent="0.25">
      <c r="B11" s="8" t="s">
        <v>26</v>
      </c>
      <c r="C11" s="85"/>
      <c r="D11" s="85"/>
      <c r="E11" s="85"/>
      <c r="F11" s="85"/>
      <c r="G11" s="85"/>
      <c r="H11" s="85"/>
      <c r="I11" s="85"/>
      <c r="J11" s="85"/>
      <c r="K11" s="87"/>
    </row>
    <row r="12" spans="2:11" x14ac:dyDescent="0.25">
      <c r="B12" s="8" t="s">
        <v>3</v>
      </c>
      <c r="C12" s="85"/>
      <c r="D12" s="85"/>
      <c r="E12" s="85"/>
      <c r="F12" s="85"/>
      <c r="G12" s="85"/>
      <c r="H12" s="85"/>
      <c r="I12" s="85"/>
      <c r="J12" s="85"/>
      <c r="K12" s="87"/>
    </row>
    <row r="13" spans="2:11" x14ac:dyDescent="0.25">
      <c r="B13" s="8" t="s">
        <v>7</v>
      </c>
      <c r="C13" s="85"/>
      <c r="D13" s="85"/>
      <c r="E13" s="85"/>
      <c r="F13" s="85"/>
      <c r="G13" s="85"/>
      <c r="H13" s="85"/>
      <c r="I13" s="85"/>
      <c r="J13" s="85"/>
      <c r="K13" s="87"/>
    </row>
    <row r="14" spans="2:11" x14ac:dyDescent="0.25">
      <c r="B14" s="8" t="s">
        <v>2</v>
      </c>
      <c r="C14" s="85"/>
      <c r="D14" s="85"/>
      <c r="E14" s="85"/>
      <c r="F14" s="85"/>
      <c r="G14" s="85"/>
      <c r="H14" s="85"/>
      <c r="I14" s="85"/>
      <c r="J14" s="85"/>
      <c r="K14" s="87"/>
    </row>
    <row r="15" spans="2:11" x14ac:dyDescent="0.25">
      <c r="B15" s="8" t="s">
        <v>9</v>
      </c>
      <c r="C15" s="85"/>
      <c r="D15" s="85"/>
      <c r="E15" s="85"/>
      <c r="F15" s="85"/>
      <c r="G15" s="85"/>
      <c r="H15" s="85"/>
      <c r="I15" s="85"/>
      <c r="J15" s="85"/>
      <c r="K15" s="87"/>
    </row>
    <row r="16" spans="2:11" x14ac:dyDescent="0.25">
      <c r="B16" s="8" t="s">
        <v>1</v>
      </c>
      <c r="C16" s="85"/>
      <c r="D16" s="85"/>
      <c r="E16" s="85"/>
      <c r="F16" s="85"/>
      <c r="G16" s="85"/>
      <c r="H16" s="85"/>
      <c r="I16" s="85"/>
      <c r="J16" s="85"/>
      <c r="K16" s="87"/>
    </row>
    <row r="17" spans="2:11" x14ac:dyDescent="0.25">
      <c r="B17" s="8" t="s">
        <v>27</v>
      </c>
      <c r="C17" s="85"/>
      <c r="D17" s="85"/>
      <c r="E17" s="85"/>
      <c r="F17" s="85"/>
      <c r="G17" s="85"/>
      <c r="H17" s="85"/>
      <c r="I17" s="85"/>
      <c r="J17" s="85"/>
      <c r="K17" s="87"/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/>
      <c r="D19" s="85"/>
      <c r="E19" s="85"/>
      <c r="F19" s="85"/>
      <c r="G19" s="85"/>
      <c r="H19" s="85"/>
      <c r="I19" s="85"/>
      <c r="J19" s="85"/>
      <c r="K19" s="87"/>
    </row>
    <row r="20" spans="2:11" x14ac:dyDescent="0.25">
      <c r="B20" s="8" t="s">
        <v>14</v>
      </c>
      <c r="C20" s="85"/>
      <c r="D20" s="85"/>
      <c r="E20" s="85"/>
      <c r="F20" s="85"/>
      <c r="G20" s="85"/>
      <c r="H20" s="85"/>
      <c r="I20" s="85"/>
      <c r="J20" s="85"/>
      <c r="K20" s="87"/>
    </row>
    <row r="21" spans="2:11" x14ac:dyDescent="0.25">
      <c r="B21" s="8" t="s">
        <v>11</v>
      </c>
      <c r="C21" s="85"/>
      <c r="D21" s="85"/>
      <c r="E21" s="85"/>
      <c r="F21" s="85"/>
      <c r="G21" s="85"/>
      <c r="H21" s="85"/>
      <c r="I21" s="85"/>
      <c r="J21" s="85"/>
      <c r="K21" s="87"/>
    </row>
    <row r="22" spans="2:11" x14ac:dyDescent="0.25">
      <c r="B22" s="8" t="s">
        <v>15</v>
      </c>
      <c r="C22" s="85"/>
      <c r="D22" s="85"/>
      <c r="E22" s="85"/>
      <c r="F22" s="85"/>
      <c r="G22" s="85"/>
      <c r="H22" s="85"/>
      <c r="I22" s="85"/>
      <c r="J22" s="85"/>
      <c r="K22" s="87"/>
    </row>
    <row r="23" spans="2:11" x14ac:dyDescent="0.25">
      <c r="B23" s="8" t="s">
        <v>92</v>
      </c>
      <c r="C23" s="85"/>
      <c r="D23" s="85"/>
      <c r="E23" s="85"/>
      <c r="F23" s="85"/>
      <c r="G23" s="85"/>
      <c r="H23" s="85"/>
      <c r="I23" s="85"/>
      <c r="J23" s="85"/>
      <c r="K23" s="87"/>
    </row>
    <row r="24" spans="2:11" x14ac:dyDescent="0.25">
      <c r="B24" s="8" t="s">
        <v>12</v>
      </c>
      <c r="C24" s="85"/>
      <c r="D24" s="85"/>
      <c r="E24" s="85"/>
      <c r="F24" s="85"/>
      <c r="G24" s="85"/>
      <c r="H24" s="85"/>
      <c r="I24" s="85"/>
      <c r="J24" s="85"/>
      <c r="K24" s="87"/>
    </row>
    <row r="25" spans="2:11" x14ac:dyDescent="0.25">
      <c r="B25" s="8" t="s">
        <v>5</v>
      </c>
      <c r="C25" s="85"/>
      <c r="D25" s="85"/>
      <c r="E25" s="85"/>
      <c r="F25" s="85"/>
      <c r="G25" s="85"/>
      <c r="H25" s="85"/>
      <c r="I25" s="85"/>
      <c r="J25" s="85"/>
      <c r="K25" s="87"/>
    </row>
    <row r="26" spans="2:11" x14ac:dyDescent="0.25">
      <c r="B26" s="8" t="s">
        <v>6</v>
      </c>
      <c r="C26" s="85"/>
      <c r="D26" s="85"/>
      <c r="E26" s="85"/>
      <c r="F26" s="85"/>
      <c r="G26" s="85"/>
      <c r="H26" s="85"/>
      <c r="I26" s="85"/>
      <c r="J26" s="85"/>
      <c r="K26" s="87"/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/>
      <c r="E28" s="85"/>
      <c r="F28" s="85"/>
      <c r="G28" s="85"/>
      <c r="H28" s="85"/>
      <c r="I28" s="85"/>
      <c r="J28" s="85"/>
      <c r="K28" s="87"/>
    </row>
    <row r="29" spans="2:11" x14ac:dyDescent="0.25">
      <c r="B29" s="8"/>
      <c r="C29" s="89"/>
      <c r="D29" s="89"/>
      <c r="E29" s="90"/>
      <c r="F29" s="90"/>
      <c r="G29" s="90"/>
      <c r="H29" s="90"/>
      <c r="I29" s="89"/>
      <c r="J29" s="89"/>
      <c r="K29" s="95"/>
    </row>
    <row r="30" spans="2:11" x14ac:dyDescent="0.25">
      <c r="B30" s="53" t="s">
        <v>29</v>
      </c>
      <c r="C30" s="91"/>
      <c r="D30" s="91"/>
      <c r="E30" s="91"/>
      <c r="F30" s="91"/>
      <c r="G30" s="91"/>
      <c r="H30" s="91"/>
      <c r="I30" s="91"/>
      <c r="J30" s="85"/>
      <c r="K30" s="92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19" t="s">
        <v>83</v>
      </c>
      <c r="C32" s="220"/>
      <c r="D32" s="220"/>
      <c r="E32" s="220"/>
      <c r="F32" s="220"/>
      <c r="G32" s="220"/>
      <c r="H32" s="220"/>
      <c r="I32" s="220"/>
      <c r="J32" s="220"/>
      <c r="K32" s="22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&amp;R50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4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3" t="s">
        <v>114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134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5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/>
      <c r="D8" s="85"/>
      <c r="E8" s="85"/>
      <c r="F8" s="85"/>
      <c r="G8" s="85"/>
      <c r="H8" s="85"/>
      <c r="I8" s="85"/>
      <c r="J8" s="85"/>
      <c r="K8" s="87"/>
    </row>
    <row r="9" spans="2:11" x14ac:dyDescent="0.25">
      <c r="B9" s="8" t="s">
        <v>0</v>
      </c>
      <c r="C9" s="85">
        <v>1.0844907407407407E-2</v>
      </c>
      <c r="D9" s="85">
        <v>1.4594907407407409E-2</v>
      </c>
      <c r="E9" s="85"/>
      <c r="F9" s="85"/>
      <c r="G9" s="85"/>
      <c r="H9" s="85"/>
      <c r="I9" s="85"/>
      <c r="J9" s="85"/>
      <c r="K9" s="87">
        <f t="shared" ref="K9:K28" si="0">SUM(C9:J9)</f>
        <v>2.5439814814814818E-2</v>
      </c>
    </row>
    <row r="10" spans="2:11" x14ac:dyDescent="0.25">
      <c r="B10" s="8" t="s">
        <v>8</v>
      </c>
      <c r="C10" s="85"/>
      <c r="D10" s="85"/>
      <c r="E10" s="85"/>
      <c r="F10" s="85"/>
      <c r="G10" s="85"/>
      <c r="H10" s="85"/>
      <c r="I10" s="85"/>
      <c r="J10" s="85"/>
      <c r="K10" s="87"/>
    </row>
    <row r="11" spans="2:11" x14ac:dyDescent="0.25">
      <c r="B11" s="8" t="s">
        <v>26</v>
      </c>
      <c r="C11" s="85"/>
      <c r="D11" s="85"/>
      <c r="E11" s="85"/>
      <c r="F11" s="85"/>
      <c r="G11" s="85"/>
      <c r="H11" s="85"/>
      <c r="I11" s="85"/>
      <c r="J11" s="85"/>
      <c r="K11" s="87"/>
    </row>
    <row r="12" spans="2:11" x14ac:dyDescent="0.25">
      <c r="B12" s="8" t="s">
        <v>3</v>
      </c>
      <c r="C12" s="85">
        <v>7.6226851851851851E-2</v>
      </c>
      <c r="D12" s="85">
        <v>5.3240740740740744E-4</v>
      </c>
      <c r="E12" s="85"/>
      <c r="F12" s="85"/>
      <c r="G12" s="85"/>
      <c r="H12" s="85"/>
      <c r="I12" s="85"/>
      <c r="J12" s="85"/>
      <c r="K12" s="87">
        <f t="shared" si="0"/>
        <v>7.6759259259259263E-2</v>
      </c>
    </row>
    <row r="13" spans="2:11" x14ac:dyDescent="0.25">
      <c r="B13" s="8" t="s">
        <v>7</v>
      </c>
      <c r="C13" s="85">
        <v>1.2824074074074073E-2</v>
      </c>
      <c r="D13" s="85"/>
      <c r="E13" s="85"/>
      <c r="F13" s="85"/>
      <c r="G13" s="85"/>
      <c r="H13" s="85"/>
      <c r="I13" s="85"/>
      <c r="J13" s="85"/>
      <c r="K13" s="87">
        <f t="shared" si="0"/>
        <v>1.2824074074074073E-2</v>
      </c>
    </row>
    <row r="14" spans="2:11" x14ac:dyDescent="0.25">
      <c r="B14" s="8" t="s">
        <v>2</v>
      </c>
      <c r="C14" s="85"/>
      <c r="D14" s="85"/>
      <c r="E14" s="85"/>
      <c r="F14" s="85"/>
      <c r="G14" s="85"/>
      <c r="H14" s="85"/>
      <c r="I14" s="85"/>
      <c r="J14" s="85"/>
      <c r="K14" s="87"/>
    </row>
    <row r="15" spans="2:11" x14ac:dyDescent="0.25">
      <c r="B15" s="8" t="s">
        <v>9</v>
      </c>
      <c r="C15" s="85">
        <v>1.1967592592592594E-2</v>
      </c>
      <c r="D15" s="85"/>
      <c r="E15" s="85"/>
      <c r="F15" s="85"/>
      <c r="G15" s="85"/>
      <c r="H15" s="85"/>
      <c r="I15" s="85"/>
      <c r="J15" s="85"/>
      <c r="K15" s="87">
        <f t="shared" si="0"/>
        <v>1.1967592592592594E-2</v>
      </c>
    </row>
    <row r="16" spans="2:11" x14ac:dyDescent="0.25">
      <c r="B16" s="8" t="s">
        <v>1</v>
      </c>
      <c r="C16" s="85">
        <v>1.7002314814814814E-2</v>
      </c>
      <c r="D16" s="85"/>
      <c r="E16" s="85"/>
      <c r="F16" s="85"/>
      <c r="G16" s="85"/>
      <c r="H16" s="85"/>
      <c r="I16" s="85"/>
      <c r="J16" s="85"/>
      <c r="K16" s="87">
        <f t="shared" si="0"/>
        <v>1.7002314814814814E-2</v>
      </c>
    </row>
    <row r="17" spans="2:11" x14ac:dyDescent="0.25">
      <c r="B17" s="8" t="s">
        <v>27</v>
      </c>
      <c r="C17" s="85">
        <v>2.435185185185185E-2</v>
      </c>
      <c r="D17" s="85"/>
      <c r="E17" s="85"/>
      <c r="F17" s="85"/>
      <c r="G17" s="85"/>
      <c r="H17" s="85"/>
      <c r="I17" s="85"/>
      <c r="J17" s="85"/>
      <c r="K17" s="87">
        <f t="shared" si="0"/>
        <v>2.435185185185185E-2</v>
      </c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>
        <v>1.84837962962963E-2</v>
      </c>
      <c r="D19" s="85"/>
      <c r="E19" s="85"/>
      <c r="F19" s="85"/>
      <c r="G19" s="85"/>
      <c r="H19" s="85"/>
      <c r="I19" s="85"/>
      <c r="J19" s="85"/>
      <c r="K19" s="87">
        <f t="shared" si="0"/>
        <v>1.84837962962963E-2</v>
      </c>
    </row>
    <row r="20" spans="2:11" x14ac:dyDescent="0.25">
      <c r="B20" s="8" t="s">
        <v>14</v>
      </c>
      <c r="C20" s="85">
        <v>5.1620370370370362E-3</v>
      </c>
      <c r="D20" s="85"/>
      <c r="E20" s="85"/>
      <c r="F20" s="85"/>
      <c r="G20" s="85"/>
      <c r="H20" s="85"/>
      <c r="I20" s="85"/>
      <c r="J20" s="85"/>
      <c r="K20" s="87">
        <f t="shared" si="0"/>
        <v>5.1620370370370362E-3</v>
      </c>
    </row>
    <row r="21" spans="2:11" x14ac:dyDescent="0.25">
      <c r="B21" s="8" t="s">
        <v>11</v>
      </c>
      <c r="C21" s="85">
        <v>0.20984953703703704</v>
      </c>
      <c r="D21" s="85"/>
      <c r="E21" s="85"/>
      <c r="F21" s="85"/>
      <c r="G21" s="85"/>
      <c r="H21" s="85"/>
      <c r="I21" s="85"/>
      <c r="J21" s="85"/>
      <c r="K21" s="87">
        <f t="shared" si="0"/>
        <v>0.20984953703703704</v>
      </c>
    </row>
    <row r="22" spans="2:11" x14ac:dyDescent="0.25">
      <c r="B22" s="8" t="s">
        <v>15</v>
      </c>
      <c r="C22" s="85">
        <v>9.9884259259259266E-3</v>
      </c>
      <c r="D22" s="85"/>
      <c r="E22" s="85"/>
      <c r="F22" s="85"/>
      <c r="G22" s="85"/>
      <c r="H22" s="85"/>
      <c r="I22" s="85"/>
      <c r="J22" s="85"/>
      <c r="K22" s="87">
        <f t="shared" si="0"/>
        <v>9.9884259259259266E-3</v>
      </c>
    </row>
    <row r="23" spans="2:11" x14ac:dyDescent="0.25">
      <c r="B23" s="8" t="s">
        <v>92</v>
      </c>
      <c r="C23" s="85">
        <v>2.6446759259259267E-2</v>
      </c>
      <c r="D23" s="85"/>
      <c r="E23" s="85"/>
      <c r="F23" s="85"/>
      <c r="G23" s="85"/>
      <c r="H23" s="85"/>
      <c r="I23" s="85"/>
      <c r="J23" s="85"/>
      <c r="K23" s="87">
        <f t="shared" si="0"/>
        <v>2.6446759259259267E-2</v>
      </c>
    </row>
    <row r="24" spans="2:11" x14ac:dyDescent="0.25">
      <c r="B24" s="8" t="s">
        <v>12</v>
      </c>
      <c r="C24" s="85">
        <v>6.215277777777777E-3</v>
      </c>
      <c r="D24" s="85"/>
      <c r="E24" s="85"/>
      <c r="F24" s="85"/>
      <c r="G24" s="85"/>
      <c r="H24" s="85"/>
      <c r="I24" s="85"/>
      <c r="J24" s="85"/>
      <c r="K24" s="87">
        <f t="shared" si="0"/>
        <v>6.215277777777777E-3</v>
      </c>
    </row>
    <row r="25" spans="2:11" x14ac:dyDescent="0.25">
      <c r="B25" s="8" t="s">
        <v>5</v>
      </c>
      <c r="C25" s="85"/>
      <c r="D25" s="85"/>
      <c r="E25" s="85"/>
      <c r="F25" s="85"/>
      <c r="G25" s="85"/>
      <c r="H25" s="85"/>
      <c r="I25" s="85"/>
      <c r="J25" s="85"/>
      <c r="K25" s="87"/>
    </row>
    <row r="26" spans="2:11" x14ac:dyDescent="0.25">
      <c r="B26" s="8" t="s">
        <v>6</v>
      </c>
      <c r="C26" s="85">
        <v>1.5682870370370371E-2</v>
      </c>
      <c r="D26" s="85"/>
      <c r="E26" s="85">
        <v>1.9560185185185184E-3</v>
      </c>
      <c r="F26" s="85"/>
      <c r="G26" s="85"/>
      <c r="H26" s="85"/>
      <c r="I26" s="85"/>
      <c r="J26" s="85"/>
      <c r="K26" s="87">
        <f t="shared" si="0"/>
        <v>1.7638888888888891E-2</v>
      </c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/>
      <c r="E28" s="85"/>
      <c r="F28" s="85"/>
      <c r="G28" s="85">
        <v>1.2962962962962963E-3</v>
      </c>
      <c r="H28" s="85"/>
      <c r="I28" s="85"/>
      <c r="J28" s="85"/>
      <c r="K28" s="87">
        <f t="shared" si="0"/>
        <v>1.2962962962962963E-3</v>
      </c>
    </row>
    <row r="29" spans="2:11" x14ac:dyDescent="0.25">
      <c r="B29" s="8"/>
      <c r="C29" s="89"/>
      <c r="D29" s="89"/>
      <c r="E29" s="90"/>
      <c r="F29" s="90"/>
      <c r="G29" s="90"/>
      <c r="H29" s="90"/>
      <c r="I29" s="89"/>
      <c r="J29" s="89"/>
      <c r="K29" s="95"/>
    </row>
    <row r="30" spans="2:11" x14ac:dyDescent="0.25">
      <c r="B30" s="53" t="s">
        <v>29</v>
      </c>
      <c r="C30" s="91">
        <f>SUM(C7:C28)</f>
        <v>0.44504629629629627</v>
      </c>
      <c r="D30" s="91">
        <f>SUM(D7:D28)</f>
        <v>1.5127314814814816E-2</v>
      </c>
      <c r="E30" s="91">
        <f>SUM(E7:E28)</f>
        <v>1.9560185185185184E-3</v>
      </c>
      <c r="F30" s="91"/>
      <c r="G30" s="91">
        <f>SUM(G7:G28)</f>
        <v>1.2962962962962963E-3</v>
      </c>
      <c r="H30" s="91"/>
      <c r="I30" s="91"/>
      <c r="J30" s="91"/>
      <c r="K30" s="92">
        <f t="shared" ref="K30" si="1">SUM(K7:K28)</f>
        <v>0.46342592592592585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19" t="s">
        <v>83</v>
      </c>
      <c r="C32" s="220"/>
      <c r="D32" s="220"/>
      <c r="E32" s="220"/>
      <c r="F32" s="220"/>
      <c r="G32" s="220"/>
      <c r="H32" s="220"/>
      <c r="I32" s="220"/>
      <c r="J32" s="220"/>
      <c r="K32" s="22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&amp;R52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B1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3" t="s">
        <v>115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134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6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/>
      <c r="D8" s="85"/>
      <c r="E8" s="85"/>
      <c r="F8" s="85"/>
      <c r="G8" s="85"/>
      <c r="H8" s="85"/>
      <c r="I8" s="85"/>
      <c r="J8" s="85"/>
      <c r="K8" s="87"/>
    </row>
    <row r="9" spans="2:11" x14ac:dyDescent="0.25">
      <c r="B9" s="8" t="s">
        <v>0</v>
      </c>
      <c r="C9" s="85"/>
      <c r="D9" s="85"/>
      <c r="E9" s="85"/>
      <c r="F9" s="85"/>
      <c r="G9" s="85"/>
      <c r="H9" s="85"/>
      <c r="I9" s="85"/>
      <c r="J9" s="85"/>
      <c r="K9" s="87"/>
    </row>
    <row r="10" spans="2:11" x14ac:dyDescent="0.25">
      <c r="B10" s="8" t="s">
        <v>8</v>
      </c>
      <c r="C10" s="85"/>
      <c r="D10" s="85"/>
      <c r="E10" s="85"/>
      <c r="F10" s="85"/>
      <c r="G10" s="85"/>
      <c r="H10" s="85"/>
      <c r="I10" s="85"/>
      <c r="J10" s="85"/>
      <c r="K10" s="87"/>
    </row>
    <row r="11" spans="2:11" x14ac:dyDescent="0.25">
      <c r="B11" s="8" t="s">
        <v>26</v>
      </c>
      <c r="C11" s="85"/>
      <c r="D11" s="85"/>
      <c r="E11" s="85"/>
      <c r="F11" s="85"/>
      <c r="G11" s="85"/>
      <c r="H11" s="85"/>
      <c r="I11" s="85"/>
      <c r="J11" s="85"/>
      <c r="K11" s="87"/>
    </row>
    <row r="12" spans="2:11" x14ac:dyDescent="0.25">
      <c r="B12" s="8" t="s">
        <v>3</v>
      </c>
      <c r="C12" s="85"/>
      <c r="D12" s="85"/>
      <c r="E12" s="85"/>
      <c r="F12" s="85"/>
      <c r="G12" s="85"/>
      <c r="H12" s="85"/>
      <c r="I12" s="85"/>
      <c r="J12" s="85"/>
      <c r="K12" s="87"/>
    </row>
    <row r="13" spans="2:11" x14ac:dyDescent="0.25">
      <c r="B13" s="8" t="s">
        <v>7</v>
      </c>
      <c r="C13" s="85"/>
      <c r="D13" s="85"/>
      <c r="E13" s="85"/>
      <c r="F13" s="85"/>
      <c r="G13" s="85"/>
      <c r="H13" s="85"/>
      <c r="I13" s="85"/>
      <c r="J13" s="85"/>
      <c r="K13" s="87"/>
    </row>
    <row r="14" spans="2:11" x14ac:dyDescent="0.25">
      <c r="B14" s="8" t="s">
        <v>2</v>
      </c>
      <c r="C14" s="85"/>
      <c r="D14" s="85"/>
      <c r="E14" s="85"/>
      <c r="F14" s="85"/>
      <c r="G14" s="85"/>
      <c r="H14" s="85"/>
      <c r="I14" s="85"/>
      <c r="J14" s="85"/>
      <c r="K14" s="87"/>
    </row>
    <row r="15" spans="2:11" x14ac:dyDescent="0.25">
      <c r="B15" s="8" t="s">
        <v>9</v>
      </c>
      <c r="C15" s="85"/>
      <c r="D15" s="85"/>
      <c r="E15" s="85"/>
      <c r="F15" s="85"/>
      <c r="G15" s="85"/>
      <c r="H15" s="85"/>
      <c r="I15" s="85"/>
      <c r="J15" s="85"/>
      <c r="K15" s="87"/>
    </row>
    <row r="16" spans="2:11" x14ac:dyDescent="0.25">
      <c r="B16" s="8" t="s">
        <v>1</v>
      </c>
      <c r="C16" s="85"/>
      <c r="D16" s="85"/>
      <c r="E16" s="85"/>
      <c r="F16" s="85"/>
      <c r="G16" s="85"/>
      <c r="H16" s="85"/>
      <c r="I16" s="85"/>
      <c r="J16" s="85"/>
      <c r="K16" s="87"/>
    </row>
    <row r="17" spans="2:11" x14ac:dyDescent="0.25">
      <c r="B17" s="8" t="s">
        <v>27</v>
      </c>
      <c r="C17" s="85"/>
      <c r="D17" s="85"/>
      <c r="E17" s="85"/>
      <c r="F17" s="85"/>
      <c r="G17" s="85"/>
      <c r="H17" s="85"/>
      <c r="I17" s="85"/>
      <c r="J17" s="85"/>
      <c r="K17" s="87"/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/>
      <c r="D19" s="85"/>
      <c r="E19" s="85"/>
      <c r="F19" s="85"/>
      <c r="G19" s="85"/>
      <c r="H19" s="85"/>
      <c r="I19" s="85"/>
      <c r="J19" s="85"/>
      <c r="K19" s="87"/>
    </row>
    <row r="20" spans="2:11" x14ac:dyDescent="0.25">
      <c r="B20" s="8" t="s">
        <v>14</v>
      </c>
      <c r="C20" s="85"/>
      <c r="D20" s="85"/>
      <c r="E20" s="85"/>
      <c r="F20" s="85"/>
      <c r="G20" s="85"/>
      <c r="H20" s="85"/>
      <c r="I20" s="85"/>
      <c r="J20" s="85"/>
      <c r="K20" s="87"/>
    </row>
    <row r="21" spans="2:11" x14ac:dyDescent="0.25">
      <c r="B21" s="8" t="s">
        <v>11</v>
      </c>
      <c r="C21" s="85"/>
      <c r="D21" s="85"/>
      <c r="E21" s="85"/>
      <c r="F21" s="85"/>
      <c r="G21" s="85"/>
      <c r="H21" s="85"/>
      <c r="I21" s="85"/>
      <c r="J21" s="85"/>
      <c r="K21" s="87"/>
    </row>
    <row r="22" spans="2:11" x14ac:dyDescent="0.25">
      <c r="B22" s="8" t="s">
        <v>15</v>
      </c>
      <c r="C22" s="85"/>
      <c r="D22" s="85"/>
      <c r="E22" s="85"/>
      <c r="F22" s="85"/>
      <c r="G22" s="85"/>
      <c r="H22" s="85"/>
      <c r="I22" s="85"/>
      <c r="J22" s="85"/>
      <c r="K22" s="87"/>
    </row>
    <row r="23" spans="2:11" x14ac:dyDescent="0.25">
      <c r="B23" s="8" t="s">
        <v>92</v>
      </c>
      <c r="C23" s="85"/>
      <c r="D23" s="85"/>
      <c r="E23" s="85"/>
      <c r="F23" s="85"/>
      <c r="G23" s="85"/>
      <c r="H23" s="85"/>
      <c r="I23" s="85"/>
      <c r="J23" s="85"/>
      <c r="K23" s="87"/>
    </row>
    <row r="24" spans="2:11" x14ac:dyDescent="0.25">
      <c r="B24" s="8" t="s">
        <v>12</v>
      </c>
      <c r="C24" s="85"/>
      <c r="D24" s="85"/>
      <c r="E24" s="85"/>
      <c r="F24" s="85"/>
      <c r="G24" s="85"/>
      <c r="H24" s="85"/>
      <c r="I24" s="85"/>
      <c r="J24" s="85"/>
      <c r="K24" s="87"/>
    </row>
    <row r="25" spans="2:11" x14ac:dyDescent="0.25">
      <c r="B25" s="8" t="s">
        <v>5</v>
      </c>
      <c r="C25" s="85"/>
      <c r="D25" s="85"/>
      <c r="E25" s="85"/>
      <c r="F25" s="85"/>
      <c r="G25" s="85"/>
      <c r="H25" s="85"/>
      <c r="I25" s="85"/>
      <c r="J25" s="85"/>
      <c r="K25" s="87"/>
    </row>
    <row r="26" spans="2:11" x14ac:dyDescent="0.25">
      <c r="B26" s="8" t="s">
        <v>6</v>
      </c>
      <c r="C26" s="85"/>
      <c r="D26" s="85"/>
      <c r="E26" s="85"/>
      <c r="F26" s="85"/>
      <c r="G26" s="85"/>
      <c r="H26" s="85"/>
      <c r="I26" s="85"/>
      <c r="J26" s="85"/>
      <c r="K26" s="87"/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/>
      <c r="E28" s="85"/>
      <c r="F28" s="85"/>
      <c r="G28" s="85"/>
      <c r="H28" s="85"/>
      <c r="I28" s="85"/>
      <c r="J28" s="85"/>
      <c r="K28" s="87"/>
    </row>
    <row r="29" spans="2:11" x14ac:dyDescent="0.25">
      <c r="B29" s="8"/>
      <c r="C29" s="89"/>
      <c r="D29" s="89"/>
      <c r="E29" s="90"/>
      <c r="F29" s="90"/>
      <c r="G29" s="90"/>
      <c r="H29" s="90"/>
      <c r="I29" s="89"/>
      <c r="J29" s="89"/>
      <c r="K29" s="95"/>
    </row>
    <row r="30" spans="2:11" x14ac:dyDescent="0.25">
      <c r="B30" s="53" t="s">
        <v>29</v>
      </c>
      <c r="C30" s="91"/>
      <c r="D30" s="91"/>
      <c r="E30" s="91"/>
      <c r="F30" s="91"/>
      <c r="G30" s="91"/>
      <c r="H30" s="91"/>
      <c r="I30" s="91"/>
      <c r="J30" s="85"/>
      <c r="K30" s="92"/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19" t="s">
        <v>83</v>
      </c>
      <c r="C32" s="220"/>
      <c r="D32" s="220"/>
      <c r="E32" s="220"/>
      <c r="F32" s="220"/>
      <c r="G32" s="220"/>
      <c r="H32" s="220"/>
      <c r="I32" s="220"/>
      <c r="J32" s="220"/>
      <c r="K32" s="22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&amp;R54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2"/>
  <sheetViews>
    <sheetView topLeftCell="A4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style="34" customWidth="1"/>
    <col min="2" max="2" width="51" style="34" bestFit="1" customWidth="1"/>
    <col min="3" max="11" width="11.28515625" style="34" customWidth="1"/>
    <col min="12" max="16384" width="8.85546875" style="34"/>
  </cols>
  <sheetData>
    <row r="2" spans="2:11" ht="15.75" thickBot="1" x14ac:dyDescent="0.3"/>
    <row r="3" spans="2:11" x14ac:dyDescent="0.25">
      <c r="B3" s="183" t="s">
        <v>116</v>
      </c>
      <c r="C3" s="184"/>
      <c r="D3" s="184"/>
      <c r="E3" s="184"/>
      <c r="F3" s="184"/>
      <c r="G3" s="184"/>
      <c r="H3" s="184"/>
      <c r="I3" s="184"/>
      <c r="J3" s="184"/>
      <c r="K3" s="185"/>
    </row>
    <row r="4" spans="2:11" x14ac:dyDescent="0.25">
      <c r="B4" s="186" t="s">
        <v>134</v>
      </c>
      <c r="C4" s="187"/>
      <c r="D4" s="187"/>
      <c r="E4" s="187"/>
      <c r="F4" s="187"/>
      <c r="G4" s="187"/>
      <c r="H4" s="187"/>
      <c r="I4" s="187"/>
      <c r="J4" s="187"/>
      <c r="K4" s="188"/>
    </row>
    <row r="5" spans="2:11" x14ac:dyDescent="0.25">
      <c r="B5" s="42"/>
      <c r="C5" s="43" t="s">
        <v>75</v>
      </c>
      <c r="D5" s="43" t="s">
        <v>76</v>
      </c>
      <c r="E5" s="43" t="s">
        <v>77</v>
      </c>
      <c r="F5" s="43" t="s">
        <v>78</v>
      </c>
      <c r="G5" s="43" t="s">
        <v>79</v>
      </c>
      <c r="H5" s="43" t="s">
        <v>80</v>
      </c>
      <c r="I5" s="43" t="s">
        <v>81</v>
      </c>
      <c r="J5" s="43" t="s">
        <v>82</v>
      </c>
      <c r="K5" s="81" t="s">
        <v>22</v>
      </c>
    </row>
    <row r="6" spans="2:11" x14ac:dyDescent="0.25">
      <c r="B6" s="3" t="s">
        <v>23</v>
      </c>
      <c r="C6" s="43" t="s">
        <v>24</v>
      </c>
      <c r="D6" s="43" t="s">
        <v>24</v>
      </c>
      <c r="E6" s="43" t="s">
        <v>24</v>
      </c>
      <c r="F6" s="43" t="s">
        <v>24</v>
      </c>
      <c r="G6" s="43" t="s">
        <v>24</v>
      </c>
      <c r="H6" s="43" t="s">
        <v>24</v>
      </c>
      <c r="I6" s="43" t="s">
        <v>24</v>
      </c>
      <c r="J6" s="43" t="s">
        <v>24</v>
      </c>
      <c r="K6" s="81" t="s">
        <v>24</v>
      </c>
    </row>
    <row r="7" spans="2:11" x14ac:dyDescent="0.25">
      <c r="B7" s="8" t="s">
        <v>10</v>
      </c>
      <c r="C7" s="85"/>
      <c r="D7" s="85"/>
      <c r="E7" s="85"/>
      <c r="F7" s="85"/>
      <c r="G7" s="85"/>
      <c r="H7" s="85"/>
      <c r="I7" s="85"/>
      <c r="J7" s="85"/>
      <c r="K7" s="87"/>
    </row>
    <row r="8" spans="2:11" x14ac:dyDescent="0.25">
      <c r="B8" s="8" t="s">
        <v>13</v>
      </c>
      <c r="C8" s="85"/>
      <c r="D8" s="85"/>
      <c r="E8" s="85"/>
      <c r="F8" s="85"/>
      <c r="G8" s="85"/>
      <c r="H8" s="85"/>
      <c r="I8" s="85"/>
      <c r="J8" s="85"/>
      <c r="K8" s="87"/>
    </row>
    <row r="9" spans="2:11" x14ac:dyDescent="0.25">
      <c r="B9" s="8" t="s">
        <v>0</v>
      </c>
      <c r="C9" s="85"/>
      <c r="D9" s="85"/>
      <c r="E9" s="85"/>
      <c r="F9" s="85"/>
      <c r="G9" s="85"/>
      <c r="H9" s="85"/>
      <c r="I9" s="85"/>
      <c r="J9" s="85"/>
      <c r="K9" s="87"/>
    </row>
    <row r="10" spans="2:11" x14ac:dyDescent="0.25">
      <c r="B10" s="8" t="s">
        <v>8</v>
      </c>
      <c r="C10" s="85"/>
      <c r="D10" s="85"/>
      <c r="E10" s="85"/>
      <c r="F10" s="85"/>
      <c r="G10" s="85"/>
      <c r="H10" s="85"/>
      <c r="I10" s="85"/>
      <c r="J10" s="85"/>
      <c r="K10" s="87"/>
    </row>
    <row r="11" spans="2:11" x14ac:dyDescent="0.25">
      <c r="B11" s="8" t="s">
        <v>26</v>
      </c>
      <c r="C11" s="85"/>
      <c r="D11" s="85"/>
      <c r="E11" s="85"/>
      <c r="F11" s="85"/>
      <c r="G11" s="85"/>
      <c r="H11" s="85"/>
      <c r="I11" s="85"/>
      <c r="J11" s="85"/>
      <c r="K11" s="87"/>
    </row>
    <row r="12" spans="2:11" x14ac:dyDescent="0.25">
      <c r="B12" s="8" t="s">
        <v>3</v>
      </c>
      <c r="C12" s="85"/>
      <c r="D12" s="85"/>
      <c r="E12" s="85"/>
      <c r="F12" s="85"/>
      <c r="G12" s="85"/>
      <c r="H12" s="85"/>
      <c r="I12" s="85"/>
      <c r="J12" s="85"/>
      <c r="K12" s="87"/>
    </row>
    <row r="13" spans="2:11" x14ac:dyDescent="0.25">
      <c r="B13" s="8" t="s">
        <v>7</v>
      </c>
      <c r="C13" s="85"/>
      <c r="D13" s="85"/>
      <c r="E13" s="85"/>
      <c r="F13" s="85"/>
      <c r="G13" s="85"/>
      <c r="H13" s="85"/>
      <c r="I13" s="85"/>
      <c r="J13" s="85"/>
      <c r="K13" s="87"/>
    </row>
    <row r="14" spans="2:11" x14ac:dyDescent="0.25">
      <c r="B14" s="8" t="s">
        <v>2</v>
      </c>
      <c r="C14" s="85"/>
      <c r="D14" s="85"/>
      <c r="E14" s="85"/>
      <c r="F14" s="85"/>
      <c r="G14" s="85"/>
      <c r="H14" s="85"/>
      <c r="I14" s="85"/>
      <c r="J14" s="85"/>
      <c r="K14" s="87"/>
    </row>
    <row r="15" spans="2:11" x14ac:dyDescent="0.25">
      <c r="B15" s="8" t="s">
        <v>9</v>
      </c>
      <c r="C15" s="85"/>
      <c r="D15" s="85"/>
      <c r="E15" s="85"/>
      <c r="F15" s="85"/>
      <c r="G15" s="85"/>
      <c r="H15" s="85"/>
      <c r="I15" s="85"/>
      <c r="J15" s="85"/>
      <c r="K15" s="87"/>
    </row>
    <row r="16" spans="2:11" x14ac:dyDescent="0.25">
      <c r="B16" s="8" t="s">
        <v>1</v>
      </c>
      <c r="C16" s="85"/>
      <c r="D16" s="85"/>
      <c r="E16" s="85"/>
      <c r="F16" s="85"/>
      <c r="G16" s="85"/>
      <c r="H16" s="85"/>
      <c r="I16" s="85"/>
      <c r="J16" s="85"/>
      <c r="K16" s="87"/>
    </row>
    <row r="17" spans="2:11" x14ac:dyDescent="0.25">
      <c r="B17" s="8" t="s">
        <v>27</v>
      </c>
      <c r="C17" s="85"/>
      <c r="D17" s="85"/>
      <c r="E17" s="85"/>
      <c r="F17" s="85"/>
      <c r="G17" s="85"/>
      <c r="H17" s="85"/>
      <c r="I17" s="85"/>
      <c r="J17" s="85"/>
      <c r="K17" s="87"/>
    </row>
    <row r="18" spans="2:11" x14ac:dyDescent="0.25">
      <c r="B18" s="8" t="s">
        <v>16</v>
      </c>
      <c r="C18" s="85"/>
      <c r="D18" s="85"/>
      <c r="E18" s="85"/>
      <c r="F18" s="85"/>
      <c r="G18" s="85"/>
      <c r="H18" s="85"/>
      <c r="I18" s="85"/>
      <c r="J18" s="85"/>
      <c r="K18" s="87"/>
    </row>
    <row r="19" spans="2:11" x14ac:dyDescent="0.25">
      <c r="B19" s="8" t="s">
        <v>4</v>
      </c>
      <c r="C19" s="85"/>
      <c r="D19" s="85"/>
      <c r="E19" s="85"/>
      <c r="F19" s="85"/>
      <c r="G19" s="85"/>
      <c r="H19" s="85"/>
      <c r="I19" s="85"/>
      <c r="J19" s="85"/>
      <c r="K19" s="87"/>
    </row>
    <row r="20" spans="2:11" x14ac:dyDescent="0.25">
      <c r="B20" s="8" t="s">
        <v>14</v>
      </c>
      <c r="C20" s="85"/>
      <c r="D20" s="85"/>
      <c r="E20" s="85"/>
      <c r="F20" s="85"/>
      <c r="G20" s="85"/>
      <c r="H20" s="85"/>
      <c r="I20" s="85"/>
      <c r="J20" s="85"/>
      <c r="K20" s="87"/>
    </row>
    <row r="21" spans="2:11" x14ac:dyDescent="0.25">
      <c r="B21" s="8" t="s">
        <v>11</v>
      </c>
      <c r="C21" s="85"/>
      <c r="D21" s="85"/>
      <c r="E21" s="85">
        <v>5.6712962962962967E-4</v>
      </c>
      <c r="F21" s="85"/>
      <c r="G21" s="85"/>
      <c r="H21" s="85"/>
      <c r="I21" s="85"/>
      <c r="J21" s="85"/>
      <c r="K21" s="87">
        <f t="shared" ref="K21:K25" si="0">SUM(C21:J21)</f>
        <v>5.6712962962962967E-4</v>
      </c>
    </row>
    <row r="22" spans="2:11" x14ac:dyDescent="0.25">
      <c r="B22" s="8" t="s">
        <v>15</v>
      </c>
      <c r="C22" s="85"/>
      <c r="D22" s="85"/>
      <c r="E22" s="85"/>
      <c r="F22" s="85"/>
      <c r="G22" s="85"/>
      <c r="H22" s="85"/>
      <c r="I22" s="85"/>
      <c r="J22" s="85"/>
      <c r="K22" s="87"/>
    </row>
    <row r="23" spans="2:11" x14ac:dyDescent="0.25">
      <c r="B23" s="8" t="s">
        <v>92</v>
      </c>
      <c r="C23" s="85"/>
      <c r="D23" s="85"/>
      <c r="E23" s="85"/>
      <c r="F23" s="85"/>
      <c r="G23" s="85"/>
      <c r="H23" s="85"/>
      <c r="I23" s="85"/>
      <c r="J23" s="85"/>
      <c r="K23" s="87"/>
    </row>
    <row r="24" spans="2:11" x14ac:dyDescent="0.25">
      <c r="B24" s="8" t="s">
        <v>12</v>
      </c>
      <c r="C24" s="85"/>
      <c r="D24" s="85">
        <v>2.9629629629629628E-3</v>
      </c>
      <c r="E24" s="85"/>
      <c r="F24" s="85"/>
      <c r="G24" s="85"/>
      <c r="H24" s="85"/>
      <c r="I24" s="85"/>
      <c r="J24" s="85"/>
      <c r="K24" s="87">
        <f t="shared" si="0"/>
        <v>2.9629629629629628E-3</v>
      </c>
    </row>
    <row r="25" spans="2:11" x14ac:dyDescent="0.25">
      <c r="B25" s="8" t="s">
        <v>5</v>
      </c>
      <c r="C25" s="85"/>
      <c r="D25" s="85">
        <v>5.1736111111111115E-3</v>
      </c>
      <c r="E25" s="85">
        <v>5.3587962962962973E-3</v>
      </c>
      <c r="F25" s="85">
        <v>3.4699074074074063E-2</v>
      </c>
      <c r="G25" s="85">
        <v>1.3483796296296298E-2</v>
      </c>
      <c r="H25" s="85">
        <v>1.8206018518518524E-2</v>
      </c>
      <c r="I25" s="85"/>
      <c r="J25" s="85"/>
      <c r="K25" s="87">
        <f t="shared" si="0"/>
        <v>7.6921296296296293E-2</v>
      </c>
    </row>
    <row r="26" spans="2:11" x14ac:dyDescent="0.25">
      <c r="B26" s="8" t="s">
        <v>6</v>
      </c>
      <c r="C26" s="85"/>
      <c r="D26" s="85"/>
      <c r="E26" s="85"/>
      <c r="F26" s="85"/>
      <c r="G26" s="85"/>
      <c r="H26" s="85"/>
      <c r="I26" s="85"/>
      <c r="J26" s="85"/>
      <c r="K26" s="87"/>
    </row>
    <row r="27" spans="2:11" x14ac:dyDescent="0.25">
      <c r="B27" s="8" t="s">
        <v>103</v>
      </c>
      <c r="C27" s="85"/>
      <c r="D27" s="85"/>
      <c r="E27" s="85"/>
      <c r="F27" s="85"/>
      <c r="G27" s="85"/>
      <c r="H27" s="85"/>
      <c r="I27" s="85"/>
      <c r="J27" s="85"/>
      <c r="K27" s="87"/>
    </row>
    <row r="28" spans="2:11" x14ac:dyDescent="0.25">
      <c r="B28" s="8" t="s">
        <v>17</v>
      </c>
      <c r="C28" s="85"/>
      <c r="D28" s="85"/>
      <c r="E28" s="85"/>
      <c r="F28" s="85"/>
      <c r="G28" s="85"/>
      <c r="H28" s="85"/>
      <c r="I28" s="85"/>
      <c r="J28" s="85"/>
      <c r="K28" s="87"/>
    </row>
    <row r="29" spans="2:11" x14ac:dyDescent="0.25">
      <c r="B29" s="53"/>
      <c r="C29" s="89"/>
      <c r="D29" s="89"/>
      <c r="E29" s="90"/>
      <c r="F29" s="90"/>
      <c r="G29" s="89"/>
      <c r="H29" s="89"/>
      <c r="I29" s="89"/>
      <c r="J29" s="89"/>
      <c r="K29" s="87"/>
    </row>
    <row r="30" spans="2:11" x14ac:dyDescent="0.25">
      <c r="B30" s="53" t="s">
        <v>29</v>
      </c>
      <c r="C30" s="91"/>
      <c r="D30" s="91">
        <f t="shared" ref="D30:H30" si="1">SUM(D7:D28)</f>
        <v>8.1365740740740738E-3</v>
      </c>
      <c r="E30" s="91">
        <f t="shared" si="1"/>
        <v>5.9259259259259265E-3</v>
      </c>
      <c r="F30" s="91">
        <f t="shared" si="1"/>
        <v>3.4699074074074063E-2</v>
      </c>
      <c r="G30" s="91">
        <f t="shared" si="1"/>
        <v>1.3483796296296298E-2</v>
      </c>
      <c r="H30" s="91">
        <f t="shared" si="1"/>
        <v>1.8206018518518524E-2</v>
      </c>
      <c r="I30" s="91"/>
      <c r="J30" s="85"/>
      <c r="K30" s="92">
        <f>SUM(K7:K28)</f>
        <v>8.0451388888888892E-2</v>
      </c>
    </row>
    <row r="31" spans="2:11" x14ac:dyDescent="0.25">
      <c r="B31" s="53"/>
      <c r="C31" s="52"/>
      <c r="D31" s="52"/>
      <c r="E31" s="51"/>
      <c r="F31" s="51"/>
      <c r="G31" s="51"/>
      <c r="H31" s="51"/>
      <c r="I31" s="52"/>
      <c r="J31" s="52"/>
      <c r="K31" s="48"/>
    </row>
    <row r="32" spans="2:11" ht="66" customHeight="1" thickBot="1" x14ac:dyDescent="0.3">
      <c r="B32" s="219" t="s">
        <v>83</v>
      </c>
      <c r="C32" s="220"/>
      <c r="D32" s="220"/>
      <c r="E32" s="220"/>
      <c r="F32" s="220"/>
      <c r="G32" s="220"/>
      <c r="H32" s="220"/>
      <c r="I32" s="220"/>
      <c r="J32" s="220"/>
      <c r="K32" s="221"/>
    </row>
  </sheetData>
  <mergeCells count="3">
    <mergeCell ref="B3:K3"/>
    <mergeCell ref="B4:K4"/>
    <mergeCell ref="B32:K3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&amp;R59</oddHeader>
  </headerFooter>
  <rowBreaks count="1" manualBreakCount="1">
    <brk id="32" max="16383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5" t="s">
        <v>85</v>
      </c>
      <c r="C3" s="156"/>
      <c r="D3" s="156"/>
      <c r="E3" s="156"/>
      <c r="F3" s="157"/>
      <c r="G3" s="156"/>
      <c r="H3" s="157"/>
    </row>
    <row r="4" spans="2:8" s="1" customFormat="1" x14ac:dyDescent="0.25">
      <c r="B4" s="158" t="s">
        <v>134</v>
      </c>
      <c r="C4" s="159"/>
      <c r="D4" s="159"/>
      <c r="E4" s="159"/>
      <c r="F4" s="159"/>
      <c r="G4" s="159"/>
      <c r="H4" s="160"/>
    </row>
    <row r="5" spans="2:8" s="1" customFormat="1" x14ac:dyDescent="0.25">
      <c r="B5" s="2"/>
      <c r="C5" s="161" t="s">
        <v>36</v>
      </c>
      <c r="D5" s="159"/>
      <c r="E5" s="161" t="s">
        <v>37</v>
      </c>
      <c r="F5" s="176"/>
      <c r="G5" s="159" t="s">
        <v>38</v>
      </c>
      <c r="H5" s="16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9">
        <v>2.7662037037037039E-3</v>
      </c>
      <c r="D7" s="97">
        <f>C7/$C$30</f>
        <v>2.152765267519367E-2</v>
      </c>
      <c r="E7" s="99"/>
      <c r="F7" s="97"/>
      <c r="G7" s="99">
        <f>E7+C7</f>
        <v>2.7662037037037039E-3</v>
      </c>
      <c r="H7" s="98">
        <f>G7/$G$30</f>
        <v>2.1263345195729547E-2</v>
      </c>
    </row>
    <row r="8" spans="2:8" s="1" customFormat="1" x14ac:dyDescent="0.25">
      <c r="B8" s="8" t="s">
        <v>13</v>
      </c>
      <c r="C8" s="99">
        <v>3.1249999999999993E-3</v>
      </c>
      <c r="D8" s="97">
        <f t="shared" ref="D8:D27" si="0">C8/$C$30</f>
        <v>2.4319942352729242E-2</v>
      </c>
      <c r="E8" s="99"/>
      <c r="F8" s="97"/>
      <c r="G8" s="99">
        <f t="shared" ref="G8:G27" si="1">E8+C8</f>
        <v>3.1249999999999993E-3</v>
      </c>
      <c r="H8" s="98">
        <f t="shared" ref="H8:H27" si="2">G8/$G$30</f>
        <v>2.4021352313167266E-2</v>
      </c>
    </row>
    <row r="9" spans="2:8" s="1" customFormat="1" x14ac:dyDescent="0.25">
      <c r="B9" s="8" t="s">
        <v>0</v>
      </c>
      <c r="C9" s="99">
        <v>1.9965277777777769E-2</v>
      </c>
      <c r="D9" s="97">
        <f t="shared" si="0"/>
        <v>0.15537740947577014</v>
      </c>
      <c r="E9" s="99"/>
      <c r="F9" s="97"/>
      <c r="G9" s="99">
        <f t="shared" si="1"/>
        <v>1.9965277777777769E-2</v>
      </c>
      <c r="H9" s="98">
        <f t="shared" si="2"/>
        <v>0.15346975088967971</v>
      </c>
    </row>
    <row r="10" spans="2:8" s="1" customFormat="1" x14ac:dyDescent="0.25">
      <c r="B10" s="8" t="s">
        <v>8</v>
      </c>
      <c r="C10" s="99">
        <v>2.4537037037037036E-3</v>
      </c>
      <c r="D10" s="97">
        <f t="shared" si="0"/>
        <v>1.9095658439920744E-2</v>
      </c>
      <c r="E10" s="99"/>
      <c r="F10" s="97"/>
      <c r="G10" s="99">
        <f t="shared" si="1"/>
        <v>2.4537037037037036E-3</v>
      </c>
      <c r="H10" s="98">
        <f t="shared" si="2"/>
        <v>1.8861209964412817E-2</v>
      </c>
    </row>
    <row r="11" spans="2:8" s="1" customFormat="1" x14ac:dyDescent="0.25">
      <c r="B11" s="8" t="s">
        <v>26</v>
      </c>
      <c r="C11" s="99">
        <v>3.0902777777777782E-3</v>
      </c>
      <c r="D11" s="97">
        <f t="shared" si="0"/>
        <v>2.4049720771032259E-2</v>
      </c>
      <c r="E11" s="99"/>
      <c r="F11" s="97"/>
      <c r="G11" s="99">
        <f t="shared" si="1"/>
        <v>3.0902777777777782E-3</v>
      </c>
      <c r="H11" s="98">
        <f t="shared" si="2"/>
        <v>2.3754448398576527E-2</v>
      </c>
    </row>
    <row r="12" spans="2:8" s="1" customFormat="1" x14ac:dyDescent="0.25">
      <c r="B12" s="8" t="s">
        <v>3</v>
      </c>
      <c r="C12" s="99">
        <v>1.4351851851851843E-2</v>
      </c>
      <c r="D12" s="97">
        <f t="shared" si="0"/>
        <v>0.11169158710142314</v>
      </c>
      <c r="E12" s="99"/>
      <c r="F12" s="97"/>
      <c r="G12" s="99">
        <f t="shared" si="1"/>
        <v>1.4351851851851843E-2</v>
      </c>
      <c r="H12" s="98">
        <f t="shared" si="2"/>
        <v>0.11032028469750887</v>
      </c>
    </row>
    <row r="13" spans="2:8" s="1" customFormat="1" x14ac:dyDescent="0.25">
      <c r="B13" s="8" t="s">
        <v>7</v>
      </c>
      <c r="C13" s="99">
        <v>5.0462962962962961E-3</v>
      </c>
      <c r="D13" s="97">
        <f t="shared" si="0"/>
        <v>3.9272203206629448E-2</v>
      </c>
      <c r="E13" s="99"/>
      <c r="F13" s="97"/>
      <c r="G13" s="99">
        <f t="shared" si="1"/>
        <v>5.0462962962962961E-3</v>
      </c>
      <c r="H13" s="98">
        <f t="shared" si="2"/>
        <v>3.8790035587188625E-2</v>
      </c>
    </row>
    <row r="14" spans="2:8" s="1" customFormat="1" x14ac:dyDescent="0.25">
      <c r="B14" s="8" t="s">
        <v>2</v>
      </c>
      <c r="C14" s="99">
        <v>1.6053240740740733E-2</v>
      </c>
      <c r="D14" s="97">
        <f t="shared" si="0"/>
        <v>0.12493244460457574</v>
      </c>
      <c r="E14" s="99"/>
      <c r="F14" s="97"/>
      <c r="G14" s="99">
        <f t="shared" si="1"/>
        <v>1.6053240740740733E-2</v>
      </c>
      <c r="H14" s="98">
        <f t="shared" si="2"/>
        <v>0.1233985765124555</v>
      </c>
    </row>
    <row r="15" spans="2:8" s="1" customFormat="1" x14ac:dyDescent="0.25">
      <c r="B15" s="8" t="s">
        <v>9</v>
      </c>
      <c r="C15" s="99">
        <v>2.8935185185185188E-3</v>
      </c>
      <c r="D15" s="97">
        <f t="shared" si="0"/>
        <v>2.2518465141415974E-2</v>
      </c>
      <c r="E15" s="99"/>
      <c r="F15" s="97"/>
      <c r="G15" s="99">
        <f t="shared" si="1"/>
        <v>2.8935185185185188E-3</v>
      </c>
      <c r="H15" s="98">
        <f t="shared" si="2"/>
        <v>2.2241992882562289E-2</v>
      </c>
    </row>
    <row r="16" spans="2:8" s="1" customFormat="1" x14ac:dyDescent="0.25">
      <c r="B16" s="8" t="s">
        <v>1</v>
      </c>
      <c r="C16" s="99">
        <v>2.8935185185185184E-3</v>
      </c>
      <c r="D16" s="97">
        <f t="shared" si="0"/>
        <v>2.2518465141415971E-2</v>
      </c>
      <c r="E16" s="99"/>
      <c r="F16" s="97"/>
      <c r="G16" s="99">
        <f t="shared" si="1"/>
        <v>2.8935185185185184E-3</v>
      </c>
      <c r="H16" s="98">
        <f t="shared" si="2"/>
        <v>2.2241992882562286E-2</v>
      </c>
    </row>
    <row r="17" spans="2:8" s="1" customFormat="1" x14ac:dyDescent="0.25">
      <c r="B17" s="8" t="s">
        <v>27</v>
      </c>
      <c r="C17" s="99"/>
      <c r="D17" s="97"/>
      <c r="E17" s="99"/>
      <c r="F17" s="97"/>
      <c r="G17" s="99"/>
      <c r="H17" s="98"/>
    </row>
    <row r="18" spans="2:8" s="1" customFormat="1" x14ac:dyDescent="0.25">
      <c r="B18" s="8" t="s">
        <v>16</v>
      </c>
      <c r="C18" s="99">
        <v>2.1180555555555553E-3</v>
      </c>
      <c r="D18" s="97">
        <f t="shared" si="0"/>
        <v>1.6483516483516487E-2</v>
      </c>
      <c r="E18" s="99"/>
      <c r="F18" s="97"/>
      <c r="G18" s="99">
        <f t="shared" si="1"/>
        <v>2.1180555555555553E-3</v>
      </c>
      <c r="H18" s="98">
        <f t="shared" si="2"/>
        <v>1.6281138790035593E-2</v>
      </c>
    </row>
    <row r="19" spans="2:8" s="1" customFormat="1" x14ac:dyDescent="0.25">
      <c r="B19" s="8" t="s">
        <v>4</v>
      </c>
      <c r="C19" s="99">
        <v>3.9467592592592601E-3</v>
      </c>
      <c r="D19" s="97">
        <f t="shared" si="0"/>
        <v>3.071518645289139E-2</v>
      </c>
      <c r="E19" s="99"/>
      <c r="F19" s="97"/>
      <c r="G19" s="99">
        <f t="shared" si="1"/>
        <v>3.9467592592592601E-3</v>
      </c>
      <c r="H19" s="98">
        <f t="shared" si="2"/>
        <v>3.0338078291814966E-2</v>
      </c>
    </row>
    <row r="20" spans="2:8" s="1" customFormat="1" x14ac:dyDescent="0.25">
      <c r="B20" s="8" t="s">
        <v>14</v>
      </c>
      <c r="C20" s="99">
        <v>2.1874999999999998E-3</v>
      </c>
      <c r="D20" s="97">
        <f t="shared" si="0"/>
        <v>1.7023959646910471E-2</v>
      </c>
      <c r="E20" s="99"/>
      <c r="F20" s="97"/>
      <c r="G20" s="99">
        <f t="shared" si="1"/>
        <v>2.1874999999999998E-3</v>
      </c>
      <c r="H20" s="98">
        <f t="shared" si="2"/>
        <v>1.6814946619217088E-2</v>
      </c>
    </row>
    <row r="21" spans="2:8" s="1" customFormat="1" x14ac:dyDescent="0.25">
      <c r="B21" s="8" t="s">
        <v>11</v>
      </c>
      <c r="C21" s="99">
        <v>1.6087962962962963E-3</v>
      </c>
      <c r="D21" s="97">
        <f t="shared" si="0"/>
        <v>1.252026661862728E-2</v>
      </c>
      <c r="E21" s="99">
        <v>1.5972222222222221E-3</v>
      </c>
      <c r="F21" s="97">
        <f>E21/E30</f>
        <v>1</v>
      </c>
      <c r="G21" s="99">
        <f t="shared" si="1"/>
        <v>3.2060185185185186E-3</v>
      </c>
      <c r="H21" s="98">
        <f t="shared" si="2"/>
        <v>2.4644128113879015E-2</v>
      </c>
    </row>
    <row r="22" spans="2:8" s="1" customFormat="1" x14ac:dyDescent="0.25">
      <c r="B22" s="8" t="s">
        <v>15</v>
      </c>
      <c r="C22" s="99">
        <v>1.3425925925925927E-3</v>
      </c>
      <c r="D22" s="97">
        <f t="shared" si="0"/>
        <v>1.0448567825617011E-2</v>
      </c>
      <c r="E22" s="99"/>
      <c r="F22" s="97"/>
      <c r="G22" s="99">
        <f t="shared" si="1"/>
        <v>1.3425925925925927E-3</v>
      </c>
      <c r="H22" s="98">
        <f t="shared" si="2"/>
        <v>1.0320284697508902E-2</v>
      </c>
    </row>
    <row r="23" spans="2:8" s="1" customFormat="1" x14ac:dyDescent="0.25">
      <c r="B23" s="8" t="s">
        <v>92</v>
      </c>
      <c r="C23" s="99"/>
      <c r="D23" s="97"/>
      <c r="E23" s="99"/>
      <c r="F23" s="97"/>
      <c r="G23" s="99"/>
      <c r="H23" s="98"/>
    </row>
    <row r="24" spans="2:8" s="1" customFormat="1" x14ac:dyDescent="0.25">
      <c r="B24" s="8" t="s">
        <v>12</v>
      </c>
      <c r="C24" s="99">
        <v>5.7870370370370366E-5</v>
      </c>
      <c r="D24" s="97">
        <f t="shared" si="0"/>
        <v>4.5036930282831938E-4</v>
      </c>
      <c r="E24" s="99"/>
      <c r="F24" s="97"/>
      <c r="G24" s="99">
        <f t="shared" si="1"/>
        <v>5.7870370370370366E-5</v>
      </c>
      <c r="H24" s="98">
        <f t="shared" si="2"/>
        <v>4.4483985765124569E-4</v>
      </c>
    </row>
    <row r="25" spans="2:8" s="1" customFormat="1" x14ac:dyDescent="0.25">
      <c r="B25" s="8" t="s">
        <v>5</v>
      </c>
      <c r="C25" s="99">
        <v>4.8611111111111104E-4</v>
      </c>
      <c r="D25" s="97">
        <f t="shared" si="0"/>
        <v>3.7831021437578828E-3</v>
      </c>
      <c r="E25" s="99"/>
      <c r="F25" s="97"/>
      <c r="G25" s="99">
        <f t="shared" si="1"/>
        <v>4.8611111111111104E-4</v>
      </c>
      <c r="H25" s="98">
        <f t="shared" si="2"/>
        <v>3.7366548042704639E-3</v>
      </c>
    </row>
    <row r="26" spans="2:8" s="1" customFormat="1" x14ac:dyDescent="0.25">
      <c r="B26" s="8" t="s">
        <v>6</v>
      </c>
      <c r="C26" s="99">
        <v>2.9664351851851817E-2</v>
      </c>
      <c r="D26" s="97">
        <f t="shared" si="0"/>
        <v>0.23085930462979626</v>
      </c>
      <c r="E26" s="99"/>
      <c r="F26" s="97"/>
      <c r="G26" s="99">
        <f t="shared" si="1"/>
        <v>2.9664351851851817E-2</v>
      </c>
      <c r="H26" s="98">
        <f t="shared" si="2"/>
        <v>0.22802491103202829</v>
      </c>
    </row>
    <row r="27" spans="2:8" s="1" customFormat="1" x14ac:dyDescent="0.25">
      <c r="B27" s="8" t="s">
        <v>103</v>
      </c>
      <c r="C27" s="99">
        <v>1.4444444444444442E-2</v>
      </c>
      <c r="D27" s="97">
        <f t="shared" si="0"/>
        <v>0.11241217798594851</v>
      </c>
      <c r="E27" s="99"/>
      <c r="F27" s="97"/>
      <c r="G27" s="99">
        <f t="shared" si="1"/>
        <v>1.4444444444444442E-2</v>
      </c>
      <c r="H27" s="98">
        <f t="shared" si="2"/>
        <v>0.11103202846975092</v>
      </c>
    </row>
    <row r="28" spans="2:8" s="1" customFormat="1" x14ac:dyDescent="0.25">
      <c r="B28" s="36" t="s">
        <v>17</v>
      </c>
      <c r="C28" s="109"/>
      <c r="D28" s="97"/>
      <c r="E28" s="109"/>
      <c r="F28" s="97"/>
      <c r="G28" s="99"/>
      <c r="H28" s="98"/>
    </row>
    <row r="29" spans="2:8" s="1" customFormat="1" x14ac:dyDescent="0.25">
      <c r="B29" s="8"/>
      <c r="C29" s="100"/>
      <c r="D29" s="111"/>
      <c r="E29" s="100"/>
      <c r="F29" s="100"/>
      <c r="G29" s="99"/>
      <c r="H29" s="98"/>
    </row>
    <row r="30" spans="2:8" s="1" customFormat="1" x14ac:dyDescent="0.25">
      <c r="B30" s="37" t="s">
        <v>29</v>
      </c>
      <c r="C30" s="112">
        <f>SUM(C7:C28)</f>
        <v>0.12849537037037032</v>
      </c>
      <c r="D30" s="113">
        <f t="shared" ref="D30:H30" si="3">SUM(D7:D28)</f>
        <v>0.99999999999999989</v>
      </c>
      <c r="E30" s="112">
        <f>SUM(E7:E28)</f>
        <v>1.5972222222222221E-3</v>
      </c>
      <c r="F30" s="113">
        <f t="shared" si="3"/>
        <v>1</v>
      </c>
      <c r="G30" s="112">
        <f>SUM(G7:G28)</f>
        <v>0.13009259259259254</v>
      </c>
      <c r="H30" s="116">
        <f t="shared" si="3"/>
        <v>0.99999999999999989</v>
      </c>
    </row>
    <row r="31" spans="2:8" s="1" customFormat="1" ht="66" customHeight="1" thickBot="1" x14ac:dyDescent="0.3">
      <c r="B31" s="152" t="s">
        <v>39</v>
      </c>
      <c r="C31" s="153"/>
      <c r="D31" s="153"/>
      <c r="E31" s="153"/>
      <c r="F31" s="154"/>
      <c r="G31" s="153"/>
      <c r="H31" s="154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&amp;R17</oddHeader>
  </headerFooter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5" t="s">
        <v>132</v>
      </c>
      <c r="C3" s="156"/>
      <c r="D3" s="156"/>
      <c r="E3" s="156"/>
      <c r="F3" s="157"/>
      <c r="G3" s="156"/>
      <c r="H3" s="157"/>
    </row>
    <row r="4" spans="2:8" s="1" customFormat="1" x14ac:dyDescent="0.25">
      <c r="B4" s="158" t="s">
        <v>134</v>
      </c>
      <c r="C4" s="159"/>
      <c r="D4" s="159"/>
      <c r="E4" s="159"/>
      <c r="F4" s="159"/>
      <c r="G4" s="159"/>
      <c r="H4" s="160"/>
    </row>
    <row r="5" spans="2:8" s="1" customFormat="1" x14ac:dyDescent="0.25">
      <c r="B5" s="2"/>
      <c r="C5" s="161" t="s">
        <v>36</v>
      </c>
      <c r="D5" s="159"/>
      <c r="E5" s="161" t="s">
        <v>37</v>
      </c>
      <c r="F5" s="176"/>
      <c r="G5" s="159" t="s">
        <v>38</v>
      </c>
      <c r="H5" s="16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9">
        <v>3.3680555555555551E-3</v>
      </c>
      <c r="D7" s="97">
        <f>C7/$C$30</f>
        <v>3.3306626988668875E-2</v>
      </c>
      <c r="E7" s="99"/>
      <c r="F7" s="97"/>
      <c r="G7" s="99">
        <f>C7+E7</f>
        <v>3.3680555555555551E-3</v>
      </c>
      <c r="H7" s="98">
        <f>G7/$G$30</f>
        <v>3.3306626988668875E-2</v>
      </c>
    </row>
    <row r="8" spans="2:8" s="1" customFormat="1" x14ac:dyDescent="0.25">
      <c r="B8" s="8" t="s">
        <v>13</v>
      </c>
      <c r="C8" s="99">
        <v>5.4166666666666677E-3</v>
      </c>
      <c r="D8" s="97">
        <f t="shared" ref="D8:D27" si="0">C8/$C$30</f>
        <v>5.3565297012704599E-2</v>
      </c>
      <c r="E8" s="99"/>
      <c r="F8" s="97"/>
      <c r="G8" s="99">
        <f t="shared" ref="G8:G27" si="1">C8+E8</f>
        <v>5.4166666666666677E-3</v>
      </c>
      <c r="H8" s="98">
        <f t="shared" ref="H8:H27" si="2">G8/$G$30</f>
        <v>5.3565297012704599E-2</v>
      </c>
    </row>
    <row r="9" spans="2:8" s="1" customFormat="1" x14ac:dyDescent="0.25">
      <c r="B9" s="8" t="s">
        <v>0</v>
      </c>
      <c r="C9" s="99">
        <v>1.52662037037037E-2</v>
      </c>
      <c r="D9" s="97">
        <f t="shared" si="0"/>
        <v>0.15096715119606269</v>
      </c>
      <c r="E9" s="99"/>
      <c r="F9" s="97"/>
      <c r="G9" s="99">
        <f t="shared" si="1"/>
        <v>1.52662037037037E-2</v>
      </c>
      <c r="H9" s="98">
        <f t="shared" si="2"/>
        <v>0.15096715119606269</v>
      </c>
    </row>
    <row r="10" spans="2:8" s="1" customFormat="1" x14ac:dyDescent="0.25">
      <c r="B10" s="8" t="s">
        <v>8</v>
      </c>
      <c r="C10" s="99">
        <v>2.7893518518518519E-3</v>
      </c>
      <c r="D10" s="97">
        <f t="shared" si="0"/>
        <v>2.7583838846285909E-2</v>
      </c>
      <c r="E10" s="99"/>
      <c r="F10" s="97"/>
      <c r="G10" s="99">
        <f t="shared" si="1"/>
        <v>2.7893518518518519E-3</v>
      </c>
      <c r="H10" s="98">
        <f t="shared" si="2"/>
        <v>2.7583838846285909E-2</v>
      </c>
    </row>
    <row r="11" spans="2:8" s="1" customFormat="1" x14ac:dyDescent="0.25">
      <c r="B11" s="8" t="s">
        <v>26</v>
      </c>
      <c r="C11" s="99">
        <v>3.2060185185185186E-3</v>
      </c>
      <c r="D11" s="97">
        <f t="shared" si="0"/>
        <v>3.1704246308801649E-2</v>
      </c>
      <c r="E11" s="99"/>
      <c r="F11" s="97"/>
      <c r="G11" s="99">
        <f t="shared" si="1"/>
        <v>3.2060185185185186E-3</v>
      </c>
      <c r="H11" s="98">
        <f t="shared" si="2"/>
        <v>3.1704246308801649E-2</v>
      </c>
    </row>
    <row r="12" spans="2:8" s="1" customFormat="1" x14ac:dyDescent="0.25">
      <c r="B12" s="8" t="s">
        <v>3</v>
      </c>
      <c r="C12" s="99">
        <v>1.2974537037037038E-2</v>
      </c>
      <c r="D12" s="97">
        <f t="shared" si="0"/>
        <v>0.12830491015222617</v>
      </c>
      <c r="E12" s="99"/>
      <c r="F12" s="97"/>
      <c r="G12" s="99">
        <f t="shared" si="1"/>
        <v>1.2974537037037038E-2</v>
      </c>
      <c r="H12" s="98">
        <f t="shared" si="2"/>
        <v>0.12830491015222617</v>
      </c>
    </row>
    <row r="13" spans="2:8" s="1" customFormat="1" x14ac:dyDescent="0.25">
      <c r="B13" s="8" t="s">
        <v>7</v>
      </c>
      <c r="C13" s="99">
        <v>4.6412037037037055E-3</v>
      </c>
      <c r="D13" s="97">
        <f t="shared" si="0"/>
        <v>4.5896760901911429E-2</v>
      </c>
      <c r="E13" s="99"/>
      <c r="F13" s="97"/>
      <c r="G13" s="99">
        <f t="shared" si="1"/>
        <v>4.6412037037037055E-3</v>
      </c>
      <c r="H13" s="98">
        <f t="shared" si="2"/>
        <v>4.5896760901911429E-2</v>
      </c>
    </row>
    <row r="14" spans="2:8" s="1" customFormat="1" x14ac:dyDescent="0.25">
      <c r="B14" s="8" t="s">
        <v>2</v>
      </c>
      <c r="C14" s="99">
        <v>7.5694444444444446E-3</v>
      </c>
      <c r="D14" s="97">
        <f t="shared" si="0"/>
        <v>7.4854068902369231E-2</v>
      </c>
      <c r="E14" s="99"/>
      <c r="F14" s="97"/>
      <c r="G14" s="99">
        <f t="shared" si="1"/>
        <v>7.5694444444444446E-3</v>
      </c>
      <c r="H14" s="98">
        <f t="shared" si="2"/>
        <v>7.4854068902369231E-2</v>
      </c>
    </row>
    <row r="15" spans="2:8" s="1" customFormat="1" x14ac:dyDescent="0.25">
      <c r="B15" s="8" t="s">
        <v>9</v>
      </c>
      <c r="C15" s="99">
        <v>3.3333333333333335E-3</v>
      </c>
      <c r="D15" s="97">
        <f t="shared" si="0"/>
        <v>3.2963259700125903E-2</v>
      </c>
      <c r="E15" s="99"/>
      <c r="F15" s="97"/>
      <c r="G15" s="99">
        <f t="shared" si="1"/>
        <v>3.3333333333333335E-3</v>
      </c>
      <c r="H15" s="98">
        <f t="shared" si="2"/>
        <v>3.2963259700125903E-2</v>
      </c>
    </row>
    <row r="16" spans="2:8" s="1" customFormat="1" x14ac:dyDescent="0.25">
      <c r="B16" s="8" t="s">
        <v>1</v>
      </c>
      <c r="C16" s="99">
        <v>2.3958333333333336E-3</v>
      </c>
      <c r="D16" s="97">
        <f t="shared" si="0"/>
        <v>2.3692342909465494E-2</v>
      </c>
      <c r="E16" s="99"/>
      <c r="F16" s="97"/>
      <c r="G16" s="99">
        <f t="shared" si="1"/>
        <v>2.3958333333333336E-3</v>
      </c>
      <c r="H16" s="98">
        <f t="shared" si="2"/>
        <v>2.3692342909465494E-2</v>
      </c>
    </row>
    <row r="17" spans="2:8" s="1" customFormat="1" x14ac:dyDescent="0.25">
      <c r="B17" s="8" t="s">
        <v>27</v>
      </c>
      <c r="C17" s="99">
        <v>1.2152777777777778E-3</v>
      </c>
      <c r="D17" s="97">
        <f t="shared" si="0"/>
        <v>1.2017855099004235E-2</v>
      </c>
      <c r="E17" s="99"/>
      <c r="F17" s="97"/>
      <c r="G17" s="99">
        <f t="shared" si="1"/>
        <v>1.2152777777777778E-3</v>
      </c>
      <c r="H17" s="98">
        <f t="shared" si="2"/>
        <v>1.2017855099004235E-2</v>
      </c>
    </row>
    <row r="18" spans="2:8" s="1" customFormat="1" x14ac:dyDescent="0.25">
      <c r="B18" s="8" t="s">
        <v>16</v>
      </c>
      <c r="C18" s="99">
        <v>3.7847222222222219E-3</v>
      </c>
      <c r="D18" s="97">
        <f t="shared" si="0"/>
        <v>3.7427034451184608E-2</v>
      </c>
      <c r="E18" s="99"/>
      <c r="F18" s="97"/>
      <c r="G18" s="99">
        <f t="shared" si="1"/>
        <v>3.7847222222222219E-3</v>
      </c>
      <c r="H18" s="98">
        <f t="shared" si="2"/>
        <v>3.7427034451184608E-2</v>
      </c>
    </row>
    <row r="19" spans="2:8" s="1" customFormat="1" x14ac:dyDescent="0.25">
      <c r="B19" s="8" t="s">
        <v>4</v>
      </c>
      <c r="C19" s="99">
        <v>3.0787037037037037E-3</v>
      </c>
      <c r="D19" s="97">
        <f t="shared" si="0"/>
        <v>3.0445232917477395E-2</v>
      </c>
      <c r="E19" s="99"/>
      <c r="F19" s="97"/>
      <c r="G19" s="99">
        <f t="shared" si="1"/>
        <v>3.0787037037037037E-3</v>
      </c>
      <c r="H19" s="98">
        <f t="shared" si="2"/>
        <v>3.0445232917477395E-2</v>
      </c>
    </row>
    <row r="20" spans="2:8" s="1" customFormat="1" x14ac:dyDescent="0.25">
      <c r="B20" s="8" t="s">
        <v>14</v>
      </c>
      <c r="C20" s="99">
        <v>1.3541666666666667E-3</v>
      </c>
      <c r="D20" s="97">
        <f t="shared" si="0"/>
        <v>1.3391324253176148E-2</v>
      </c>
      <c r="E20" s="99"/>
      <c r="F20" s="97"/>
      <c r="G20" s="99">
        <f t="shared" si="1"/>
        <v>1.3541666666666667E-3</v>
      </c>
      <c r="H20" s="98">
        <f t="shared" si="2"/>
        <v>1.3391324253176148E-2</v>
      </c>
    </row>
    <row r="21" spans="2:8" s="1" customFormat="1" x14ac:dyDescent="0.25">
      <c r="B21" s="8" t="s">
        <v>11</v>
      </c>
      <c r="C21" s="99">
        <v>6.3657407407407391E-4</v>
      </c>
      <c r="D21" s="97">
        <f t="shared" si="0"/>
        <v>6.2950669566212642E-3</v>
      </c>
      <c r="E21" s="99"/>
      <c r="F21" s="97"/>
      <c r="G21" s="99">
        <f t="shared" ref="G21" si="3">C21+E21</f>
        <v>6.3657407407407391E-4</v>
      </c>
      <c r="H21" s="98">
        <f t="shared" ref="H21" si="4">G21/$G$30</f>
        <v>6.2950669566212642E-3</v>
      </c>
    </row>
    <row r="22" spans="2:8" s="1" customFormat="1" x14ac:dyDescent="0.25">
      <c r="B22" s="8" t="s">
        <v>15</v>
      </c>
      <c r="C22" s="99">
        <v>7.0601851851851847E-4</v>
      </c>
      <c r="D22" s="97">
        <f t="shared" si="0"/>
        <v>6.9818015337072209E-3</v>
      </c>
      <c r="E22" s="99"/>
      <c r="F22" s="97"/>
      <c r="G22" s="99">
        <f t="shared" ref="G22:G26" si="5">C22+E22</f>
        <v>7.0601851851851847E-4</v>
      </c>
      <c r="H22" s="98">
        <f t="shared" ref="H22:H26" si="6">G22/$G$30</f>
        <v>6.9818015337072209E-3</v>
      </c>
    </row>
    <row r="23" spans="2:8" s="1" customFormat="1" x14ac:dyDescent="0.25">
      <c r="B23" s="8" t="s">
        <v>92</v>
      </c>
      <c r="C23" s="99">
        <v>1.8518518518518518E-4</v>
      </c>
      <c r="D23" s="97">
        <f t="shared" si="0"/>
        <v>1.8312922055625498E-3</v>
      </c>
      <c r="E23" s="99"/>
      <c r="F23" s="97"/>
      <c r="G23" s="99">
        <f t="shared" si="5"/>
        <v>1.8518518518518518E-4</v>
      </c>
      <c r="H23" s="98">
        <f t="shared" si="6"/>
        <v>1.8312922055625498E-3</v>
      </c>
    </row>
    <row r="24" spans="2:8" s="1" customFormat="1" x14ac:dyDescent="0.25">
      <c r="B24" s="8" t="s">
        <v>12</v>
      </c>
      <c r="C24" s="99"/>
      <c r="D24" s="97"/>
      <c r="E24" s="99"/>
      <c r="F24" s="97"/>
      <c r="G24" s="99"/>
      <c r="H24" s="98"/>
    </row>
    <row r="25" spans="2:8" s="1" customFormat="1" x14ac:dyDescent="0.25">
      <c r="B25" s="8" t="s">
        <v>5</v>
      </c>
      <c r="C25" s="99">
        <v>3.7037037037037035E-4</v>
      </c>
      <c r="D25" s="97">
        <f t="shared" si="0"/>
        <v>3.6625844111250997E-3</v>
      </c>
      <c r="E25" s="99"/>
      <c r="F25" s="97"/>
      <c r="G25" s="99">
        <f t="shared" si="5"/>
        <v>3.7037037037037035E-4</v>
      </c>
      <c r="H25" s="98">
        <f t="shared" si="6"/>
        <v>3.6625844111250997E-3</v>
      </c>
    </row>
    <row r="26" spans="2:8" s="1" customFormat="1" x14ac:dyDescent="0.25">
      <c r="B26" s="8" t="s">
        <v>6</v>
      </c>
      <c r="C26" s="99">
        <v>1.9108796296296294E-2</v>
      </c>
      <c r="D26" s="97">
        <f t="shared" si="0"/>
        <v>0.1889664644614856</v>
      </c>
      <c r="E26" s="99"/>
      <c r="F26" s="97"/>
      <c r="G26" s="99">
        <f t="shared" si="5"/>
        <v>1.9108796296296294E-2</v>
      </c>
      <c r="H26" s="98">
        <f t="shared" si="6"/>
        <v>0.1889664644614856</v>
      </c>
    </row>
    <row r="27" spans="2:8" s="1" customFormat="1" x14ac:dyDescent="0.25">
      <c r="B27" s="8" t="s">
        <v>103</v>
      </c>
      <c r="C27" s="99">
        <v>9.7222222222222224E-3</v>
      </c>
      <c r="D27" s="97">
        <f t="shared" si="0"/>
        <v>9.6142840792033876E-2</v>
      </c>
      <c r="E27" s="99"/>
      <c r="F27" s="97"/>
      <c r="G27" s="99">
        <f t="shared" si="1"/>
        <v>9.7222222222222224E-3</v>
      </c>
      <c r="H27" s="98">
        <f t="shared" si="2"/>
        <v>9.6142840792033876E-2</v>
      </c>
    </row>
    <row r="28" spans="2:8" s="1" customFormat="1" x14ac:dyDescent="0.25">
      <c r="B28" s="36" t="s">
        <v>17</v>
      </c>
      <c r="C28" s="109"/>
      <c r="D28" s="115"/>
      <c r="E28" s="109"/>
      <c r="F28" s="115"/>
      <c r="G28" s="109"/>
      <c r="H28" s="110"/>
    </row>
    <row r="29" spans="2:8" s="1" customFormat="1" x14ac:dyDescent="0.25">
      <c r="B29" s="8"/>
      <c r="C29" s="100"/>
      <c r="D29" s="111"/>
      <c r="E29" s="100"/>
      <c r="F29" s="100"/>
      <c r="G29" s="100"/>
      <c r="H29" s="101"/>
    </row>
    <row r="30" spans="2:8" s="1" customFormat="1" x14ac:dyDescent="0.25">
      <c r="B30" s="37" t="s">
        <v>29</v>
      </c>
      <c r="C30" s="112">
        <f t="shared" ref="C30:H30" si="7">SUM(C7:C28)</f>
        <v>0.10112268518518519</v>
      </c>
      <c r="D30" s="113">
        <f t="shared" si="7"/>
        <v>0.99999999999999989</v>
      </c>
      <c r="E30" s="112"/>
      <c r="F30" s="113"/>
      <c r="G30" s="112">
        <f t="shared" si="7"/>
        <v>0.10112268518518519</v>
      </c>
      <c r="H30" s="116">
        <f t="shared" si="7"/>
        <v>0.99999999999999989</v>
      </c>
    </row>
    <row r="31" spans="2:8" s="1" customFormat="1" ht="66" customHeight="1" thickBot="1" x14ac:dyDescent="0.3">
      <c r="B31" s="152" t="s">
        <v>39</v>
      </c>
      <c r="C31" s="153"/>
      <c r="D31" s="153"/>
      <c r="E31" s="153"/>
      <c r="F31" s="154"/>
      <c r="G31" s="153"/>
      <c r="H31" s="154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&amp;R20</oddHeader>
  </headerFooter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B4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5" t="s">
        <v>133</v>
      </c>
      <c r="C3" s="156"/>
      <c r="D3" s="156"/>
      <c r="E3" s="156"/>
      <c r="F3" s="157"/>
      <c r="G3" s="156"/>
      <c r="H3" s="157"/>
    </row>
    <row r="4" spans="2:8" s="1" customFormat="1" x14ac:dyDescent="0.25">
      <c r="B4" s="158" t="s">
        <v>134</v>
      </c>
      <c r="C4" s="159"/>
      <c r="D4" s="159"/>
      <c r="E4" s="159"/>
      <c r="F4" s="159"/>
      <c r="G4" s="159"/>
      <c r="H4" s="160"/>
    </row>
    <row r="5" spans="2:8" s="1" customFormat="1" x14ac:dyDescent="0.25">
      <c r="B5" s="2"/>
      <c r="C5" s="161" t="s">
        <v>36</v>
      </c>
      <c r="D5" s="159"/>
      <c r="E5" s="161" t="s">
        <v>37</v>
      </c>
      <c r="F5" s="176"/>
      <c r="G5" s="159" t="s">
        <v>38</v>
      </c>
      <c r="H5" s="16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9">
        <v>1.0347222222222223E-2</v>
      </c>
      <c r="D7" s="97">
        <f>C7/$C$30</f>
        <v>1.8587437885938835E-2</v>
      </c>
      <c r="E7" s="99">
        <v>2.6157407407407405E-3</v>
      </c>
      <c r="F7" s="97">
        <f>E7/$E$30</f>
        <v>2.3205667933052669E-2</v>
      </c>
      <c r="G7" s="99">
        <f>C7+E7</f>
        <v>1.2962962962962964E-2</v>
      </c>
      <c r="H7" s="98">
        <f>G7/$G$30</f>
        <v>1.9365101320976567E-2</v>
      </c>
    </row>
    <row r="8" spans="2:8" s="1" customFormat="1" x14ac:dyDescent="0.25">
      <c r="B8" s="8" t="s">
        <v>13</v>
      </c>
      <c r="C8" s="99">
        <v>1.6631944444444449E-2</v>
      </c>
      <c r="D8" s="97">
        <f t="shared" ref="D8:D28" si="0">C8/$C$30</f>
        <v>2.9877123313304377E-2</v>
      </c>
      <c r="E8" s="99">
        <v>7.5231481481481482E-4</v>
      </c>
      <c r="F8" s="97">
        <f t="shared" ref="F8:F28" si="1">E8/$E$30</f>
        <v>6.6741965294178042E-3</v>
      </c>
      <c r="G8" s="99">
        <f t="shared" ref="G8:G28" si="2">C8+E8</f>
        <v>1.7384259259259262E-2</v>
      </c>
      <c r="H8" s="98">
        <f t="shared" ref="H8:H28" si="3">G8/$G$30</f>
        <v>2.5969984092952505E-2</v>
      </c>
    </row>
    <row r="9" spans="2:8" s="1" customFormat="1" x14ac:dyDescent="0.25">
      <c r="B9" s="8" t="s">
        <v>0</v>
      </c>
      <c r="C9" s="99">
        <v>8.9965277777777811E-2</v>
      </c>
      <c r="D9" s="97">
        <f t="shared" si="0"/>
        <v>0.16161091128344812</v>
      </c>
      <c r="E9" s="99">
        <v>2.4675925925925917E-2</v>
      </c>
      <c r="F9" s="97">
        <f t="shared" si="1"/>
        <v>0.21891364616490389</v>
      </c>
      <c r="G9" s="99">
        <f t="shared" si="2"/>
        <v>0.11464120370370373</v>
      </c>
      <c r="H9" s="98">
        <f t="shared" si="3"/>
        <v>0.17126011480738654</v>
      </c>
    </row>
    <row r="10" spans="2:8" s="1" customFormat="1" x14ac:dyDescent="0.25">
      <c r="B10" s="8" t="s">
        <v>8</v>
      </c>
      <c r="C10" s="99">
        <v>1.4560185185185183E-2</v>
      </c>
      <c r="D10" s="97">
        <f t="shared" si="0"/>
        <v>2.6155477472607439E-2</v>
      </c>
      <c r="E10" s="99">
        <v>1.3078703703703703E-3</v>
      </c>
      <c r="F10" s="97">
        <f t="shared" si="1"/>
        <v>1.1602833966526335E-2</v>
      </c>
      <c r="G10" s="99">
        <f t="shared" si="2"/>
        <v>1.5868055555555552E-2</v>
      </c>
      <c r="H10" s="98">
        <f t="shared" si="3"/>
        <v>2.3704958849159699E-2</v>
      </c>
    </row>
    <row r="11" spans="2:8" s="1" customFormat="1" x14ac:dyDescent="0.25">
      <c r="B11" s="8" t="s">
        <v>26</v>
      </c>
      <c r="C11" s="99">
        <v>1.8194444444444454E-2</v>
      </c>
      <c r="D11" s="97">
        <f t="shared" si="0"/>
        <v>3.2683951181986422E-2</v>
      </c>
      <c r="E11" s="99">
        <v>1.284722222222222E-3</v>
      </c>
      <c r="F11" s="97">
        <f t="shared" si="1"/>
        <v>1.1397474073313478E-2</v>
      </c>
      <c r="G11" s="99">
        <f t="shared" si="2"/>
        <v>1.9479166666666676E-2</v>
      </c>
      <c r="H11" s="98">
        <f t="shared" si="3"/>
        <v>2.9099522788574618E-2</v>
      </c>
    </row>
    <row r="12" spans="2:8" s="1" customFormat="1" x14ac:dyDescent="0.25">
      <c r="B12" s="8" t="s">
        <v>3</v>
      </c>
      <c r="C12" s="99">
        <v>6.2094907407407307E-2</v>
      </c>
      <c r="D12" s="97">
        <f t="shared" si="0"/>
        <v>0.11154541863317861</v>
      </c>
      <c r="E12" s="99">
        <v>2.0671296296296295E-2</v>
      </c>
      <c r="F12" s="97">
        <f t="shared" si="1"/>
        <v>0.18338638463907997</v>
      </c>
      <c r="G12" s="99">
        <f t="shared" si="2"/>
        <v>8.2766203703703606E-2</v>
      </c>
      <c r="H12" s="98">
        <f t="shared" si="3"/>
        <v>0.12364271388062791</v>
      </c>
    </row>
    <row r="13" spans="2:8" s="1" customFormat="1" x14ac:dyDescent="0.25">
      <c r="B13" s="8" t="s">
        <v>7</v>
      </c>
      <c r="C13" s="99">
        <v>1.9884259259259233E-2</v>
      </c>
      <c r="D13" s="97">
        <f t="shared" si="0"/>
        <v>3.5719483543672118E-2</v>
      </c>
      <c r="E13" s="99">
        <v>5.8680555555555552E-3</v>
      </c>
      <c r="F13" s="97">
        <f t="shared" si="1"/>
        <v>5.2058732929458867E-2</v>
      </c>
      <c r="G13" s="99">
        <f t="shared" si="2"/>
        <v>2.575231481481479E-2</v>
      </c>
      <c r="H13" s="98">
        <f t="shared" si="3"/>
        <v>3.8470848606404297E-2</v>
      </c>
    </row>
    <row r="14" spans="2:8" s="1" customFormat="1" x14ac:dyDescent="0.25">
      <c r="B14" s="8" t="s">
        <v>2</v>
      </c>
      <c r="C14" s="99">
        <v>5.6585648148148128E-2</v>
      </c>
      <c r="D14" s="97">
        <f t="shared" si="0"/>
        <v>0.10164875148138135</v>
      </c>
      <c r="E14" s="99">
        <v>5.7638888888888878E-3</v>
      </c>
      <c r="F14" s="97">
        <f t="shared" si="1"/>
        <v>5.1134613410001008E-2</v>
      </c>
      <c r="G14" s="99">
        <f t="shared" si="2"/>
        <v>6.2349537037037016E-2</v>
      </c>
      <c r="H14" s="98">
        <f t="shared" si="3"/>
        <v>9.3142679300089931E-2</v>
      </c>
    </row>
    <row r="15" spans="2:8" s="1" customFormat="1" x14ac:dyDescent="0.25">
      <c r="B15" s="8" t="s">
        <v>9</v>
      </c>
      <c r="C15" s="99">
        <v>3.8402777777777772E-2</v>
      </c>
      <c r="D15" s="97">
        <f t="shared" si="0"/>
        <v>6.8985591616940761E-2</v>
      </c>
      <c r="E15" s="99">
        <v>2.9282407407407408E-3</v>
      </c>
      <c r="F15" s="97">
        <f t="shared" si="1"/>
        <v>2.597802649142622E-2</v>
      </c>
      <c r="G15" s="99">
        <f t="shared" si="2"/>
        <v>4.133101851851851E-2</v>
      </c>
      <c r="H15" s="98">
        <f t="shared" si="3"/>
        <v>6.174355072964937E-2</v>
      </c>
    </row>
    <row r="16" spans="2:8" s="1" customFormat="1" x14ac:dyDescent="0.25">
      <c r="B16" s="8" t="s">
        <v>1</v>
      </c>
      <c r="C16" s="99">
        <v>1.299768518518518E-2</v>
      </c>
      <c r="D16" s="97">
        <f t="shared" si="0"/>
        <v>2.3348649603925395E-2</v>
      </c>
      <c r="E16" s="99">
        <v>4.3171296296296291E-3</v>
      </c>
      <c r="F16" s="97">
        <f t="shared" si="1"/>
        <v>3.8299620084197544E-2</v>
      </c>
      <c r="G16" s="99">
        <f t="shared" si="2"/>
        <v>1.7314814814814811E-2</v>
      </c>
      <c r="H16" s="98">
        <f t="shared" si="3"/>
        <v>2.5866242478732978E-2</v>
      </c>
    </row>
    <row r="17" spans="2:8" s="1" customFormat="1" x14ac:dyDescent="0.25">
      <c r="B17" s="8" t="s">
        <v>27</v>
      </c>
      <c r="C17" s="99">
        <v>1.0324074074074078E-2</v>
      </c>
      <c r="D17" s="97">
        <f t="shared" si="0"/>
        <v>1.8545855250847253E-2</v>
      </c>
      <c r="E17" s="99">
        <v>1.1238425925925926E-2</v>
      </c>
      <c r="F17" s="97">
        <f t="shared" si="1"/>
        <v>9.9702228154841352E-2</v>
      </c>
      <c r="G17" s="99">
        <f t="shared" si="2"/>
        <v>2.1562500000000005E-2</v>
      </c>
      <c r="H17" s="98">
        <f t="shared" si="3"/>
        <v>3.2211771215160133E-2</v>
      </c>
    </row>
    <row r="18" spans="2:8" s="1" customFormat="1" x14ac:dyDescent="0.25">
      <c r="B18" s="8" t="s">
        <v>16</v>
      </c>
      <c r="C18" s="99">
        <v>8.0671296296296324E-3</v>
      </c>
      <c r="D18" s="97">
        <f t="shared" si="0"/>
        <v>1.4491548329417642E-2</v>
      </c>
      <c r="E18" s="99"/>
      <c r="F18" s="97"/>
      <c r="G18" s="99">
        <f t="shared" si="2"/>
        <v>8.0671296296296324E-3</v>
      </c>
      <c r="H18" s="98">
        <f t="shared" si="3"/>
        <v>1.2051317518500599E-2</v>
      </c>
    </row>
    <row r="19" spans="2:8" s="1" customFormat="1" x14ac:dyDescent="0.25">
      <c r="B19" s="8" t="s">
        <v>4</v>
      </c>
      <c r="C19" s="99">
        <v>1.7326388888888891E-2</v>
      </c>
      <c r="D19" s="97">
        <f t="shared" si="0"/>
        <v>3.1124602366051943E-2</v>
      </c>
      <c r="E19" s="99">
        <v>3.5069444444444445E-3</v>
      </c>
      <c r="F19" s="97">
        <f t="shared" si="1"/>
        <v>3.111202382174761E-2</v>
      </c>
      <c r="G19" s="99">
        <f t="shared" si="2"/>
        <v>2.0833333333333336E-2</v>
      </c>
      <c r="H19" s="98">
        <f t="shared" si="3"/>
        <v>3.1122484265855198E-2</v>
      </c>
    </row>
    <row r="20" spans="2:8" s="1" customFormat="1" x14ac:dyDescent="0.25">
      <c r="B20" s="8" t="s">
        <v>14</v>
      </c>
      <c r="C20" s="99">
        <v>9.178240740740742E-3</v>
      </c>
      <c r="D20" s="97">
        <f t="shared" si="0"/>
        <v>1.6487514813813754E-2</v>
      </c>
      <c r="E20" s="99">
        <v>5.5787037037037029E-3</v>
      </c>
      <c r="F20" s="97">
        <f t="shared" si="1"/>
        <v>4.9491734264298169E-2</v>
      </c>
      <c r="G20" s="99">
        <f t="shared" si="2"/>
        <v>1.4756944444444444E-2</v>
      </c>
      <c r="H20" s="98">
        <f t="shared" si="3"/>
        <v>2.2045093021647429E-2</v>
      </c>
    </row>
    <row r="21" spans="2:8" s="1" customFormat="1" x14ac:dyDescent="0.25">
      <c r="B21" s="8" t="s">
        <v>11</v>
      </c>
      <c r="C21" s="99">
        <v>6.3657407407407413E-3</v>
      </c>
      <c r="D21" s="97">
        <f t="shared" si="0"/>
        <v>1.1435224650186085E-2</v>
      </c>
      <c r="E21" s="99">
        <v>2.1064814814814817E-3</v>
      </c>
      <c r="F21" s="97">
        <f t="shared" si="1"/>
        <v>1.8687750282369853E-2</v>
      </c>
      <c r="G21" s="99">
        <f t="shared" si="2"/>
        <v>8.472222222222223E-3</v>
      </c>
      <c r="H21" s="98">
        <f t="shared" si="3"/>
        <v>1.2656476934781113E-2</v>
      </c>
    </row>
    <row r="22" spans="2:8" s="1" customFormat="1" x14ac:dyDescent="0.25">
      <c r="B22" s="8" t="s">
        <v>15</v>
      </c>
      <c r="C22" s="99">
        <v>5.7175925925925918E-3</v>
      </c>
      <c r="D22" s="97">
        <f t="shared" si="0"/>
        <v>1.0270910867621681E-2</v>
      </c>
      <c r="E22" s="99">
        <v>4.7685185185185174E-3</v>
      </c>
      <c r="F22" s="97">
        <f t="shared" si="1"/>
        <v>4.2304138001848221E-2</v>
      </c>
      <c r="G22" s="99">
        <f t="shared" si="2"/>
        <v>1.0486111111111109E-2</v>
      </c>
      <c r="H22" s="98">
        <f t="shared" si="3"/>
        <v>1.5664983747147112E-2</v>
      </c>
    </row>
    <row r="23" spans="2:8" s="1" customFormat="1" x14ac:dyDescent="0.25">
      <c r="B23" s="8" t="s">
        <v>92</v>
      </c>
      <c r="C23" s="99">
        <v>2.9166666666666668E-3</v>
      </c>
      <c r="D23" s="97">
        <f t="shared" si="0"/>
        <v>5.2394120215398061E-3</v>
      </c>
      <c r="E23" s="99">
        <v>6.9212962962962952E-3</v>
      </c>
      <c r="F23" s="97">
        <f t="shared" si="1"/>
        <v>6.1402608070643787E-2</v>
      </c>
      <c r="G23" s="99">
        <f t="shared" si="2"/>
        <v>9.8379629629629615E-3</v>
      </c>
      <c r="H23" s="98">
        <f t="shared" si="3"/>
        <v>1.4696728681098283E-2</v>
      </c>
    </row>
    <row r="24" spans="2:8" s="1" customFormat="1" x14ac:dyDescent="0.25">
      <c r="B24" s="8" t="s">
        <v>12</v>
      </c>
      <c r="C24" s="99">
        <v>7.1759259259259259E-4</v>
      </c>
      <c r="D24" s="97">
        <f t="shared" si="0"/>
        <v>1.2890616878391584E-3</v>
      </c>
      <c r="E24" s="99">
        <v>1.1921296296296298E-3</v>
      </c>
      <c r="F24" s="97">
        <f t="shared" si="1"/>
        <v>1.057603450046206E-2</v>
      </c>
      <c r="G24" s="99">
        <f t="shared" si="2"/>
        <v>1.9097222222222224E-3</v>
      </c>
      <c r="H24" s="98">
        <f t="shared" si="3"/>
        <v>2.8528943910367264E-3</v>
      </c>
    </row>
    <row r="25" spans="2:8" s="1" customFormat="1" x14ac:dyDescent="0.25">
      <c r="B25" s="8" t="s">
        <v>5</v>
      </c>
      <c r="C25" s="99">
        <v>6.2037037037037043E-3</v>
      </c>
      <c r="D25" s="97">
        <f t="shared" si="0"/>
        <v>1.1144146204544984E-2</v>
      </c>
      <c r="E25" s="99">
        <v>2.8124999999999999E-3</v>
      </c>
      <c r="F25" s="97">
        <f t="shared" si="1"/>
        <v>2.4951227025361941E-2</v>
      </c>
      <c r="G25" s="99">
        <f t="shared" si="2"/>
        <v>9.0162037037037034E-3</v>
      </c>
      <c r="H25" s="98">
        <f t="shared" si="3"/>
        <v>1.3469119579500664E-2</v>
      </c>
    </row>
    <row r="26" spans="2:8" s="1" customFormat="1" x14ac:dyDescent="0.25">
      <c r="B26" s="8" t="s">
        <v>6</v>
      </c>
      <c r="C26" s="99">
        <v>0.11113425925925924</v>
      </c>
      <c r="D26" s="97">
        <f t="shared" si="0"/>
        <v>0.19963823107470319</v>
      </c>
      <c r="E26" s="99">
        <v>1.7824074074074075E-3</v>
      </c>
      <c r="F26" s="97">
        <f t="shared" si="1"/>
        <v>1.5812711777389875E-2</v>
      </c>
      <c r="G26" s="99">
        <f t="shared" si="2"/>
        <v>0.11291666666666665</v>
      </c>
      <c r="H26" s="98">
        <f t="shared" si="3"/>
        <v>0.16868386472093513</v>
      </c>
    </row>
    <row r="27" spans="2:8" s="1" customFormat="1" x14ac:dyDescent="0.25">
      <c r="B27" s="8" t="s">
        <v>103</v>
      </c>
      <c r="C27" s="99">
        <v>3.8564814814814802E-2</v>
      </c>
      <c r="D27" s="97">
        <f t="shared" si="0"/>
        <v>6.9276670062581855E-2</v>
      </c>
      <c r="E27" s="99">
        <v>1.9328703703703704E-3</v>
      </c>
      <c r="F27" s="97">
        <f t="shared" si="1"/>
        <v>1.7147551083273434E-2</v>
      </c>
      <c r="G27" s="99">
        <f t="shared" si="2"/>
        <v>4.0497685185185171E-2</v>
      </c>
      <c r="H27" s="98">
        <f t="shared" si="3"/>
        <v>6.0498651359015158E-2</v>
      </c>
    </row>
    <row r="28" spans="2:8" s="1" customFormat="1" x14ac:dyDescent="0.25">
      <c r="B28" s="36" t="s">
        <v>17</v>
      </c>
      <c r="C28" s="109">
        <v>4.9768518518518521E-4</v>
      </c>
      <c r="D28" s="97">
        <f t="shared" si="0"/>
        <v>8.9402665446909385E-4</v>
      </c>
      <c r="E28" s="109">
        <v>6.9444444444444436E-4</v>
      </c>
      <c r="F28" s="97">
        <f t="shared" si="1"/>
        <v>6.1607967963856645E-3</v>
      </c>
      <c r="G28" s="99">
        <f t="shared" si="2"/>
        <v>1.1921296296296296E-3</v>
      </c>
      <c r="H28" s="98">
        <f t="shared" si="3"/>
        <v>1.7808977107683804E-3</v>
      </c>
    </row>
    <row r="29" spans="2:8" s="1" customFormat="1" x14ac:dyDescent="0.25">
      <c r="B29" s="8"/>
      <c r="C29" s="100"/>
      <c r="D29" s="111"/>
      <c r="E29" s="100"/>
      <c r="F29" s="100"/>
      <c r="G29" s="100"/>
      <c r="H29" s="101"/>
    </row>
    <row r="30" spans="2:8" s="1" customFormat="1" x14ac:dyDescent="0.25">
      <c r="B30" s="37" t="s">
        <v>29</v>
      </c>
      <c r="C30" s="112">
        <f t="shared" ref="C30:H30" si="4">SUM(C7:C28)</f>
        <v>0.55667824074074068</v>
      </c>
      <c r="D30" s="113">
        <f t="shared" si="4"/>
        <v>0.99999999999999978</v>
      </c>
      <c r="E30" s="112">
        <f t="shared" si="4"/>
        <v>0.11271990740740742</v>
      </c>
      <c r="F30" s="113">
        <f t="shared" si="4"/>
        <v>0.99999999999999967</v>
      </c>
      <c r="G30" s="112">
        <f t="shared" si="4"/>
        <v>0.6693981481481478</v>
      </c>
      <c r="H30" s="116">
        <f t="shared" si="4"/>
        <v>1.0000000000000002</v>
      </c>
    </row>
    <row r="31" spans="2:8" s="1" customFormat="1" ht="66" customHeight="1" thickBot="1" x14ac:dyDescent="0.3">
      <c r="B31" s="152" t="s">
        <v>39</v>
      </c>
      <c r="C31" s="153"/>
      <c r="D31" s="153"/>
      <c r="E31" s="153"/>
      <c r="F31" s="154"/>
      <c r="G31" s="153"/>
      <c r="H31" s="154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&amp;R18</oddHeader>
  </headerFooter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6"/>
  <sheetViews>
    <sheetView topLeftCell="A4" zoomScale="110" zoomScaleNormal="110" zoomScaleSheetLayoutView="100" zoomScalePageLayoutView="110" workbookViewId="0">
      <selection activeCell="B4" sqref="B4:K4"/>
    </sheetView>
  </sheetViews>
  <sheetFormatPr defaultColWidth="8.85546875" defaultRowHeight="15" x14ac:dyDescent="0.25"/>
  <cols>
    <col min="1" max="1" width="6.140625" customWidth="1"/>
    <col min="2" max="2" width="51" bestFit="1" customWidth="1"/>
    <col min="3" max="6" width="15.140625" style="38" customWidth="1"/>
    <col min="7" max="8" width="15.140625" customWidth="1"/>
  </cols>
  <sheetData>
    <row r="1" spans="2:8" s="1" customFormat="1" x14ac:dyDescent="0.25">
      <c r="C1" s="35"/>
      <c r="D1" s="35"/>
      <c r="E1" s="35"/>
      <c r="F1" s="35"/>
    </row>
    <row r="2" spans="2:8" s="1" customFormat="1" ht="15.75" thickBot="1" x14ac:dyDescent="0.3">
      <c r="C2" s="35"/>
      <c r="D2" s="35"/>
      <c r="E2" s="35"/>
      <c r="F2" s="35"/>
    </row>
    <row r="3" spans="2:8" s="1" customFormat="1" x14ac:dyDescent="0.25">
      <c r="B3" s="155" t="s">
        <v>86</v>
      </c>
      <c r="C3" s="156"/>
      <c r="D3" s="156"/>
      <c r="E3" s="156"/>
      <c r="F3" s="157"/>
      <c r="G3" s="156"/>
      <c r="H3" s="157"/>
    </row>
    <row r="4" spans="2:8" s="1" customFormat="1" x14ac:dyDescent="0.25">
      <c r="B4" s="158" t="s">
        <v>134</v>
      </c>
      <c r="C4" s="159"/>
      <c r="D4" s="159"/>
      <c r="E4" s="159"/>
      <c r="F4" s="159"/>
      <c r="G4" s="159"/>
      <c r="H4" s="160"/>
    </row>
    <row r="5" spans="2:8" s="1" customFormat="1" x14ac:dyDescent="0.25">
      <c r="B5" s="2"/>
      <c r="C5" s="161" t="s">
        <v>36</v>
      </c>
      <c r="D5" s="176"/>
      <c r="E5" s="161" t="s">
        <v>37</v>
      </c>
      <c r="F5" s="176"/>
      <c r="G5" s="159" t="s">
        <v>38</v>
      </c>
      <c r="H5" s="160"/>
    </row>
    <row r="6" spans="2:8" s="1" customFormat="1" x14ac:dyDescent="0.25">
      <c r="B6" s="3" t="s">
        <v>23</v>
      </c>
      <c r="C6" s="5" t="s">
        <v>24</v>
      </c>
      <c r="D6" s="5" t="s">
        <v>25</v>
      </c>
      <c r="E6" s="5" t="s">
        <v>24</v>
      </c>
      <c r="F6" s="5" t="s">
        <v>25</v>
      </c>
      <c r="G6" s="5" t="s">
        <v>24</v>
      </c>
      <c r="H6" s="39" t="s">
        <v>25</v>
      </c>
    </row>
    <row r="7" spans="2:8" s="1" customFormat="1" x14ac:dyDescent="0.25">
      <c r="B7" s="8" t="s">
        <v>10</v>
      </c>
      <c r="C7" s="99">
        <v>1.4236111111111114E-3</v>
      </c>
      <c r="D7" s="97">
        <f t="shared" ref="D7:D28" si="0">C7/$C$30</f>
        <v>2.244116037219486E-2</v>
      </c>
      <c r="E7" s="99"/>
      <c r="F7" s="97"/>
      <c r="G7" s="99">
        <f>C7+E7</f>
        <v>1.4236111111111114E-3</v>
      </c>
      <c r="H7" s="98">
        <f t="shared" ref="H7" si="1">G7/$G$30</f>
        <v>2.244116037219486E-2</v>
      </c>
    </row>
    <row r="8" spans="2:8" s="1" customFormat="1" x14ac:dyDescent="0.25">
      <c r="B8" s="8" t="s">
        <v>13</v>
      </c>
      <c r="C8" s="99">
        <v>6.9444444444444447E-4</v>
      </c>
      <c r="D8" s="97">
        <f t="shared" si="0"/>
        <v>1.0946907498631638E-2</v>
      </c>
      <c r="E8" s="99"/>
      <c r="F8" s="97"/>
      <c r="G8" s="99">
        <f t="shared" ref="G8:G27" si="2">C8+E8</f>
        <v>6.9444444444444447E-4</v>
      </c>
      <c r="H8" s="98">
        <f t="shared" ref="H8:H28" si="3">G8/$G$30</f>
        <v>1.0946907498631638E-2</v>
      </c>
    </row>
    <row r="9" spans="2:8" s="1" customFormat="1" x14ac:dyDescent="0.25">
      <c r="B9" s="8" t="s">
        <v>0</v>
      </c>
      <c r="C9" s="99">
        <v>3.9120370370370377E-3</v>
      </c>
      <c r="D9" s="97">
        <f t="shared" si="0"/>
        <v>6.1667578908958236E-2</v>
      </c>
      <c r="E9" s="99"/>
      <c r="F9" s="97"/>
      <c r="G9" s="99">
        <f t="shared" si="2"/>
        <v>3.9120370370370377E-3</v>
      </c>
      <c r="H9" s="98">
        <f t="shared" si="3"/>
        <v>6.1667578908958236E-2</v>
      </c>
    </row>
    <row r="10" spans="2:8" s="1" customFormat="1" x14ac:dyDescent="0.25">
      <c r="B10" s="8" t="s">
        <v>8</v>
      </c>
      <c r="C10" s="99">
        <v>2.3148148148148147E-5</v>
      </c>
      <c r="D10" s="97">
        <f t="shared" si="0"/>
        <v>3.6489691662105458E-4</v>
      </c>
      <c r="E10" s="99"/>
      <c r="F10" s="97"/>
      <c r="G10" s="99">
        <f t="shared" si="2"/>
        <v>2.3148148148148147E-5</v>
      </c>
      <c r="H10" s="98">
        <f t="shared" si="3"/>
        <v>3.6489691662105458E-4</v>
      </c>
    </row>
    <row r="11" spans="2:8" s="1" customFormat="1" x14ac:dyDescent="0.25">
      <c r="B11" s="8" t="s">
        <v>26</v>
      </c>
      <c r="C11" s="99">
        <v>5.7870370370370366E-5</v>
      </c>
      <c r="D11" s="97">
        <f t="shared" si="0"/>
        <v>9.1224229155263637E-4</v>
      </c>
      <c r="E11" s="99"/>
      <c r="F11" s="97"/>
      <c r="G11" s="99">
        <f t="shared" si="2"/>
        <v>5.7870370370370366E-5</v>
      </c>
      <c r="H11" s="98">
        <f t="shared" si="3"/>
        <v>9.1224229155263637E-4</v>
      </c>
    </row>
    <row r="12" spans="2:8" s="1" customFormat="1" x14ac:dyDescent="0.25">
      <c r="B12" s="8" t="s">
        <v>3</v>
      </c>
      <c r="C12" s="99">
        <v>2.7777777777777766E-3</v>
      </c>
      <c r="D12" s="97">
        <f t="shared" si="0"/>
        <v>4.3787629994526532E-2</v>
      </c>
      <c r="E12" s="99"/>
      <c r="F12" s="97"/>
      <c r="G12" s="99">
        <f t="shared" si="2"/>
        <v>2.7777777777777766E-3</v>
      </c>
      <c r="H12" s="98">
        <f t="shared" si="3"/>
        <v>4.3787629994526532E-2</v>
      </c>
    </row>
    <row r="13" spans="2:8" s="1" customFormat="1" x14ac:dyDescent="0.25">
      <c r="B13" s="8" t="s">
        <v>7</v>
      </c>
      <c r="C13" s="99">
        <v>8.2175925925925927E-4</v>
      </c>
      <c r="D13" s="97">
        <f t="shared" si="0"/>
        <v>1.2953840540047439E-2</v>
      </c>
      <c r="E13" s="99"/>
      <c r="F13" s="97"/>
      <c r="G13" s="99">
        <f t="shared" si="2"/>
        <v>8.2175925925925927E-4</v>
      </c>
      <c r="H13" s="98">
        <f t="shared" si="3"/>
        <v>1.2953840540047439E-2</v>
      </c>
    </row>
    <row r="14" spans="2:8" s="1" customFormat="1" x14ac:dyDescent="0.25">
      <c r="B14" s="8" t="s">
        <v>2</v>
      </c>
      <c r="C14" s="99">
        <v>1.2615740740740742E-3</v>
      </c>
      <c r="D14" s="97">
        <f t="shared" si="0"/>
        <v>1.9886881955847476E-2</v>
      </c>
      <c r="E14" s="99"/>
      <c r="F14" s="97"/>
      <c r="G14" s="99">
        <f t="shared" si="2"/>
        <v>1.2615740740740742E-3</v>
      </c>
      <c r="H14" s="98">
        <f t="shared" si="3"/>
        <v>1.9886881955847476E-2</v>
      </c>
    </row>
    <row r="15" spans="2:8" s="1" customFormat="1" x14ac:dyDescent="0.25">
      <c r="B15" s="8" t="s">
        <v>9</v>
      </c>
      <c r="C15" s="99">
        <v>2.7777777777777778E-4</v>
      </c>
      <c r="D15" s="97">
        <f t="shared" si="0"/>
        <v>4.3787629994526548E-3</v>
      </c>
      <c r="E15" s="99"/>
      <c r="F15" s="97"/>
      <c r="G15" s="99">
        <f t="shared" si="2"/>
        <v>2.7777777777777778E-4</v>
      </c>
      <c r="H15" s="98">
        <f t="shared" si="3"/>
        <v>4.3787629994526548E-3</v>
      </c>
    </row>
    <row r="16" spans="2:8" s="1" customFormat="1" x14ac:dyDescent="0.25">
      <c r="B16" s="8" t="s">
        <v>1</v>
      </c>
      <c r="C16" s="99">
        <v>3.8194444444444441E-4</v>
      </c>
      <c r="D16" s="97">
        <f t="shared" si="0"/>
        <v>6.0207991242474E-3</v>
      </c>
      <c r="E16" s="99"/>
      <c r="F16" s="97"/>
      <c r="G16" s="99">
        <f t="shared" si="2"/>
        <v>3.8194444444444441E-4</v>
      </c>
      <c r="H16" s="98">
        <f t="shared" si="3"/>
        <v>6.0207991242474E-3</v>
      </c>
    </row>
    <row r="17" spans="2:8" s="1" customFormat="1" x14ac:dyDescent="0.25">
      <c r="B17" s="8" t="s">
        <v>27</v>
      </c>
      <c r="C17" s="99">
        <v>4.861111111111111E-4</v>
      </c>
      <c r="D17" s="97">
        <f t="shared" si="0"/>
        <v>7.6628352490421461E-3</v>
      </c>
      <c r="E17" s="99"/>
      <c r="F17" s="97"/>
      <c r="G17" s="99">
        <f t="shared" si="2"/>
        <v>4.861111111111111E-4</v>
      </c>
      <c r="H17" s="98">
        <f t="shared" si="3"/>
        <v>7.6628352490421461E-3</v>
      </c>
    </row>
    <row r="18" spans="2:8" s="1" customFormat="1" x14ac:dyDescent="0.25">
      <c r="B18" s="8" t="s">
        <v>16</v>
      </c>
      <c r="C18" s="99">
        <v>7.5231481481481492E-4</v>
      </c>
      <c r="D18" s="97">
        <f t="shared" si="0"/>
        <v>1.1859149790184275E-2</v>
      </c>
      <c r="E18" s="99"/>
      <c r="F18" s="97"/>
      <c r="G18" s="99">
        <f t="shared" si="2"/>
        <v>7.5231481481481492E-4</v>
      </c>
      <c r="H18" s="98">
        <f t="shared" si="3"/>
        <v>1.1859149790184275E-2</v>
      </c>
    </row>
    <row r="19" spans="2:8" s="1" customFormat="1" x14ac:dyDescent="0.25">
      <c r="B19" s="8" t="s">
        <v>4</v>
      </c>
      <c r="C19" s="99">
        <v>9.2592592592592588E-5</v>
      </c>
      <c r="D19" s="97">
        <f t="shared" si="0"/>
        <v>1.4595876664842183E-3</v>
      </c>
      <c r="E19" s="99"/>
      <c r="F19" s="97"/>
      <c r="G19" s="99">
        <f t="shared" si="2"/>
        <v>9.2592592592592588E-5</v>
      </c>
      <c r="H19" s="98">
        <f t="shared" si="3"/>
        <v>1.4595876664842183E-3</v>
      </c>
    </row>
    <row r="20" spans="2:8" s="1" customFormat="1" x14ac:dyDescent="0.25">
      <c r="B20" s="8" t="s">
        <v>14</v>
      </c>
      <c r="C20" s="99">
        <v>4.1666666666666669E-4</v>
      </c>
      <c r="D20" s="97">
        <f t="shared" si="0"/>
        <v>6.5681444991789826E-3</v>
      </c>
      <c r="E20" s="99"/>
      <c r="F20" s="97"/>
      <c r="G20" s="99">
        <f t="shared" si="2"/>
        <v>4.1666666666666669E-4</v>
      </c>
      <c r="H20" s="98">
        <f t="shared" si="3"/>
        <v>6.5681444991789826E-3</v>
      </c>
    </row>
    <row r="21" spans="2:8" s="1" customFormat="1" x14ac:dyDescent="0.25">
      <c r="B21" s="8" t="s">
        <v>11</v>
      </c>
      <c r="C21" s="99">
        <v>4.2824074074074075E-4</v>
      </c>
      <c r="D21" s="97">
        <f t="shared" si="0"/>
        <v>6.7505929574895101E-3</v>
      </c>
      <c r="E21" s="99"/>
      <c r="F21" s="97"/>
      <c r="G21" s="99">
        <f t="shared" si="2"/>
        <v>4.2824074074074075E-4</v>
      </c>
      <c r="H21" s="98">
        <f t="shared" si="3"/>
        <v>6.7505929574895101E-3</v>
      </c>
    </row>
    <row r="22" spans="2:8" s="1" customFormat="1" x14ac:dyDescent="0.25">
      <c r="B22" s="8" t="s">
        <v>15</v>
      </c>
      <c r="C22" s="99">
        <v>2.4305555555555552E-4</v>
      </c>
      <c r="D22" s="97">
        <f t="shared" si="0"/>
        <v>3.8314176245210726E-3</v>
      </c>
      <c r="E22" s="99"/>
      <c r="F22" s="97"/>
      <c r="G22" s="99">
        <f t="shared" si="2"/>
        <v>2.4305555555555552E-4</v>
      </c>
      <c r="H22" s="98">
        <f t="shared" si="3"/>
        <v>3.8314176245210726E-3</v>
      </c>
    </row>
    <row r="23" spans="2:8" s="1" customFormat="1" x14ac:dyDescent="0.25">
      <c r="B23" s="8" t="s">
        <v>92</v>
      </c>
      <c r="C23" s="99"/>
      <c r="D23" s="97"/>
      <c r="E23" s="102"/>
      <c r="F23" s="119"/>
      <c r="G23" s="99"/>
      <c r="H23" s="98"/>
    </row>
    <row r="24" spans="2:8" s="1" customFormat="1" x14ac:dyDescent="0.25">
      <c r="B24" s="8" t="s">
        <v>12</v>
      </c>
      <c r="C24" s="99">
        <v>4.6296296296296294E-5</v>
      </c>
      <c r="D24" s="97">
        <f t="shared" si="0"/>
        <v>7.2979383324210916E-4</v>
      </c>
      <c r="E24" s="117"/>
      <c r="F24" s="117"/>
      <c r="G24" s="99">
        <f t="shared" si="2"/>
        <v>4.6296296296296294E-5</v>
      </c>
      <c r="H24" s="98">
        <f t="shared" si="3"/>
        <v>7.2979383324210916E-4</v>
      </c>
    </row>
    <row r="25" spans="2:8" s="1" customFormat="1" x14ac:dyDescent="0.25">
      <c r="B25" s="8" t="s">
        <v>5</v>
      </c>
      <c r="C25" s="99">
        <v>4.0509259259259258E-4</v>
      </c>
      <c r="D25" s="97">
        <f t="shared" si="0"/>
        <v>6.3856960408684551E-3</v>
      </c>
      <c r="E25" s="84"/>
      <c r="F25" s="84"/>
      <c r="G25" s="99">
        <f t="shared" si="2"/>
        <v>4.0509259259259258E-4</v>
      </c>
      <c r="H25" s="98">
        <f t="shared" si="3"/>
        <v>6.3856960408684551E-3</v>
      </c>
    </row>
    <row r="26" spans="2:8" s="1" customFormat="1" x14ac:dyDescent="0.25">
      <c r="B26" s="8" t="s">
        <v>6</v>
      </c>
      <c r="C26" s="99">
        <v>4.3090277777777776E-2</v>
      </c>
      <c r="D26" s="97">
        <f t="shared" si="0"/>
        <v>0.67925561029009307</v>
      </c>
      <c r="E26" s="99"/>
      <c r="F26" s="97"/>
      <c r="G26" s="99">
        <f t="shared" si="2"/>
        <v>4.3090277777777776E-2</v>
      </c>
      <c r="H26" s="98">
        <f t="shared" si="3"/>
        <v>0.67925561029009307</v>
      </c>
    </row>
    <row r="27" spans="2:8" s="1" customFormat="1" x14ac:dyDescent="0.25">
      <c r="B27" s="8" t="s">
        <v>103</v>
      </c>
      <c r="C27" s="99">
        <v>5.7754629629629623E-3</v>
      </c>
      <c r="D27" s="97">
        <f t="shared" si="0"/>
        <v>9.1041780696953109E-2</v>
      </c>
      <c r="E27" s="99"/>
      <c r="F27" s="97"/>
      <c r="G27" s="99">
        <f t="shared" si="2"/>
        <v>5.7754629629629623E-3</v>
      </c>
      <c r="H27" s="98">
        <f t="shared" si="3"/>
        <v>9.1041780696953109E-2</v>
      </c>
    </row>
    <row r="28" spans="2:8" s="1" customFormat="1" x14ac:dyDescent="0.25">
      <c r="B28" s="36" t="s">
        <v>17</v>
      </c>
      <c r="C28" s="109">
        <v>6.9444444444444444E-5</v>
      </c>
      <c r="D28" s="97">
        <f t="shared" si="0"/>
        <v>1.0946907498631637E-3</v>
      </c>
      <c r="E28" s="109"/>
      <c r="F28" s="115"/>
      <c r="G28" s="99">
        <f>C28+E28</f>
        <v>6.9444444444444444E-5</v>
      </c>
      <c r="H28" s="98">
        <f t="shared" si="3"/>
        <v>1.0946907498631637E-3</v>
      </c>
    </row>
    <row r="29" spans="2:8" s="1" customFormat="1" x14ac:dyDescent="0.25">
      <c r="B29" s="8"/>
      <c r="C29" s="100"/>
      <c r="D29" s="111"/>
      <c r="E29" s="100"/>
      <c r="F29" s="100"/>
      <c r="G29" s="99"/>
      <c r="H29" s="98"/>
    </row>
    <row r="30" spans="2:8" s="1" customFormat="1" x14ac:dyDescent="0.25">
      <c r="B30" s="37" t="s">
        <v>29</v>
      </c>
      <c r="C30" s="112">
        <f>SUM(C7:C28)</f>
        <v>6.3437499999999994E-2</v>
      </c>
      <c r="D30" s="113">
        <f>SUM(D7:D28)</f>
        <v>1</v>
      </c>
      <c r="E30" s="112"/>
      <c r="F30" s="113"/>
      <c r="G30" s="112">
        <f>SUM(G7:G28)</f>
        <v>6.3437499999999994E-2</v>
      </c>
      <c r="H30" s="114">
        <f t="shared" ref="H30" si="4">SUM(H7:H28)</f>
        <v>1</v>
      </c>
    </row>
    <row r="31" spans="2:8" s="1" customFormat="1" ht="66" customHeight="1" thickBot="1" x14ac:dyDescent="0.3">
      <c r="B31" s="152" t="s">
        <v>39</v>
      </c>
      <c r="C31" s="153"/>
      <c r="D31" s="153"/>
      <c r="E31" s="153"/>
      <c r="F31" s="154"/>
      <c r="G31" s="153"/>
      <c r="H31" s="154"/>
    </row>
    <row r="32" spans="2:8" s="1" customFormat="1" x14ac:dyDescent="0.25">
      <c r="C32" s="35"/>
      <c r="D32" s="35"/>
      <c r="E32" s="35"/>
      <c r="F32" s="35"/>
    </row>
    <row r="33" spans="3:6" s="1" customFormat="1" x14ac:dyDescent="0.25">
      <c r="C33" s="35"/>
      <c r="D33" s="35"/>
      <c r="E33" s="35"/>
      <c r="F33" s="35"/>
    </row>
    <row r="34" spans="3:6" s="1" customFormat="1" x14ac:dyDescent="0.25">
      <c r="C34" s="35"/>
      <c r="D34" s="35"/>
      <c r="E34" s="35"/>
      <c r="F34" s="35"/>
    </row>
    <row r="35" spans="3:6" s="1" customFormat="1" x14ac:dyDescent="0.25">
      <c r="C35" s="35"/>
      <c r="D35" s="35"/>
      <c r="E35" s="35"/>
      <c r="F35" s="35"/>
    </row>
    <row r="36" spans="3:6" s="1" customFormat="1" x14ac:dyDescent="0.25">
      <c r="C36" s="35"/>
      <c r="D36" s="35"/>
      <c r="E36" s="35"/>
      <c r="F36" s="35"/>
    </row>
    <row r="37" spans="3:6" s="1" customFormat="1" x14ac:dyDescent="0.25">
      <c r="C37" s="35"/>
      <c r="D37" s="35"/>
      <c r="E37" s="35"/>
      <c r="F37" s="35"/>
    </row>
    <row r="38" spans="3:6" s="1" customFormat="1" x14ac:dyDescent="0.25">
      <c r="C38" s="35"/>
      <c r="D38" s="35"/>
      <c r="E38" s="35"/>
      <c r="F38" s="35"/>
    </row>
    <row r="39" spans="3:6" s="1" customFormat="1" x14ac:dyDescent="0.25">
      <c r="C39" s="35"/>
      <c r="D39" s="35"/>
      <c r="E39" s="35"/>
      <c r="F39" s="35"/>
    </row>
    <row r="40" spans="3:6" s="1" customFormat="1" x14ac:dyDescent="0.25">
      <c r="C40" s="35"/>
      <c r="D40" s="35"/>
      <c r="E40" s="35"/>
      <c r="F40" s="35"/>
    </row>
    <row r="41" spans="3:6" s="1" customFormat="1" x14ac:dyDescent="0.25">
      <c r="C41" s="35"/>
      <c r="D41" s="35"/>
      <c r="E41" s="35"/>
      <c r="F41" s="35"/>
    </row>
    <row r="42" spans="3:6" s="1" customFormat="1" x14ac:dyDescent="0.25">
      <c r="C42" s="35"/>
      <c r="D42" s="35"/>
      <c r="E42" s="35"/>
      <c r="F42" s="35"/>
    </row>
    <row r="43" spans="3:6" s="1" customFormat="1" x14ac:dyDescent="0.25">
      <c r="C43" s="35"/>
      <c r="D43" s="35"/>
      <c r="E43" s="35"/>
      <c r="F43" s="35"/>
    </row>
    <row r="44" spans="3:6" s="1" customFormat="1" x14ac:dyDescent="0.25">
      <c r="C44" s="35"/>
      <c r="D44" s="35"/>
      <c r="E44" s="35"/>
      <c r="F44" s="35"/>
    </row>
    <row r="45" spans="3:6" s="1" customFormat="1" x14ac:dyDescent="0.25">
      <c r="C45" s="35"/>
      <c r="D45" s="35"/>
      <c r="E45" s="35"/>
      <c r="F45" s="35"/>
    </row>
    <row r="46" spans="3:6" s="1" customFormat="1" x14ac:dyDescent="0.25">
      <c r="C46" s="35"/>
      <c r="D46" s="35"/>
      <c r="E46" s="35"/>
      <c r="F46" s="35"/>
    </row>
    <row r="47" spans="3:6" s="1" customFormat="1" x14ac:dyDescent="0.25">
      <c r="C47" s="35"/>
      <c r="D47" s="35"/>
      <c r="E47" s="35"/>
      <c r="F47" s="35"/>
    </row>
    <row r="48" spans="3:6" s="1" customFormat="1" x14ac:dyDescent="0.25">
      <c r="C48" s="35"/>
      <c r="D48" s="35"/>
      <c r="E48" s="35"/>
      <c r="F48" s="35"/>
    </row>
    <row r="49" spans="3:6" s="1" customFormat="1" x14ac:dyDescent="0.25">
      <c r="C49" s="35"/>
      <c r="D49" s="35"/>
      <c r="E49" s="35"/>
      <c r="F49" s="35"/>
    </row>
    <row r="50" spans="3:6" s="1" customFormat="1" x14ac:dyDescent="0.25">
      <c r="C50" s="35"/>
      <c r="D50" s="35"/>
      <c r="E50" s="35"/>
      <c r="F50" s="35"/>
    </row>
    <row r="51" spans="3:6" s="1" customFormat="1" x14ac:dyDescent="0.25">
      <c r="C51" s="35"/>
      <c r="D51" s="35"/>
      <c r="E51" s="35"/>
      <c r="F51" s="35"/>
    </row>
    <row r="52" spans="3:6" s="1" customFormat="1" x14ac:dyDescent="0.25">
      <c r="C52" s="35"/>
      <c r="D52" s="35"/>
      <c r="E52" s="35"/>
      <c r="F52" s="35"/>
    </row>
    <row r="53" spans="3:6" s="1" customFormat="1" x14ac:dyDescent="0.25">
      <c r="C53" s="35"/>
      <c r="D53" s="35"/>
      <c r="E53" s="35"/>
      <c r="F53" s="35"/>
    </row>
    <row r="54" spans="3:6" s="1" customFormat="1" x14ac:dyDescent="0.25">
      <c r="C54" s="35"/>
      <c r="D54" s="35"/>
      <c r="E54" s="35"/>
      <c r="F54" s="35"/>
    </row>
    <row r="55" spans="3:6" s="1" customFormat="1" x14ac:dyDescent="0.25">
      <c r="C55" s="35"/>
      <c r="D55" s="35"/>
      <c r="E55" s="35"/>
      <c r="F55" s="35"/>
    </row>
    <row r="56" spans="3:6" s="1" customFormat="1" x14ac:dyDescent="0.25">
      <c r="C56" s="35"/>
      <c r="D56" s="35"/>
      <c r="E56" s="35"/>
      <c r="F56" s="35"/>
    </row>
    <row r="57" spans="3:6" s="1" customFormat="1" x14ac:dyDescent="0.25">
      <c r="C57" s="35"/>
      <c r="D57" s="35"/>
      <c r="E57" s="35"/>
      <c r="F57" s="35"/>
    </row>
    <row r="58" spans="3:6" s="1" customFormat="1" x14ac:dyDescent="0.25">
      <c r="C58" s="35"/>
      <c r="D58" s="35"/>
      <c r="E58" s="35"/>
      <c r="F58" s="35"/>
    </row>
    <row r="59" spans="3:6" s="1" customFormat="1" x14ac:dyDescent="0.25">
      <c r="C59" s="35"/>
      <c r="D59" s="35"/>
      <c r="E59" s="35"/>
      <c r="F59" s="35"/>
    </row>
    <row r="60" spans="3:6" s="1" customFormat="1" x14ac:dyDescent="0.25">
      <c r="C60" s="35"/>
      <c r="D60" s="35"/>
      <c r="E60" s="35"/>
      <c r="F60" s="35"/>
    </row>
    <row r="61" spans="3:6" s="1" customFormat="1" x14ac:dyDescent="0.25">
      <c r="C61" s="35"/>
      <c r="D61" s="35"/>
      <c r="E61" s="35"/>
      <c r="F61" s="35"/>
    </row>
    <row r="62" spans="3:6" s="1" customFormat="1" x14ac:dyDescent="0.25">
      <c r="C62" s="35"/>
      <c r="D62" s="35"/>
      <c r="E62" s="35"/>
      <c r="F62" s="35"/>
    </row>
    <row r="63" spans="3:6" s="1" customFormat="1" x14ac:dyDescent="0.25">
      <c r="C63" s="35"/>
      <c r="D63" s="35"/>
      <c r="E63" s="35"/>
      <c r="F63" s="35"/>
    </row>
    <row r="64" spans="3:6" s="1" customFormat="1" x14ac:dyDescent="0.25">
      <c r="C64" s="35"/>
      <c r="D64" s="35"/>
      <c r="E64" s="35"/>
      <c r="F64" s="35"/>
    </row>
    <row r="65" spans="3:6" s="1" customFormat="1" x14ac:dyDescent="0.25">
      <c r="C65" s="35"/>
      <c r="D65" s="35"/>
      <c r="E65" s="35"/>
      <c r="F65" s="35"/>
    </row>
    <row r="66" spans="3:6" s="1" customFormat="1" x14ac:dyDescent="0.25">
      <c r="C66" s="35"/>
      <c r="D66" s="35"/>
      <c r="E66" s="35"/>
      <c r="F66" s="35"/>
    </row>
  </sheetData>
  <mergeCells count="6">
    <mergeCell ref="B31:H31"/>
    <mergeCell ref="B3:H3"/>
    <mergeCell ref="B4:H4"/>
    <mergeCell ref="C5:D5"/>
    <mergeCell ref="E5:F5"/>
    <mergeCell ref="G5:H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firstPageNumber="7" orientation="landscape" r:id="rId1"/>
  <headerFooter>
    <oddHeader>&amp;R11</oddHeader>
  </headerFooter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53</vt:i4>
      </vt:variant>
    </vt:vector>
  </HeadingPairs>
  <TitlesOfParts>
    <vt:vector size="53" baseType="lpstr">
      <vt:lpstr>E1</vt:lpstr>
      <vt:lpstr>E2</vt:lpstr>
      <vt:lpstr>E3</vt:lpstr>
      <vt:lpstr>E4</vt:lpstr>
      <vt:lpstr>E5</vt:lpstr>
      <vt:lpstr>E6</vt:lpstr>
      <vt:lpstr>E7</vt:lpstr>
      <vt:lpstr>E8</vt:lpstr>
      <vt:lpstr>E9</vt:lpstr>
      <vt:lpstr>E10</vt:lpstr>
      <vt:lpstr>E11</vt:lpstr>
      <vt:lpstr>E12</vt:lpstr>
      <vt:lpstr>E13</vt:lpstr>
      <vt:lpstr>E14</vt:lpstr>
      <vt:lpstr>E15</vt:lpstr>
      <vt:lpstr>E16</vt:lpstr>
      <vt:lpstr>E17</vt:lpstr>
      <vt:lpstr>E18</vt:lpstr>
      <vt:lpstr>E19</vt:lpstr>
      <vt:lpstr>E20</vt:lpstr>
      <vt:lpstr>E21</vt:lpstr>
      <vt:lpstr>E22</vt:lpstr>
      <vt:lpstr>E23</vt:lpstr>
      <vt:lpstr>E24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  <vt:lpstr>F12</vt:lpstr>
      <vt:lpstr>F13</vt:lpstr>
      <vt:lpstr>F14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G14</vt:lpstr>
      <vt:lpstr>G15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2017-06-19T17:06:43Z</cp:lastPrinted>
  <dcterms:created xsi:type="dcterms:W3CDTF">2016-01-08T16:06:43Z</dcterms:created>
  <dcterms:modified xsi:type="dcterms:W3CDTF">2017-06-19T17:07:00Z</dcterms:modified>
</cp:coreProperties>
</file>