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1875" yWindow="525" windowWidth="21840" windowHeight="13680" tabRatio="770"/>
  </bookViews>
  <sheets>
    <sheet name="E1" sheetId="3" r:id="rId1"/>
    <sheet name="E2" sheetId="4" r:id="rId2"/>
    <sheet name="E3" sheetId="5" r:id="rId3"/>
    <sheet name="E4" sheetId="6" r:id="rId4"/>
    <sheet name="E5" sheetId="9" r:id="rId5"/>
    <sheet name="E6" sheetId="13" r:id="rId6"/>
    <sheet name="E7" sheetId="16" r:id="rId7"/>
    <sheet name="E8" sheetId="14"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4" r:id="rId20"/>
    <sheet name="E21" sheetId="25" r:id="rId21"/>
    <sheet name="E22" sheetId="22" r:id="rId22"/>
    <sheet name="E23" sheetId="23" r:id="rId23"/>
    <sheet name="E24" sheetId="26" r:id="rId24"/>
    <sheet name="F1" sheetId="27" r:id="rId25"/>
    <sheet name="F2" sheetId="28" r:id="rId26"/>
    <sheet name="F3" sheetId="29" r:id="rId27"/>
    <sheet name="F4" sheetId="32" r:id="rId28"/>
    <sheet name="F5" sheetId="36" r:id="rId29"/>
    <sheet name="F6" sheetId="39" r:id="rId30"/>
    <sheet name="F7" sheetId="37" r:id="rId31"/>
    <sheet name="F8" sheetId="30" r:id="rId32"/>
    <sheet name="F9" sheetId="34" r:id="rId33"/>
    <sheet name="F10" sheetId="38" r:id="rId34"/>
    <sheet name="F11" sheetId="31" r:id="rId35"/>
    <sheet name="F12" sheetId="33" r:id="rId36"/>
    <sheet name="F13" sheetId="35" r:id="rId37"/>
    <sheet name="F14" sheetId="40" r:id="rId38"/>
    <sheet name="G1" sheetId="41" r:id="rId39"/>
    <sheet name="G2" sheetId="42" r:id="rId40"/>
    <sheet name="G3" sheetId="43" r:id="rId41"/>
    <sheet name="G4" sheetId="44" r:id="rId42"/>
    <sheet name="G5" sheetId="47" r:id="rId43"/>
    <sheet name="G6" sheetId="51" r:id="rId44"/>
    <sheet name="G7" sheetId="54" r:id="rId45"/>
    <sheet name="G8" sheetId="52" r:id="rId46"/>
    <sheet name="G9" sheetId="45" r:id="rId47"/>
    <sheet name="G10" sheetId="49" r:id="rId48"/>
    <sheet name="G11" sheetId="53" r:id="rId49"/>
    <sheet name="G12" sheetId="46" r:id="rId50"/>
    <sheet name="G13" sheetId="48" r:id="rId51"/>
    <sheet name="G14" sheetId="50" r:id="rId52"/>
    <sheet name="G15" sheetId="55" r:id="rId53"/>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K19" i="55" l="1"/>
  <c r="K22" i="55"/>
  <c r="K25" i="55"/>
  <c r="K13" i="55"/>
  <c r="D30" i="55"/>
  <c r="G30" i="55"/>
  <c r="H30" i="55"/>
  <c r="I30" i="55"/>
  <c r="D30" i="48"/>
  <c r="E30" i="48"/>
  <c r="F30" i="48"/>
  <c r="G30" i="48"/>
  <c r="H30" i="48"/>
  <c r="E30" i="53"/>
  <c r="K9" i="53"/>
  <c r="K10" i="53"/>
  <c r="K11" i="53"/>
  <c r="K12" i="53"/>
  <c r="K13" i="53"/>
  <c r="K14" i="53"/>
  <c r="K15" i="53"/>
  <c r="K16" i="53"/>
  <c r="K17" i="53"/>
  <c r="K19" i="53"/>
  <c r="K20" i="53"/>
  <c r="K21" i="53"/>
  <c r="K22" i="53"/>
  <c r="K23" i="53"/>
  <c r="K24" i="53"/>
  <c r="K9" i="52"/>
  <c r="K10" i="52"/>
  <c r="K12" i="52"/>
  <c r="K13" i="52"/>
  <c r="K14" i="52"/>
  <c r="K16" i="52"/>
  <c r="K17" i="52"/>
  <c r="K19" i="52"/>
  <c r="K20" i="52"/>
  <c r="K21" i="52"/>
  <c r="K22" i="52"/>
  <c r="K23" i="52"/>
  <c r="K25" i="52"/>
  <c r="I30" i="54"/>
  <c r="K21" i="54"/>
  <c r="K22" i="54"/>
  <c r="K23" i="54"/>
  <c r="K24" i="54"/>
  <c r="K25" i="54"/>
  <c r="K26" i="54"/>
  <c r="K27" i="54"/>
  <c r="K28" i="54"/>
  <c r="E30" i="54"/>
  <c r="K18" i="44"/>
  <c r="K7" i="43"/>
  <c r="K20" i="43"/>
  <c r="K21" i="43"/>
  <c r="K22" i="43"/>
  <c r="K23" i="43"/>
  <c r="K24" i="43"/>
  <c r="K25" i="43"/>
  <c r="K11" i="42"/>
  <c r="K12" i="42"/>
  <c r="K13" i="42"/>
  <c r="K14" i="42"/>
  <c r="K9" i="42"/>
  <c r="I30" i="42"/>
  <c r="F30" i="42"/>
  <c r="D13" i="40"/>
  <c r="D19" i="40"/>
  <c r="D22" i="40"/>
  <c r="D20" i="33"/>
  <c r="D21" i="33"/>
  <c r="D25" i="33"/>
  <c r="D9" i="33"/>
  <c r="D13" i="33"/>
  <c r="F11" i="38"/>
  <c r="F12" i="38"/>
  <c r="F13" i="38"/>
  <c r="F14" i="38"/>
  <c r="F15" i="38"/>
  <c r="F16" i="38"/>
  <c r="F17" i="38"/>
  <c r="F19" i="38"/>
  <c r="F20" i="38"/>
  <c r="F21" i="38"/>
  <c r="F22" i="38"/>
  <c r="F23" i="38"/>
  <c r="F24" i="38"/>
  <c r="F25" i="38"/>
  <c r="F27" i="38"/>
  <c r="D13" i="38"/>
  <c r="D16" i="38"/>
  <c r="D17" i="38"/>
  <c r="D19" i="38"/>
  <c r="D23" i="38"/>
  <c r="D24" i="38"/>
  <c r="D26" i="39"/>
  <c r="D27" i="39"/>
  <c r="D28" i="39"/>
  <c r="F18" i="29"/>
  <c r="D24" i="29"/>
  <c r="D9" i="29"/>
  <c r="I7" i="27"/>
  <c r="I30" i="27"/>
  <c r="J7" i="27"/>
  <c r="H7" i="27"/>
  <c r="F11" i="27"/>
  <c r="F12" i="27"/>
  <c r="F13" i="27"/>
  <c r="F14" i="27"/>
  <c r="F15" i="27"/>
  <c r="F9" i="27"/>
  <c r="G24" i="25"/>
  <c r="G30" i="25"/>
  <c r="H24" i="25"/>
  <c r="F24" i="25"/>
  <c r="E30" i="25"/>
  <c r="F7" i="25"/>
  <c r="D24" i="25"/>
  <c r="E30" i="21"/>
  <c r="F7" i="21"/>
  <c r="H26" i="20"/>
  <c r="G30" i="19"/>
  <c r="H26" i="19"/>
  <c r="F28" i="19"/>
  <c r="G30" i="18"/>
  <c r="H18" i="18"/>
  <c r="H19" i="18"/>
  <c r="H20" i="18"/>
  <c r="H21" i="18"/>
  <c r="H22" i="18"/>
  <c r="H23" i="18"/>
  <c r="H24" i="18"/>
  <c r="H25" i="18"/>
  <c r="F21" i="18"/>
  <c r="F22" i="18"/>
  <c r="F23" i="18"/>
  <c r="F24" i="18"/>
  <c r="F25" i="18"/>
  <c r="F26" i="18"/>
  <c r="F9" i="12"/>
  <c r="F10" i="12"/>
  <c r="F11" i="12"/>
  <c r="F12" i="12"/>
  <c r="F13" i="12"/>
  <c r="F14" i="12"/>
  <c r="F15" i="12"/>
  <c r="F16" i="12"/>
  <c r="F17" i="12"/>
  <c r="F18" i="12"/>
  <c r="F19" i="12"/>
  <c r="F20" i="12"/>
  <c r="F21" i="12"/>
  <c r="F22" i="12"/>
  <c r="F23" i="12"/>
  <c r="F24" i="12"/>
  <c r="F25" i="12"/>
  <c r="F26" i="12"/>
  <c r="F27" i="12"/>
  <c r="F7" i="12"/>
  <c r="F24" i="10"/>
  <c r="E30" i="11"/>
  <c r="F21" i="11"/>
  <c r="F23" i="11"/>
  <c r="F24" i="11"/>
  <c r="F26" i="11"/>
  <c r="G26" i="7"/>
  <c r="G30" i="7"/>
  <c r="H26" i="7"/>
  <c r="G14" i="7"/>
  <c r="G15" i="7"/>
  <c r="G17" i="7"/>
  <c r="G18" i="7"/>
  <c r="G19" i="7"/>
  <c r="G20" i="7"/>
  <c r="H14" i="7"/>
  <c r="H15" i="7"/>
  <c r="H17" i="7"/>
  <c r="H18" i="7"/>
  <c r="H19" i="7"/>
  <c r="H20" i="7"/>
  <c r="G11" i="7"/>
  <c r="G12" i="7"/>
  <c r="G13" i="7"/>
  <c r="H11" i="7"/>
  <c r="H12" i="7"/>
  <c r="H13" i="7"/>
  <c r="D26" i="7"/>
  <c r="D17" i="7"/>
  <c r="D11" i="7"/>
  <c r="D12" i="7"/>
  <c r="D13" i="7"/>
  <c r="D22" i="13"/>
  <c r="G22" i="13"/>
  <c r="G30" i="13"/>
  <c r="H22" i="13"/>
  <c r="E30" i="6"/>
  <c r="F9" i="6"/>
  <c r="F10" i="6"/>
  <c r="F11" i="6"/>
  <c r="F12" i="6"/>
  <c r="F13" i="6"/>
  <c r="F14" i="6"/>
  <c r="F15" i="6"/>
  <c r="F16" i="6"/>
  <c r="F17" i="6"/>
  <c r="F7" i="6"/>
  <c r="H26" i="5"/>
  <c r="G30" i="4"/>
  <c r="H26" i="4"/>
  <c r="G30" i="3"/>
  <c r="H18" i="3"/>
  <c r="K22" i="48"/>
  <c r="K23" i="48"/>
  <c r="K24" i="48"/>
  <c r="K25" i="48"/>
  <c r="K26" i="48"/>
  <c r="K9" i="48"/>
  <c r="K12" i="48"/>
  <c r="K13" i="48"/>
  <c r="K15" i="48"/>
  <c r="K16" i="48"/>
  <c r="K17" i="48"/>
  <c r="K27" i="53"/>
  <c r="K7" i="52"/>
  <c r="K19" i="54"/>
  <c r="K8" i="54"/>
  <c r="K24" i="44"/>
  <c r="K25" i="44"/>
  <c r="K26" i="44"/>
  <c r="K15" i="43"/>
  <c r="K10" i="42"/>
  <c r="K19" i="42"/>
  <c r="K20" i="42"/>
  <c r="K21" i="42"/>
  <c r="K22" i="42"/>
  <c r="K23" i="42"/>
  <c r="K24" i="42"/>
  <c r="K25" i="42"/>
  <c r="K26" i="42"/>
  <c r="H30" i="42"/>
  <c r="E30" i="33"/>
  <c r="F26" i="33"/>
  <c r="F22" i="33"/>
  <c r="F12" i="33"/>
  <c r="F13" i="33"/>
  <c r="C30" i="33"/>
  <c r="E30" i="38"/>
  <c r="F10" i="38"/>
  <c r="E30" i="37"/>
  <c r="F7" i="37"/>
  <c r="F8" i="37"/>
  <c r="F9" i="37"/>
  <c r="F10" i="37"/>
  <c r="F12" i="37"/>
  <c r="F13" i="37"/>
  <c r="F14" i="37"/>
  <c r="F16" i="37"/>
  <c r="F17" i="37"/>
  <c r="F19" i="37"/>
  <c r="F20" i="37"/>
  <c r="F21" i="37"/>
  <c r="F22" i="37"/>
  <c r="F23" i="37"/>
  <c r="F25" i="37"/>
  <c r="F28" i="37"/>
  <c r="F30" i="37"/>
  <c r="C30" i="39"/>
  <c r="D19" i="39"/>
  <c r="D8" i="39"/>
  <c r="C30" i="32"/>
  <c r="E30" i="29"/>
  <c r="F26" i="29"/>
  <c r="C30" i="29"/>
  <c r="D22" i="29"/>
  <c r="I8" i="27"/>
  <c r="I9" i="27"/>
  <c r="I10" i="27"/>
  <c r="I11" i="27"/>
  <c r="I12" i="27"/>
  <c r="I13" i="27"/>
  <c r="I14" i="27"/>
  <c r="I15" i="27"/>
  <c r="I16" i="27"/>
  <c r="I17" i="27"/>
  <c r="I18" i="27"/>
  <c r="I19" i="27"/>
  <c r="I20" i="27"/>
  <c r="I21" i="27"/>
  <c r="I22" i="27"/>
  <c r="I23" i="27"/>
  <c r="I24" i="27"/>
  <c r="I25" i="27"/>
  <c r="I26" i="27"/>
  <c r="G30" i="27"/>
  <c r="H15" i="27"/>
  <c r="E30" i="27"/>
  <c r="F10" i="27"/>
  <c r="F17" i="27"/>
  <c r="F18" i="27"/>
  <c r="F19" i="27"/>
  <c r="F20" i="27"/>
  <c r="F21" i="27"/>
  <c r="F22" i="27"/>
  <c r="F23" i="27"/>
  <c r="F24" i="27"/>
  <c r="F25" i="27"/>
  <c r="F26" i="27"/>
  <c r="G7" i="26"/>
  <c r="G8" i="26"/>
  <c r="G9" i="26"/>
  <c r="G10" i="26"/>
  <c r="G11" i="26"/>
  <c r="G12" i="26"/>
  <c r="G13" i="26"/>
  <c r="G14" i="26"/>
  <c r="G15" i="26"/>
  <c r="G16" i="26"/>
  <c r="G17" i="26"/>
  <c r="G18" i="26"/>
  <c r="G19" i="26"/>
  <c r="G20" i="26"/>
  <c r="G22" i="26"/>
  <c r="G23" i="26"/>
  <c r="G25" i="26"/>
  <c r="G26" i="26"/>
  <c r="G27" i="26"/>
  <c r="G28" i="26"/>
  <c r="G30" i="26"/>
  <c r="C30" i="26"/>
  <c r="G7" i="23"/>
  <c r="G8" i="23"/>
  <c r="G9" i="23"/>
  <c r="G10" i="23"/>
  <c r="G11" i="23"/>
  <c r="G12" i="23"/>
  <c r="G13" i="23"/>
  <c r="G14" i="23"/>
  <c r="G15" i="23"/>
  <c r="G16" i="23"/>
  <c r="G17" i="23"/>
  <c r="G18" i="23"/>
  <c r="G19" i="23"/>
  <c r="G20" i="23"/>
  <c r="G21" i="23"/>
  <c r="G22" i="23"/>
  <c r="G23" i="23"/>
  <c r="G24" i="23"/>
  <c r="G25" i="23"/>
  <c r="G26" i="23"/>
  <c r="G27" i="23"/>
  <c r="G30" i="23"/>
  <c r="E30" i="23"/>
  <c r="F26" i="23"/>
  <c r="F27" i="23"/>
  <c r="F21" i="23"/>
  <c r="F12" i="23"/>
  <c r="F13" i="23"/>
  <c r="F14" i="23"/>
  <c r="F16" i="23"/>
  <c r="F17" i="23"/>
  <c r="C30" i="25"/>
  <c r="G7" i="24"/>
  <c r="G8" i="24"/>
  <c r="G9" i="24"/>
  <c r="G10" i="24"/>
  <c r="G11" i="24"/>
  <c r="G12" i="24"/>
  <c r="G13" i="24"/>
  <c r="G14" i="24"/>
  <c r="G15" i="24"/>
  <c r="G16" i="24"/>
  <c r="G17" i="24"/>
  <c r="G18" i="24"/>
  <c r="G19" i="24"/>
  <c r="G20" i="24"/>
  <c r="G21" i="24"/>
  <c r="G22" i="24"/>
  <c r="G23" i="24"/>
  <c r="G25" i="24"/>
  <c r="G26" i="24"/>
  <c r="G27" i="24"/>
  <c r="G28" i="24"/>
  <c r="G30" i="24"/>
  <c r="E30" i="24"/>
  <c r="F26" i="24"/>
  <c r="F12" i="24"/>
  <c r="F13" i="24"/>
  <c r="F15" i="24"/>
  <c r="C30" i="24"/>
  <c r="F26" i="21"/>
  <c r="F27" i="21"/>
  <c r="E30" i="19"/>
  <c r="F22" i="19"/>
  <c r="C30" i="19"/>
  <c r="D28" i="19"/>
  <c r="E30" i="18"/>
  <c r="F18" i="18"/>
  <c r="F8" i="18"/>
  <c r="C30" i="18"/>
  <c r="D18" i="18"/>
  <c r="E30" i="12"/>
  <c r="C30" i="12"/>
  <c r="D24" i="12"/>
  <c r="D25" i="12"/>
  <c r="D26" i="12"/>
  <c r="D27" i="12"/>
  <c r="E30" i="10"/>
  <c r="F11" i="10"/>
  <c r="F12" i="10"/>
  <c r="F13" i="10"/>
  <c r="F14" i="10"/>
  <c r="F15" i="10"/>
  <c r="F16" i="10"/>
  <c r="F17" i="10"/>
  <c r="F21" i="10"/>
  <c r="F22" i="10"/>
  <c r="F23" i="10"/>
  <c r="F25" i="10"/>
  <c r="F26" i="10"/>
  <c r="F27" i="10"/>
  <c r="G7" i="7"/>
  <c r="G8" i="7"/>
  <c r="G9" i="7"/>
  <c r="G10" i="7"/>
  <c r="G22" i="7"/>
  <c r="G23" i="7"/>
  <c r="G25" i="7"/>
  <c r="G27" i="7"/>
  <c r="G28" i="7"/>
  <c r="C30" i="7"/>
  <c r="D20" i="7"/>
  <c r="E30" i="14"/>
  <c r="F12" i="14"/>
  <c r="F13" i="14"/>
  <c r="F14" i="14"/>
  <c r="F15" i="14"/>
  <c r="F16" i="14"/>
  <c r="F17" i="14"/>
  <c r="E30" i="9"/>
  <c r="F26" i="6"/>
  <c r="E30" i="3"/>
  <c r="F8" i="3"/>
  <c r="F9" i="3"/>
  <c r="F10" i="3"/>
  <c r="F12" i="3"/>
  <c r="F13" i="3"/>
  <c r="F14" i="3"/>
  <c r="F15" i="3"/>
  <c r="F16" i="3"/>
  <c r="F17" i="3"/>
  <c r="F18" i="3"/>
  <c r="F19" i="3"/>
  <c r="F20" i="3"/>
  <c r="F21" i="3"/>
  <c r="F22" i="3"/>
  <c r="F23" i="3"/>
  <c r="F24" i="3"/>
  <c r="F25" i="3"/>
  <c r="F26" i="3"/>
  <c r="C30" i="3"/>
  <c r="D18" i="3"/>
  <c r="D14" i="39"/>
  <c r="D15" i="39"/>
  <c r="D16" i="39"/>
  <c r="D17" i="39"/>
  <c r="D20" i="39"/>
  <c r="D21" i="39"/>
  <c r="D22" i="39"/>
  <c r="D23" i="39"/>
  <c r="D24" i="39"/>
  <c r="D25" i="39"/>
  <c r="D9" i="39"/>
  <c r="D10" i="39"/>
  <c r="D12" i="39"/>
  <c r="C30" i="23"/>
  <c r="D7" i="23"/>
  <c r="D23" i="23"/>
  <c r="G30" i="5"/>
  <c r="F30" i="55"/>
  <c r="E30" i="55"/>
  <c r="K19" i="48"/>
  <c r="K20" i="48"/>
  <c r="K21" i="48"/>
  <c r="I30" i="48"/>
  <c r="D30" i="53"/>
  <c r="F30" i="53"/>
  <c r="G30" i="53"/>
  <c r="K25" i="53"/>
  <c r="K10" i="54"/>
  <c r="K12" i="54"/>
  <c r="K13" i="54"/>
  <c r="K14" i="54"/>
  <c r="K15" i="54"/>
  <c r="K16" i="54"/>
  <c r="K17" i="54"/>
  <c r="K20" i="54"/>
  <c r="K8" i="52"/>
  <c r="K28" i="52"/>
  <c r="K30" i="52"/>
  <c r="C30" i="52"/>
  <c r="K25" i="47"/>
  <c r="K30" i="47"/>
  <c r="E30" i="47"/>
  <c r="H30" i="47"/>
  <c r="K8" i="44"/>
  <c r="K9" i="44"/>
  <c r="K10" i="44"/>
  <c r="K11" i="44"/>
  <c r="K12" i="44"/>
  <c r="K13" i="44"/>
  <c r="K14" i="44"/>
  <c r="K15" i="44"/>
  <c r="K16" i="44"/>
  <c r="K17" i="44"/>
  <c r="K19" i="44"/>
  <c r="K20" i="44"/>
  <c r="K21" i="44"/>
  <c r="K22" i="44"/>
  <c r="K23" i="44"/>
  <c r="K27" i="44"/>
  <c r="K28" i="44"/>
  <c r="K7" i="44"/>
  <c r="H30" i="44"/>
  <c r="K10" i="43"/>
  <c r="K11" i="43"/>
  <c r="K12" i="43"/>
  <c r="K13" i="43"/>
  <c r="K14" i="43"/>
  <c r="K16" i="43"/>
  <c r="K17" i="43"/>
  <c r="K19" i="43"/>
  <c r="K8" i="43"/>
  <c r="K9" i="43"/>
  <c r="G30" i="42"/>
  <c r="E30" i="42"/>
  <c r="D30" i="42"/>
  <c r="C30" i="42"/>
  <c r="K15" i="42"/>
  <c r="K17" i="42"/>
  <c r="K18" i="42"/>
  <c r="K10" i="41"/>
  <c r="K11" i="41"/>
  <c r="K12" i="41"/>
  <c r="K13" i="41"/>
  <c r="K14" i="41"/>
  <c r="K15" i="41"/>
  <c r="K16" i="41"/>
  <c r="K17" i="41"/>
  <c r="K19" i="41"/>
  <c r="K20" i="41"/>
  <c r="K21" i="41"/>
  <c r="K22" i="41"/>
  <c r="K23" i="41"/>
  <c r="K24" i="41"/>
  <c r="K25" i="41"/>
  <c r="K26" i="41"/>
  <c r="K27" i="41"/>
  <c r="K28" i="41"/>
  <c r="K7" i="41"/>
  <c r="K8" i="41"/>
  <c r="I30" i="41"/>
  <c r="J30" i="41"/>
  <c r="C30" i="40"/>
  <c r="D25" i="40"/>
  <c r="F20" i="33"/>
  <c r="F9" i="38"/>
  <c r="F30" i="38"/>
  <c r="C30" i="38"/>
  <c r="D12" i="38"/>
  <c r="D25" i="32"/>
  <c r="D30" i="32"/>
  <c r="F8" i="29"/>
  <c r="F9" i="29"/>
  <c r="F10" i="29"/>
  <c r="F11" i="29"/>
  <c r="F12" i="29"/>
  <c r="F13" i="29"/>
  <c r="F14" i="29"/>
  <c r="F15" i="29"/>
  <c r="F16" i="29"/>
  <c r="F17" i="29"/>
  <c r="F19" i="29"/>
  <c r="F20" i="29"/>
  <c r="F21" i="29"/>
  <c r="F22" i="29"/>
  <c r="F23" i="29"/>
  <c r="F24" i="29"/>
  <c r="F25" i="29"/>
  <c r="F27" i="29"/>
  <c r="F28" i="29"/>
  <c r="F7" i="29"/>
  <c r="I8" i="28"/>
  <c r="I9" i="28"/>
  <c r="I10" i="28"/>
  <c r="I11" i="28"/>
  <c r="I12" i="28"/>
  <c r="I13" i="28"/>
  <c r="I14" i="28"/>
  <c r="I15" i="28"/>
  <c r="I16" i="28"/>
  <c r="I17" i="28"/>
  <c r="I19" i="28"/>
  <c r="I20" i="28"/>
  <c r="I21" i="28"/>
  <c r="I22" i="28"/>
  <c r="I23" i="28"/>
  <c r="I24" i="28"/>
  <c r="I25" i="28"/>
  <c r="I26" i="28"/>
  <c r="I27" i="28"/>
  <c r="I28" i="28"/>
  <c r="I7" i="28"/>
  <c r="I30" i="28"/>
  <c r="J8" i="28"/>
  <c r="J9" i="28"/>
  <c r="J10" i="28"/>
  <c r="J11" i="28"/>
  <c r="J12" i="28"/>
  <c r="J13" i="28"/>
  <c r="J14" i="28"/>
  <c r="J15" i="28"/>
  <c r="J16" i="28"/>
  <c r="J17" i="28"/>
  <c r="J19" i="28"/>
  <c r="J20" i="28"/>
  <c r="J21" i="28"/>
  <c r="J22" i="28"/>
  <c r="J23" i="28"/>
  <c r="J24" i="28"/>
  <c r="J25" i="28"/>
  <c r="J26" i="28"/>
  <c r="J27" i="28"/>
  <c r="J28" i="28"/>
  <c r="J7" i="28"/>
  <c r="C30" i="28"/>
  <c r="D11" i="28"/>
  <c r="D12" i="28"/>
  <c r="D13" i="28"/>
  <c r="D14" i="28"/>
  <c r="D15" i="28"/>
  <c r="D16" i="28"/>
  <c r="D17" i="28"/>
  <c r="D19" i="28"/>
  <c r="D20" i="28"/>
  <c r="D21" i="28"/>
  <c r="D22" i="28"/>
  <c r="D23" i="28"/>
  <c r="D24" i="28"/>
  <c r="D25" i="28"/>
  <c r="D26" i="28"/>
  <c r="D27" i="28"/>
  <c r="D28" i="28"/>
  <c r="D7" i="28"/>
  <c r="D8" i="28"/>
  <c r="J8" i="27"/>
  <c r="J9" i="27"/>
  <c r="J10" i="27"/>
  <c r="J11" i="27"/>
  <c r="J12" i="27"/>
  <c r="J13" i="27"/>
  <c r="J14" i="27"/>
  <c r="J15" i="27"/>
  <c r="J16" i="27"/>
  <c r="J17" i="27"/>
  <c r="J18" i="27"/>
  <c r="J19" i="27"/>
  <c r="J20" i="27"/>
  <c r="J21" i="27"/>
  <c r="J22" i="27"/>
  <c r="J23" i="27"/>
  <c r="J24" i="27"/>
  <c r="J25" i="27"/>
  <c r="J26" i="27"/>
  <c r="H11" i="27"/>
  <c r="H12" i="27"/>
  <c r="H13" i="27"/>
  <c r="H14" i="27"/>
  <c r="H16" i="27"/>
  <c r="H17" i="27"/>
  <c r="H23" i="23"/>
  <c r="H7" i="23"/>
  <c r="F9" i="23"/>
  <c r="F22" i="23"/>
  <c r="F23" i="23"/>
  <c r="F25" i="23"/>
  <c r="F9" i="25"/>
  <c r="F10" i="25"/>
  <c r="F11" i="25"/>
  <c r="F12" i="25"/>
  <c r="F13" i="25"/>
  <c r="F14" i="25"/>
  <c r="F15" i="25"/>
  <c r="F16" i="25"/>
  <c r="F17" i="25"/>
  <c r="F18" i="25"/>
  <c r="F19" i="25"/>
  <c r="F20" i="25"/>
  <c r="F21" i="25"/>
  <c r="F22" i="25"/>
  <c r="F23" i="25"/>
  <c r="F25" i="25"/>
  <c r="F26" i="25"/>
  <c r="F27" i="25"/>
  <c r="F28" i="25"/>
  <c r="F9" i="24"/>
  <c r="F10" i="24"/>
  <c r="F16" i="24"/>
  <c r="F17" i="24"/>
  <c r="F20" i="24"/>
  <c r="F21" i="24"/>
  <c r="F22" i="24"/>
  <c r="F25" i="24"/>
  <c r="F8" i="24"/>
  <c r="G8" i="21"/>
  <c r="G9" i="21"/>
  <c r="G10" i="21"/>
  <c r="G11" i="21"/>
  <c r="G12" i="21"/>
  <c r="G13" i="21"/>
  <c r="G14" i="21"/>
  <c r="G15" i="21"/>
  <c r="G16" i="21"/>
  <c r="G17" i="21"/>
  <c r="G18" i="21"/>
  <c r="G19" i="21"/>
  <c r="G20" i="21"/>
  <c r="G21" i="21"/>
  <c r="G22" i="21"/>
  <c r="G23" i="21"/>
  <c r="G24" i="21"/>
  <c r="G25" i="21"/>
  <c r="G26" i="21"/>
  <c r="G27" i="21"/>
  <c r="G28" i="21"/>
  <c r="G7" i="21"/>
  <c r="G30" i="21"/>
  <c r="H8" i="21"/>
  <c r="H9" i="21"/>
  <c r="H10" i="21"/>
  <c r="H11" i="21"/>
  <c r="H12" i="21"/>
  <c r="H13" i="21"/>
  <c r="H14" i="21"/>
  <c r="H15" i="21"/>
  <c r="H16" i="21"/>
  <c r="H17" i="21"/>
  <c r="H18" i="21"/>
  <c r="H19" i="21"/>
  <c r="H20" i="21"/>
  <c r="H21" i="21"/>
  <c r="H22" i="21"/>
  <c r="H23" i="21"/>
  <c r="H24" i="21"/>
  <c r="H25" i="21"/>
  <c r="H26" i="21"/>
  <c r="H27" i="21"/>
  <c r="H28" i="21"/>
  <c r="F28" i="21"/>
  <c r="F9" i="21"/>
  <c r="F10" i="21"/>
  <c r="F11" i="21"/>
  <c r="F12" i="21"/>
  <c r="F13" i="21"/>
  <c r="F14" i="21"/>
  <c r="F15" i="21"/>
  <c r="F16" i="21"/>
  <c r="F17" i="21"/>
  <c r="F19" i="21"/>
  <c r="F20" i="21"/>
  <c r="F21" i="21"/>
  <c r="F22" i="21"/>
  <c r="F23" i="21"/>
  <c r="F24" i="21"/>
  <c r="F25" i="21"/>
  <c r="F8" i="21"/>
  <c r="H8" i="18"/>
  <c r="H9" i="18"/>
  <c r="H10" i="18"/>
  <c r="H11" i="18"/>
  <c r="H12" i="18"/>
  <c r="H13" i="18"/>
  <c r="H14" i="18"/>
  <c r="H15" i="18"/>
  <c r="H16" i="18"/>
  <c r="H17" i="18"/>
  <c r="G8" i="12"/>
  <c r="G9" i="12"/>
  <c r="G10" i="12"/>
  <c r="G11" i="12"/>
  <c r="G12" i="12"/>
  <c r="G13" i="12"/>
  <c r="G14" i="12"/>
  <c r="G15" i="12"/>
  <c r="G16" i="12"/>
  <c r="G17" i="12"/>
  <c r="G18" i="12"/>
  <c r="G19" i="12"/>
  <c r="G20" i="12"/>
  <c r="G21" i="12"/>
  <c r="G22" i="12"/>
  <c r="G23" i="12"/>
  <c r="G24" i="12"/>
  <c r="G25" i="12"/>
  <c r="G26" i="12"/>
  <c r="G27" i="12"/>
  <c r="G7" i="12"/>
  <c r="G30" i="12"/>
  <c r="H8" i="12"/>
  <c r="H9" i="12"/>
  <c r="H10" i="12"/>
  <c r="H11" i="12"/>
  <c r="H12" i="12"/>
  <c r="H13" i="12"/>
  <c r="H14" i="12"/>
  <c r="H15" i="12"/>
  <c r="H16" i="12"/>
  <c r="H17" i="12"/>
  <c r="H18" i="12"/>
  <c r="H19" i="12"/>
  <c r="H20" i="12"/>
  <c r="H21" i="12"/>
  <c r="H22" i="12"/>
  <c r="H23" i="12"/>
  <c r="H24" i="12"/>
  <c r="H25" i="12"/>
  <c r="H26" i="12"/>
  <c r="H27" i="12"/>
  <c r="F8" i="12"/>
  <c r="D22" i="12"/>
  <c r="G7" i="10"/>
  <c r="G8" i="10"/>
  <c r="G9" i="10"/>
  <c r="G10" i="10"/>
  <c r="G11" i="10"/>
  <c r="G12" i="10"/>
  <c r="G13" i="10"/>
  <c r="G14" i="10"/>
  <c r="G15" i="10"/>
  <c r="G16" i="10"/>
  <c r="G17" i="10"/>
  <c r="G18" i="10"/>
  <c r="G19" i="10"/>
  <c r="G20" i="10"/>
  <c r="G21" i="10"/>
  <c r="G22" i="10"/>
  <c r="G23" i="10"/>
  <c r="G24" i="10"/>
  <c r="G25" i="10"/>
  <c r="G26" i="10"/>
  <c r="G27" i="10"/>
  <c r="G30" i="10"/>
  <c r="H7" i="10"/>
  <c r="F8" i="10"/>
  <c r="C30" i="10"/>
  <c r="D7" i="10"/>
  <c r="G8" i="15"/>
  <c r="G9" i="15"/>
  <c r="G10" i="15"/>
  <c r="G11" i="15"/>
  <c r="G12" i="15"/>
  <c r="G13" i="15"/>
  <c r="G14" i="15"/>
  <c r="G15" i="15"/>
  <c r="G16" i="15"/>
  <c r="G17" i="15"/>
  <c r="G18" i="15"/>
  <c r="G19" i="15"/>
  <c r="G20" i="15"/>
  <c r="G21" i="15"/>
  <c r="G22" i="15"/>
  <c r="G23" i="15"/>
  <c r="G24" i="15"/>
  <c r="G25" i="15"/>
  <c r="G26" i="15"/>
  <c r="G27" i="15"/>
  <c r="G28" i="15"/>
  <c r="G7" i="15"/>
  <c r="G30" i="15"/>
  <c r="H8" i="15"/>
  <c r="H9" i="15"/>
  <c r="H10" i="15"/>
  <c r="H11" i="15"/>
  <c r="H12" i="15"/>
  <c r="H13" i="15"/>
  <c r="H14" i="15"/>
  <c r="H15" i="15"/>
  <c r="H16" i="15"/>
  <c r="H17" i="15"/>
  <c r="H18" i="15"/>
  <c r="H19" i="15"/>
  <c r="H20" i="15"/>
  <c r="H21" i="15"/>
  <c r="H22" i="15"/>
  <c r="H23" i="15"/>
  <c r="H24" i="15"/>
  <c r="H25" i="15"/>
  <c r="H26" i="15"/>
  <c r="H27" i="15"/>
  <c r="H28" i="15"/>
  <c r="E30" i="15"/>
  <c r="F24" i="15"/>
  <c r="F8" i="15"/>
  <c r="G8" i="11"/>
  <c r="G9" i="11"/>
  <c r="G10" i="11"/>
  <c r="G11" i="11"/>
  <c r="G12" i="11"/>
  <c r="G13" i="11"/>
  <c r="G14" i="11"/>
  <c r="G15" i="11"/>
  <c r="G16" i="11"/>
  <c r="G17" i="11"/>
  <c r="G18" i="11"/>
  <c r="G19" i="11"/>
  <c r="G20" i="11"/>
  <c r="G21" i="11"/>
  <c r="G22" i="11"/>
  <c r="G23" i="11"/>
  <c r="G24" i="11"/>
  <c r="G25" i="11"/>
  <c r="G26" i="11"/>
  <c r="G27" i="11"/>
  <c r="G28" i="11"/>
  <c r="G7" i="11"/>
  <c r="G30" i="11"/>
  <c r="H8" i="11"/>
  <c r="H9" i="11"/>
  <c r="H10" i="11"/>
  <c r="H11" i="11"/>
  <c r="H12" i="11"/>
  <c r="H13" i="11"/>
  <c r="H14" i="11"/>
  <c r="H15" i="11"/>
  <c r="H16" i="11"/>
  <c r="H17" i="11"/>
  <c r="H18" i="11"/>
  <c r="H19" i="11"/>
  <c r="H20" i="11"/>
  <c r="H21" i="11"/>
  <c r="H22" i="11"/>
  <c r="H23" i="11"/>
  <c r="H24" i="11"/>
  <c r="H25" i="11"/>
  <c r="H26" i="11"/>
  <c r="H27" i="11"/>
  <c r="H28" i="11"/>
  <c r="F9" i="11"/>
  <c r="F12" i="11"/>
  <c r="F13" i="11"/>
  <c r="F16" i="11"/>
  <c r="F27" i="11"/>
  <c r="F30" i="11"/>
  <c r="H8" i="7"/>
  <c r="H9" i="7"/>
  <c r="H10" i="7"/>
  <c r="H22" i="7"/>
  <c r="H23" i="7"/>
  <c r="H25" i="7"/>
  <c r="H27" i="7"/>
  <c r="H28" i="7"/>
  <c r="D8" i="7"/>
  <c r="D9" i="7"/>
  <c r="D10" i="7"/>
  <c r="D14" i="7"/>
  <c r="D15" i="7"/>
  <c r="D18" i="7"/>
  <c r="D19" i="7"/>
  <c r="D22" i="7"/>
  <c r="D23" i="7"/>
  <c r="D25" i="7"/>
  <c r="D27" i="7"/>
  <c r="D28" i="7"/>
  <c r="G8" i="14"/>
  <c r="G9" i="14"/>
  <c r="G10" i="14"/>
  <c r="G11" i="14"/>
  <c r="G12" i="14"/>
  <c r="G13" i="14"/>
  <c r="G14" i="14"/>
  <c r="G15" i="14"/>
  <c r="G16" i="14"/>
  <c r="G17" i="14"/>
  <c r="G18" i="14"/>
  <c r="G19" i="14"/>
  <c r="G20" i="14"/>
  <c r="G21" i="14"/>
  <c r="G22" i="14"/>
  <c r="G23" i="14"/>
  <c r="G24" i="14"/>
  <c r="G25" i="14"/>
  <c r="G26" i="14"/>
  <c r="G27" i="14"/>
  <c r="G28" i="14"/>
  <c r="G7" i="14"/>
  <c r="G30" i="14"/>
  <c r="H8" i="14"/>
  <c r="H9" i="14"/>
  <c r="H10" i="14"/>
  <c r="H11" i="14"/>
  <c r="H12" i="14"/>
  <c r="H13" i="14"/>
  <c r="H14" i="14"/>
  <c r="H15" i="14"/>
  <c r="H16" i="14"/>
  <c r="H17" i="14"/>
  <c r="H18" i="14"/>
  <c r="H19" i="14"/>
  <c r="H20" i="14"/>
  <c r="H21" i="14"/>
  <c r="H22" i="14"/>
  <c r="H23" i="14"/>
  <c r="H24" i="14"/>
  <c r="H25" i="14"/>
  <c r="H26" i="14"/>
  <c r="H27" i="14"/>
  <c r="H28" i="14"/>
  <c r="F8" i="14"/>
  <c r="F9" i="14"/>
  <c r="F10" i="14"/>
  <c r="F19" i="14"/>
  <c r="G7" i="13"/>
  <c r="G8" i="13"/>
  <c r="G9" i="13"/>
  <c r="G10" i="13"/>
  <c r="G11" i="13"/>
  <c r="G12" i="13"/>
  <c r="G13" i="13"/>
  <c r="G14" i="13"/>
  <c r="G15" i="13"/>
  <c r="G16" i="13"/>
  <c r="G17" i="13"/>
  <c r="G18" i="13"/>
  <c r="G19" i="13"/>
  <c r="G20" i="13"/>
  <c r="G21" i="13"/>
  <c r="G23" i="13"/>
  <c r="G25" i="13"/>
  <c r="G26" i="13"/>
  <c r="G27" i="13"/>
  <c r="H8" i="13"/>
  <c r="H9" i="13"/>
  <c r="H10" i="13"/>
  <c r="H11" i="13"/>
  <c r="H12" i="13"/>
  <c r="H13" i="13"/>
  <c r="H14" i="13"/>
  <c r="H15" i="13"/>
  <c r="H16" i="13"/>
  <c r="H17" i="13"/>
  <c r="H18" i="13"/>
  <c r="H19" i="13"/>
  <c r="H20" i="13"/>
  <c r="H21" i="13"/>
  <c r="H23" i="13"/>
  <c r="H25" i="13"/>
  <c r="H26" i="13"/>
  <c r="H27" i="13"/>
  <c r="C30" i="13"/>
  <c r="D25" i="13"/>
  <c r="D23" i="13"/>
  <c r="G8" i="9"/>
  <c r="G9" i="9"/>
  <c r="G10" i="9"/>
  <c r="G11" i="9"/>
  <c r="G12" i="9"/>
  <c r="G13" i="9"/>
  <c r="G14" i="9"/>
  <c r="G15" i="9"/>
  <c r="G16" i="9"/>
  <c r="G17" i="9"/>
  <c r="G18" i="9"/>
  <c r="G19" i="9"/>
  <c r="G20" i="9"/>
  <c r="G21" i="9"/>
  <c r="G22" i="9"/>
  <c r="G23" i="9"/>
  <c r="G25" i="9"/>
  <c r="G26" i="9"/>
  <c r="G27" i="9"/>
  <c r="G28" i="9"/>
  <c r="G7" i="9"/>
  <c r="G30" i="9"/>
  <c r="H8" i="9"/>
  <c r="H9" i="9"/>
  <c r="H10" i="9"/>
  <c r="H11" i="9"/>
  <c r="H12" i="9"/>
  <c r="H13" i="9"/>
  <c r="H14" i="9"/>
  <c r="H15" i="9"/>
  <c r="H16" i="9"/>
  <c r="H17" i="9"/>
  <c r="H18" i="9"/>
  <c r="H19" i="9"/>
  <c r="H20" i="9"/>
  <c r="H21" i="9"/>
  <c r="H22" i="9"/>
  <c r="H23" i="9"/>
  <c r="H25" i="9"/>
  <c r="H26" i="9"/>
  <c r="H27" i="9"/>
  <c r="H28" i="9"/>
  <c r="F21" i="9"/>
  <c r="G8" i="6"/>
  <c r="G9" i="6"/>
  <c r="G10" i="6"/>
  <c r="G11" i="6"/>
  <c r="G12" i="6"/>
  <c r="G13" i="6"/>
  <c r="G14" i="6"/>
  <c r="G15" i="6"/>
  <c r="G16" i="6"/>
  <c r="G17" i="6"/>
  <c r="G18" i="6"/>
  <c r="G19" i="6"/>
  <c r="G20" i="6"/>
  <c r="G21" i="6"/>
  <c r="G22" i="6"/>
  <c r="G23" i="6"/>
  <c r="G24" i="6"/>
  <c r="G25" i="6"/>
  <c r="G26" i="6"/>
  <c r="G27" i="6"/>
  <c r="G28" i="6"/>
  <c r="G7" i="6"/>
  <c r="G30" i="6"/>
  <c r="H8" i="6"/>
  <c r="H9" i="6"/>
  <c r="H10" i="6"/>
  <c r="H11" i="6"/>
  <c r="H12" i="6"/>
  <c r="H13" i="6"/>
  <c r="H14" i="6"/>
  <c r="H15" i="6"/>
  <c r="H16" i="6"/>
  <c r="H17" i="6"/>
  <c r="H18" i="6"/>
  <c r="H19" i="6"/>
  <c r="H20" i="6"/>
  <c r="H21" i="6"/>
  <c r="H22" i="6"/>
  <c r="H23" i="6"/>
  <c r="H24" i="6"/>
  <c r="H25" i="6"/>
  <c r="H26" i="6"/>
  <c r="H27" i="6"/>
  <c r="H28" i="6"/>
  <c r="F8" i="6"/>
  <c r="F19" i="6"/>
  <c r="F20" i="6"/>
  <c r="F21" i="6"/>
  <c r="F22" i="6"/>
  <c r="F23" i="6"/>
  <c r="F24" i="6"/>
  <c r="F25" i="6"/>
  <c r="F27" i="6"/>
  <c r="F28" i="6"/>
  <c r="F30" i="6"/>
  <c r="C30" i="6"/>
  <c r="H8" i="3"/>
  <c r="H7" i="3"/>
  <c r="H9" i="3"/>
  <c r="H10" i="3"/>
  <c r="H11" i="3"/>
  <c r="H12" i="3"/>
  <c r="H13" i="3"/>
  <c r="H14" i="3"/>
  <c r="H15" i="3"/>
  <c r="H16" i="3"/>
  <c r="H17" i="3"/>
  <c r="H19" i="3"/>
  <c r="H20" i="3"/>
  <c r="H21" i="3"/>
  <c r="H22" i="3"/>
  <c r="H23" i="3"/>
  <c r="H24" i="3"/>
  <c r="H25" i="3"/>
  <c r="H27" i="3"/>
  <c r="H28" i="3"/>
  <c r="H30" i="3"/>
  <c r="K9" i="54"/>
  <c r="D18" i="23"/>
  <c r="D8" i="23"/>
  <c r="D9" i="23"/>
  <c r="D10" i="23"/>
  <c r="D11" i="23"/>
  <c r="D12" i="23"/>
  <c r="D13" i="23"/>
  <c r="D14" i="23"/>
  <c r="D15" i="23"/>
  <c r="D16" i="23"/>
  <c r="D17" i="23"/>
  <c r="D19" i="23"/>
  <c r="D20" i="23"/>
  <c r="D21" i="23"/>
  <c r="D22" i="23"/>
  <c r="D24" i="23"/>
  <c r="D25" i="23"/>
  <c r="D26" i="23"/>
  <c r="D27" i="23"/>
  <c r="D30" i="23"/>
  <c r="F30" i="24"/>
  <c r="I8" i="18"/>
  <c r="I9" i="18"/>
  <c r="I10" i="18"/>
  <c r="I11" i="18"/>
  <c r="I12" i="18"/>
  <c r="I13" i="18"/>
  <c r="I14" i="18"/>
  <c r="I15" i="18"/>
  <c r="I16" i="18"/>
  <c r="I17" i="18"/>
  <c r="I18" i="18"/>
  <c r="I19" i="18"/>
  <c r="I20" i="18"/>
  <c r="I21" i="18"/>
  <c r="I22" i="18"/>
  <c r="I23" i="18"/>
  <c r="I24" i="18"/>
  <c r="I25" i="18"/>
  <c r="I26" i="18"/>
  <c r="I27" i="18"/>
  <c r="I28" i="18"/>
  <c r="I7" i="18"/>
  <c r="F7" i="15"/>
  <c r="F9" i="15"/>
  <c r="F10" i="15"/>
  <c r="F11" i="15"/>
  <c r="F12" i="15"/>
  <c r="F13" i="15"/>
  <c r="F14" i="15"/>
  <c r="F15" i="15"/>
  <c r="F16" i="15"/>
  <c r="F17" i="15"/>
  <c r="F18" i="15"/>
  <c r="F19" i="15"/>
  <c r="F20" i="15"/>
  <c r="F21" i="15"/>
  <c r="F22" i="15"/>
  <c r="F23" i="15"/>
  <c r="F25" i="15"/>
  <c r="F26" i="15"/>
  <c r="F27" i="15"/>
  <c r="F28" i="15"/>
  <c r="F30" i="15"/>
  <c r="G8" i="16"/>
  <c r="G9" i="16"/>
  <c r="G10" i="16"/>
  <c r="G11" i="16"/>
  <c r="G12" i="16"/>
  <c r="G13" i="16"/>
  <c r="G14" i="16"/>
  <c r="G15" i="16"/>
  <c r="G16" i="16"/>
  <c r="G17" i="16"/>
  <c r="G18" i="16"/>
  <c r="G19" i="16"/>
  <c r="G20" i="16"/>
  <c r="G22" i="16"/>
  <c r="G23" i="16"/>
  <c r="G25" i="16"/>
  <c r="G26" i="16"/>
  <c r="G27" i="16"/>
  <c r="I18" i="3"/>
  <c r="F23" i="33"/>
  <c r="F24" i="33"/>
  <c r="D13" i="39"/>
  <c r="G22" i="22"/>
  <c r="G23" i="22"/>
  <c r="G28" i="25"/>
  <c r="C30" i="54"/>
  <c r="G25" i="25"/>
  <c r="I19" i="3"/>
  <c r="I28" i="19"/>
  <c r="I28" i="4"/>
  <c r="K9" i="41"/>
  <c r="G8" i="25"/>
  <c r="G9" i="25"/>
  <c r="G10" i="25"/>
  <c r="G11" i="25"/>
  <c r="G12" i="25"/>
  <c r="G13" i="25"/>
  <c r="G14" i="25"/>
  <c r="G15" i="25"/>
  <c r="G16" i="25"/>
  <c r="G17" i="25"/>
  <c r="G18" i="25"/>
  <c r="G19" i="25"/>
  <c r="G20" i="25"/>
  <c r="G21" i="25"/>
  <c r="G22" i="25"/>
  <c r="G23" i="25"/>
  <c r="G26" i="25"/>
  <c r="G27" i="25"/>
  <c r="G7" i="25"/>
  <c r="D28" i="24"/>
  <c r="D7" i="24"/>
  <c r="D8" i="24"/>
  <c r="D9" i="24"/>
  <c r="D10" i="24"/>
  <c r="D11" i="24"/>
  <c r="D12" i="24"/>
  <c r="D13" i="24"/>
  <c r="D14" i="24"/>
  <c r="D15" i="24"/>
  <c r="D16" i="24"/>
  <c r="D17" i="24"/>
  <c r="D18" i="24"/>
  <c r="D19" i="24"/>
  <c r="D20" i="24"/>
  <c r="D21" i="24"/>
  <c r="D22" i="24"/>
  <c r="D23" i="24"/>
  <c r="D25" i="24"/>
  <c r="D26" i="24"/>
  <c r="D27" i="24"/>
  <c r="D30" i="24"/>
  <c r="C30" i="21"/>
  <c r="D11" i="21"/>
  <c r="D7" i="21"/>
  <c r="D8" i="21"/>
  <c r="D9" i="21"/>
  <c r="D10" i="21"/>
  <c r="D12" i="21"/>
  <c r="D13" i="21"/>
  <c r="D14" i="21"/>
  <c r="D15" i="21"/>
  <c r="D16" i="21"/>
  <c r="D17" i="21"/>
  <c r="D18" i="21"/>
  <c r="D19" i="21"/>
  <c r="D20" i="21"/>
  <c r="D21" i="21"/>
  <c r="D22" i="21"/>
  <c r="D23" i="21"/>
  <c r="D24" i="21"/>
  <c r="D25" i="21"/>
  <c r="D26" i="21"/>
  <c r="D27" i="21"/>
  <c r="D30" i="21"/>
  <c r="F9" i="18"/>
  <c r="F10" i="18"/>
  <c r="F12" i="18"/>
  <c r="F13" i="18"/>
  <c r="F14" i="18"/>
  <c r="F15" i="18"/>
  <c r="F16" i="18"/>
  <c r="F17" i="18"/>
  <c r="F19" i="18"/>
  <c r="F20" i="18"/>
  <c r="F27" i="18"/>
  <c r="F28" i="18"/>
  <c r="F30" i="18"/>
  <c r="D8" i="18"/>
  <c r="D7" i="18"/>
  <c r="D9" i="18"/>
  <c r="D10" i="18"/>
  <c r="D11" i="18"/>
  <c r="D12" i="18"/>
  <c r="D13" i="18"/>
  <c r="D14" i="18"/>
  <c r="D15" i="18"/>
  <c r="D16" i="18"/>
  <c r="D17" i="18"/>
  <c r="D19" i="18"/>
  <c r="D20" i="18"/>
  <c r="D21" i="18"/>
  <c r="D22" i="18"/>
  <c r="D23" i="18"/>
  <c r="D24" i="18"/>
  <c r="D25" i="18"/>
  <c r="D26" i="18"/>
  <c r="D27" i="18"/>
  <c r="D28" i="18"/>
  <c r="D30" i="18"/>
  <c r="F7" i="14"/>
  <c r="F20" i="14"/>
  <c r="F21" i="14"/>
  <c r="F22" i="14"/>
  <c r="F23" i="14"/>
  <c r="F24" i="14"/>
  <c r="F25" i="14"/>
  <c r="F26" i="14"/>
  <c r="F27" i="14"/>
  <c r="F28" i="14"/>
  <c r="F30" i="14"/>
  <c r="C30" i="11"/>
  <c r="D20" i="11"/>
  <c r="I7" i="4"/>
  <c r="I7" i="3"/>
  <c r="I8" i="3"/>
  <c r="I9" i="3"/>
  <c r="I10" i="3"/>
  <c r="I11" i="3"/>
  <c r="I12" i="3"/>
  <c r="I13" i="3"/>
  <c r="I14" i="3"/>
  <c r="I15" i="3"/>
  <c r="I16" i="3"/>
  <c r="I17" i="3"/>
  <c r="I20" i="3"/>
  <c r="I21" i="3"/>
  <c r="I22" i="3"/>
  <c r="I23" i="3"/>
  <c r="I24" i="3"/>
  <c r="I25" i="3"/>
  <c r="I26" i="3"/>
  <c r="I27" i="3"/>
  <c r="I28" i="3"/>
  <c r="F7" i="3"/>
  <c r="F27" i="3"/>
  <c r="F28" i="3"/>
  <c r="F30" i="3"/>
  <c r="I11" i="19"/>
  <c r="I7" i="19"/>
  <c r="I8" i="19"/>
  <c r="I9" i="19"/>
  <c r="I10" i="19"/>
  <c r="I12" i="19"/>
  <c r="I13" i="19"/>
  <c r="I14" i="19"/>
  <c r="I15" i="19"/>
  <c r="I16" i="19"/>
  <c r="I17" i="19"/>
  <c r="I18" i="19"/>
  <c r="I19" i="19"/>
  <c r="I20" i="19"/>
  <c r="I21" i="19"/>
  <c r="I22" i="19"/>
  <c r="I23" i="19"/>
  <c r="I24" i="19"/>
  <c r="I25" i="19"/>
  <c r="I26" i="19"/>
  <c r="I27" i="19"/>
  <c r="H28" i="18"/>
  <c r="H7" i="18"/>
  <c r="H27" i="18"/>
  <c r="H30" i="18"/>
  <c r="C30" i="14"/>
  <c r="D28" i="14"/>
  <c r="D7" i="14"/>
  <c r="D8" i="14"/>
  <c r="D9" i="14"/>
  <c r="D10" i="14"/>
  <c r="D11" i="14"/>
  <c r="D12" i="14"/>
  <c r="D13" i="14"/>
  <c r="D14" i="14"/>
  <c r="D15" i="14"/>
  <c r="D16" i="14"/>
  <c r="D17" i="14"/>
  <c r="D18" i="14"/>
  <c r="D19" i="14"/>
  <c r="D20" i="14"/>
  <c r="D21" i="14"/>
  <c r="D22" i="14"/>
  <c r="D23" i="14"/>
  <c r="D24" i="14"/>
  <c r="D25" i="14"/>
  <c r="D26" i="14"/>
  <c r="D27" i="14"/>
  <c r="D30" i="14"/>
  <c r="F9" i="10"/>
  <c r="F30" i="10"/>
  <c r="G8" i="8"/>
  <c r="G9" i="8"/>
  <c r="G10" i="8"/>
  <c r="G11" i="8"/>
  <c r="G12" i="8"/>
  <c r="G13" i="8"/>
  <c r="G14" i="8"/>
  <c r="G15" i="8"/>
  <c r="G16" i="8"/>
  <c r="G17" i="8"/>
  <c r="G19" i="8"/>
  <c r="G20" i="8"/>
  <c r="G21" i="8"/>
  <c r="G22" i="8"/>
  <c r="G23" i="8"/>
  <c r="G25" i="8"/>
  <c r="G26" i="8"/>
  <c r="G27" i="8"/>
  <c r="G28" i="8"/>
  <c r="G7" i="8"/>
  <c r="I28" i="5"/>
  <c r="E30" i="4"/>
  <c r="C30" i="4"/>
  <c r="C30" i="48"/>
  <c r="G28" i="22"/>
  <c r="G7" i="22"/>
  <c r="G8" i="22"/>
  <c r="G9" i="22"/>
  <c r="G10" i="22"/>
  <c r="G11" i="22"/>
  <c r="G12" i="22"/>
  <c r="G13" i="22"/>
  <c r="G14" i="22"/>
  <c r="G15" i="22"/>
  <c r="G16" i="22"/>
  <c r="G17" i="22"/>
  <c r="G19" i="22"/>
  <c r="G20" i="22"/>
  <c r="G21" i="22"/>
  <c r="G25" i="22"/>
  <c r="G26" i="22"/>
  <c r="G27" i="22"/>
  <c r="C30" i="22"/>
  <c r="F21" i="19"/>
  <c r="C30" i="8"/>
  <c r="D30" i="40"/>
  <c r="G7" i="16"/>
  <c r="G30" i="54"/>
  <c r="D30" i="54"/>
  <c r="C30" i="53"/>
  <c r="G30" i="44"/>
  <c r="F30" i="44"/>
  <c r="E30" i="44"/>
  <c r="D30" i="44"/>
  <c r="C30" i="44"/>
  <c r="H30" i="43"/>
  <c r="G30" i="43"/>
  <c r="F30" i="43"/>
  <c r="D30" i="43"/>
  <c r="H30" i="41"/>
  <c r="G30" i="41"/>
  <c r="F30" i="41"/>
  <c r="E30" i="41"/>
  <c r="D30" i="41"/>
  <c r="C30" i="41"/>
  <c r="D10" i="28"/>
  <c r="D27" i="25"/>
  <c r="I7" i="20"/>
  <c r="I8" i="20"/>
  <c r="I9" i="20"/>
  <c r="I10" i="20"/>
  <c r="I11" i="20"/>
  <c r="I12" i="20"/>
  <c r="I13" i="20"/>
  <c r="I14" i="20"/>
  <c r="I15" i="20"/>
  <c r="I16" i="20"/>
  <c r="I17" i="20"/>
  <c r="I18" i="20"/>
  <c r="I19" i="20"/>
  <c r="I20" i="20"/>
  <c r="I21" i="20"/>
  <c r="I22" i="20"/>
  <c r="I23" i="20"/>
  <c r="I24" i="20"/>
  <c r="I25" i="20"/>
  <c r="I26" i="20"/>
  <c r="I27" i="20"/>
  <c r="I28" i="20"/>
  <c r="G30" i="20"/>
  <c r="E30" i="20"/>
  <c r="F9" i="20"/>
  <c r="C30" i="20"/>
  <c r="D18" i="20"/>
  <c r="H7" i="19"/>
  <c r="F9" i="19"/>
  <c r="D7" i="19"/>
  <c r="D8" i="19"/>
  <c r="D9" i="19"/>
  <c r="D12" i="19"/>
  <c r="D13" i="19"/>
  <c r="D14" i="19"/>
  <c r="D17" i="19"/>
  <c r="D18" i="19"/>
  <c r="D20" i="19"/>
  <c r="D22" i="19"/>
  <c r="D23" i="19"/>
  <c r="D24" i="19"/>
  <c r="D25" i="19"/>
  <c r="D26" i="19"/>
  <c r="D27" i="19"/>
  <c r="G7" i="17"/>
  <c r="G8" i="17"/>
  <c r="G9" i="17"/>
  <c r="G10" i="17"/>
  <c r="G11" i="17"/>
  <c r="G12" i="17"/>
  <c r="G13" i="17"/>
  <c r="G14" i="17"/>
  <c r="G15" i="17"/>
  <c r="G16" i="17"/>
  <c r="G17" i="17"/>
  <c r="G18" i="17"/>
  <c r="G19" i="17"/>
  <c r="G20" i="17"/>
  <c r="G22" i="17"/>
  <c r="G23" i="17"/>
  <c r="G25" i="17"/>
  <c r="G26" i="17"/>
  <c r="G27" i="17"/>
  <c r="G28" i="17"/>
  <c r="C30" i="17"/>
  <c r="D7" i="17"/>
  <c r="D8" i="17"/>
  <c r="D9" i="17"/>
  <c r="D10" i="17"/>
  <c r="D11" i="17"/>
  <c r="D12" i="17"/>
  <c r="D13" i="17"/>
  <c r="D14" i="17"/>
  <c r="D15" i="17"/>
  <c r="D16" i="17"/>
  <c r="D17" i="17"/>
  <c r="D18" i="17"/>
  <c r="D19" i="17"/>
  <c r="D20" i="17"/>
  <c r="D22" i="17"/>
  <c r="D23" i="17"/>
  <c r="D25" i="17"/>
  <c r="D26" i="17"/>
  <c r="D27" i="17"/>
  <c r="D28" i="17"/>
  <c r="D30" i="17"/>
  <c r="C30" i="16"/>
  <c r="D10" i="16"/>
  <c r="D7" i="16"/>
  <c r="D8" i="16"/>
  <c r="D9" i="16"/>
  <c r="D11" i="16"/>
  <c r="D12" i="16"/>
  <c r="D13" i="16"/>
  <c r="D14" i="16"/>
  <c r="D15" i="16"/>
  <c r="D16" i="16"/>
  <c r="D17" i="16"/>
  <c r="D18" i="16"/>
  <c r="D19" i="16"/>
  <c r="D20" i="16"/>
  <c r="D22" i="16"/>
  <c r="D23" i="16"/>
  <c r="D25" i="16"/>
  <c r="D26" i="16"/>
  <c r="D27" i="16"/>
  <c r="D30" i="16"/>
  <c r="C30" i="15"/>
  <c r="D16" i="15"/>
  <c r="D7" i="11"/>
  <c r="D11" i="11"/>
  <c r="D15" i="11"/>
  <c r="D26" i="11"/>
  <c r="D17" i="10"/>
  <c r="D18" i="10"/>
  <c r="C30" i="9"/>
  <c r="D22" i="9"/>
  <c r="D8" i="6"/>
  <c r="D9" i="6"/>
  <c r="D11" i="6"/>
  <c r="D13" i="6"/>
  <c r="D14" i="6"/>
  <c r="I7" i="5"/>
  <c r="I8" i="5"/>
  <c r="I9" i="5"/>
  <c r="I10" i="5"/>
  <c r="I11" i="5"/>
  <c r="I12" i="5"/>
  <c r="I13" i="5"/>
  <c r="I14" i="5"/>
  <c r="I15" i="5"/>
  <c r="I16" i="5"/>
  <c r="I17" i="5"/>
  <c r="I18" i="5"/>
  <c r="I19" i="5"/>
  <c r="I20" i="5"/>
  <c r="I21" i="5"/>
  <c r="I22" i="5"/>
  <c r="I23" i="5"/>
  <c r="I24" i="5"/>
  <c r="I25" i="5"/>
  <c r="I26" i="5"/>
  <c r="I27" i="5"/>
  <c r="E30" i="5"/>
  <c r="F7" i="5"/>
  <c r="C30" i="5"/>
  <c r="D11" i="5"/>
  <c r="I8" i="4"/>
  <c r="I9" i="4"/>
  <c r="I10" i="4"/>
  <c r="I11" i="4"/>
  <c r="I12" i="4"/>
  <c r="I13" i="4"/>
  <c r="I14" i="4"/>
  <c r="I15" i="4"/>
  <c r="I16" i="4"/>
  <c r="I17" i="4"/>
  <c r="I18" i="4"/>
  <c r="I19" i="4"/>
  <c r="I20" i="4"/>
  <c r="I21" i="4"/>
  <c r="I22" i="4"/>
  <c r="I23" i="4"/>
  <c r="I24" i="4"/>
  <c r="I25" i="4"/>
  <c r="I26" i="4"/>
  <c r="I27" i="4"/>
  <c r="H16" i="4"/>
  <c r="H7" i="4"/>
  <c r="H8" i="4"/>
  <c r="H9" i="4"/>
  <c r="H10" i="4"/>
  <c r="H11" i="4"/>
  <c r="H12" i="4"/>
  <c r="H13" i="4"/>
  <c r="H14" i="4"/>
  <c r="H15" i="4"/>
  <c r="H17" i="4"/>
  <c r="H18" i="4"/>
  <c r="H19" i="4"/>
  <c r="H20" i="4"/>
  <c r="H21" i="4"/>
  <c r="H22" i="4"/>
  <c r="H23" i="4"/>
  <c r="H24" i="4"/>
  <c r="H25" i="4"/>
  <c r="H27" i="4"/>
  <c r="H30" i="4"/>
  <c r="F8" i="4"/>
  <c r="F12" i="4"/>
  <c r="F16" i="4"/>
  <c r="F20" i="4"/>
  <c r="F26" i="4"/>
  <c r="D9" i="4"/>
  <c r="D12" i="4"/>
  <c r="D17" i="4"/>
  <c r="D18" i="4"/>
  <c r="D24" i="4"/>
  <c r="D25" i="4"/>
  <c r="F25" i="4"/>
  <c r="F19" i="4"/>
  <c r="F15" i="4"/>
  <c r="F11" i="4"/>
  <c r="F7" i="4"/>
  <c r="D18" i="9"/>
  <c r="D26" i="10"/>
  <c r="D10" i="10"/>
  <c r="D25" i="11"/>
  <c r="D14" i="11"/>
  <c r="D10" i="11"/>
  <c r="D21" i="15"/>
  <c r="D10" i="15"/>
  <c r="H22" i="19"/>
  <c r="F28" i="20"/>
  <c r="F7" i="20"/>
  <c r="D9" i="28"/>
  <c r="D22" i="20"/>
  <c r="F24" i="4"/>
  <c r="F18" i="4"/>
  <c r="F14" i="4"/>
  <c r="F10" i="4"/>
  <c r="D9" i="10"/>
  <c r="D13" i="11"/>
  <c r="D9" i="11"/>
  <c r="D7" i="7"/>
  <c r="K30" i="43"/>
  <c r="D22" i="3"/>
  <c r="F27" i="4"/>
  <c r="F23" i="4"/>
  <c r="F17" i="4"/>
  <c r="F13" i="4"/>
  <c r="F9" i="4"/>
  <c r="D26" i="9"/>
  <c r="D27" i="11"/>
  <c r="D16" i="11"/>
  <c r="D12" i="11"/>
  <c r="D8" i="11"/>
  <c r="D22" i="11"/>
  <c r="D17" i="29"/>
  <c r="D9" i="13"/>
  <c r="K30" i="55"/>
  <c r="K30" i="48"/>
  <c r="K30" i="42"/>
  <c r="K30" i="41"/>
  <c r="D27" i="26"/>
  <c r="D23" i="26"/>
  <c r="D19" i="26"/>
  <c r="D15" i="26"/>
  <c r="D11" i="26"/>
  <c r="D7" i="26"/>
  <c r="D28" i="26"/>
  <c r="D20" i="26"/>
  <c r="D16" i="26"/>
  <c r="D12" i="26"/>
  <c r="D11" i="25"/>
  <c r="D7" i="25"/>
  <c r="D25" i="25"/>
  <c r="D19" i="22"/>
  <c r="D9" i="22"/>
  <c r="D13" i="22"/>
  <c r="D14" i="8"/>
  <c r="D9" i="8"/>
  <c r="D27" i="8"/>
  <c r="D11" i="8"/>
  <c r="D26" i="8"/>
  <c r="D10" i="8"/>
  <c r="D14" i="22"/>
  <c r="D10" i="22"/>
  <c r="D20" i="22"/>
  <c r="D28" i="22"/>
  <c r="G30" i="22"/>
  <c r="H14" i="22"/>
  <c r="H7" i="22"/>
  <c r="H8" i="22"/>
  <c r="H9" i="22"/>
  <c r="H10" i="22"/>
  <c r="H11" i="22"/>
  <c r="H12" i="22"/>
  <c r="H13" i="22"/>
  <c r="H15" i="22"/>
  <c r="H16" i="22"/>
  <c r="H17" i="22"/>
  <c r="H19" i="22"/>
  <c r="H20" i="22"/>
  <c r="H21" i="22"/>
  <c r="H22" i="22"/>
  <c r="H23" i="22"/>
  <c r="H25" i="22"/>
  <c r="H26" i="22"/>
  <c r="H27" i="22"/>
  <c r="H28" i="22"/>
  <c r="H30" i="22"/>
  <c r="D27" i="22"/>
  <c r="D16" i="22"/>
  <c r="D12" i="22"/>
  <c r="D8" i="22"/>
  <c r="D25" i="22"/>
  <c r="D26" i="22"/>
  <c r="D15" i="22"/>
  <c r="D11" i="22"/>
  <c r="D7" i="22"/>
  <c r="D21" i="22"/>
  <c r="H14" i="20"/>
  <c r="H19" i="20"/>
  <c r="H24" i="20"/>
  <c r="F17" i="20"/>
  <c r="D27" i="20"/>
  <c r="D23" i="20"/>
  <c r="D11" i="20"/>
  <c r="D7" i="20"/>
  <c r="D24" i="20"/>
  <c r="D20" i="20"/>
  <c r="D16" i="20"/>
  <c r="D8" i="20"/>
  <c r="D19" i="20"/>
  <c r="D25" i="20"/>
  <c r="D17" i="20"/>
  <c r="D13" i="20"/>
  <c r="F17" i="19"/>
  <c r="F26" i="19"/>
  <c r="D21" i="19"/>
  <c r="D16" i="19"/>
  <c r="D10" i="19"/>
  <c r="F27" i="19"/>
  <c r="F18" i="19"/>
  <c r="F10" i="19"/>
  <c r="F23" i="19"/>
  <c r="F14" i="19"/>
  <c r="F13" i="19"/>
  <c r="H25" i="19"/>
  <c r="H20" i="19"/>
  <c r="H16" i="19"/>
  <c r="H12" i="19"/>
  <c r="H8" i="19"/>
  <c r="H24" i="19"/>
  <c r="H19" i="19"/>
  <c r="H15" i="19"/>
  <c r="H11" i="19"/>
  <c r="F24" i="19"/>
  <c r="F19" i="19"/>
  <c r="F15" i="19"/>
  <c r="F7" i="19"/>
  <c r="F25" i="19"/>
  <c r="F20" i="19"/>
  <c r="F16" i="19"/>
  <c r="F12" i="19"/>
  <c r="F8" i="19"/>
  <c r="D19" i="19"/>
  <c r="D15" i="19"/>
  <c r="D11" i="19"/>
  <c r="G30" i="16"/>
  <c r="H7" i="16"/>
  <c r="H8" i="16"/>
  <c r="H9" i="16"/>
  <c r="H10" i="16"/>
  <c r="H11" i="16"/>
  <c r="H12" i="16"/>
  <c r="H13" i="16"/>
  <c r="H14" i="16"/>
  <c r="H15" i="16"/>
  <c r="H16" i="16"/>
  <c r="H17" i="16"/>
  <c r="H18" i="16"/>
  <c r="H19" i="16"/>
  <c r="H20" i="16"/>
  <c r="H22" i="16"/>
  <c r="H23" i="16"/>
  <c r="H25" i="16"/>
  <c r="H26" i="16"/>
  <c r="H27" i="16"/>
  <c r="H30" i="16"/>
  <c r="D19" i="15"/>
  <c r="D11" i="15"/>
  <c r="D8" i="13"/>
  <c r="D27" i="13"/>
  <c r="D10" i="13"/>
  <c r="D26" i="13"/>
  <c r="D7" i="12"/>
  <c r="D25" i="10"/>
  <c r="D14" i="10"/>
  <c r="D21" i="10"/>
  <c r="D13" i="10"/>
  <c r="D20" i="10"/>
  <c r="D16" i="10"/>
  <c r="D12" i="10"/>
  <c r="D8" i="10"/>
  <c r="D27" i="10"/>
  <c r="D23" i="10"/>
  <c r="D19" i="10"/>
  <c r="D15" i="10"/>
  <c r="D11" i="10"/>
  <c r="D27" i="9"/>
  <c r="D23" i="9"/>
  <c r="D19" i="9"/>
  <c r="D11" i="9"/>
  <c r="D7" i="9"/>
  <c r="D28" i="9"/>
  <c r="D20" i="9"/>
  <c r="D16" i="9"/>
  <c r="D12" i="9"/>
  <c r="D8" i="9"/>
  <c r="D14" i="9"/>
  <c r="D10" i="9"/>
  <c r="D15" i="9"/>
  <c r="D25" i="9"/>
  <c r="D21" i="9"/>
  <c r="D17" i="9"/>
  <c r="D13" i="9"/>
  <c r="D28" i="8"/>
  <c r="D12" i="8"/>
  <c r="D10" i="6"/>
  <c r="H7" i="6"/>
  <c r="H30" i="6"/>
  <c r="H19" i="5"/>
  <c r="H15" i="5"/>
  <c r="H25" i="5"/>
  <c r="H21" i="5"/>
  <c r="H13" i="5"/>
  <c r="H9" i="5"/>
  <c r="H24" i="5"/>
  <c r="H16" i="5"/>
  <c r="H12" i="5"/>
  <c r="F25" i="5"/>
  <c r="F21" i="5"/>
  <c r="F17" i="5"/>
  <c r="F13" i="5"/>
  <c r="D28" i="5"/>
  <c r="D24" i="5"/>
  <c r="D20" i="5"/>
  <c r="D16" i="5"/>
  <c r="D12" i="5"/>
  <c r="D26" i="4"/>
  <c r="D21" i="4"/>
  <c r="D16" i="4"/>
  <c r="D10" i="4"/>
  <c r="D27" i="4"/>
  <c r="D23" i="4"/>
  <c r="D19" i="4"/>
  <c r="D15" i="4"/>
  <c r="D11" i="4"/>
  <c r="D26" i="3"/>
  <c r="D14" i="3"/>
  <c r="D10" i="3"/>
  <c r="D24" i="3"/>
  <c r="D12" i="3"/>
  <c r="D27" i="3"/>
  <c r="D23" i="3"/>
  <c r="D11" i="3"/>
  <c r="D7" i="3"/>
  <c r="D28" i="3"/>
  <c r="D20" i="3"/>
  <c r="D8" i="3"/>
  <c r="D25" i="3"/>
  <c r="D21" i="3"/>
  <c r="D13" i="3"/>
  <c r="H18" i="25"/>
  <c r="K30" i="53"/>
  <c r="K30" i="54"/>
  <c r="F9" i="33"/>
  <c r="D18" i="15"/>
  <c r="D20" i="15"/>
  <c r="H10" i="5"/>
  <c r="H28" i="5"/>
  <c r="D8" i="26"/>
  <c r="D17" i="22"/>
  <c r="D22" i="22"/>
  <c r="D23" i="22"/>
  <c r="D30" i="22"/>
  <c r="H8" i="20"/>
  <c r="H28" i="20"/>
  <c r="F22" i="4"/>
  <c r="F28" i="4"/>
  <c r="D17" i="11"/>
  <c r="D18" i="11"/>
  <c r="D28" i="11"/>
  <c r="F11" i="19"/>
  <c r="D8" i="12"/>
  <c r="H9" i="19"/>
  <c r="D8" i="8"/>
  <c r="D16" i="8"/>
  <c r="D20" i="8"/>
  <c r="D17" i="8"/>
  <c r="D21" i="8"/>
  <c r="D25" i="8"/>
  <c r="D22" i="8"/>
  <c r="D15" i="8"/>
  <c r="D19" i="8"/>
  <c r="D23" i="8"/>
  <c r="H16" i="26"/>
  <c r="H17" i="26"/>
  <c r="H25" i="26"/>
  <c r="H9" i="26"/>
  <c r="H15" i="25"/>
  <c r="H28" i="25"/>
  <c r="H17" i="25"/>
  <c r="H16" i="25"/>
  <c r="D13" i="25"/>
  <c r="D12" i="25"/>
  <c r="D8" i="25"/>
  <c r="H11" i="20"/>
  <c r="H22" i="20"/>
  <c r="H16" i="20"/>
  <c r="H27" i="20"/>
  <c r="D27" i="15"/>
  <c r="D13" i="15"/>
  <c r="D12" i="15"/>
  <c r="D9" i="15"/>
  <c r="D15" i="15"/>
  <c r="D24" i="15"/>
  <c r="D25" i="15"/>
  <c r="D7" i="13"/>
  <c r="H20" i="5"/>
  <c r="H17" i="5"/>
  <c r="H11" i="5"/>
  <c r="H27" i="5"/>
  <c r="H14" i="5"/>
  <c r="H7" i="5"/>
  <c r="H23" i="5"/>
  <c r="D7" i="5"/>
  <c r="D9" i="5"/>
  <c r="D14" i="25"/>
  <c r="D18" i="25"/>
  <c r="D22" i="25"/>
  <c r="D15" i="25"/>
  <c r="D16" i="25"/>
  <c r="D21" i="25"/>
  <c r="D19" i="25"/>
  <c r="D23" i="25"/>
  <c r="D17" i="25"/>
  <c r="D20" i="25"/>
  <c r="D16" i="3"/>
  <c r="D17" i="3"/>
  <c r="D19" i="3"/>
  <c r="D15" i="3"/>
  <c r="D22" i="10"/>
  <c r="D24" i="10"/>
  <c r="F24" i="5"/>
  <c r="F19" i="5"/>
  <c r="H23" i="19"/>
  <c r="D26" i="25"/>
  <c r="K30" i="44"/>
  <c r="H10" i="27"/>
  <c r="H22" i="27"/>
  <c r="H9" i="27"/>
  <c r="H21" i="27"/>
  <c r="H25" i="27"/>
  <c r="H8" i="27"/>
  <c r="H20" i="27"/>
  <c r="H24" i="27"/>
  <c r="H19" i="27"/>
  <c r="H23" i="27"/>
  <c r="H26" i="26"/>
  <c r="H10" i="26"/>
  <c r="H20" i="26"/>
  <c r="H13" i="26"/>
  <c r="H7" i="26"/>
  <c r="H12" i="26"/>
  <c r="H19" i="25"/>
  <c r="H25" i="25"/>
  <c r="H21" i="25"/>
  <c r="H10" i="25"/>
  <c r="H8" i="25"/>
  <c r="H22" i="25"/>
  <c r="H11" i="25"/>
  <c r="D10" i="25"/>
  <c r="H12" i="20"/>
  <c r="H7" i="20"/>
  <c r="H23" i="20"/>
  <c r="H18" i="20"/>
  <c r="H17" i="20"/>
  <c r="H21" i="20"/>
  <c r="H20" i="20"/>
  <c r="H15" i="20"/>
  <c r="H10" i="20"/>
  <c r="H25" i="20"/>
  <c r="H14" i="19"/>
  <c r="H21" i="19"/>
  <c r="H27" i="19"/>
  <c r="H13" i="19"/>
  <c r="F26" i="5"/>
  <c r="F20" i="5"/>
  <c r="F10" i="5"/>
  <c r="F27" i="5"/>
  <c r="F22" i="5"/>
  <c r="F15" i="5"/>
  <c r="F28" i="5"/>
  <c r="F23" i="5"/>
  <c r="F18" i="5"/>
  <c r="D14" i="5"/>
  <c r="D13" i="5"/>
  <c r="D21" i="5"/>
  <c r="D27" i="5"/>
  <c r="D30" i="19"/>
  <c r="F16" i="5"/>
  <c r="F11" i="5"/>
  <c r="F9" i="5"/>
  <c r="H8" i="5"/>
  <c r="G30" i="17"/>
  <c r="H13" i="17"/>
  <c r="H7" i="17"/>
  <c r="H8" i="17"/>
  <c r="H9" i="17"/>
  <c r="H10" i="17"/>
  <c r="H11" i="17"/>
  <c r="H12" i="17"/>
  <c r="H14" i="17"/>
  <c r="H15" i="17"/>
  <c r="H16" i="17"/>
  <c r="H17" i="17"/>
  <c r="H18" i="17"/>
  <c r="H19" i="17"/>
  <c r="H20" i="17"/>
  <c r="H22" i="17"/>
  <c r="H23" i="17"/>
  <c r="H25" i="17"/>
  <c r="H26" i="17"/>
  <c r="H27" i="17"/>
  <c r="H28" i="17"/>
  <c r="H30" i="17"/>
  <c r="D7" i="6"/>
  <c r="D17" i="6"/>
  <c r="D23" i="6"/>
  <c r="D18" i="6"/>
  <c r="D19" i="6"/>
  <c r="D15" i="6"/>
  <c r="D16" i="6"/>
  <c r="D20" i="6"/>
  <c r="D24" i="6"/>
  <c r="D21" i="6"/>
  <c r="D25" i="6"/>
  <c r="D22" i="6"/>
  <c r="D26" i="6"/>
  <c r="D27" i="6"/>
  <c r="G30" i="8"/>
  <c r="D24" i="11"/>
  <c r="D9" i="12"/>
  <c r="D10" i="12"/>
  <c r="D11" i="12"/>
  <c r="D12" i="12"/>
  <c r="D13" i="12"/>
  <c r="D14" i="12"/>
  <c r="D15" i="12"/>
  <c r="D16" i="12"/>
  <c r="D17" i="12"/>
  <c r="D18" i="12"/>
  <c r="D19" i="12"/>
  <c r="D20" i="12"/>
  <c r="D21" i="12"/>
  <c r="D23" i="12"/>
  <c r="D30" i="12"/>
  <c r="H18" i="19"/>
  <c r="H10" i="19"/>
  <c r="F26" i="20"/>
  <c r="H13" i="20"/>
  <c r="D8" i="4"/>
  <c r="D28" i="4"/>
  <c r="D23" i="11"/>
  <c r="F17" i="33"/>
  <c r="F21" i="33"/>
  <c r="F19" i="33"/>
  <c r="F16" i="33"/>
  <c r="F15" i="33"/>
  <c r="F14" i="5"/>
  <c r="F8" i="5"/>
  <c r="H17" i="19"/>
  <c r="F19" i="20"/>
  <c r="H9" i="20"/>
  <c r="D13" i="26"/>
  <c r="D11" i="13"/>
  <c r="D16" i="13"/>
  <c r="D17" i="13"/>
  <c r="D13" i="13"/>
  <c r="D14" i="13"/>
  <c r="D18" i="13"/>
  <c r="D15" i="13"/>
  <c r="D19" i="13"/>
  <c r="D12" i="13"/>
  <c r="D20" i="13"/>
  <c r="D21" i="13"/>
  <c r="F12" i="5"/>
  <c r="H22" i="5"/>
  <c r="D7" i="15"/>
  <c r="F11" i="20"/>
  <c r="D26" i="26"/>
  <c r="D18" i="26"/>
  <c r="D10" i="26"/>
  <c r="D25" i="26"/>
  <c r="D17" i="26"/>
  <c r="D9" i="26"/>
  <c r="D22" i="26"/>
  <c r="D14" i="26"/>
  <c r="H17" i="23"/>
  <c r="H7" i="25"/>
  <c r="H20" i="25"/>
  <c r="H13" i="25"/>
  <c r="H23" i="25"/>
  <c r="H12" i="25"/>
  <c r="H26" i="25"/>
  <c r="H27" i="25"/>
  <c r="H9" i="25"/>
  <c r="H14" i="25"/>
  <c r="D9" i="25"/>
  <c r="H7" i="21"/>
  <c r="F21" i="20"/>
  <c r="F12" i="20"/>
  <c r="F24" i="20"/>
  <c r="F16" i="20"/>
  <c r="F10" i="20"/>
  <c r="F25" i="20"/>
  <c r="F18" i="20"/>
  <c r="F22" i="20"/>
  <c r="F15" i="20"/>
  <c r="F8" i="20"/>
  <c r="I30" i="20"/>
  <c r="J19" i="20"/>
  <c r="J7" i="20"/>
  <c r="J8" i="20"/>
  <c r="J9" i="20"/>
  <c r="J10" i="20"/>
  <c r="J11" i="20"/>
  <c r="J12" i="20"/>
  <c r="J13" i="20"/>
  <c r="J14" i="20"/>
  <c r="J15" i="20"/>
  <c r="J16" i="20"/>
  <c r="J17" i="20"/>
  <c r="J18" i="20"/>
  <c r="J20" i="20"/>
  <c r="J21" i="20"/>
  <c r="J22" i="20"/>
  <c r="J23" i="20"/>
  <c r="J24" i="20"/>
  <c r="J25" i="20"/>
  <c r="J26" i="20"/>
  <c r="J27" i="20"/>
  <c r="J28" i="20"/>
  <c r="J30" i="20"/>
  <c r="F13" i="20"/>
  <c r="F23" i="20"/>
  <c r="F27" i="20"/>
  <c r="F20" i="20"/>
  <c r="F14" i="20"/>
  <c r="D21" i="20"/>
  <c r="D12" i="20"/>
  <c r="D28" i="20"/>
  <c r="D15" i="20"/>
  <c r="D10" i="20"/>
  <c r="D26" i="20"/>
  <c r="D14" i="20"/>
  <c r="D9" i="20"/>
  <c r="I30" i="19"/>
  <c r="J26" i="19"/>
  <c r="F30" i="19"/>
  <c r="I30" i="18"/>
  <c r="J18" i="18"/>
  <c r="J7" i="18"/>
  <c r="J8" i="18"/>
  <c r="J9" i="18"/>
  <c r="J10" i="18"/>
  <c r="J11" i="18"/>
  <c r="J12" i="18"/>
  <c r="J13" i="18"/>
  <c r="J14" i="18"/>
  <c r="J15" i="18"/>
  <c r="J16" i="18"/>
  <c r="J17" i="18"/>
  <c r="J19" i="18"/>
  <c r="J20" i="18"/>
  <c r="J21" i="18"/>
  <c r="J22" i="18"/>
  <c r="J23" i="18"/>
  <c r="J24" i="18"/>
  <c r="J25" i="18"/>
  <c r="J26" i="18"/>
  <c r="J27" i="18"/>
  <c r="J28" i="18"/>
  <c r="J30" i="18"/>
  <c r="H7" i="12"/>
  <c r="H15" i="8"/>
  <c r="H27" i="8"/>
  <c r="H7" i="8"/>
  <c r="H13" i="8"/>
  <c r="H28" i="8"/>
  <c r="D13" i="8"/>
  <c r="D7" i="8"/>
  <c r="H7" i="15"/>
  <c r="H30" i="15"/>
  <c r="D23" i="15"/>
  <c r="D8" i="15"/>
  <c r="D14" i="15"/>
  <c r="D26" i="15"/>
  <c r="D17" i="15"/>
  <c r="D22" i="15"/>
  <c r="H7" i="14"/>
  <c r="H30" i="14"/>
  <c r="H7" i="9"/>
  <c r="D9" i="9"/>
  <c r="D30" i="9"/>
  <c r="D12" i="6"/>
  <c r="H18" i="5"/>
  <c r="H30" i="5"/>
  <c r="I30" i="5"/>
  <c r="J13" i="5"/>
  <c r="D19" i="5"/>
  <c r="D23" i="5"/>
  <c r="D17" i="5"/>
  <c r="D10" i="5"/>
  <c r="D25" i="5"/>
  <c r="D22" i="5"/>
  <c r="D15" i="5"/>
  <c r="D8" i="5"/>
  <c r="D26" i="5"/>
  <c r="D18" i="5"/>
  <c r="F21" i="4"/>
  <c r="F30" i="4"/>
  <c r="I30" i="4"/>
  <c r="J14" i="4"/>
  <c r="D20" i="4"/>
  <c r="D13" i="4"/>
  <c r="D7" i="4"/>
  <c r="D22" i="4"/>
  <c r="D14" i="4"/>
  <c r="H23" i="26"/>
  <c r="D30" i="10"/>
  <c r="H8" i="26"/>
  <c r="H22" i="26"/>
  <c r="H27" i="26"/>
  <c r="H18" i="26"/>
  <c r="H15" i="26"/>
  <c r="H11" i="26"/>
  <c r="H14" i="26"/>
  <c r="H19" i="26"/>
  <c r="H28" i="26"/>
  <c r="H30" i="26"/>
  <c r="D30" i="25"/>
  <c r="H28" i="24"/>
  <c r="H27" i="24"/>
  <c r="H14" i="8"/>
  <c r="H23" i="8"/>
  <c r="H25" i="8"/>
  <c r="H19" i="8"/>
  <c r="H16" i="8"/>
  <c r="D30" i="6"/>
  <c r="D30" i="4"/>
  <c r="H30" i="27"/>
  <c r="H20" i="24"/>
  <c r="H25" i="24"/>
  <c r="H23" i="24"/>
  <c r="H30" i="20"/>
  <c r="H30" i="19"/>
  <c r="J24" i="19"/>
  <c r="J11" i="19"/>
  <c r="F30" i="12"/>
  <c r="H10" i="8"/>
  <c r="H8" i="8"/>
  <c r="H12" i="8"/>
  <c r="H9" i="8"/>
  <c r="H21" i="8"/>
  <c r="D30" i="8"/>
  <c r="H17" i="8"/>
  <c r="H11" i="8"/>
  <c r="H20" i="8"/>
  <c r="H22" i="8"/>
  <c r="H26" i="8"/>
  <c r="D30" i="13"/>
  <c r="J15" i="5"/>
  <c r="J16" i="5"/>
  <c r="J18" i="5"/>
  <c r="J26" i="5"/>
  <c r="F30" i="9"/>
  <c r="J7" i="19"/>
  <c r="J8" i="19"/>
  <c r="F30" i="5"/>
  <c r="J20" i="4"/>
  <c r="J15" i="19"/>
  <c r="J12" i="19"/>
  <c r="D30" i="26"/>
  <c r="J18" i="19"/>
  <c r="D30" i="20"/>
  <c r="F30" i="20"/>
  <c r="H13" i="23"/>
  <c r="H9" i="23"/>
  <c r="H11" i="23"/>
  <c r="H12" i="23"/>
  <c r="H8" i="23"/>
  <c r="H14" i="23"/>
  <c r="H10" i="23"/>
  <c r="H30" i="25"/>
  <c r="H15" i="24"/>
  <c r="H11" i="24"/>
  <c r="H17" i="24"/>
  <c r="H18" i="24"/>
  <c r="H21" i="24"/>
  <c r="H22" i="24"/>
  <c r="H7" i="24"/>
  <c r="H8" i="24"/>
  <c r="H12" i="24"/>
  <c r="H9" i="24"/>
  <c r="H10" i="24"/>
  <c r="H26" i="24"/>
  <c r="H19" i="24"/>
  <c r="H16" i="24"/>
  <c r="H13" i="24"/>
  <c r="H14" i="24"/>
  <c r="F30" i="21"/>
  <c r="H30" i="21"/>
  <c r="J27" i="19"/>
  <c r="J28" i="19"/>
  <c r="J21" i="19"/>
  <c r="J22" i="19"/>
  <c r="J16" i="19"/>
  <c r="J23" i="19"/>
  <c r="J9" i="19"/>
  <c r="J14" i="19"/>
  <c r="J13" i="19"/>
  <c r="J19" i="19"/>
  <c r="J25" i="19"/>
  <c r="J20" i="19"/>
  <c r="J10" i="19"/>
  <c r="J17" i="19"/>
  <c r="H30" i="12"/>
  <c r="H7" i="11"/>
  <c r="H30" i="9"/>
  <c r="J20" i="5"/>
  <c r="J23" i="5"/>
  <c r="J7" i="5"/>
  <c r="J21" i="5"/>
  <c r="J8" i="5"/>
  <c r="J17" i="5"/>
  <c r="J9" i="5"/>
  <c r="J11" i="5"/>
  <c r="J19" i="5"/>
  <c r="J12" i="5"/>
  <c r="J14" i="5"/>
  <c r="J25" i="5"/>
  <c r="J28" i="5"/>
  <c r="J27" i="5"/>
  <c r="J10" i="5"/>
  <c r="J22" i="5"/>
  <c r="J24" i="5"/>
  <c r="J9" i="4"/>
  <c r="J26" i="4"/>
  <c r="J28" i="4"/>
  <c r="J13" i="4"/>
  <c r="J17" i="4"/>
  <c r="J18" i="4"/>
  <c r="J10" i="4"/>
  <c r="J27" i="4"/>
  <c r="J8" i="4"/>
  <c r="J21" i="4"/>
  <c r="J19" i="4"/>
  <c r="J24" i="4"/>
  <c r="J11" i="4"/>
  <c r="J23" i="4"/>
  <c r="J25" i="4"/>
  <c r="J7" i="4"/>
  <c r="J15" i="4"/>
  <c r="J12" i="4"/>
  <c r="J22" i="4"/>
  <c r="J16" i="4"/>
  <c r="H30" i="8"/>
  <c r="J30" i="28"/>
  <c r="J30" i="19"/>
  <c r="J30" i="27"/>
  <c r="H30" i="24"/>
  <c r="H30" i="11"/>
  <c r="H7" i="7"/>
  <c r="H7" i="13"/>
  <c r="H24" i="10"/>
  <c r="H13" i="10"/>
  <c r="H14" i="10"/>
  <c r="H19" i="10"/>
  <c r="H20" i="10"/>
  <c r="H18" i="10"/>
  <c r="H8" i="10"/>
  <c r="H17" i="10"/>
  <c r="H12" i="10"/>
  <c r="H22" i="10"/>
  <c r="H21" i="10"/>
  <c r="H9" i="10"/>
  <c r="H15" i="10"/>
  <c r="H10" i="10"/>
  <c r="H23" i="10"/>
  <c r="H16" i="10"/>
  <c r="H27" i="10"/>
  <c r="H26" i="10"/>
  <c r="H11" i="10"/>
  <c r="H25" i="10"/>
  <c r="D19" i="11"/>
  <c r="D30" i="15"/>
  <c r="F30" i="23"/>
  <c r="D21" i="11"/>
  <c r="D30" i="28"/>
  <c r="F25" i="33"/>
  <c r="D30" i="7"/>
  <c r="J30" i="4"/>
  <c r="F30" i="29"/>
  <c r="F30" i="27"/>
  <c r="F30" i="33"/>
  <c r="F30" i="25"/>
  <c r="D30" i="5"/>
  <c r="J30" i="5"/>
  <c r="D9" i="3"/>
  <c r="D30" i="3"/>
  <c r="D20" i="29"/>
  <c r="D10" i="29"/>
  <c r="D19" i="29"/>
  <c r="H27" i="23"/>
  <c r="H22" i="23"/>
  <c r="H18" i="23"/>
  <c r="H24" i="23"/>
  <c r="H19" i="23"/>
  <c r="H15" i="23"/>
  <c r="H25" i="23"/>
  <c r="H20" i="23"/>
  <c r="H16" i="23"/>
  <c r="H26" i="23"/>
  <c r="H21" i="23"/>
  <c r="I30" i="3"/>
  <c r="J8" i="3"/>
  <c r="D30" i="39"/>
  <c r="H30" i="13"/>
  <c r="D30" i="33"/>
  <c r="H30" i="7"/>
  <c r="D30" i="38"/>
  <c r="D30" i="11"/>
  <c r="H30" i="10"/>
  <c r="D30" i="29"/>
  <c r="H30" i="23"/>
  <c r="J12" i="3"/>
  <c r="J22" i="3"/>
  <c r="J21" i="3"/>
  <c r="J17" i="3"/>
  <c r="J14" i="3"/>
  <c r="J15" i="3"/>
  <c r="J28" i="3"/>
  <c r="J27" i="3"/>
  <c r="J26" i="3"/>
  <c r="J24" i="3"/>
  <c r="J7" i="3"/>
  <c r="J19" i="3"/>
  <c r="J13" i="3"/>
  <c r="J16" i="3"/>
  <c r="J11" i="3"/>
  <c r="J18" i="3"/>
  <c r="J20" i="3"/>
  <c r="J10" i="3"/>
  <c r="J9" i="3"/>
  <c r="J23" i="3"/>
  <c r="J25" i="3"/>
  <c r="J30" i="3"/>
</calcChain>
</file>

<file path=xl/sharedStrings.xml><?xml version="1.0" encoding="utf-8"?>
<sst xmlns="http://schemas.openxmlformats.org/spreadsheetml/2006/main" count="2029" uniqueCount="143">
  <si>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</si>
  <si>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</si>
  <si>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</si>
  <si>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</si>
  <si>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</si>
  <si>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</si>
  <si>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</si>
  <si>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</si>
  <si>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</si>
  <si>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</si>
  <si>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</si>
  <si>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</si>
  <si>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</si>
  <si>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</si>
  <si>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</si>
  <si>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</si>
  <si>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</si>
  <si>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</si>
  <si>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</si>
  <si>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</si>
  <si>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</si>
  <si>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</si>
  <si>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</si>
  <si>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</si>
  <si>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</si>
  <si>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</si>
  <si>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</si>
  <si>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</si>
  <si>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</si>
  <si>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</si>
  <si>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</si>
  <si>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</si>
  <si>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</si>
  <si>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</si>
  <si>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</si>
  <si>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</si>
  <si>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</si>
  <si>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</si>
  <si>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</si>
  <si>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</si>
  <si>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</si>
  <si>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</si>
  <si>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</si>
  <si>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</si>
  <si>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</si>
  <si>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</si>
  <si>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</si>
  <si>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</si>
  <si>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</si>
  <si>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</si>
  <si>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</si>
  <si>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</si>
  <si>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</si>
  <si>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</si>
  <si>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</si>
  <si>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</si>
  <si>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</si>
  <si>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</si>
  <si>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</si>
  <si>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</si>
  <si>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</si>
  <si>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</si>
  <si>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</si>
  <si>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</si>
  <si>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</si>
  <si>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</si>
  <si>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</si>
  <si>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</si>
  <si>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</si>
  <si>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</si>
  <si>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</si>
  <si>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Testata Rete 105</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</si>
  <si>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</si>
  <si>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</si>
  <si>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</si>
  <si>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</si>
  <si>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</si>
  <si>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</si>
  <si>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</si>
  <si>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</si>
  <si>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</si>
  <si>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</si>
  <si>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</si>
  <si>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</si>
  <si>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</si>
  <si>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</si>
  <si>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</si>
  <si>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</si>
  <si>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</si>
  <si>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</si>
  <si>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</si>
  <si>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</si>
  <si>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</si>
  <si>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</si>
  <si>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</si>
  <si>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</si>
  <si>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</si>
  <si>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</si>
  <si>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</si>
  <si>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</si>
  <si>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</si>
  <si>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t>Tempo di Parola: indica il tempo in cui il soggetto politico/istituzionale parla direttamente in voce
Rete Virgin Radio: 
Testata Virgin Radio:</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</si>
  <si>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</si>
  <si>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t>Soggetti della cronaca</t>
  </si>
  <si>
    <t>Tab. G1 - Tempo di parola dei soggetti del pluralismo sociale nei programmi extra-gr per fasce di programmazione. Radio Uno</t>
  </si>
  <si>
    <t>Tab. G2 - Tempo di parola dei soggetti del pluralismo sociale nei programmi extra-gr per fasce di programmazione. Radio Due</t>
  </si>
  <si>
    <t>Tab. G3 - Tempo di parola dei soggetti del pluralismo sociale nei programmi extra-gr per fasce di programmazione. Radio Tre</t>
  </si>
  <si>
    <t>Tab. G4 - Tempo di parola dei soggetti del pluralismo sociale nei programmi extra-gr per fasce di programmazione. Radio 24 ore - Il Sole 24 ore</t>
  </si>
  <si>
    <t>Tab. G5 - Tempo di parola dei soggetti del pluralismo sociale nei programmi extra-gr per fasce di programmazione. Radio 101</t>
  </si>
  <si>
    <t>Tab. G6 - Tempo di parola dei soggetti del pluralismo sociale nei programmi extra-gr per fasce di programmazione. Virgin Radio</t>
  </si>
  <si>
    <t>Tab. G9 - Tempo di parola dei soggetti del pluralismo sociale nei programmi extra-gr per fasce di programmazione. Radio m2o</t>
  </si>
  <si>
    <t>Tab. G10 - Tempo di parola dei soggetti del pluralismo sociale nei programmi extra-gr per fasce di programmazione. Radio Deejay</t>
  </si>
  <si>
    <t>Tab. G11 - Tempo di parola dei soggetti del pluralismo sociale nei programmi extra-gr per fasce di programmazione. Radio Capital</t>
  </si>
  <si>
    <t>Tab. G12 - Tempo di parola dei soggetti del pluralismo sociale nei programmi extra-gr per fasce di programmazione. Radio Kiss Kiss</t>
  </si>
  <si>
    <t>Tab. G13 - Tempo di parola dei soggetti del pluralismo sociale nei programmi extra-gr per fasce di programmazione. Radio RTL 102.5</t>
  </si>
  <si>
    <t>Tab. G14 - Tempo di parola dei soggetti del pluralismo sociale nei programmi extra-gr per fasce di programmazione. Radio Dimensione Suono</t>
  </si>
  <si>
    <t>Tab. G15 - Tempo di parola dei soggetti del pluralismo sociale nei programmi extra-gr per fasce di programmazione. Radio Italia</t>
  </si>
  <si>
    <t>Tab. E18 - Tempo di antenna dei soggetti del pluralismo sociale nei Radiogiornali RAI - edizioni principali</t>
  </si>
  <si>
    <t>Tab. E19 - Tempo di notizia, parola e antenna dei soggetti del pluralismo sociale nei Radiogiornali di Radio 24 Il Sole 24 ore - edizioni principali</t>
  </si>
  <si>
    <t>Tab. E20 - Tempo di notizia, parola e antenna dei soggetti del pluralismo sociale nei Radiogiornali di Radio Montecarlo - edizioni principali</t>
  </si>
  <si>
    <t>Tab. E21 - Tempo di notizia, parola e antenna dei soggetti del pluralismo sociale nei Radiogiornali di Radio Capital - edizioni principali</t>
  </si>
  <si>
    <t>Tab. E22 - Tempo di notizia, parola e antenna dei soggetti del pluralismo sociale nei Radiogiornali di Radio Kiss Kiss - edizioni principali</t>
  </si>
  <si>
    <t>Tab. E23 - Tempo di notizia, parola e antenna dei soggetti del pluralismo sociale nei Radiogiornali di Radio RTL 102.5 - edizioni principali</t>
  </si>
  <si>
    <t>Tab. E24 - Tempo di notizia, parola e antenna dei soggetti del pluralismo sociale nei Radiogiornali di Radio Italia - edizioni principali</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</si>
  <si>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Testata m2o:</t>
    </r>
  </si>
  <si>
    <t>Tempo di Parola: indica il tempo in cui il soggetto politico/istituzionale parla direttamente in voce
Rete Radio Deejay:
Testata Radio Deejay:</t>
  </si>
  <si>
    <t>Tab. F7 - Tempo di parola dei soggetti del pluralismo sociale nei programmi extra - gr di rete e di testata. Rete Radio Monte Carlo - Testata Radio Monte Carlo</t>
  </si>
  <si>
    <t>Tab. F6 - Tempo di parola dei soggetti del pluralismo sociale nei programmi extra - gr di rete e di testata. Rete Radio 105 network - Testata Rete 105</t>
  </si>
  <si>
    <t>Tab. G8 - Tempo di parola dei soggetti del pluralismo sociale nei programmi extra-gr per fasce di programmazione. Radio Monte Carlo</t>
  </si>
  <si>
    <t>Tab. G7 - Tempo di parola dei soggetti del pluralismo sociale nei programmi extra-gr per fasce di programmazione. Radio 105</t>
  </si>
  <si>
    <t>Tempo di Parola: indica il tempo in cui il soggetto politico/istituzionale parla direttamente in voce
Rete Radio Monte Carlo: 
Testata Radio Monte Carlo: Primo mattino</t>
  </si>
  <si>
    <t xml:space="preserve">Tempo di Parola: indica il tempo in cui il soggetto politico/istituzionale parla direttamente in voce
Rete RDS: 
Testata RDS:
</t>
  </si>
  <si>
    <t>Periodo dal 01.02.2017 al 28.02.2017</t>
  </si>
  <si>
    <t>Tab. E7 - Tempo di notizia, parola e antenna  dei soggetti del pluralismo sociale nei Radiogiornali di Radio 105 - tutte le edizioni</t>
  </si>
  <si>
    <t>Tab. E8 - Tempo di notizia, parola e antenna  dei soggetti del pluralismo sociale nei Radiogiornali di Radio Montecarlo  - tutte le edizioni</t>
  </si>
  <si>
    <t>Tempo di Parola: indica il tempo in cui il soggetto politico/istituzionale parla direttamente in voce
Radio Uno:
Radio Due: 67° Festival della canzone italiana, Caterpillar, Caterpillar AM, Caterpillar - speciale milluminodimeno, Decanter, Dopofestival, Hit story, I provinciali, I sociopatici, Italia nel pallone, KGG, Miracolo italiano, Non è un paese per giovani, Ovunque6, Radio2 come voi, Radio2 social club
Radio Tre: A3. Il formato dell'arte, Ad alta voce, Fahrenheit, La lingua batte, Momus. Il Caffè dell'Opera, Pantheon, Radio3 mondo, Radio3 scienza, Radio3 suite, Radio3.Rai.it, Tutta la città ne parla, Uomini e profeti, Zazà. Arte, musica, spettacolo</t>
  </si>
  <si>
    <t xml:space="preserve">Tempo di Parola: indica il tempo in cui il soggetto politico/istituzionale parla direttamente in voce
Radio Uno: Ascolta si fa sera, Coltivando il futuro, Culto evangelico, Dialogo con l'islam, Est-Ovest, Eta Beta, GR 1 economia, GR 1 economia magazine, Il pescatore di perle, Inviato speciale, Italia sotto inchiesta, La radio ne parla, Life - obiettivo benessere, L'ora di religione, Manuale d'Europa, Oggi in edicola, Radio anch'io, Restate scomodi, Tra poco in edicola, Un giorno da pecora, Vittoria, Voci dal mondo, Voci del mattino,  Voci del mattino - speciale weekend, Zapping Radio1
Radio Due: 
Radio Tre: </t>
  </si>
  <si>
    <t>Tempo di Parola: indica il tempo in cui il soggetto politico/istituzionale parla direttamente in voce
Rete Radio 24: #autotrasporti, Cuore e denari 
Testata Radio 24: 2024, 24 Mattino, 24 Mattino - Attenti a noi due, America 24, Effetto giorno, Effetto notte, Europa 24, EU-Zone - incontro con gli europarlamentari, Focus economia, I conti della belva, La versione di Oscar, La zanzara, L'altra Europa, Melog - cronache meridiane, Mix 24, Nessuna è perfetta, Si può fare</t>
  </si>
  <si>
    <t>Tempo di Parola: indica il tempo in cui il soggetto politico/istituzionale parla direttamente in voce
Rete Radio 101: Francesca Bacinotti, Ilaria Cappelluti</t>
  </si>
  <si>
    <t xml:space="preserve">Tempo di Parola: indica il tempo in cui il soggetto politico/istituzionale parla direttamente in voce
Rete Radio 105 : 105 friends, 105 weekend - Carlotta e Dario Spada, Benvenuti nella giungla, Tutto esaurito
Testata Rete 105: </t>
  </si>
  <si>
    <t>Tempo di Parola: indica il tempo in cui il soggetto politico/istituzionale parla direttamente in voce
Rete Radio Capital: 42, Back &amp; forth Sunday, Brunch per duo, Capital in the walkmann, Capital weekend, Ladies and Capital, Parole note
Testata Radio Capital: Bla bla Capital, Il geco e la farfalla, Lateral, TG zero</t>
  </si>
  <si>
    <t>Tempo di Parola: indica il tempo in cui il soggetto politico/istituzionale parla direttamente in voce
Rete RTL 102.5: Nessun dorma, No problem - W l'Italia, Password, Protagonisti, Suite 102.5
Testata RTL 102.5: L'indignato speciale, Non stop news</t>
  </si>
  <si>
    <t>Tempo di Parola: indica il tempo in cui il soggetto politico/istituzionale parla direttamente in voce
Rete Radio Italia: Il meglio delle Buone nuove, anche di sera, In compagnia di...Daniele Bossari, In compagnia di…Fiorella Felisatti, In compagnia di...Francesca Amendola &amp; Simone Maggio, In compagnia di...Francesco Cataldo &amp; Gabriella Capizzi, In compagnia di...Manola Moslehi &amp; Mauro Marino, In compagnia di...Mario Volanti, In compagnia di...Mirko Mengozzi, In compagnia di…Paola Gallo, In compagnia di...Paoletta &amp; Patrick, On air
Testata Radio Italia Notizie: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</si>
</sst>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7">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s>
  <cellStyleXfs count="73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18">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46" fontId="4" fillId="0" borderId="10" xfId="2" applyNumberFormat="1" applyFont="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46" fontId="4" fillId="0" borderId="9" xfId="2" applyNumberFormat="1" applyFont="1" applyBorder="1" applyAlignment="1">
      <alignment horizontal="center" vertical="center"/>
    </xf>
    <xf numFmtId="10" fontId="4" fillId="0" borderId="9" xfId="1" applyNumberFormat="1" applyFont="1" applyBorder="1" applyAlignment="1">
      <alignment horizontal="center" vertical="center"/>
    </xf>
    <xf numFmtId="46" fontId="5" fillId="0" borderId="9" xfId="2" applyNumberFormat="1" applyFont="1" applyBorder="1" applyAlignment="1">
      <alignment horizontal="center" vertical="center"/>
    </xf>
    <xf numFmtId="0" fontId="2" fillId="0" borderId="9" xfId="2" applyBorder="1" applyAlignment="1">
      <alignment horizontal="center" vertical="center"/>
    </xf>
    <xf numFmtId="10" fontId="2" fillId="0" borderId="9" xfId="1" applyNumberFormat="1" applyBorder="1" applyAlignment="1">
      <alignment horizontal="center" vertical="center"/>
    </xf>
    <xf numFmtId="46" fontId="4" fillId="0" borderId="9" xfId="2" applyNumberFormat="1" applyFont="1" applyFill="1" applyBorder="1" applyAlignment="1">
      <alignment horizontal="center" vertical="center"/>
    </xf>
    <xf numFmtId="46" fontId="4" fillId="0" borderId="6" xfId="2" applyNumberFormat="1" applyFont="1" applyFill="1" applyBorder="1" applyAlignment="1">
      <alignment horizontal="center" vertical="center"/>
    </xf>
    <xf numFmtId="46" fontId="4" fillId="0" borderId="6" xfId="2" applyNumberFormat="1" applyFont="1" applyBorder="1" applyAlignment="1">
      <alignment horizontal="center" vertical="center"/>
    </xf>
    <xf numFmtId="46" fontId="5" fillId="0" borderId="9" xfId="2" applyNumberFormat="1" applyFont="1" applyFill="1" applyBorder="1" applyAlignment="1">
      <alignment horizontal="center" vertical="center"/>
    </xf>
    <xf numFmtId="10" fontId="5" fillId="0" borderId="9" xfId="2" applyNumberFormat="1" applyFont="1" applyFill="1" applyBorder="1" applyAlignment="1">
      <alignment horizontal="center" vertical="center"/>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6" fillId="0" borderId="14" xfId="3" applyFont="1" applyFill="1" applyBorder="1" applyAlignment="1">
      <alignment horizontal="left" vertical="top" wrapText="1"/>
    </xf>
    <xf numFmtId="0" fontId="7" fillId="0" borderId="15" xfId="3" applyFont="1" applyFill="1" applyBorder="1" applyAlignment="1">
      <alignment horizontal="left" vertical="top" wrapText="1"/>
    </xf>
    <xf numFmtId="0" fontId="7"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3" fillId="0" borderId="6" xfId="2" applyFont="1" applyBorder="1" applyAlignment="1">
      <alignment horizontal="center"/>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6" fillId="0" borderId="14"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xf numFmtId="46" fontId="4" fillId="0" borderId="5" xfId="2" applyNumberFormat="1" applyFont="1" applyBorder="1"/>
  </cellXfs>
  <cellStyles count="73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xfId="705" builtinId="8" hidden="1"/>
    <cellStyle name="Collegamento ipertestuale" xfId="707" builtinId="8" hidden="1"/>
    <cellStyle name="Collegamento ipertestuale" xfId="709" builtinId="8" hidden="1"/>
    <cellStyle name="Collegamento ipertestuale" xfId="711" builtinId="8" hidden="1"/>
    <cellStyle name="Collegamento ipertestuale" xfId="713" builtinId="8" hidden="1"/>
    <cellStyle name="Collegamento ipertestuale" xfId="715" builtinId="8" hidden="1"/>
    <cellStyle name="Collegamento ipertestuale" xfId="717" builtinId="8" hidden="1"/>
    <cellStyle name="Collegamento ipertestuale" xfId="719" builtinId="8" hidden="1"/>
    <cellStyle name="Collegamento ipertestuale" xfId="721" builtinId="8" hidden="1"/>
    <cellStyle name="Collegamento ipertestuale" xfId="723" builtinId="8" hidden="1"/>
    <cellStyle name="Collegamento ipertestuale" xfId="725" builtinId="8" hidden="1"/>
    <cellStyle name="Collegamento ipertestuale" xfId="727" builtinId="8" hidden="1"/>
    <cellStyle name="Collegamento ipertestuale" xfId="729" builtinId="8" hidden="1"/>
    <cellStyle name="Collegamento ipertestuale" xfId="731" builtinId="8" hidden="1"/>
    <cellStyle name="Collegamento ipertestuale" xfId="73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Collegamento ipertestuale visitato" xfId="706" builtinId="9" hidden="1"/>
    <cellStyle name="Collegamento ipertestuale visitato" xfId="708" builtinId="9" hidden="1"/>
    <cellStyle name="Collegamento ipertestuale visitato" xfId="710" builtinId="9" hidden="1"/>
    <cellStyle name="Collegamento ipertestuale visitato" xfId="712" builtinId="9" hidden="1"/>
    <cellStyle name="Collegamento ipertestuale visitato" xfId="714" builtinId="9" hidden="1"/>
    <cellStyle name="Collegamento ipertestuale visitato" xfId="716" builtinId="9" hidden="1"/>
    <cellStyle name="Collegamento ipertestuale visitato" xfId="718" builtinId="9" hidden="1"/>
    <cellStyle name="Collegamento ipertestuale visitato" xfId="720" builtinId="9" hidden="1"/>
    <cellStyle name="Collegamento ipertestuale visitato" xfId="722" builtinId="9" hidden="1"/>
    <cellStyle name="Collegamento ipertestuale visitato" xfId="724" builtinId="9" hidden="1"/>
    <cellStyle name="Collegamento ipertestuale visitato" xfId="726" builtinId="9" hidden="1"/>
    <cellStyle name="Collegamento ipertestuale visitato" xfId="728" builtinId="9" hidden="1"/>
    <cellStyle name="Collegamento ipertestuale visitato" xfId="730" builtinId="9" hidden="1"/>
    <cellStyle name="Collegamento ipertestuale visitato" xfId="732" builtinId="9" hidden="1"/>
    <cellStyle name="Collegamento ipertestuale visitato" xfId="73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53" t="s">
        <v>18</v>
      </c>
      <c r="C3" s="154"/>
      <c r="D3" s="154"/>
      <c r="E3" s="154"/>
      <c r="F3" s="154"/>
      <c r="G3" s="154"/>
      <c r="H3" s="154"/>
      <c r="I3" s="154"/>
      <c r="J3" s="155"/>
    </row>
    <row r="4" spans="2:10" x14ac:dyDescent="0.25">
      <c r="B4" s="156" t="s">
        <v>132</v>
      </c>
      <c r="C4" s="157"/>
      <c r="D4" s="157"/>
      <c r="E4" s="157"/>
      <c r="F4" s="157"/>
      <c r="G4" s="157"/>
      <c r="H4" s="157"/>
      <c r="I4" s="157"/>
      <c r="J4" s="158"/>
    </row>
    <row r="5" spans="2:10" x14ac:dyDescent="0.25">
      <c r="B5" s="2"/>
      <c r="C5" s="159" t="s">
        <v>19</v>
      </c>
      <c r="D5" s="157"/>
      <c r="E5" s="159" t="s">
        <v>20</v>
      </c>
      <c r="F5" s="157"/>
      <c r="G5" s="157" t="s">
        <v>21</v>
      </c>
      <c r="H5" s="157"/>
      <c r="I5" s="159" t="s">
        <v>22</v>
      </c>
      <c r="J5" s="158"/>
    </row>
    <row r="6" spans="2:10" x14ac:dyDescent="0.25">
      <c r="B6" s="3" t="s">
        <v>23</v>
      </c>
      <c r="C6" s="4" t="s">
        <v>24</v>
      </c>
      <c r="D6" s="5" t="s">
        <v>25</v>
      </c>
      <c r="E6" s="4" t="s">
        <v>24</v>
      </c>
      <c r="F6" s="5" t="s">
        <v>25</v>
      </c>
      <c r="G6" s="6" t="s">
        <v>24</v>
      </c>
      <c r="H6" s="5" t="s">
        <v>25</v>
      </c>
      <c r="I6" s="4" t="s">
        <v>24</v>
      </c>
      <c r="J6" s="7" t="s">
        <v>25</v>
      </c>
    </row>
    <row r="7" spans="2:10" x14ac:dyDescent="0.25">
      <c r="B7" s="8" t="s">
        <v>10</v>
      </c>
      <c r="C7" s="96">
        <v>4.3055555555555547E-3</v>
      </c>
      <c r="D7" s="97">
        <f t="shared" ref="D7:D28" si="0">C7/$C$30</f>
        <v>8.5876540929867469E-3</v>
      </c>
      <c r="E7" s="96">
        <v>2.7777777777777778E-4</v>
      </c>
      <c r="F7" s="97">
        <f>E7/$E$30</f>
        <v>2.4249772658381328E-3</v>
      </c>
      <c r="G7" s="96">
        <v>1.3194444444444443E-3</v>
      </c>
      <c r="H7" s="97">
        <f t="shared" ref="H7:H25" si="1">G7/$G$30</f>
        <v>7.9150177046448649E-3</v>
      </c>
      <c r="I7" s="96">
        <f t="shared" ref="I7:I17" si="2">C7+E7+G7</f>
        <v>5.9027777777777768E-3</v>
      </c>
      <c r="J7" s="98">
        <f>I7/$I$30</f>
        <v>7.5423703747522827E-3</v>
      </c>
    </row>
    <row r="8" spans="2:10" x14ac:dyDescent="0.25">
      <c r="B8" s="8" t="s">
        <v>13</v>
      </c>
      <c r="C8" s="96">
        <v>5.3009259259259242E-3</v>
      </c>
      <c r="D8" s="97">
        <f t="shared" si="0"/>
        <v>1.0572971974698735E-2</v>
      </c>
      <c r="E8" s="96">
        <v>1.3541666666666667E-3</v>
      </c>
      <c r="F8" s="97">
        <f t="shared" ref="F8:F26" si="3">E8/$E$30</f>
        <v>1.1821764170960897E-2</v>
      </c>
      <c r="G8" s="96">
        <v>1.7708333333333332E-3</v>
      </c>
      <c r="H8" s="97">
        <f t="shared" si="1"/>
        <v>1.0622786919391792E-2</v>
      </c>
      <c r="I8" s="96">
        <f t="shared" si="2"/>
        <v>8.4259259259259235E-3</v>
      </c>
      <c r="J8" s="98">
        <f t="shared" ref="J8:J28" si="4">I8/$I$30</f>
        <v>1.0766363985920905E-2</v>
      </c>
    </row>
    <row r="9" spans="2:10" x14ac:dyDescent="0.25">
      <c r="B9" s="8" t="s">
        <v>0</v>
      </c>
      <c r="C9" s="96">
        <v>7.0937500000000084E-2</v>
      </c>
      <c r="D9" s="97">
        <f t="shared" si="0"/>
        <v>0.1414885267094512</v>
      </c>
      <c r="E9" s="96">
        <v>1.8993055555555544E-2</v>
      </c>
      <c r="F9" s="97">
        <f t="shared" si="3"/>
        <v>0.16580782055168222</v>
      </c>
      <c r="G9" s="96">
        <v>1.7129629629629627E-2</v>
      </c>
      <c r="H9" s="97">
        <f t="shared" si="1"/>
        <v>0.10275637020065262</v>
      </c>
      <c r="I9" s="96">
        <f t="shared" si="2"/>
        <v>0.10706018518518526</v>
      </c>
      <c r="J9" s="98">
        <f t="shared" si="4"/>
        <v>0.13679789405187975</v>
      </c>
    </row>
    <row r="10" spans="2:10" x14ac:dyDescent="0.25">
      <c r="B10" s="8" t="s">
        <v>8</v>
      </c>
      <c r="C10" s="96">
        <v>1.2754629629629628E-2</v>
      </c>
      <c r="D10" s="97">
        <f t="shared" si="0"/>
        <v>2.5439770995890846E-2</v>
      </c>
      <c r="E10" s="96">
        <v>3.3101851851851851E-3</v>
      </c>
      <c r="F10" s="97">
        <f t="shared" si="3"/>
        <v>2.8897645751237749E-2</v>
      </c>
      <c r="G10" s="96">
        <v>6.5277777777777773E-3</v>
      </c>
      <c r="H10" s="97">
        <f t="shared" si="1"/>
        <v>3.9158508644032489E-2</v>
      </c>
      <c r="I10" s="96">
        <f t="shared" si="2"/>
        <v>2.2592592592592591E-2</v>
      </c>
      <c r="J10" s="98">
        <f t="shared" si="4"/>
        <v>2.8868052885326387E-2</v>
      </c>
    </row>
    <row r="11" spans="2:10" x14ac:dyDescent="0.25">
      <c r="B11" s="8" t="s">
        <v>26</v>
      </c>
      <c r="C11" s="96">
        <v>6.7129629629629635E-4</v>
      </c>
      <c r="D11" s="97">
        <f t="shared" si="0"/>
        <v>1.3389353155732029E-3</v>
      </c>
      <c r="E11" s="96"/>
      <c r="F11" s="97"/>
      <c r="G11" s="96">
        <v>6.9444444444444436E-4</v>
      </c>
      <c r="H11" s="97">
        <f t="shared" si="1"/>
        <v>4.1657987919183495E-3</v>
      </c>
      <c r="I11" s="96">
        <f t="shared" si="2"/>
        <v>1.3657407407407407E-3</v>
      </c>
      <c r="J11" s="98">
        <f t="shared" si="4"/>
        <v>1.7450974592564108E-3</v>
      </c>
    </row>
    <row r="12" spans="2:10" x14ac:dyDescent="0.25">
      <c r="B12" s="8" t="s">
        <v>3</v>
      </c>
      <c r="C12" s="96">
        <v>8.8159722222222306E-2</v>
      </c>
      <c r="D12" s="97">
        <f t="shared" si="0"/>
        <v>0.17583914308139817</v>
      </c>
      <c r="E12" s="96">
        <v>1.7175925925925917E-2</v>
      </c>
      <c r="F12" s="97">
        <f t="shared" si="3"/>
        <v>0.14994442760432447</v>
      </c>
      <c r="G12" s="96">
        <v>1.9143518518518508E-2</v>
      </c>
      <c r="H12" s="97">
        <f t="shared" si="1"/>
        <v>0.11483718669721579</v>
      </c>
      <c r="I12" s="96">
        <f t="shared" si="2"/>
        <v>0.12447916666666672</v>
      </c>
      <c r="J12" s="98">
        <f t="shared" si="4"/>
        <v>0.15905528113815853</v>
      </c>
    </row>
    <row r="13" spans="2:10" x14ac:dyDescent="0.25">
      <c r="B13" s="8" t="s">
        <v>7</v>
      </c>
      <c r="C13" s="96">
        <v>4.6562499999999965E-2</v>
      </c>
      <c r="D13" s="97">
        <f t="shared" si="0"/>
        <v>9.2871323699155003E-2</v>
      </c>
      <c r="E13" s="96">
        <v>9.1666666666666667E-3</v>
      </c>
      <c r="F13" s="97">
        <f t="shared" si="3"/>
        <v>8.0024249772658373E-2</v>
      </c>
      <c r="G13" s="96">
        <v>9.7106481481481471E-3</v>
      </c>
      <c r="H13" s="97">
        <f t="shared" si="1"/>
        <v>5.8251753106991593E-2</v>
      </c>
      <c r="I13" s="96">
        <f t="shared" si="2"/>
        <v>6.5439814814814784E-2</v>
      </c>
      <c r="J13" s="98">
        <f t="shared" si="4"/>
        <v>8.3616788429116462E-2</v>
      </c>
    </row>
    <row r="14" spans="2:10" x14ac:dyDescent="0.25">
      <c r="B14" s="8" t="s">
        <v>2</v>
      </c>
      <c r="C14" s="96">
        <v>2.2326388888888878E-2</v>
      </c>
      <c r="D14" s="97">
        <f t="shared" si="0"/>
        <v>4.4531141788632871E-2</v>
      </c>
      <c r="E14" s="96">
        <v>4.1435185185185186E-3</v>
      </c>
      <c r="F14" s="97">
        <f t="shared" si="3"/>
        <v>3.6172577548752145E-2</v>
      </c>
      <c r="G14" s="96">
        <v>3.9467592592592584E-3</v>
      </c>
      <c r="H14" s="97">
        <f t="shared" si="1"/>
        <v>2.3675623134069287E-2</v>
      </c>
      <c r="I14" s="96">
        <f t="shared" si="2"/>
        <v>3.0416666666666654E-2</v>
      </c>
      <c r="J14" s="98">
        <f t="shared" si="4"/>
        <v>3.8865390872252929E-2</v>
      </c>
    </row>
    <row r="15" spans="2:10" x14ac:dyDescent="0.25">
      <c r="B15" s="8" t="s">
        <v>9</v>
      </c>
      <c r="C15" s="96">
        <v>2.5497685185185179E-2</v>
      </c>
      <c r="D15" s="97">
        <f t="shared" si="0"/>
        <v>5.0856456900133871E-2</v>
      </c>
      <c r="E15" s="96">
        <v>7.6967592592592582E-3</v>
      </c>
      <c r="F15" s="97">
        <f t="shared" si="3"/>
        <v>6.7192078407598249E-2</v>
      </c>
      <c r="G15" s="96">
        <v>3.4027777777777776E-3</v>
      </c>
      <c r="H15" s="97">
        <f t="shared" si="1"/>
        <v>2.0412414080399916E-2</v>
      </c>
      <c r="I15" s="96">
        <f t="shared" si="2"/>
        <v>3.6597222222222212E-2</v>
      </c>
      <c r="J15" s="98">
        <f t="shared" si="4"/>
        <v>4.6762696323464151E-2</v>
      </c>
    </row>
    <row r="16" spans="2:10" x14ac:dyDescent="0.25">
      <c r="B16" s="8" t="s">
        <v>1</v>
      </c>
      <c r="C16" s="96">
        <v>2.6064814814814805E-2</v>
      </c>
      <c r="D16" s="97">
        <f t="shared" si="0"/>
        <v>5.1987626390876743E-2</v>
      </c>
      <c r="E16" s="96">
        <v>7.2569444444444443E-3</v>
      </c>
      <c r="F16" s="97">
        <f t="shared" si="3"/>
        <v>6.3352531070021215E-2</v>
      </c>
      <c r="G16" s="96">
        <v>1.0243055555555557E-2</v>
      </c>
      <c r="H16" s="97">
        <f t="shared" si="1"/>
        <v>6.1445532180795681E-2</v>
      </c>
      <c r="I16" s="96">
        <f t="shared" si="2"/>
        <v>4.3564814814814806E-2</v>
      </c>
      <c r="J16" s="98">
        <f t="shared" si="4"/>
        <v>5.5665651157975671E-2</v>
      </c>
    </row>
    <row r="17" spans="2:10" x14ac:dyDescent="0.25">
      <c r="B17" s="8" t="s">
        <v>27</v>
      </c>
      <c r="C17" s="96">
        <v>2.2337962962962969E-2</v>
      </c>
      <c r="D17" s="97">
        <f t="shared" si="0"/>
        <v>4.4554226880280719E-2</v>
      </c>
      <c r="E17" s="96">
        <v>5.6828703703703694E-3</v>
      </c>
      <c r="F17" s="97">
        <f t="shared" si="3"/>
        <v>4.9610993230271787E-2</v>
      </c>
      <c r="G17" s="96">
        <v>1.1226851851851852E-2</v>
      </c>
      <c r="H17" s="97">
        <f t="shared" si="1"/>
        <v>6.7347080469346662E-2</v>
      </c>
      <c r="I17" s="96">
        <f t="shared" si="2"/>
        <v>3.9247685185185191E-2</v>
      </c>
      <c r="J17" s="98">
        <f t="shared" si="4"/>
        <v>5.0149368511343134E-2</v>
      </c>
    </row>
    <row r="18" spans="2:10" x14ac:dyDescent="0.25">
      <c r="B18" s="8" t="s">
        <v>16</v>
      </c>
      <c r="C18" s="96">
        <v>2.5115740740740741E-3</v>
      </c>
      <c r="D18" s="97">
        <f t="shared" si="0"/>
        <v>5.0094648875756032E-3</v>
      </c>
      <c r="E18" s="96">
        <v>1.8518518518518518E-4</v>
      </c>
      <c r="F18" s="97">
        <f t="shared" si="3"/>
        <v>1.616651510558755E-3</v>
      </c>
      <c r="G18" s="96">
        <v>1.0879629629629629E-3</v>
      </c>
      <c r="H18" s="97">
        <f t="shared" si="1"/>
        <v>6.526418107338749E-3</v>
      </c>
      <c r="I18" s="96">
        <f>G18+E18+C18</f>
        <v>3.7847222222222223E-3</v>
      </c>
      <c r="J18" s="98">
        <f t="shared" si="4"/>
        <v>4.8359904167529352E-3</v>
      </c>
    </row>
    <row r="19" spans="2:10" x14ac:dyDescent="0.25">
      <c r="B19" s="8" t="s">
        <v>4</v>
      </c>
      <c r="C19" s="96">
        <v>4.7222222222222231E-3</v>
      </c>
      <c r="D19" s="97">
        <f t="shared" si="0"/>
        <v>9.4187173923080472E-3</v>
      </c>
      <c r="E19" s="96">
        <v>1.2268518518518518E-3</v>
      </c>
      <c r="F19" s="97">
        <f t="shared" si="3"/>
        <v>1.0710316257451752E-2</v>
      </c>
      <c r="G19" s="96">
        <v>4.2361111111111115E-3</v>
      </c>
      <c r="H19" s="97">
        <f t="shared" si="1"/>
        <v>2.541137263070194E-2</v>
      </c>
      <c r="I19" s="96">
        <f t="shared" ref="I19:I28" si="5">C19+E19+G19</f>
        <v>1.0185185185185186E-2</v>
      </c>
      <c r="J19" s="98">
        <f t="shared" ref="J19" si="6">I19/$I$30</f>
        <v>1.3014286136827471E-2</v>
      </c>
    </row>
    <row r="20" spans="2:10" x14ac:dyDescent="0.25">
      <c r="B20" s="8" t="s">
        <v>14</v>
      </c>
      <c r="C20" s="96">
        <v>1.8738425925925915E-2</v>
      </c>
      <c r="D20" s="97">
        <f t="shared" si="0"/>
        <v>3.7374763377810587E-2</v>
      </c>
      <c r="E20" s="96">
        <v>3.518518518518518E-3</v>
      </c>
      <c r="F20" s="97">
        <f t="shared" si="3"/>
        <v>3.0716378700616342E-2</v>
      </c>
      <c r="G20" s="96">
        <v>6.1574074074074074E-3</v>
      </c>
      <c r="H20" s="97">
        <f t="shared" si="1"/>
        <v>3.6936749288342709E-2</v>
      </c>
      <c r="I20" s="96">
        <f t="shared" si="5"/>
        <v>2.841435185185184E-2</v>
      </c>
      <c r="J20" s="98">
        <f t="shared" si="4"/>
        <v>3.6306900529444804E-2</v>
      </c>
    </row>
    <row r="21" spans="2:10" x14ac:dyDescent="0.25">
      <c r="B21" s="8" t="s">
        <v>11</v>
      </c>
      <c r="C21" s="96">
        <v>1.5393518518518522E-2</v>
      </c>
      <c r="D21" s="97">
        <f t="shared" si="0"/>
        <v>3.0703171891592412E-2</v>
      </c>
      <c r="E21" s="96">
        <v>1.6203703703703701E-3</v>
      </c>
      <c r="F21" s="97">
        <f t="shared" si="3"/>
        <v>1.4145700717389105E-2</v>
      </c>
      <c r="G21" s="96">
        <v>1.3055555555555556E-2</v>
      </c>
      <c r="H21" s="97">
        <f t="shared" si="1"/>
        <v>7.8317017288064991E-2</v>
      </c>
      <c r="I21" s="96">
        <f t="shared" si="5"/>
        <v>3.0069444444444447E-2</v>
      </c>
      <c r="J21" s="98">
        <f t="shared" si="4"/>
        <v>3.8421722026679289E-2</v>
      </c>
    </row>
    <row r="22" spans="2:10" x14ac:dyDescent="0.25">
      <c r="B22" s="8" t="s">
        <v>15</v>
      </c>
      <c r="C22" s="96">
        <v>1.8622685185185187E-2</v>
      </c>
      <c r="D22" s="97">
        <f t="shared" si="0"/>
        <v>3.7143912461332466E-2</v>
      </c>
      <c r="E22" s="96">
        <v>5.9143518518518512E-3</v>
      </c>
      <c r="F22" s="97">
        <f t="shared" si="3"/>
        <v>5.1631807618470235E-2</v>
      </c>
      <c r="G22" s="96">
        <v>1.046296296296296E-2</v>
      </c>
      <c r="H22" s="97">
        <f t="shared" si="1"/>
        <v>6.2764701798236469E-2</v>
      </c>
      <c r="I22" s="96">
        <f t="shared" si="5"/>
        <v>3.4999999999999996E-2</v>
      </c>
      <c r="J22" s="98">
        <f t="shared" si="4"/>
        <v>4.4721819633825308E-2</v>
      </c>
    </row>
    <row r="23" spans="2:10" x14ac:dyDescent="0.25">
      <c r="B23" s="8" t="s">
        <v>28</v>
      </c>
      <c r="C23" s="96">
        <v>3.1111111111111096E-2</v>
      </c>
      <c r="D23" s="97">
        <f t="shared" si="0"/>
        <v>6.2052726349323573E-2</v>
      </c>
      <c r="E23" s="96">
        <v>7.2453703703703708E-3</v>
      </c>
      <c r="F23" s="97">
        <f t="shared" si="3"/>
        <v>6.3251490350611297E-2</v>
      </c>
      <c r="G23" s="96">
        <v>3.0312500000000003E-2</v>
      </c>
      <c r="H23" s="97">
        <f t="shared" si="1"/>
        <v>0.181837117267236</v>
      </c>
      <c r="I23" s="96">
        <f t="shared" si="5"/>
        <v>6.866898148148147E-2</v>
      </c>
      <c r="J23" s="98">
        <f t="shared" si="4"/>
        <v>8.7742908692951552E-2</v>
      </c>
    </row>
    <row r="24" spans="2:10" x14ac:dyDescent="0.25">
      <c r="B24" s="8" t="s">
        <v>12</v>
      </c>
      <c r="C24" s="96">
        <v>1.7754629629629627E-2</v>
      </c>
      <c r="D24" s="97">
        <f t="shared" si="0"/>
        <v>3.5412530587746426E-2</v>
      </c>
      <c r="E24" s="96">
        <v>3.7962962962962963E-3</v>
      </c>
      <c r="F24" s="97">
        <f t="shared" si="3"/>
        <v>3.3141355966454483E-2</v>
      </c>
      <c r="G24" s="96">
        <v>1.0185185185185184E-2</v>
      </c>
      <c r="H24" s="97">
        <f t="shared" si="1"/>
        <v>6.1098382281469132E-2</v>
      </c>
      <c r="I24" s="96">
        <f t="shared" si="5"/>
        <v>3.1736111111111111E-2</v>
      </c>
      <c r="J24" s="98">
        <f t="shared" si="4"/>
        <v>4.055133248543287E-2</v>
      </c>
    </row>
    <row r="25" spans="2:10" x14ac:dyDescent="0.25">
      <c r="B25" s="8" t="s">
        <v>5</v>
      </c>
      <c r="C25" s="96">
        <v>1.9467592592592585E-2</v>
      </c>
      <c r="D25" s="97">
        <f t="shared" si="0"/>
        <v>3.882912415162286E-2</v>
      </c>
      <c r="E25" s="96">
        <v>1.083333333333333E-2</v>
      </c>
      <c r="F25" s="97">
        <f t="shared" si="3"/>
        <v>9.4574113367687146E-2</v>
      </c>
      <c r="G25" s="96">
        <v>2.4537037037037036E-3</v>
      </c>
      <c r="H25" s="97">
        <f t="shared" si="1"/>
        <v>1.4719155731444838E-2</v>
      </c>
      <c r="I25" s="96">
        <f t="shared" si="5"/>
        <v>3.275462962962962E-2</v>
      </c>
      <c r="J25" s="98">
        <f t="shared" si="4"/>
        <v>4.1852761099115607E-2</v>
      </c>
    </row>
    <row r="26" spans="2:10" x14ac:dyDescent="0.25">
      <c r="B26" s="8" t="s">
        <v>6</v>
      </c>
      <c r="C26" s="96">
        <v>1.7650462962962951E-2</v>
      </c>
      <c r="D26" s="97">
        <f t="shared" si="0"/>
        <v>3.5204764762916084E-2</v>
      </c>
      <c r="E26" s="96">
        <v>4.861111111111111E-4</v>
      </c>
      <c r="F26" s="97">
        <f t="shared" si="3"/>
        <v>4.243710215216732E-3</v>
      </c>
      <c r="G26" s="99"/>
      <c r="H26" s="97"/>
      <c r="I26" s="96">
        <f t="shared" si="5"/>
        <v>1.8136574074074062E-2</v>
      </c>
      <c r="J26" s="98">
        <f t="shared" si="4"/>
        <v>2.3174302700464357E-2</v>
      </c>
    </row>
    <row r="27" spans="2:10" x14ac:dyDescent="0.25">
      <c r="B27" s="8" t="s">
        <v>103</v>
      </c>
      <c r="C27" s="96">
        <v>1.3553240740740741E-2</v>
      </c>
      <c r="D27" s="97">
        <f t="shared" si="0"/>
        <v>2.7032642319590006E-2</v>
      </c>
      <c r="E27" s="96">
        <v>2.4189814814814816E-3</v>
      </c>
      <c r="F27" s="97">
        <f>E27/$E$30</f>
        <v>2.1117510356673738E-2</v>
      </c>
      <c r="G27" s="99">
        <v>1.9560185185185184E-3</v>
      </c>
      <c r="H27" s="97">
        <f>G27/$G$30</f>
        <v>1.1733666597236686E-2</v>
      </c>
      <c r="I27" s="96">
        <f t="shared" si="5"/>
        <v>1.7928240740740738E-2</v>
      </c>
      <c r="J27" s="98">
        <f t="shared" si="4"/>
        <v>2.2908101393120169E-2</v>
      </c>
    </row>
    <row r="28" spans="2:10" x14ac:dyDescent="0.25">
      <c r="B28" s="8" t="s">
        <v>17</v>
      </c>
      <c r="C28" s="96">
        <v>1.6921296296296288E-2</v>
      </c>
      <c r="D28" s="97">
        <f t="shared" si="0"/>
        <v>3.3750403989103818E-2</v>
      </c>
      <c r="E28" s="96">
        <v>2.2453703703703698E-3</v>
      </c>
      <c r="F28" s="97">
        <f>E28/$E$30</f>
        <v>1.96018995655249E-2</v>
      </c>
      <c r="G28" s="99">
        <v>1.6782407407407406E-3</v>
      </c>
      <c r="H28" s="97">
        <f>G28/$G$30</f>
        <v>1.0067347080469346E-2</v>
      </c>
      <c r="I28" s="96">
        <f t="shared" si="5"/>
        <v>2.0844907407407399E-2</v>
      </c>
      <c r="J28" s="98">
        <f t="shared" si="4"/>
        <v>2.6634919695938938E-2</v>
      </c>
    </row>
    <row r="29" spans="2:10" x14ac:dyDescent="0.25">
      <c r="B29" s="8"/>
      <c r="C29" s="100"/>
      <c r="D29" s="100"/>
      <c r="E29" s="100"/>
      <c r="F29" s="100"/>
      <c r="G29" s="100"/>
      <c r="H29" s="100"/>
      <c r="I29" s="100"/>
      <c r="J29" s="101"/>
    </row>
    <row r="30" spans="2:10" x14ac:dyDescent="0.25">
      <c r="B30" s="11" t="s">
        <v>29</v>
      </c>
      <c r="C30" s="102">
        <f t="shared" ref="C30:J30" si="7">SUM(C7:C28)</f>
        <v>0.50136574074074081</v>
      </c>
      <c r="D30" s="103">
        <f t="shared" si="7"/>
        <v>0.99999999999999989</v>
      </c>
      <c r="E30" s="102">
        <f>SUM(E7:E28)</f>
        <v>0.11454861111111111</v>
      </c>
      <c r="F30" s="103">
        <f t="shared" si="7"/>
        <v>0.99999999999999989</v>
      </c>
      <c r="G30" s="102">
        <f>SUM(G7:G28)</f>
        <v>0.16670138888888889</v>
      </c>
      <c r="H30" s="103">
        <f>SUM(H7:H28)</f>
        <v>0.99999999999999978</v>
      </c>
      <c r="I30" s="102">
        <f>SUM(I7:I28)</f>
        <v>0.78261574074074081</v>
      </c>
      <c r="J30" s="104">
        <f t="shared" si="7"/>
        <v>0.99999999999999978</v>
      </c>
    </row>
    <row r="31" spans="2:10" x14ac:dyDescent="0.25">
      <c r="B31" s="12"/>
      <c r="C31" s="13"/>
      <c r="D31" s="14"/>
      <c r="E31" s="13"/>
      <c r="F31" s="14"/>
      <c r="G31" s="13"/>
      <c r="H31" s="14"/>
      <c r="I31" s="13"/>
      <c r="J31" s="15"/>
    </row>
    <row r="32" spans="2:10" ht="66" customHeight="1" thickBot="1" x14ac:dyDescent="0.3">
      <c r="B32" s="150" t="s">
        <v>30</v>
      </c>
      <c r="C32" s="151"/>
      <c r="D32" s="151"/>
      <c r="E32" s="151"/>
      <c r="F32" s="151"/>
      <c r="G32" s="151"/>
      <c r="H32" s="151"/>
      <c r="I32" s="151"/>
      <c r="J32" s="152"/>
    </row>
    <row r="34" spans="7:7" x14ac:dyDescent="0.25">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ignoredErrors>
    <ignoredError sqref="I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2"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87</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1.0995370370370371E-3</v>
      </c>
      <c r="D7" s="97">
        <f>C7/$C$30</f>
        <v>5.0829320492241864E-3</v>
      </c>
      <c r="E7" s="99"/>
      <c r="F7" s="97"/>
      <c r="G7" s="99">
        <f>C7+E7</f>
        <v>1.0995370370370371E-3</v>
      </c>
      <c r="H7" s="98">
        <f>G7/$G$30</f>
        <v>4.8028311425682519E-3</v>
      </c>
    </row>
    <row r="8" spans="2:8" s="1" customFormat="1" x14ac:dyDescent="0.25">
      <c r="B8" s="8" t="s">
        <v>13</v>
      </c>
      <c r="C8" s="99">
        <v>8.0324074074074065E-3</v>
      </c>
      <c r="D8" s="97">
        <f t="shared" ref="D8:D28" si="0">C8/$C$30</f>
        <v>3.7132156233279839E-2</v>
      </c>
      <c r="E8" s="99"/>
      <c r="F8" s="97"/>
      <c r="G8" s="99">
        <f t="shared" ref="G8:G28" si="1">C8+E8</f>
        <v>8.0324074074074065E-3</v>
      </c>
      <c r="H8" s="98">
        <f t="shared" ref="H8:H28" si="2">G8/$G$30</f>
        <v>3.5085945399393324E-2</v>
      </c>
    </row>
    <row r="9" spans="2:8" s="1" customFormat="1" x14ac:dyDescent="0.25">
      <c r="B9" s="8" t="s">
        <v>0</v>
      </c>
      <c r="C9" s="99">
        <v>2.2499999999999982E-2</v>
      </c>
      <c r="D9" s="97">
        <f t="shared" si="0"/>
        <v>0.10401284109149272</v>
      </c>
      <c r="E9" s="99">
        <v>3.0208333333333333E-3</v>
      </c>
      <c r="F9" s="97">
        <f t="shared" ref="F9:F16" si="3">E9/$E$30</f>
        <v>0.23944954128440366</v>
      </c>
      <c r="G9" s="99">
        <f t="shared" si="1"/>
        <v>2.5520833333333316E-2</v>
      </c>
      <c r="H9" s="98">
        <f t="shared" si="2"/>
        <v>0.11147623862487355</v>
      </c>
    </row>
    <row r="10" spans="2:8" s="1" customFormat="1" x14ac:dyDescent="0.25">
      <c r="B10" s="8" t="s">
        <v>8</v>
      </c>
      <c r="C10" s="99">
        <v>3.0439814814814813E-3</v>
      </c>
      <c r="D10" s="97">
        <f t="shared" si="0"/>
        <v>1.4071696094168008E-2</v>
      </c>
      <c r="E10" s="99"/>
      <c r="F10" s="97"/>
      <c r="G10" s="99">
        <f t="shared" si="1"/>
        <v>3.0439814814814813E-3</v>
      </c>
      <c r="H10" s="98">
        <f t="shared" si="2"/>
        <v>1.3296258847320526E-2</v>
      </c>
    </row>
    <row r="11" spans="2:8" s="1" customFormat="1" x14ac:dyDescent="0.25">
      <c r="B11" s="8" t="s">
        <v>26</v>
      </c>
      <c r="C11" s="99">
        <v>2.1064814814814813E-3</v>
      </c>
      <c r="D11" s="97">
        <f t="shared" si="0"/>
        <v>9.7378277153558086E-3</v>
      </c>
      <c r="E11" s="99"/>
      <c r="F11" s="97"/>
      <c r="G11" s="99">
        <f t="shared" si="1"/>
        <v>2.1064814814814813E-3</v>
      </c>
      <c r="H11" s="98">
        <f t="shared" si="2"/>
        <v>9.2012133468149654E-3</v>
      </c>
    </row>
    <row r="12" spans="2:8" s="1" customFormat="1" x14ac:dyDescent="0.25">
      <c r="B12" s="8" t="s">
        <v>3</v>
      </c>
      <c r="C12" s="99">
        <v>2.8622685185185168E-2</v>
      </c>
      <c r="D12" s="97">
        <f t="shared" si="0"/>
        <v>0.13231674692348847</v>
      </c>
      <c r="E12" s="99">
        <v>3.9583333333333328E-3</v>
      </c>
      <c r="F12" s="97">
        <f t="shared" si="3"/>
        <v>0.31376146788990822</v>
      </c>
      <c r="G12" s="99">
        <f t="shared" si="1"/>
        <v>3.2581018518518502E-2</v>
      </c>
      <c r="H12" s="98">
        <f t="shared" si="2"/>
        <v>0.14231547017189075</v>
      </c>
    </row>
    <row r="13" spans="2:8" s="1" customFormat="1" x14ac:dyDescent="0.25">
      <c r="B13" s="8" t="s">
        <v>7</v>
      </c>
      <c r="C13" s="99">
        <v>2.1180555555555553E-2</v>
      </c>
      <c r="D13" s="97">
        <f t="shared" si="0"/>
        <v>9.7913322632423777E-2</v>
      </c>
      <c r="E13" s="99">
        <v>2.3148148148148147E-3</v>
      </c>
      <c r="F13" s="97">
        <f t="shared" si="3"/>
        <v>0.18348623853211007</v>
      </c>
      <c r="G13" s="99">
        <f t="shared" si="1"/>
        <v>2.3495370370370368E-2</v>
      </c>
      <c r="H13" s="98">
        <f t="shared" si="2"/>
        <v>0.10262891809908999</v>
      </c>
    </row>
    <row r="14" spans="2:8" s="1" customFormat="1" x14ac:dyDescent="0.25">
      <c r="B14" s="8" t="s">
        <v>2</v>
      </c>
      <c r="C14" s="99">
        <v>8.4606481481481442E-3</v>
      </c>
      <c r="D14" s="97">
        <f t="shared" si="0"/>
        <v>3.911182450508293E-2</v>
      </c>
      <c r="E14" s="99"/>
      <c r="F14" s="97"/>
      <c r="G14" s="99">
        <f t="shared" si="1"/>
        <v>8.4606481481481442E-3</v>
      </c>
      <c r="H14" s="98">
        <f t="shared" si="2"/>
        <v>3.6956521739130423E-2</v>
      </c>
    </row>
    <row r="15" spans="2:8" s="1" customFormat="1" x14ac:dyDescent="0.25">
      <c r="B15" s="8" t="s">
        <v>9</v>
      </c>
      <c r="C15" s="99">
        <v>7.9398148148148162E-3</v>
      </c>
      <c r="D15" s="97">
        <f t="shared" si="0"/>
        <v>3.6704119850187282E-2</v>
      </c>
      <c r="E15" s="99"/>
      <c r="F15" s="97"/>
      <c r="G15" s="99">
        <f t="shared" si="1"/>
        <v>7.9398148148148162E-3</v>
      </c>
      <c r="H15" s="98">
        <f t="shared" si="2"/>
        <v>3.4681496461071798E-2</v>
      </c>
    </row>
    <row r="16" spans="2:8" s="1" customFormat="1" x14ac:dyDescent="0.25">
      <c r="B16" s="8" t="s">
        <v>1</v>
      </c>
      <c r="C16" s="99">
        <v>1.5624999999999999E-3</v>
      </c>
      <c r="D16" s="97">
        <f t="shared" si="0"/>
        <v>7.2231139646870002E-3</v>
      </c>
      <c r="E16" s="99">
        <v>2.3148148148148146E-4</v>
      </c>
      <c r="F16" s="97">
        <f t="shared" si="3"/>
        <v>1.8348623853211007E-2</v>
      </c>
      <c r="G16" s="99">
        <f t="shared" si="1"/>
        <v>1.7939814814814813E-3</v>
      </c>
      <c r="H16" s="98">
        <f t="shared" si="2"/>
        <v>7.8361981799797767E-3</v>
      </c>
    </row>
    <row r="17" spans="2:8" s="1" customFormat="1" x14ac:dyDescent="0.25">
      <c r="B17" s="8" t="s">
        <v>27</v>
      </c>
      <c r="C17" s="99">
        <v>1.2152777777777776E-3</v>
      </c>
      <c r="D17" s="97">
        <f t="shared" si="0"/>
        <v>5.6179775280898884E-3</v>
      </c>
      <c r="E17" s="99"/>
      <c r="F17" s="97"/>
      <c r="G17" s="99">
        <f t="shared" si="1"/>
        <v>1.2152777777777776E-3</v>
      </c>
      <c r="H17" s="98">
        <f t="shared" si="2"/>
        <v>5.308392315470172E-3</v>
      </c>
    </row>
    <row r="18" spans="2:8" s="1" customFormat="1" x14ac:dyDescent="0.25">
      <c r="B18" s="8" t="s">
        <v>16</v>
      </c>
      <c r="C18" s="99">
        <v>1.7245370370370368E-3</v>
      </c>
      <c r="D18" s="97">
        <f t="shared" si="0"/>
        <v>7.9721776350989842E-3</v>
      </c>
      <c r="E18" s="99"/>
      <c r="F18" s="97"/>
      <c r="G18" s="99">
        <f t="shared" si="1"/>
        <v>1.7245370370370368E-3</v>
      </c>
      <c r="H18" s="98">
        <f t="shared" si="2"/>
        <v>7.532861476238625E-3</v>
      </c>
    </row>
    <row r="19" spans="2:8" s="1" customFormat="1" x14ac:dyDescent="0.25">
      <c r="B19" s="8" t="s">
        <v>4</v>
      </c>
      <c r="C19" s="99">
        <v>5.4166666666666651E-3</v>
      </c>
      <c r="D19" s="97">
        <f t="shared" si="0"/>
        <v>2.5040128410914929E-2</v>
      </c>
      <c r="E19" s="99"/>
      <c r="F19" s="97"/>
      <c r="G19" s="99">
        <f t="shared" si="1"/>
        <v>5.4166666666666651E-3</v>
      </c>
      <c r="H19" s="98">
        <f t="shared" si="2"/>
        <v>2.3660262891809905E-2</v>
      </c>
    </row>
    <row r="20" spans="2:8" s="1" customFormat="1" x14ac:dyDescent="0.25">
      <c r="B20" s="8" t="s">
        <v>14</v>
      </c>
      <c r="C20" s="99">
        <v>4.0509259259259264E-4</v>
      </c>
      <c r="D20" s="97">
        <f t="shared" si="0"/>
        <v>1.8726591760299634E-3</v>
      </c>
      <c r="E20" s="99"/>
      <c r="F20" s="97"/>
      <c r="G20" s="99">
        <f t="shared" si="1"/>
        <v>4.0509259259259264E-4</v>
      </c>
      <c r="H20" s="98">
        <f t="shared" si="2"/>
        <v>1.7694641051567244E-3</v>
      </c>
    </row>
    <row r="21" spans="2:8" s="1" customFormat="1" x14ac:dyDescent="0.25">
      <c r="B21" s="8" t="s">
        <v>11</v>
      </c>
      <c r="C21" s="99">
        <v>7.7546296296296293E-4</v>
      </c>
      <c r="D21" s="97">
        <f t="shared" si="0"/>
        <v>3.5848047084002153E-3</v>
      </c>
      <c r="E21" s="99">
        <v>2.3148148148148146E-4</v>
      </c>
      <c r="F21" s="97">
        <f t="shared" ref="F20:F26" si="4">E21/$E$30</f>
        <v>1.8348623853211007E-2</v>
      </c>
      <c r="G21" s="99">
        <f t="shared" si="1"/>
        <v>1.0069444444444444E-3</v>
      </c>
      <c r="H21" s="98">
        <f t="shared" si="2"/>
        <v>4.3983822042467143E-3</v>
      </c>
    </row>
    <row r="22" spans="2:8" s="1" customFormat="1" x14ac:dyDescent="0.25">
      <c r="B22" s="8" t="s">
        <v>15</v>
      </c>
      <c r="C22" s="99">
        <v>6.4814814814814813E-3</v>
      </c>
      <c r="D22" s="97">
        <f t="shared" si="0"/>
        <v>2.9962546816479411E-2</v>
      </c>
      <c r="E22" s="99"/>
      <c r="F22" s="97"/>
      <c r="G22" s="99">
        <f t="shared" si="1"/>
        <v>6.4814814814814813E-3</v>
      </c>
      <c r="H22" s="98">
        <f t="shared" si="2"/>
        <v>2.8311425682507586E-2</v>
      </c>
    </row>
    <row r="23" spans="2:8" s="1" customFormat="1" x14ac:dyDescent="0.25">
      <c r="B23" s="8" t="s">
        <v>92</v>
      </c>
      <c r="C23" s="99">
        <v>5.7870370370370367E-4</v>
      </c>
      <c r="D23" s="97">
        <f t="shared" si="0"/>
        <v>2.6752273943285187E-3</v>
      </c>
      <c r="E23" s="99">
        <v>3.5879629629629624E-4</v>
      </c>
      <c r="F23" s="97">
        <f t="shared" si="4"/>
        <v>2.8440366972477059E-2</v>
      </c>
      <c r="G23" s="99">
        <f t="shared" si="1"/>
        <v>9.3749999999999997E-4</v>
      </c>
      <c r="H23" s="98">
        <f t="shared" si="2"/>
        <v>4.0950455005055618E-3</v>
      </c>
    </row>
    <row r="24" spans="2:8" s="1" customFormat="1" x14ac:dyDescent="0.25">
      <c r="B24" s="8" t="s">
        <v>12</v>
      </c>
      <c r="C24" s="99">
        <v>9.2592592592592588E-5</v>
      </c>
      <c r="D24" s="97">
        <f t="shared" si="0"/>
        <v>4.2803638309256301E-4</v>
      </c>
      <c r="E24" s="99">
        <v>2.8935185185185189E-4</v>
      </c>
      <c r="F24" s="97">
        <f t="shared" si="4"/>
        <v>2.2935779816513763E-2</v>
      </c>
      <c r="G24" s="99">
        <f t="shared" si="1"/>
        <v>3.8194444444444446E-4</v>
      </c>
      <c r="H24" s="98">
        <f t="shared" si="2"/>
        <v>1.66835187057634E-3</v>
      </c>
    </row>
    <row r="25" spans="2:8" s="1" customFormat="1" x14ac:dyDescent="0.25">
      <c r="B25" s="8" t="s">
        <v>5</v>
      </c>
      <c r="C25" s="99">
        <v>1.0104166666666668E-2</v>
      </c>
      <c r="D25" s="97">
        <f t="shared" si="0"/>
        <v>4.6709470304975943E-2</v>
      </c>
      <c r="E25" s="99"/>
      <c r="F25" s="97"/>
      <c r="G25" s="99">
        <f t="shared" si="1"/>
        <v>1.0104166666666668E-2</v>
      </c>
      <c r="H25" s="98">
        <f t="shared" si="2"/>
        <v>4.4135490394337722E-2</v>
      </c>
    </row>
    <row r="26" spans="2:8" s="1" customFormat="1" x14ac:dyDescent="0.25">
      <c r="B26" s="8" t="s">
        <v>6</v>
      </c>
      <c r="C26" s="99">
        <v>5.9571759259259269E-2</v>
      </c>
      <c r="D26" s="97">
        <f t="shared" si="0"/>
        <v>0.27538790797217777</v>
      </c>
      <c r="E26" s="99">
        <v>1.9907407407407408E-3</v>
      </c>
      <c r="F26" s="97">
        <f t="shared" si="4"/>
        <v>0.15779816513761469</v>
      </c>
      <c r="G26" s="99">
        <f t="shared" si="1"/>
        <v>6.1562500000000006E-2</v>
      </c>
      <c r="H26" s="98">
        <f t="shared" si="2"/>
        <v>0.26890798786653192</v>
      </c>
    </row>
    <row r="27" spans="2:8" s="1" customFormat="1" x14ac:dyDescent="0.25">
      <c r="B27" s="8" t="s">
        <v>103</v>
      </c>
      <c r="C27" s="99">
        <v>2.4409722222222211E-2</v>
      </c>
      <c r="D27" s="97">
        <f t="shared" si="0"/>
        <v>0.11284109149277688</v>
      </c>
      <c r="E27" s="99">
        <v>2.199074074074074E-4</v>
      </c>
      <c r="F27" s="97">
        <f t="shared" ref="F27:F28" si="5">E27/$E$30</f>
        <v>1.7431192660550456E-2</v>
      </c>
      <c r="G27" s="99">
        <f t="shared" si="1"/>
        <v>2.4629629629629619E-2</v>
      </c>
      <c r="H27" s="98">
        <f t="shared" si="2"/>
        <v>0.10758341759352878</v>
      </c>
    </row>
    <row r="28" spans="2:8" s="1" customFormat="1" x14ac:dyDescent="0.25">
      <c r="B28" s="36" t="s">
        <v>17</v>
      </c>
      <c r="C28" s="109">
        <v>9.9537037037037042E-4</v>
      </c>
      <c r="D28" s="97">
        <f t="shared" si="0"/>
        <v>4.6013911182450525E-3</v>
      </c>
      <c r="E28" s="109"/>
      <c r="F28" s="97"/>
      <c r="G28" s="99">
        <f t="shared" si="1"/>
        <v>9.9537037037037042E-4</v>
      </c>
      <c r="H28" s="98">
        <f t="shared" si="2"/>
        <v>4.3478260869565227E-3</v>
      </c>
    </row>
    <row r="29" spans="2:8" s="1" customFormat="1" x14ac:dyDescent="0.25">
      <c r="B29" s="8"/>
      <c r="C29" s="100"/>
      <c r="D29" s="111"/>
      <c r="E29" s="100"/>
      <c r="F29" s="100"/>
      <c r="G29" s="100"/>
      <c r="H29" s="101"/>
    </row>
    <row r="30" spans="2:8" s="1" customFormat="1" x14ac:dyDescent="0.25">
      <c r="B30" s="37" t="s">
        <v>29</v>
      </c>
      <c r="C30" s="112">
        <f t="shared" ref="C30:H30" si="6">SUM(C7:C28)</f>
        <v>0.21631944444444437</v>
      </c>
      <c r="D30" s="113">
        <f t="shared" si="6"/>
        <v>1</v>
      </c>
      <c r="E30" s="112">
        <f t="shared" si="6"/>
        <v>1.2615740740740742E-2</v>
      </c>
      <c r="F30" s="113">
        <f>SUM(F7:F28)</f>
        <v>1</v>
      </c>
      <c r="G30" s="112">
        <f>SUM(G7:G28)</f>
        <v>0.22893518518518516</v>
      </c>
      <c r="H30" s="116">
        <f t="shared" si="6"/>
        <v>0.99999999999999989</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88</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2.9398148148148148E-3</v>
      </c>
      <c r="D7" s="97">
        <f>C7/$C$30</f>
        <v>3.4710359812509398E-3</v>
      </c>
      <c r="E7" s="99">
        <v>1.724537037037037E-3</v>
      </c>
      <c r="F7" s="97">
        <f t="shared" ref="F7:F28" si="0">E7/$E$30</f>
        <v>1.0095534927840641E-2</v>
      </c>
      <c r="G7" s="99">
        <f>E7+C7</f>
        <v>4.6643518518518518E-3</v>
      </c>
      <c r="H7" s="98">
        <f>G7/$G$30</f>
        <v>4.5828784570596803E-3</v>
      </c>
    </row>
    <row r="8" spans="2:8" s="1" customFormat="1" x14ac:dyDescent="0.25">
      <c r="B8" s="8" t="s">
        <v>13</v>
      </c>
      <c r="C8" s="99">
        <v>2.148148148148148E-2</v>
      </c>
      <c r="D8" s="97">
        <f t="shared" ref="D8:D28" si="1">C8/$C$30</f>
        <v>2.5363160555912378E-2</v>
      </c>
      <c r="E8" s="99">
        <v>2.3148148148148146E-4</v>
      </c>
      <c r="F8" s="97">
        <f t="shared" si="0"/>
        <v>1.3551053594416966E-3</v>
      </c>
      <c r="G8" s="99">
        <f t="shared" ref="G8:G28" si="2">E8+C8</f>
        <v>2.1712962962962962E-2</v>
      </c>
      <c r="H8" s="98">
        <f t="shared" ref="H8:H28" si="3">G8/$G$30</f>
        <v>2.1333697234352259E-2</v>
      </c>
    </row>
    <row r="9" spans="2:8" s="1" customFormat="1" x14ac:dyDescent="0.25">
      <c r="B9" s="8" t="s">
        <v>0</v>
      </c>
      <c r="C9" s="99">
        <v>7.4351851851851933E-2</v>
      </c>
      <c r="D9" s="97">
        <f t="shared" si="1"/>
        <v>8.7787146234472688E-2</v>
      </c>
      <c r="E9" s="99">
        <v>9.9421296296296306E-3</v>
      </c>
      <c r="F9" s="97">
        <f t="shared" si="0"/>
        <v>5.8201775188020881E-2</v>
      </c>
      <c r="G9" s="99">
        <f t="shared" si="2"/>
        <v>8.4293981481481567E-2</v>
      </c>
      <c r="H9" s="98">
        <f t="shared" si="3"/>
        <v>8.2821597525473162E-2</v>
      </c>
    </row>
    <row r="10" spans="2:8" s="1" customFormat="1" x14ac:dyDescent="0.25">
      <c r="B10" s="8" t="s">
        <v>8</v>
      </c>
      <c r="C10" s="99">
        <v>2.1909722222222216E-2</v>
      </c>
      <c r="D10" s="97">
        <f t="shared" si="1"/>
        <v>2.5868783907511919E-2</v>
      </c>
      <c r="E10" s="99">
        <v>2.1990740740740738E-3</v>
      </c>
      <c r="F10" s="97">
        <f t="shared" si="0"/>
        <v>1.2873500914696117E-2</v>
      </c>
      <c r="G10" s="99">
        <f t="shared" si="2"/>
        <v>2.4108796296296288E-2</v>
      </c>
      <c r="H10" s="98">
        <f t="shared" si="3"/>
        <v>2.3687681950509454E-2</v>
      </c>
    </row>
    <row r="11" spans="2:8" s="1" customFormat="1" x14ac:dyDescent="0.25">
      <c r="B11" s="8" t="s">
        <v>26</v>
      </c>
      <c r="C11" s="99">
        <v>4.8611111111111112E-3</v>
      </c>
      <c r="D11" s="97">
        <f t="shared" si="1"/>
        <v>5.7395083154543102E-3</v>
      </c>
      <c r="E11" s="99">
        <v>2.1759259259259258E-3</v>
      </c>
      <c r="F11" s="97">
        <f t="shared" si="0"/>
        <v>1.2737990378751948E-2</v>
      </c>
      <c r="G11" s="99">
        <f t="shared" si="2"/>
        <v>7.037037037037037E-3</v>
      </c>
      <c r="H11" s="98">
        <f t="shared" si="3"/>
        <v>6.9141193595342078E-3</v>
      </c>
    </row>
    <row r="12" spans="2:8" s="1" customFormat="1" x14ac:dyDescent="0.25">
      <c r="B12" s="8" t="s">
        <v>3</v>
      </c>
      <c r="C12" s="99">
        <v>6.2314814814814844E-2</v>
      </c>
      <c r="D12" s="97">
        <f t="shared" si="1"/>
        <v>7.3575030405728617E-2</v>
      </c>
      <c r="E12" s="99">
        <v>1.8275462962962966E-2</v>
      </c>
      <c r="F12" s="97">
        <f t="shared" si="0"/>
        <v>0.10698556812792197</v>
      </c>
      <c r="G12" s="99">
        <f t="shared" si="2"/>
        <v>8.0590277777777802E-2</v>
      </c>
      <c r="H12" s="98">
        <f t="shared" si="3"/>
        <v>7.9182587336244573E-2</v>
      </c>
    </row>
    <row r="13" spans="2:8" s="1" customFormat="1" x14ac:dyDescent="0.25">
      <c r="B13" s="8" t="s">
        <v>7</v>
      </c>
      <c r="C13" s="99">
        <v>6.5451388888888948E-2</v>
      </c>
      <c r="D13" s="97">
        <f t="shared" si="1"/>
        <v>7.7278379818795595E-2</v>
      </c>
      <c r="E13" s="99">
        <v>2.2986111111111113E-2</v>
      </c>
      <c r="F13" s="97">
        <f t="shared" si="0"/>
        <v>0.1345619621925605</v>
      </c>
      <c r="G13" s="99">
        <f t="shared" si="2"/>
        <v>8.8437500000000058E-2</v>
      </c>
      <c r="H13" s="98">
        <f t="shared" si="3"/>
        <v>8.689274017467255E-2</v>
      </c>
    </row>
    <row r="14" spans="2:8" s="1" customFormat="1" x14ac:dyDescent="0.25">
      <c r="B14" s="8" t="s">
        <v>2</v>
      </c>
      <c r="C14" s="99">
        <v>4.3553240740740753E-2</v>
      </c>
      <c r="D14" s="97">
        <f t="shared" si="1"/>
        <v>5.1423261407272797E-2</v>
      </c>
      <c r="E14" s="99">
        <v>8.5995370370370375E-3</v>
      </c>
      <c r="F14" s="97">
        <f t="shared" si="0"/>
        <v>5.0342164103259035E-2</v>
      </c>
      <c r="G14" s="99">
        <f t="shared" si="2"/>
        <v>5.2152777777777791E-2</v>
      </c>
      <c r="H14" s="98">
        <f t="shared" si="3"/>
        <v>5.1241812227074253E-2</v>
      </c>
    </row>
    <row r="15" spans="2:8" s="1" customFormat="1" x14ac:dyDescent="0.25">
      <c r="B15" s="8" t="s">
        <v>9</v>
      </c>
      <c r="C15" s="99">
        <v>4.5046296296296334E-2</v>
      </c>
      <c r="D15" s="97">
        <f t="shared" si="1"/>
        <v>5.3186110389876654E-2</v>
      </c>
      <c r="E15" s="99">
        <v>5.7986111111111112E-3</v>
      </c>
      <c r="F15" s="97">
        <f t="shared" si="0"/>
        <v>3.3945389254014503E-2</v>
      </c>
      <c r="G15" s="99">
        <f t="shared" si="2"/>
        <v>5.0844907407407443E-2</v>
      </c>
      <c r="H15" s="98">
        <f t="shared" si="3"/>
        <v>4.9956786754002953E-2</v>
      </c>
    </row>
    <row r="16" spans="2:8" s="1" customFormat="1" x14ac:dyDescent="0.25">
      <c r="B16" s="8" t="s">
        <v>1</v>
      </c>
      <c r="C16" s="99">
        <v>7.3263888888888884E-3</v>
      </c>
      <c r="D16" s="97">
        <f t="shared" si="1"/>
        <v>8.6502589611489947E-3</v>
      </c>
      <c r="E16" s="99">
        <v>1.759259259259259E-3</v>
      </c>
      <c r="F16" s="97">
        <f t="shared" si="0"/>
        <v>1.0298800731756893E-2</v>
      </c>
      <c r="G16" s="99">
        <f t="shared" si="2"/>
        <v>9.0856481481481483E-3</v>
      </c>
      <c r="H16" s="98">
        <f t="shared" si="3"/>
        <v>8.9269468704512387E-3</v>
      </c>
    </row>
    <row r="17" spans="2:8" s="1" customFormat="1" x14ac:dyDescent="0.25">
      <c r="B17" s="8" t="s">
        <v>27</v>
      </c>
      <c r="C17" s="99">
        <v>9.0046296296296281E-3</v>
      </c>
      <c r="D17" s="97">
        <f t="shared" si="1"/>
        <v>1.0631755879579648E-2</v>
      </c>
      <c r="E17" s="99">
        <v>1.2569444444444446E-2</v>
      </c>
      <c r="F17" s="97">
        <f t="shared" si="0"/>
        <v>7.3582221017684135E-2</v>
      </c>
      <c r="G17" s="99">
        <f t="shared" si="2"/>
        <v>2.1574074074074072E-2</v>
      </c>
      <c r="H17" s="98">
        <f t="shared" si="3"/>
        <v>2.1197234352256185E-2</v>
      </c>
    </row>
    <row r="18" spans="2:8" s="1" customFormat="1" x14ac:dyDescent="0.25">
      <c r="B18" s="8" t="s">
        <v>16</v>
      </c>
      <c r="C18" s="99">
        <v>6.7476851851851856E-3</v>
      </c>
      <c r="D18" s="97">
        <f t="shared" si="1"/>
        <v>7.966984161690149E-3</v>
      </c>
      <c r="E18" s="99">
        <v>9.0277777777777763E-4</v>
      </c>
      <c r="F18" s="97">
        <f t="shared" si="0"/>
        <v>5.284910901822616E-3</v>
      </c>
      <c r="G18" s="99">
        <f t="shared" si="2"/>
        <v>7.6504629629629631E-3</v>
      </c>
      <c r="H18" s="98">
        <f t="shared" si="3"/>
        <v>7.5168304221251833E-3</v>
      </c>
    </row>
    <row r="19" spans="2:8" s="1" customFormat="1" x14ac:dyDescent="0.25">
      <c r="B19" s="8" t="s">
        <v>4</v>
      </c>
      <c r="C19" s="99">
        <v>3.3333333333333305E-2</v>
      </c>
      <c r="D19" s="97">
        <f t="shared" si="1"/>
        <v>3.935662844882952E-2</v>
      </c>
      <c r="E19" s="99">
        <v>7.1180555555555563E-3</v>
      </c>
      <c r="F19" s="97">
        <f t="shared" si="0"/>
        <v>4.166948980283218E-2</v>
      </c>
      <c r="G19" s="99">
        <f t="shared" si="2"/>
        <v>4.0451388888888863E-2</v>
      </c>
      <c r="H19" s="98">
        <f t="shared" si="3"/>
        <v>3.9744814410480327E-2</v>
      </c>
    </row>
    <row r="20" spans="2:8" s="1" customFormat="1" x14ac:dyDescent="0.25">
      <c r="B20" s="8" t="s">
        <v>14</v>
      </c>
      <c r="C20" s="99">
        <v>5.7870370370370367E-3</v>
      </c>
      <c r="D20" s="97">
        <f t="shared" si="1"/>
        <v>6.8327479945884638E-3</v>
      </c>
      <c r="E20" s="99">
        <v>9.479166666666667E-3</v>
      </c>
      <c r="F20" s="97">
        <f t="shared" si="0"/>
        <v>5.5491564469137486E-2</v>
      </c>
      <c r="G20" s="99">
        <f t="shared" si="2"/>
        <v>1.5266203703703704E-2</v>
      </c>
      <c r="H20" s="98">
        <f t="shared" si="3"/>
        <v>1.4999545123726348E-2</v>
      </c>
    </row>
    <row r="21" spans="2:8" s="1" customFormat="1" x14ac:dyDescent="0.25">
      <c r="B21" s="8" t="s">
        <v>11</v>
      </c>
      <c r="C21" s="99">
        <v>8.726851851851852E-3</v>
      </c>
      <c r="D21" s="97">
        <f t="shared" si="1"/>
        <v>1.0303783975839404E-2</v>
      </c>
      <c r="E21" s="99">
        <v>2.584490740740741E-2</v>
      </c>
      <c r="F21" s="97">
        <f t="shared" si="0"/>
        <v>0.15129751338166544</v>
      </c>
      <c r="G21" s="99">
        <f t="shared" si="2"/>
        <v>3.457175925925926E-2</v>
      </c>
      <c r="H21" s="98">
        <f t="shared" si="3"/>
        <v>3.3967885735080063E-2</v>
      </c>
    </row>
    <row r="22" spans="2:8" s="1" customFormat="1" x14ac:dyDescent="0.25">
      <c r="B22" s="8" t="s">
        <v>15</v>
      </c>
      <c r="C22" s="99">
        <v>1.653935185185185E-2</v>
      </c>
      <c r="D22" s="97">
        <f t="shared" si="1"/>
        <v>1.9527993768533831E-2</v>
      </c>
      <c r="E22" s="99">
        <v>8.5416666666666662E-3</v>
      </c>
      <c r="F22" s="97">
        <f t="shared" si="0"/>
        <v>5.0003387763398605E-2</v>
      </c>
      <c r="G22" s="99">
        <f t="shared" si="2"/>
        <v>2.5081018518518516E-2</v>
      </c>
      <c r="H22" s="98">
        <f t="shared" si="3"/>
        <v>2.4642922125181953E-2</v>
      </c>
    </row>
    <row r="23" spans="2:8" s="1" customFormat="1" x14ac:dyDescent="0.25">
      <c r="B23" s="8" t="s">
        <v>92</v>
      </c>
      <c r="C23" s="99">
        <v>7.0833333333333338E-3</v>
      </c>
      <c r="D23" s="97">
        <f t="shared" si="1"/>
        <v>8.3632835453762815E-3</v>
      </c>
      <c r="E23" s="99">
        <v>3.703703703703703E-3</v>
      </c>
      <c r="F23" s="97">
        <f t="shared" si="0"/>
        <v>2.1681685751067142E-2</v>
      </c>
      <c r="G23" s="99">
        <f t="shared" si="2"/>
        <v>1.0787037037037036E-2</v>
      </c>
      <c r="H23" s="98">
        <f t="shared" si="3"/>
        <v>1.0598617176128092E-2</v>
      </c>
    </row>
    <row r="24" spans="2:8" s="1" customFormat="1" x14ac:dyDescent="0.25">
      <c r="B24" s="8" t="s">
        <v>12</v>
      </c>
      <c r="C24" s="99">
        <v>1.3078703703703705E-3</v>
      </c>
      <c r="D24" s="97">
        <f t="shared" si="1"/>
        <v>1.5442010467769931E-3</v>
      </c>
      <c r="E24" s="99">
        <v>1.8402777777777777E-3</v>
      </c>
      <c r="F24" s="97">
        <f t="shared" si="0"/>
        <v>1.0773087607561488E-2</v>
      </c>
      <c r="G24" s="99">
        <f t="shared" si="2"/>
        <v>3.1481481481481482E-3</v>
      </c>
      <c r="H24" s="98">
        <f t="shared" si="3"/>
        <v>3.0931586608442508E-3</v>
      </c>
    </row>
    <row r="25" spans="2:8" s="1" customFormat="1" x14ac:dyDescent="0.25">
      <c r="B25" s="8" t="s">
        <v>5</v>
      </c>
      <c r="C25" s="99">
        <v>2.7268518518518515E-2</v>
      </c>
      <c r="D25" s="97">
        <f t="shared" si="1"/>
        <v>3.2195908550500842E-2</v>
      </c>
      <c r="E25" s="99">
        <v>3.9236111111111112E-3</v>
      </c>
      <c r="F25" s="97">
        <f t="shared" si="0"/>
        <v>2.2969035842536761E-2</v>
      </c>
      <c r="G25" s="99">
        <f t="shared" si="2"/>
        <v>3.1192129629629625E-2</v>
      </c>
      <c r="H25" s="98">
        <f t="shared" si="3"/>
        <v>3.0647288937409024E-2</v>
      </c>
    </row>
    <row r="26" spans="2:8" s="1" customFormat="1" x14ac:dyDescent="0.25">
      <c r="B26" s="8" t="s">
        <v>6</v>
      </c>
      <c r="C26" s="99">
        <v>0.30471064814814797</v>
      </c>
      <c r="D26" s="97">
        <f t="shared" si="1"/>
        <v>0.35977151290706078</v>
      </c>
      <c r="E26" s="99">
        <v>7.5462962962962966E-3</v>
      </c>
      <c r="F26" s="97">
        <f t="shared" si="0"/>
        <v>4.4176434717799314E-2</v>
      </c>
      <c r="G26" s="99">
        <f t="shared" si="2"/>
        <v>0.31225694444444424</v>
      </c>
      <c r="H26" s="98">
        <f t="shared" si="3"/>
        <v>0.3068026746724889</v>
      </c>
    </row>
    <row r="27" spans="2:8" s="1" customFormat="1" x14ac:dyDescent="0.25">
      <c r="B27" s="8" t="s">
        <v>103</v>
      </c>
      <c r="C27" s="99">
        <v>7.7210648148148167E-2</v>
      </c>
      <c r="D27" s="97">
        <f t="shared" si="1"/>
        <v>9.1162523743799309E-2</v>
      </c>
      <c r="E27" s="99">
        <v>9.3865740740740732E-3</v>
      </c>
      <c r="F27" s="97">
        <f t="shared" si="0"/>
        <v>5.4949522325360795E-2</v>
      </c>
      <c r="G27" s="99">
        <f t="shared" si="2"/>
        <v>8.6597222222222242E-2</v>
      </c>
      <c r="H27" s="98">
        <f t="shared" si="3"/>
        <v>8.5084606986899597E-2</v>
      </c>
    </row>
    <row r="28" spans="2:8" s="1" customFormat="1" x14ac:dyDescent="0.25">
      <c r="B28" s="36" t="s">
        <v>17</v>
      </c>
      <c r="C28" s="109"/>
      <c r="D28" s="97"/>
      <c r="E28" s="109">
        <v>6.2731481481481475E-3</v>
      </c>
      <c r="F28" s="97">
        <f t="shared" si="0"/>
        <v>3.6723355240869976E-2</v>
      </c>
      <c r="G28" s="99">
        <f t="shared" si="2"/>
        <v>6.2731481481481475E-3</v>
      </c>
      <c r="H28" s="98">
        <f t="shared" si="3"/>
        <v>6.1635735080058226E-3</v>
      </c>
    </row>
    <row r="29" spans="2:8" s="1" customFormat="1" x14ac:dyDescent="0.25">
      <c r="B29" s="8"/>
      <c r="C29" s="100"/>
      <c r="D29" s="111"/>
      <c r="E29" s="100"/>
      <c r="F29" s="100"/>
      <c r="G29" s="100"/>
      <c r="H29" s="101"/>
    </row>
    <row r="30" spans="2:8" s="1" customFormat="1" x14ac:dyDescent="0.25">
      <c r="B30" s="37" t="s">
        <v>29</v>
      </c>
      <c r="C30" s="112">
        <f t="shared" ref="C30:H30" si="4">SUM(C7:C28)</f>
        <v>0.84695601851851843</v>
      </c>
      <c r="D30" s="113">
        <f t="shared" si="4"/>
        <v>1.0000000000000002</v>
      </c>
      <c r="E30" s="112">
        <f t="shared" si="4"/>
        <v>0.17082175925925924</v>
      </c>
      <c r="F30" s="113">
        <f t="shared" si="4"/>
        <v>1</v>
      </c>
      <c r="G30" s="112">
        <f t="shared" si="4"/>
        <v>1.0177777777777777</v>
      </c>
      <c r="H30" s="116">
        <f t="shared" si="4"/>
        <v>0.99999999999999989</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89</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4.2824074074074075E-4</v>
      </c>
      <c r="D7" s="97">
        <f t="shared" ref="D7:D28" si="0">C7/$C$30</f>
        <v>4.3585816939568861E-3</v>
      </c>
      <c r="E7" s="99"/>
      <c r="F7" s="97"/>
      <c r="G7" s="99">
        <f>C7</f>
        <v>4.2824074074074075E-4</v>
      </c>
      <c r="H7" s="98">
        <f t="shared" ref="H7:H28" si="1">G7/$G$30</f>
        <v>4.3585816939568861E-3</v>
      </c>
    </row>
    <row r="8" spans="2:8" s="1" customFormat="1" x14ac:dyDescent="0.25">
      <c r="B8" s="8" t="s">
        <v>13</v>
      </c>
      <c r="C8" s="99">
        <v>3.1597222222222218E-3</v>
      </c>
      <c r="D8" s="97">
        <f t="shared" si="0"/>
        <v>3.2159264931087291E-2</v>
      </c>
      <c r="E8" s="99"/>
      <c r="F8" s="97"/>
      <c r="G8" s="99">
        <f t="shared" ref="G8:G28" si="2">C8</f>
        <v>3.1597222222222218E-3</v>
      </c>
      <c r="H8" s="98">
        <f t="shared" si="1"/>
        <v>3.2159264931087291E-2</v>
      </c>
    </row>
    <row r="9" spans="2:8" s="1" customFormat="1" x14ac:dyDescent="0.25">
      <c r="B9" s="8" t="s">
        <v>0</v>
      </c>
      <c r="C9" s="99">
        <v>1.2048611111111105E-2</v>
      </c>
      <c r="D9" s="97">
        <f t="shared" si="0"/>
        <v>0.12262928495700313</v>
      </c>
      <c r="E9" s="99"/>
      <c r="F9" s="97"/>
      <c r="G9" s="99">
        <f t="shared" si="2"/>
        <v>1.2048611111111105E-2</v>
      </c>
      <c r="H9" s="98">
        <f t="shared" si="1"/>
        <v>0.12262928495700313</v>
      </c>
    </row>
    <row r="10" spans="2:8" s="1" customFormat="1" x14ac:dyDescent="0.25">
      <c r="B10" s="8" t="s">
        <v>8</v>
      </c>
      <c r="C10" s="99">
        <v>3.1944444444444446E-3</v>
      </c>
      <c r="D10" s="97">
        <f t="shared" si="0"/>
        <v>3.2512663446813528E-2</v>
      </c>
      <c r="E10" s="99"/>
      <c r="F10" s="97"/>
      <c r="G10" s="99">
        <f t="shared" si="2"/>
        <v>3.1944444444444446E-3</v>
      </c>
      <c r="H10" s="98">
        <f t="shared" si="1"/>
        <v>3.2512663446813528E-2</v>
      </c>
    </row>
    <row r="11" spans="2:8" s="1" customFormat="1" x14ac:dyDescent="0.25">
      <c r="B11" s="8" t="s">
        <v>26</v>
      </c>
      <c r="C11" s="99">
        <v>3.7037037037037035E-4</v>
      </c>
      <c r="D11" s="97">
        <f t="shared" si="0"/>
        <v>3.7695841677464958E-3</v>
      </c>
      <c r="E11" s="99"/>
      <c r="F11" s="97"/>
      <c r="G11" s="99">
        <f t="shared" si="2"/>
        <v>3.7037037037037035E-4</v>
      </c>
      <c r="H11" s="98">
        <f t="shared" si="1"/>
        <v>3.7695841677464958E-3</v>
      </c>
    </row>
    <row r="12" spans="2:8" s="1" customFormat="1" x14ac:dyDescent="0.25">
      <c r="B12" s="8" t="s">
        <v>3</v>
      </c>
      <c r="C12" s="99">
        <v>1.5266203703703711E-2</v>
      </c>
      <c r="D12" s="97">
        <f t="shared" si="0"/>
        <v>0.15537754741430093</v>
      </c>
      <c r="E12" s="99"/>
      <c r="F12" s="97"/>
      <c r="G12" s="99">
        <f t="shared" si="2"/>
        <v>1.5266203703703711E-2</v>
      </c>
      <c r="H12" s="98">
        <f t="shared" si="1"/>
        <v>0.15537754741430093</v>
      </c>
    </row>
    <row r="13" spans="2:8" s="1" customFormat="1" x14ac:dyDescent="0.25">
      <c r="B13" s="8" t="s">
        <v>7</v>
      </c>
      <c r="C13" s="99">
        <v>1.1041666666666665E-2</v>
      </c>
      <c r="D13" s="97">
        <f t="shared" si="0"/>
        <v>0.11238072800094238</v>
      </c>
      <c r="E13" s="99"/>
      <c r="F13" s="97"/>
      <c r="G13" s="99">
        <f t="shared" si="2"/>
        <v>1.1041666666666665E-2</v>
      </c>
      <c r="H13" s="98">
        <f t="shared" si="1"/>
        <v>0.11238072800094238</v>
      </c>
    </row>
    <row r="14" spans="2:8" s="1" customFormat="1" x14ac:dyDescent="0.25">
      <c r="B14" s="8" t="s">
        <v>2</v>
      </c>
      <c r="C14" s="99">
        <v>4.1666666666666649E-3</v>
      </c>
      <c r="D14" s="97">
        <f t="shared" si="0"/>
        <v>4.2407821887148062E-2</v>
      </c>
      <c r="E14" s="99"/>
      <c r="F14" s="97"/>
      <c r="G14" s="99">
        <f t="shared" si="2"/>
        <v>4.1666666666666649E-3</v>
      </c>
      <c r="H14" s="98">
        <f t="shared" si="1"/>
        <v>4.2407821887148062E-2</v>
      </c>
    </row>
    <row r="15" spans="2:8" s="1" customFormat="1" x14ac:dyDescent="0.25">
      <c r="B15" s="8" t="s">
        <v>9</v>
      </c>
      <c r="C15" s="99">
        <v>2.6388888888888885E-3</v>
      </c>
      <c r="D15" s="97">
        <f t="shared" si="0"/>
        <v>2.6858287195193779E-2</v>
      </c>
      <c r="E15" s="99"/>
      <c r="F15" s="97"/>
      <c r="G15" s="99">
        <f t="shared" si="2"/>
        <v>2.6388888888888885E-3</v>
      </c>
      <c r="H15" s="98">
        <f t="shared" si="1"/>
        <v>2.6858287195193779E-2</v>
      </c>
    </row>
    <row r="16" spans="2:8" s="1" customFormat="1" x14ac:dyDescent="0.25">
      <c r="B16" s="8" t="s">
        <v>1</v>
      </c>
      <c r="C16" s="99">
        <v>1.701388888888889E-3</v>
      </c>
      <c r="D16" s="97">
        <f t="shared" si="0"/>
        <v>1.7316527270585465E-2</v>
      </c>
      <c r="E16" s="99"/>
      <c r="F16" s="97"/>
      <c r="G16" s="99">
        <f t="shared" si="2"/>
        <v>1.701388888888889E-3</v>
      </c>
      <c r="H16" s="98">
        <f t="shared" si="1"/>
        <v>1.7316527270585465E-2</v>
      </c>
    </row>
    <row r="17" spans="2:8" s="1" customFormat="1" x14ac:dyDescent="0.25">
      <c r="B17" s="8" t="s">
        <v>27</v>
      </c>
      <c r="C17" s="99">
        <v>6.7129629629629635E-4</v>
      </c>
      <c r="D17" s="97">
        <f t="shared" si="0"/>
        <v>6.8323713040405239E-3</v>
      </c>
      <c r="E17" s="99"/>
      <c r="F17" s="97"/>
      <c r="G17" s="99">
        <f t="shared" si="2"/>
        <v>6.7129629629629635E-4</v>
      </c>
      <c r="H17" s="98">
        <f t="shared" si="1"/>
        <v>6.8323713040405239E-3</v>
      </c>
    </row>
    <row r="18" spans="2:8" s="1" customFormat="1" x14ac:dyDescent="0.25">
      <c r="B18" s="8" t="s">
        <v>16</v>
      </c>
      <c r="C18" s="99"/>
      <c r="D18" s="97"/>
      <c r="E18" s="99"/>
      <c r="F18" s="97"/>
      <c r="G18" s="99"/>
      <c r="H18" s="98"/>
    </row>
    <row r="19" spans="2:8" s="1" customFormat="1" x14ac:dyDescent="0.25">
      <c r="B19" s="8" t="s">
        <v>4</v>
      </c>
      <c r="C19" s="99">
        <v>2.7083333333333334E-3</v>
      </c>
      <c r="D19" s="97">
        <f t="shared" si="0"/>
        <v>2.756508422664625E-2</v>
      </c>
      <c r="E19" s="99"/>
      <c r="F19" s="97"/>
      <c r="G19" s="99">
        <f t="shared" si="2"/>
        <v>2.7083333333333334E-3</v>
      </c>
      <c r="H19" s="98">
        <f t="shared" si="1"/>
        <v>2.756508422664625E-2</v>
      </c>
    </row>
    <row r="20" spans="2:8" s="1" customFormat="1" x14ac:dyDescent="0.25">
      <c r="B20" s="8" t="s">
        <v>14</v>
      </c>
      <c r="C20" s="99">
        <v>2.1874999999999993E-3</v>
      </c>
      <c r="D20" s="97">
        <f t="shared" si="0"/>
        <v>2.2264106490752732E-2</v>
      </c>
      <c r="E20" s="99"/>
      <c r="F20" s="97"/>
      <c r="G20" s="99">
        <f t="shared" si="2"/>
        <v>2.1874999999999993E-3</v>
      </c>
      <c r="H20" s="98">
        <f t="shared" si="1"/>
        <v>2.2264106490752732E-2</v>
      </c>
    </row>
    <row r="21" spans="2:8" s="1" customFormat="1" x14ac:dyDescent="0.25">
      <c r="B21" s="8" t="s">
        <v>11</v>
      </c>
      <c r="C21" s="99">
        <v>5.4398148148148155E-4</v>
      </c>
      <c r="D21" s="97">
        <f t="shared" si="0"/>
        <v>5.5365767463776668E-3</v>
      </c>
      <c r="E21" s="99"/>
      <c r="F21" s="97"/>
      <c r="G21" s="99">
        <f t="shared" si="2"/>
        <v>5.4398148148148155E-4</v>
      </c>
      <c r="H21" s="98">
        <f t="shared" si="1"/>
        <v>5.5365767463776668E-3</v>
      </c>
    </row>
    <row r="22" spans="2:8" s="1" customFormat="1" x14ac:dyDescent="0.25">
      <c r="B22" s="8" t="s">
        <v>15</v>
      </c>
      <c r="C22" s="99">
        <v>2.4421296296296287E-3</v>
      </c>
      <c r="D22" s="97">
        <f t="shared" si="0"/>
        <v>2.4855695606078448E-2</v>
      </c>
      <c r="E22" s="99"/>
      <c r="F22" s="97"/>
      <c r="G22" s="99">
        <f t="shared" si="2"/>
        <v>2.4421296296296287E-3</v>
      </c>
      <c r="H22" s="98">
        <f t="shared" si="1"/>
        <v>2.4855695606078448E-2</v>
      </c>
    </row>
    <row r="23" spans="2:8" s="1" customFormat="1" x14ac:dyDescent="0.25">
      <c r="B23" s="8" t="s">
        <v>92</v>
      </c>
      <c r="C23" s="99">
        <v>5.5555555555555556E-4</v>
      </c>
      <c r="D23" s="97">
        <f t="shared" si="0"/>
        <v>5.6543762516197433E-3</v>
      </c>
      <c r="E23" s="102"/>
      <c r="F23" s="97"/>
      <c r="G23" s="99">
        <f t="shared" si="2"/>
        <v>5.5555555555555556E-4</v>
      </c>
      <c r="H23" s="98">
        <f t="shared" si="1"/>
        <v>5.6543762516197433E-3</v>
      </c>
    </row>
    <row r="24" spans="2:8" s="1" customFormat="1" x14ac:dyDescent="0.25">
      <c r="B24" s="8" t="s">
        <v>12</v>
      </c>
      <c r="C24" s="99"/>
      <c r="D24" s="97"/>
      <c r="E24" s="117"/>
      <c r="F24" s="97"/>
      <c r="G24" s="99"/>
      <c r="H24" s="98"/>
    </row>
    <row r="25" spans="2:8" s="1" customFormat="1" x14ac:dyDescent="0.25">
      <c r="B25" s="8" t="s">
        <v>5</v>
      </c>
      <c r="C25" s="99">
        <v>1.7361111111111112E-3</v>
      </c>
      <c r="D25" s="97">
        <f t="shared" si="0"/>
        <v>1.7669925786311699E-2</v>
      </c>
      <c r="E25" s="84"/>
      <c r="F25" s="97"/>
      <c r="G25" s="99">
        <f t="shared" si="2"/>
        <v>1.7361111111111112E-3</v>
      </c>
      <c r="H25" s="98">
        <f t="shared" si="1"/>
        <v>1.7669925786311699E-2</v>
      </c>
    </row>
    <row r="26" spans="2:8" s="1" customFormat="1" x14ac:dyDescent="0.25">
      <c r="B26" s="8" t="s">
        <v>6</v>
      </c>
      <c r="C26" s="99">
        <v>1.9641203703703706E-2</v>
      </c>
      <c r="D26" s="97">
        <f t="shared" si="0"/>
        <v>0.19990576039580638</v>
      </c>
      <c r="E26" s="118"/>
      <c r="F26" s="97"/>
      <c r="G26" s="99">
        <f t="shared" si="2"/>
        <v>1.9641203703703706E-2</v>
      </c>
      <c r="H26" s="98">
        <f t="shared" si="1"/>
        <v>0.19990576039580638</v>
      </c>
    </row>
    <row r="27" spans="2:8" s="1" customFormat="1" x14ac:dyDescent="0.25">
      <c r="B27" s="8" t="s">
        <v>103</v>
      </c>
      <c r="C27" s="99">
        <v>1.3217592592592588E-2</v>
      </c>
      <c r="D27" s="97">
        <f t="shared" si="0"/>
        <v>0.13452703498645302</v>
      </c>
      <c r="E27" s="99"/>
      <c r="F27" s="97"/>
      <c r="G27" s="99">
        <f t="shared" si="2"/>
        <v>1.3217592592592588E-2</v>
      </c>
      <c r="H27" s="98">
        <f t="shared" si="1"/>
        <v>0.13452703498645302</v>
      </c>
    </row>
    <row r="28" spans="2:8" s="1" customFormat="1" x14ac:dyDescent="0.25">
      <c r="B28" s="36" t="s">
        <v>17</v>
      </c>
      <c r="C28" s="109">
        <v>5.3240740740740744E-4</v>
      </c>
      <c r="D28" s="97">
        <f t="shared" si="0"/>
        <v>5.4187772411355877E-3</v>
      </c>
      <c r="E28" s="109"/>
      <c r="F28" s="97"/>
      <c r="G28" s="99">
        <f t="shared" si="2"/>
        <v>5.3240740740740744E-4</v>
      </c>
      <c r="H28" s="98">
        <f t="shared" si="1"/>
        <v>5.4187772411355877E-3</v>
      </c>
    </row>
    <row r="29" spans="2:8" s="1" customFormat="1" x14ac:dyDescent="0.25">
      <c r="B29" s="8"/>
      <c r="C29" s="100"/>
      <c r="D29" s="111"/>
      <c r="E29" s="100"/>
      <c r="F29" s="100"/>
      <c r="G29" s="100"/>
      <c r="H29" s="101"/>
    </row>
    <row r="30" spans="2:8" s="1" customFormat="1" x14ac:dyDescent="0.25">
      <c r="B30" s="37" t="s">
        <v>29</v>
      </c>
      <c r="C30" s="112">
        <f>SUM(C7:C28)</f>
        <v>9.8252314814814806E-2</v>
      </c>
      <c r="D30" s="113">
        <f>SUM(D7:D28)</f>
        <v>1</v>
      </c>
      <c r="E30" s="112"/>
      <c r="F30" s="113"/>
      <c r="G30" s="112">
        <f>SUM(G7:G28)</f>
        <v>9.8252314814814806E-2</v>
      </c>
      <c r="H30" s="116">
        <f>SUM(H7:H28)</f>
        <v>1</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90</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2.7893518518518519E-3</v>
      </c>
      <c r="D7" s="97">
        <f t="shared" ref="D7:D27" si="0">C7/$C$30</f>
        <v>2.6285078582568948E-3</v>
      </c>
      <c r="E7" s="99"/>
      <c r="F7" s="97"/>
      <c r="G7" s="99">
        <f t="shared" ref="G7" si="1">C7+E7</f>
        <v>2.7893518518518519E-3</v>
      </c>
      <c r="H7" s="98">
        <f t="shared" ref="H7" si="2">G7/$G$30</f>
        <v>2.4308077140321144E-3</v>
      </c>
    </row>
    <row r="8" spans="2:8" s="1" customFormat="1" x14ac:dyDescent="0.25">
      <c r="B8" s="8" t="s">
        <v>13</v>
      </c>
      <c r="C8" s="99">
        <v>2.0682870370370358E-2</v>
      </c>
      <c r="D8" s="97">
        <f t="shared" si="0"/>
        <v>1.9490222168900697E-2</v>
      </c>
      <c r="E8" s="99">
        <v>3.0092592592592595E-4</v>
      </c>
      <c r="F8" s="97">
        <f t="shared" ref="F8:F28" si="3">E8/$E$30</f>
        <v>3.4866568325063701E-3</v>
      </c>
      <c r="G8" s="99">
        <f t="shared" ref="G8:G28" si="4">C8+E8</f>
        <v>2.0983796296296285E-2</v>
      </c>
      <c r="H8" s="98">
        <f t="shared" ref="H8:H28" si="5">G8/$G$30</f>
        <v>1.8286532720083907E-2</v>
      </c>
    </row>
    <row r="9" spans="2:8" s="1" customFormat="1" x14ac:dyDescent="0.25">
      <c r="B9" s="8" t="s">
        <v>0</v>
      </c>
      <c r="C9" s="99">
        <v>8.4201388888888992E-2</v>
      </c>
      <c r="D9" s="97">
        <f t="shared" si="0"/>
        <v>7.9346035970203038E-2</v>
      </c>
      <c r="E9" s="99">
        <v>1.1099537037037038E-2</v>
      </c>
      <c r="F9" s="97">
        <f t="shared" si="3"/>
        <v>0.1286039962451388</v>
      </c>
      <c r="G9" s="99">
        <f t="shared" si="4"/>
        <v>9.5300925925926025E-2</v>
      </c>
      <c r="H9" s="98">
        <f t="shared" si="5"/>
        <v>8.3050915839586931E-2</v>
      </c>
    </row>
    <row r="10" spans="2:8" s="1" customFormat="1" x14ac:dyDescent="0.25">
      <c r="B10" s="8" t="s">
        <v>8</v>
      </c>
      <c r="C10" s="99">
        <v>8.9236111111111113E-3</v>
      </c>
      <c r="D10" s="97">
        <f t="shared" si="0"/>
        <v>8.4090438120998576E-3</v>
      </c>
      <c r="E10" s="99"/>
      <c r="F10" s="97"/>
      <c r="G10" s="99">
        <f t="shared" si="4"/>
        <v>8.9236111111111113E-3</v>
      </c>
      <c r="H10" s="98">
        <f t="shared" si="5"/>
        <v>7.7765674170902918E-3</v>
      </c>
    </row>
    <row r="11" spans="2:8" s="1" customFormat="1" x14ac:dyDescent="0.25">
      <c r="B11" s="8" t="s">
        <v>26</v>
      </c>
      <c r="C11" s="99">
        <v>9.8148148148148144E-3</v>
      </c>
      <c r="D11" s="97">
        <f t="shared" si="0"/>
        <v>9.2488575261487418E-3</v>
      </c>
      <c r="E11" s="99">
        <v>8.6805555555555572E-4</v>
      </c>
      <c r="F11" s="97">
        <f t="shared" si="3"/>
        <v>1.0057663939922223E-2</v>
      </c>
      <c r="G11" s="99">
        <f t="shared" si="4"/>
        <v>1.068287037037037E-2</v>
      </c>
      <c r="H11" s="98">
        <f t="shared" si="5"/>
        <v>9.3096909545711277E-3</v>
      </c>
    </row>
    <row r="12" spans="2:8" s="1" customFormat="1" x14ac:dyDescent="0.25">
      <c r="B12" s="8" t="s">
        <v>3</v>
      </c>
      <c r="C12" s="99">
        <v>0.14228009259259281</v>
      </c>
      <c r="D12" s="97">
        <f t="shared" si="0"/>
        <v>0.13407571411432387</v>
      </c>
      <c r="E12" s="99">
        <v>3.6539351851851837E-2</v>
      </c>
      <c r="F12" s="97">
        <f t="shared" si="3"/>
        <v>0.42336060077779253</v>
      </c>
      <c r="G12" s="99">
        <f t="shared" si="4"/>
        <v>0.17881944444444464</v>
      </c>
      <c r="H12" s="98">
        <f t="shared" si="5"/>
        <v>0.15583393851367722</v>
      </c>
    </row>
    <row r="13" spans="2:8" s="1" customFormat="1" x14ac:dyDescent="0.25">
      <c r="B13" s="8" t="s">
        <v>7</v>
      </c>
      <c r="C13" s="99">
        <v>9.8935185185185251E-2</v>
      </c>
      <c r="D13" s="97">
        <f t="shared" si="0"/>
        <v>9.3230228931037135E-2</v>
      </c>
      <c r="E13" s="99">
        <v>1.4421296296296297E-2</v>
      </c>
      <c r="F13" s="97">
        <f t="shared" si="3"/>
        <v>0.16709132358857451</v>
      </c>
      <c r="G13" s="99">
        <f t="shared" si="4"/>
        <v>0.11335648148148154</v>
      </c>
      <c r="H13" s="98">
        <f t="shared" si="5"/>
        <v>9.8785604776890218E-2</v>
      </c>
    </row>
    <row r="14" spans="2:8" s="1" customFormat="1" x14ac:dyDescent="0.25">
      <c r="B14" s="8" t="s">
        <v>2</v>
      </c>
      <c r="C14" s="99">
        <v>4.1944444444444444E-2</v>
      </c>
      <c r="D14" s="97">
        <f t="shared" si="0"/>
        <v>3.9525777918352642E-2</v>
      </c>
      <c r="E14" s="99">
        <v>3.2407407407407402E-3</v>
      </c>
      <c r="F14" s="97">
        <f t="shared" si="3"/>
        <v>3.7548612042376285E-2</v>
      </c>
      <c r="G14" s="99">
        <f t="shared" si="4"/>
        <v>4.5185185185185182E-2</v>
      </c>
      <c r="H14" s="98">
        <f t="shared" si="5"/>
        <v>3.937706769950778E-2</v>
      </c>
    </row>
    <row r="15" spans="2:8" s="1" customFormat="1" x14ac:dyDescent="0.25">
      <c r="B15" s="8" t="s">
        <v>9</v>
      </c>
      <c r="C15" s="99">
        <v>3.7164351851851865E-2</v>
      </c>
      <c r="D15" s="97">
        <f t="shared" si="0"/>
        <v>3.5021322542999549E-2</v>
      </c>
      <c r="E15" s="99">
        <v>1.5277777777777776E-3</v>
      </c>
      <c r="F15" s="97">
        <f t="shared" si="3"/>
        <v>1.7701488534263107E-2</v>
      </c>
      <c r="G15" s="99">
        <f t="shared" si="4"/>
        <v>3.8692129629629646E-2</v>
      </c>
      <c r="H15" s="98">
        <f t="shared" si="5"/>
        <v>3.3718631485516029E-2</v>
      </c>
    </row>
    <row r="16" spans="2:8" s="1" customFormat="1" x14ac:dyDescent="0.25">
      <c r="B16" s="8" t="s">
        <v>1</v>
      </c>
      <c r="C16" s="99">
        <v>1.1759259259259261E-2</v>
      </c>
      <c r="D16" s="97">
        <f t="shared" si="0"/>
        <v>1.1081178356800852E-2</v>
      </c>
      <c r="E16" s="99">
        <v>2.6504629629629625E-3</v>
      </c>
      <c r="F16" s="97">
        <f t="shared" si="3"/>
        <v>3.0709400563229176E-2</v>
      </c>
      <c r="G16" s="99">
        <f t="shared" si="4"/>
        <v>1.4409722222222223E-2</v>
      </c>
      <c r="H16" s="98">
        <f t="shared" si="5"/>
        <v>1.2557492132655531E-2</v>
      </c>
    </row>
    <row r="17" spans="2:8" s="1" customFormat="1" x14ac:dyDescent="0.25">
      <c r="B17" s="8" t="s">
        <v>27</v>
      </c>
      <c r="C17" s="99">
        <v>6.3194444444444435E-3</v>
      </c>
      <c r="D17" s="97">
        <f t="shared" si="0"/>
        <v>5.9550426996193536E-3</v>
      </c>
      <c r="E17" s="99">
        <v>8.3333333333333339E-4</v>
      </c>
      <c r="F17" s="97">
        <f t="shared" si="3"/>
        <v>9.6553573823253327E-3</v>
      </c>
      <c r="G17" s="99">
        <f t="shared" si="4"/>
        <v>7.152777777777777E-3</v>
      </c>
      <c r="H17" s="98">
        <f t="shared" si="5"/>
        <v>6.2333575405470812E-3</v>
      </c>
    </row>
    <row r="18" spans="2:8" s="1" customFormat="1" x14ac:dyDescent="0.25">
      <c r="B18" s="8" t="s">
        <v>16</v>
      </c>
      <c r="C18" s="99">
        <v>2.2222222222222227E-3</v>
      </c>
      <c r="D18" s="97">
        <f t="shared" si="0"/>
        <v>2.0940809493166968E-3</v>
      </c>
      <c r="E18" s="99"/>
      <c r="F18" s="97"/>
      <c r="G18" s="99">
        <f t="shared" si="4"/>
        <v>2.2222222222222227E-3</v>
      </c>
      <c r="H18" s="98">
        <f t="shared" si="5"/>
        <v>1.9365770999757929E-3</v>
      </c>
    </row>
    <row r="19" spans="2:8" s="1" customFormat="1" x14ac:dyDescent="0.25">
      <c r="B19" s="8" t="s">
        <v>4</v>
      </c>
      <c r="C19" s="99">
        <v>3.8750000000000027E-2</v>
      </c>
      <c r="D19" s="97">
        <f t="shared" si="0"/>
        <v>3.6515536553709912E-2</v>
      </c>
      <c r="E19" s="99"/>
      <c r="F19" s="97"/>
      <c r="G19" s="99">
        <f t="shared" si="4"/>
        <v>3.8750000000000027E-2</v>
      </c>
      <c r="H19" s="98">
        <f t="shared" si="5"/>
        <v>3.3769063180827903E-2</v>
      </c>
    </row>
    <row r="20" spans="2:8" s="1" customFormat="1" x14ac:dyDescent="0.25">
      <c r="B20" s="8" t="s">
        <v>14</v>
      </c>
      <c r="C20" s="99">
        <v>5.37037037037037E-3</v>
      </c>
      <c r="D20" s="97">
        <f t="shared" si="0"/>
        <v>5.0606956275153483E-3</v>
      </c>
      <c r="E20" s="99"/>
      <c r="F20" s="97"/>
      <c r="G20" s="99">
        <f t="shared" si="4"/>
        <v>5.37037037037037E-3</v>
      </c>
      <c r="H20" s="98">
        <f t="shared" si="5"/>
        <v>4.6800613249414983E-3</v>
      </c>
    </row>
    <row r="21" spans="2:8" s="1" customFormat="1" x14ac:dyDescent="0.25">
      <c r="B21" s="8" t="s">
        <v>11</v>
      </c>
      <c r="C21" s="99">
        <v>2.1875000000000002E-3</v>
      </c>
      <c r="D21" s="97">
        <f t="shared" si="0"/>
        <v>2.0613609344836228E-3</v>
      </c>
      <c r="E21" s="99">
        <v>3.5532407407407401E-3</v>
      </c>
      <c r="F21" s="97">
        <f t="shared" si="3"/>
        <v>4.1169371060748285E-2</v>
      </c>
      <c r="G21" s="99">
        <f t="shared" si="4"/>
        <v>5.7407407407407407E-3</v>
      </c>
      <c r="H21" s="98">
        <f t="shared" si="5"/>
        <v>5.0028241749374642E-3</v>
      </c>
    </row>
    <row r="22" spans="2:8" s="1" customFormat="1" x14ac:dyDescent="0.25">
      <c r="B22" s="8" t="s">
        <v>15</v>
      </c>
      <c r="C22" s="99">
        <v>1.8113425925925922E-2</v>
      </c>
      <c r="D22" s="97">
        <f t="shared" si="0"/>
        <v>1.7068941071253275E-2</v>
      </c>
      <c r="E22" s="99">
        <v>6.3657407407407413E-4</v>
      </c>
      <c r="F22" s="97">
        <f t="shared" si="3"/>
        <v>7.3756202226096289E-3</v>
      </c>
      <c r="G22" s="99">
        <f t="shared" si="4"/>
        <v>1.8749999999999996E-2</v>
      </c>
      <c r="H22" s="98">
        <f t="shared" si="5"/>
        <v>1.6339869281045746E-2</v>
      </c>
    </row>
    <row r="23" spans="2:8" s="1" customFormat="1" x14ac:dyDescent="0.25">
      <c r="B23" s="8" t="s">
        <v>92</v>
      </c>
      <c r="C23" s="99">
        <v>1.2615740740740742E-3</v>
      </c>
      <c r="D23" s="97">
        <f t="shared" si="0"/>
        <v>1.1888272056016663E-3</v>
      </c>
      <c r="E23" s="99">
        <v>3.5879629629629635E-4</v>
      </c>
      <c r="F23" s="97">
        <f t="shared" si="3"/>
        <v>4.1571677618345189E-3</v>
      </c>
      <c r="G23" s="99">
        <f t="shared" si="4"/>
        <v>1.6203703703703705E-3</v>
      </c>
      <c r="H23" s="98">
        <f t="shared" si="5"/>
        <v>1.4120874687323487E-3</v>
      </c>
    </row>
    <row r="24" spans="2:8" s="1" customFormat="1" x14ac:dyDescent="0.25">
      <c r="B24" s="8" t="s">
        <v>12</v>
      </c>
      <c r="C24" s="99">
        <v>7.8703703703703694E-4</v>
      </c>
      <c r="D24" s="97">
        <f t="shared" si="0"/>
        <v>7.416536695496631E-4</v>
      </c>
      <c r="E24" s="99">
        <v>3.4722222222222224E-4</v>
      </c>
      <c r="F24" s="97">
        <f t="shared" si="3"/>
        <v>4.0230655759688882E-3</v>
      </c>
      <c r="G24" s="99">
        <f t="shared" si="4"/>
        <v>1.1342592592592591E-3</v>
      </c>
      <c r="H24" s="98">
        <f t="shared" ref="H24" si="6">G24/$G$30</f>
        <v>9.8846122811264395E-4</v>
      </c>
    </row>
    <row r="25" spans="2:8" s="1" customFormat="1" x14ac:dyDescent="0.25">
      <c r="B25" s="8" t="s">
        <v>5</v>
      </c>
      <c r="C25" s="99">
        <v>0.11563657407407407</v>
      </c>
      <c r="D25" s="97">
        <f t="shared" si="0"/>
        <v>0.10896855606574538</v>
      </c>
      <c r="E25" s="99">
        <v>9.0046296296296315E-3</v>
      </c>
      <c r="F25" s="97">
        <f t="shared" si="3"/>
        <v>0.10433150060345986</v>
      </c>
      <c r="G25" s="99">
        <f t="shared" si="4"/>
        <v>0.1246412037037037</v>
      </c>
      <c r="H25" s="98">
        <f t="shared" si="5"/>
        <v>0.10861978536270472</v>
      </c>
    </row>
    <row r="26" spans="2:8" s="1" customFormat="1" x14ac:dyDescent="0.25">
      <c r="B26" s="8" t="s">
        <v>6</v>
      </c>
      <c r="C26" s="99">
        <v>0.32541666666666641</v>
      </c>
      <c r="D26" s="97">
        <f t="shared" si="0"/>
        <v>0.30665197901556346</v>
      </c>
      <c r="E26" s="99">
        <v>5.4398148148148144E-4</v>
      </c>
      <c r="F26" s="97">
        <f t="shared" si="3"/>
        <v>6.3028027356845911E-3</v>
      </c>
      <c r="G26" s="99">
        <f t="shared" si="4"/>
        <v>0.3259606481481479</v>
      </c>
      <c r="H26" s="98">
        <f t="shared" si="5"/>
        <v>0.2840615670136365</v>
      </c>
    </row>
    <row r="27" spans="2:8" s="1" customFormat="1" x14ac:dyDescent="0.25">
      <c r="B27" s="8" t="s">
        <v>103</v>
      </c>
      <c r="C27" s="99">
        <v>8.6631944444444567E-2</v>
      </c>
      <c r="D27" s="97">
        <f t="shared" si="0"/>
        <v>8.1636437008518192E-2</v>
      </c>
      <c r="E27" s="99">
        <v>3.8194444444444441E-4</v>
      </c>
      <c r="F27" s="97">
        <f t="shared" si="3"/>
        <v>4.4253721335657768E-3</v>
      </c>
      <c r="G27" s="99">
        <f t="shared" si="4"/>
        <v>8.7013888888889016E-2</v>
      </c>
      <c r="H27" s="98">
        <f t="shared" si="5"/>
        <v>7.5829097070927234E-2</v>
      </c>
    </row>
    <row r="28" spans="2:8" s="1" customFormat="1" x14ac:dyDescent="0.25">
      <c r="B28" s="36" t="s">
        <v>17</v>
      </c>
      <c r="C28" s="109"/>
      <c r="D28" s="97"/>
      <c r="E28" s="109"/>
      <c r="F28" s="97"/>
      <c r="G28" s="99"/>
      <c r="H28" s="98"/>
    </row>
    <row r="29" spans="2:8" s="1" customFormat="1" x14ac:dyDescent="0.25">
      <c r="B29" s="8"/>
      <c r="C29" s="100"/>
      <c r="D29" s="111"/>
      <c r="E29" s="100"/>
      <c r="F29" s="100"/>
      <c r="G29" s="99"/>
      <c r="H29" s="98"/>
    </row>
    <row r="30" spans="2:8" s="1" customFormat="1" x14ac:dyDescent="0.25">
      <c r="B30" s="37" t="s">
        <v>29</v>
      </c>
      <c r="C30" s="112">
        <f t="shared" ref="C30:H30" si="7">SUM(C7:C28)</f>
        <v>1.0611921296296301</v>
      </c>
      <c r="D30" s="113">
        <f t="shared" si="7"/>
        <v>0.99999999999999989</v>
      </c>
      <c r="E30" s="112">
        <f t="shared" si="7"/>
        <v>8.6307870370370368E-2</v>
      </c>
      <c r="F30" s="113">
        <f t="shared" si="7"/>
        <v>0.99999999999999978</v>
      </c>
      <c r="G30" s="112">
        <f t="shared" si="7"/>
        <v>1.1475000000000002</v>
      </c>
      <c r="H30" s="116">
        <f t="shared" si="7"/>
        <v>1.0000000000000002</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91</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3.6574074074074074E-3</v>
      </c>
      <c r="D7" s="97">
        <f>C7/$C$30</f>
        <v>1.0151958107109584E-2</v>
      </c>
      <c r="E7" s="99">
        <v>2.2453703703703707E-3</v>
      </c>
      <c r="F7" s="97">
        <f t="shared" ref="F7:F28" si="0">E7/$E$30</f>
        <v>1.5521241699335948E-2</v>
      </c>
      <c r="G7" s="99">
        <f>E7+C7</f>
        <v>5.9027777777777776E-3</v>
      </c>
      <c r="H7" s="98">
        <f>G7/$G$30</f>
        <v>1.1690276440654658E-2</v>
      </c>
    </row>
    <row r="8" spans="2:8" s="1" customFormat="1" x14ac:dyDescent="0.25">
      <c r="B8" s="8" t="s">
        <v>13</v>
      </c>
      <c r="C8" s="99">
        <v>1.6597222222222218E-2</v>
      </c>
      <c r="D8" s="97">
        <f t="shared" ref="D8:D28" si="1">C8/$C$30</f>
        <v>4.6069328878465633E-2</v>
      </c>
      <c r="E8" s="99">
        <v>2.1527777777777778E-3</v>
      </c>
      <c r="F8" s="97">
        <f t="shared" si="0"/>
        <v>1.4881190495239617E-2</v>
      </c>
      <c r="G8" s="99">
        <f t="shared" ref="G8:G28" si="2">E8+C8</f>
        <v>1.8749999999999996E-2</v>
      </c>
      <c r="H8" s="98">
        <f t="shared" ref="H8:H28" si="3">G8/$G$30</f>
        <v>3.7133819282079497E-2</v>
      </c>
    </row>
    <row r="9" spans="2:8" s="1" customFormat="1" x14ac:dyDescent="0.25">
      <c r="B9" s="8" t="s">
        <v>0</v>
      </c>
      <c r="C9" s="99">
        <v>5.6041666666666747E-2</v>
      </c>
      <c r="D9" s="97">
        <f t="shared" si="1"/>
        <v>0.15555626947666037</v>
      </c>
      <c r="E9" s="99">
        <v>3.0960648148148143E-2</v>
      </c>
      <c r="F9" s="97">
        <f t="shared" si="0"/>
        <v>0.21401712136970952</v>
      </c>
      <c r="G9" s="99">
        <f t="shared" si="2"/>
        <v>8.7002314814814893E-2</v>
      </c>
      <c r="H9" s="98">
        <f t="shared" si="3"/>
        <v>0.17230550589098265</v>
      </c>
    </row>
    <row r="10" spans="2:8" s="1" customFormat="1" x14ac:dyDescent="0.25">
      <c r="B10" s="8" t="s">
        <v>8</v>
      </c>
      <c r="C10" s="99">
        <v>1.101851851851852E-2</v>
      </c>
      <c r="D10" s="97">
        <f t="shared" si="1"/>
        <v>3.0584380120152927E-2</v>
      </c>
      <c r="E10" s="99">
        <v>5.8564814814814816E-3</v>
      </c>
      <c r="F10" s="97">
        <f t="shared" si="0"/>
        <v>4.0483238659092723E-2</v>
      </c>
      <c r="G10" s="99">
        <f t="shared" si="2"/>
        <v>1.6875000000000001E-2</v>
      </c>
      <c r="H10" s="98">
        <f t="shared" si="3"/>
        <v>3.3420437353871554E-2</v>
      </c>
    </row>
    <row r="11" spans="2:8" s="1" customFormat="1" x14ac:dyDescent="0.25">
      <c r="B11" s="8" t="s">
        <v>26</v>
      </c>
      <c r="C11" s="99">
        <v>1.3194444444444445E-3</v>
      </c>
      <c r="D11" s="97">
        <f t="shared" si="1"/>
        <v>3.6624152664889009E-3</v>
      </c>
      <c r="E11" s="99">
        <v>2.5694444444444445E-3</v>
      </c>
      <c r="F11" s="97">
        <f t="shared" si="0"/>
        <v>1.7761420913673092E-2</v>
      </c>
      <c r="G11" s="99">
        <f t="shared" si="2"/>
        <v>3.8888888888888888E-3</v>
      </c>
      <c r="H11" s="98">
        <f t="shared" si="3"/>
        <v>7.7018291844313039E-3</v>
      </c>
    </row>
    <row r="12" spans="2:8" s="1" customFormat="1" x14ac:dyDescent="0.25">
      <c r="B12" s="8" t="s">
        <v>3</v>
      </c>
      <c r="C12" s="99">
        <v>6.1990740740740582E-2</v>
      </c>
      <c r="D12" s="97">
        <f t="shared" si="1"/>
        <v>0.17206926462556582</v>
      </c>
      <c r="E12" s="99">
        <v>3.9027777777777752E-2</v>
      </c>
      <c r="F12" s="97">
        <f t="shared" si="0"/>
        <v>0.26978158252660195</v>
      </c>
      <c r="G12" s="99">
        <f t="shared" si="2"/>
        <v>0.10101851851851834</v>
      </c>
      <c r="H12" s="98">
        <f t="shared" si="3"/>
        <v>0.20006418190986996</v>
      </c>
    </row>
    <row r="13" spans="2:8" s="1" customFormat="1" x14ac:dyDescent="0.25">
      <c r="B13" s="8" t="s">
        <v>7</v>
      </c>
      <c r="C13" s="99">
        <v>3.6122685185185133E-2</v>
      </c>
      <c r="D13" s="97">
        <f t="shared" si="1"/>
        <v>0.10026664953256002</v>
      </c>
      <c r="E13" s="99">
        <v>1.3599537037037038E-2</v>
      </c>
      <c r="F13" s="97">
        <f t="shared" si="0"/>
        <v>9.4007520601648131E-2</v>
      </c>
      <c r="G13" s="99">
        <f t="shared" si="2"/>
        <v>4.9722222222222168E-2</v>
      </c>
      <c r="H13" s="98">
        <f t="shared" si="3"/>
        <v>9.847338742951442E-2</v>
      </c>
    </row>
    <row r="14" spans="2:8" s="1" customFormat="1" x14ac:dyDescent="0.25">
      <c r="B14" s="8" t="s">
        <v>2</v>
      </c>
      <c r="C14" s="99">
        <v>1.849537037037037E-2</v>
      </c>
      <c r="D14" s="97">
        <f t="shared" si="1"/>
        <v>5.1338066630256696E-2</v>
      </c>
      <c r="E14" s="99">
        <v>3.5995370370370374E-3</v>
      </c>
      <c r="F14" s="97">
        <f t="shared" si="0"/>
        <v>2.488199055924474E-2</v>
      </c>
      <c r="G14" s="99">
        <f t="shared" si="2"/>
        <v>2.2094907407407407E-2</v>
      </c>
      <c r="H14" s="98">
        <f t="shared" si="3"/>
        <v>4.3758309265117139E-2</v>
      </c>
    </row>
    <row r="15" spans="2:8" s="1" customFormat="1" x14ac:dyDescent="0.25">
      <c r="B15" s="8" t="s">
        <v>9</v>
      </c>
      <c r="C15" s="99">
        <v>1.1990740740740743E-2</v>
      </c>
      <c r="D15" s="97">
        <f t="shared" si="1"/>
        <v>3.3283001895460546E-2</v>
      </c>
      <c r="E15" s="99">
        <v>1.726851851851852E-2</v>
      </c>
      <c r="F15" s="97">
        <f t="shared" si="0"/>
        <v>0.11936954956396512</v>
      </c>
      <c r="G15" s="99">
        <f t="shared" si="2"/>
        <v>2.9259259259259263E-2</v>
      </c>
      <c r="H15" s="98">
        <f t="shared" si="3"/>
        <v>5.7947095768578392E-2</v>
      </c>
    </row>
    <row r="16" spans="2:8" s="1" customFormat="1" x14ac:dyDescent="0.25">
      <c r="B16" s="8" t="s">
        <v>1</v>
      </c>
      <c r="C16" s="99">
        <v>5.1273148148148154E-3</v>
      </c>
      <c r="D16" s="97">
        <f t="shared" si="1"/>
        <v>1.4232017219777047E-2</v>
      </c>
      <c r="E16" s="99">
        <v>6.4699074074074086E-3</v>
      </c>
      <c r="F16" s="97">
        <f t="shared" si="0"/>
        <v>4.4723577886230902E-2</v>
      </c>
      <c r="G16" s="99">
        <f t="shared" si="2"/>
        <v>1.1597222222222224E-2</v>
      </c>
      <c r="H16" s="98">
        <f t="shared" si="3"/>
        <v>2.2967954889286213E-2</v>
      </c>
    </row>
    <row r="17" spans="2:8" s="1" customFormat="1" x14ac:dyDescent="0.25">
      <c r="B17" s="8" t="s">
        <v>27</v>
      </c>
      <c r="C17" s="99">
        <v>6.9444444444444447E-4</v>
      </c>
      <c r="D17" s="97">
        <f t="shared" si="1"/>
        <v>1.9275869823625795E-3</v>
      </c>
      <c r="E17" s="99">
        <v>1.712962962962963E-3</v>
      </c>
      <c r="F17" s="97">
        <f t="shared" si="0"/>
        <v>1.1840947275782061E-2</v>
      </c>
      <c r="G17" s="99">
        <f t="shared" si="2"/>
        <v>2.4074074074074076E-3</v>
      </c>
      <c r="H17" s="98">
        <f t="shared" si="3"/>
        <v>4.767799018933665E-3</v>
      </c>
    </row>
    <row r="18" spans="2:8" s="1" customFormat="1" x14ac:dyDescent="0.25">
      <c r="B18" s="8" t="s">
        <v>16</v>
      </c>
      <c r="C18" s="99">
        <v>7.291666666666667E-4</v>
      </c>
      <c r="D18" s="97">
        <f t="shared" si="1"/>
        <v>2.0239663314807082E-3</v>
      </c>
      <c r="E18" s="99">
        <v>1.3888888888888887E-3</v>
      </c>
      <c r="F18" s="97">
        <f t="shared" si="0"/>
        <v>9.6007680614449142E-3</v>
      </c>
      <c r="G18" s="99">
        <f t="shared" si="2"/>
        <v>2.1180555555555553E-3</v>
      </c>
      <c r="H18" s="98">
        <f t="shared" si="3"/>
        <v>4.1947462522349066E-3</v>
      </c>
    </row>
    <row r="19" spans="2:8" s="1" customFormat="1" x14ac:dyDescent="0.25">
      <c r="B19" s="8" t="s">
        <v>4</v>
      </c>
      <c r="C19" s="99">
        <v>4.2013888888888891E-3</v>
      </c>
      <c r="D19" s="97">
        <f t="shared" si="1"/>
        <v>1.1661901243293606E-2</v>
      </c>
      <c r="E19" s="99">
        <v>2.0138888888888888E-3</v>
      </c>
      <c r="F19" s="97">
        <f t="shared" si="0"/>
        <v>1.3921113689095127E-2</v>
      </c>
      <c r="G19" s="99">
        <f t="shared" si="2"/>
        <v>6.2152777777777779E-3</v>
      </c>
      <c r="H19" s="98">
        <f t="shared" si="3"/>
        <v>1.2309173428689316E-2</v>
      </c>
    </row>
    <row r="20" spans="2:8" s="1" customFormat="1" x14ac:dyDescent="0.25">
      <c r="B20" s="8" t="s">
        <v>14</v>
      </c>
      <c r="C20" s="99">
        <v>5.2199074074074057E-3</v>
      </c>
      <c r="D20" s="97">
        <f t="shared" si="1"/>
        <v>1.4489028817425384E-2</v>
      </c>
      <c r="E20" s="99">
        <v>3.8078703703703703E-3</v>
      </c>
      <c r="F20" s="97">
        <f t="shared" si="0"/>
        <v>2.6322105768461473E-2</v>
      </c>
      <c r="G20" s="99">
        <f t="shared" si="2"/>
        <v>9.0277777777777769E-3</v>
      </c>
      <c r="H20" s="98">
        <f t="shared" si="3"/>
        <v>1.7879246321001241E-2</v>
      </c>
    </row>
    <row r="21" spans="2:8" s="1" customFormat="1" x14ac:dyDescent="0.25">
      <c r="B21" s="8" t="s">
        <v>11</v>
      </c>
      <c r="C21" s="99">
        <v>2.5925925925925925E-3</v>
      </c>
      <c r="D21" s="97">
        <f t="shared" si="1"/>
        <v>7.196324734153629E-3</v>
      </c>
      <c r="E21" s="99">
        <v>1.25E-3</v>
      </c>
      <c r="F21" s="97">
        <f t="shared" si="0"/>
        <v>8.6406912553004239E-3</v>
      </c>
      <c r="G21" s="99">
        <f t="shared" si="2"/>
        <v>3.8425925925925928E-3</v>
      </c>
      <c r="H21" s="98">
        <f t="shared" si="3"/>
        <v>7.6101407417595033E-3</v>
      </c>
    </row>
    <row r="22" spans="2:8" s="1" customFormat="1" x14ac:dyDescent="0.25">
      <c r="B22" s="8" t="s">
        <v>15</v>
      </c>
      <c r="C22" s="99">
        <v>2.8935185185185184E-4</v>
      </c>
      <c r="D22" s="97">
        <f t="shared" si="1"/>
        <v>8.0316124265107473E-4</v>
      </c>
      <c r="E22" s="99">
        <v>4.7453703703703704E-4</v>
      </c>
      <c r="F22" s="97">
        <f t="shared" si="0"/>
        <v>3.2802624209936791E-3</v>
      </c>
      <c r="G22" s="99">
        <f t="shared" si="2"/>
        <v>7.6388888888888882E-4</v>
      </c>
      <c r="H22" s="98">
        <f t="shared" si="3"/>
        <v>1.5128593040847204E-3</v>
      </c>
    </row>
    <row r="23" spans="2:8" s="1" customFormat="1" x14ac:dyDescent="0.25">
      <c r="B23" s="8" t="s">
        <v>92</v>
      </c>
      <c r="C23" s="99">
        <v>9.9537037037037042E-4</v>
      </c>
      <c r="D23" s="97">
        <f t="shared" si="1"/>
        <v>2.762874674719697E-3</v>
      </c>
      <c r="E23" s="99">
        <v>1.6782407407407408E-3</v>
      </c>
      <c r="F23" s="97">
        <f t="shared" si="0"/>
        <v>1.1600928074245939E-2</v>
      </c>
      <c r="G23" s="99">
        <f t="shared" si="2"/>
        <v>2.673611111111111E-3</v>
      </c>
      <c r="H23" s="98">
        <f t="shared" si="3"/>
        <v>5.295007564296521E-3</v>
      </c>
    </row>
    <row r="24" spans="2:8" s="1" customFormat="1" x14ac:dyDescent="0.25">
      <c r="B24" s="8" t="s">
        <v>12</v>
      </c>
      <c r="C24" s="99">
        <v>1.5046296296296297E-4</v>
      </c>
      <c r="D24" s="97">
        <f t="shared" si="1"/>
        <v>4.176438461785589E-4</v>
      </c>
      <c r="E24" s="99">
        <v>6.7129629629629625E-4</v>
      </c>
      <c r="F24" s="97">
        <f t="shared" si="0"/>
        <v>4.6403712296983748E-3</v>
      </c>
      <c r="G24" s="99">
        <f t="shared" si="2"/>
        <v>8.2175925925925927E-4</v>
      </c>
      <c r="H24" s="98">
        <f t="shared" si="3"/>
        <v>1.627469857424472E-3</v>
      </c>
    </row>
    <row r="25" spans="2:8" s="1" customFormat="1" x14ac:dyDescent="0.25">
      <c r="B25" s="8" t="s">
        <v>5</v>
      </c>
      <c r="C25" s="99">
        <v>2.4780092592592586E-2</v>
      </c>
      <c r="D25" s="97">
        <f t="shared" si="1"/>
        <v>6.8782728820638017E-2</v>
      </c>
      <c r="E25" s="99">
        <v>1.261574074074074E-3</v>
      </c>
      <c r="F25" s="97">
        <f t="shared" si="0"/>
        <v>8.7206976558124646E-3</v>
      </c>
      <c r="G25" s="99">
        <f t="shared" si="2"/>
        <v>2.6041666666666661E-2</v>
      </c>
      <c r="H25" s="98">
        <f t="shared" si="3"/>
        <v>5.1574749002888186E-2</v>
      </c>
    </row>
    <row r="26" spans="2:8" s="1" customFormat="1" x14ac:dyDescent="0.25">
      <c r="B26" s="8" t="s">
        <v>6</v>
      </c>
      <c r="C26" s="99">
        <v>7.2025462962963055E-2</v>
      </c>
      <c r="D26" s="97">
        <f t="shared" si="1"/>
        <v>0.19992289652070577</v>
      </c>
      <c r="E26" s="99">
        <v>5.9837962962962952E-3</v>
      </c>
      <c r="F26" s="97">
        <f t="shared" si="0"/>
        <v>4.1363309064725171E-2</v>
      </c>
      <c r="G26" s="99">
        <f t="shared" si="2"/>
        <v>7.8009259259259348E-2</v>
      </c>
      <c r="H26" s="98">
        <f t="shared" si="3"/>
        <v>0.15449502590198527</v>
      </c>
    </row>
    <row r="27" spans="2:8" s="1" customFormat="1" x14ac:dyDescent="0.25">
      <c r="B27" s="8" t="s">
        <v>103</v>
      </c>
      <c r="C27" s="99">
        <v>2.6226851851851835E-2</v>
      </c>
      <c r="D27" s="97">
        <f t="shared" si="1"/>
        <v>7.2798535033893372E-2</v>
      </c>
      <c r="E27" s="99">
        <v>6.7129629629629625E-4</v>
      </c>
      <c r="F27" s="97">
        <f t="shared" si="0"/>
        <v>4.6403712296983748E-3</v>
      </c>
      <c r="G27" s="99">
        <f t="shared" si="2"/>
        <v>2.6898148148148129E-2</v>
      </c>
      <c r="H27" s="98">
        <f t="shared" si="3"/>
        <v>5.3270985192316482E-2</v>
      </c>
    </row>
    <row r="28" spans="2:8" s="1" customFormat="1" x14ac:dyDescent="0.25">
      <c r="B28" s="36" t="s">
        <v>17</v>
      </c>
      <c r="C28" s="109"/>
      <c r="D28" s="97"/>
      <c r="E28" s="109"/>
      <c r="F28" s="97"/>
      <c r="G28" s="99"/>
      <c r="H28" s="98"/>
    </row>
    <row r="29" spans="2:8" s="1" customFormat="1" x14ac:dyDescent="0.25">
      <c r="B29" s="8"/>
      <c r="C29" s="100"/>
      <c r="D29" s="111"/>
      <c r="E29" s="100"/>
      <c r="F29" s="100"/>
      <c r="G29" s="100"/>
      <c r="H29" s="101"/>
    </row>
    <row r="30" spans="2:8" s="1" customFormat="1" x14ac:dyDescent="0.25">
      <c r="B30" s="37" t="s">
        <v>29</v>
      </c>
      <c r="C30" s="112">
        <f t="shared" ref="C30:H30" si="4">SUM(C7:C28)</f>
        <v>0.36026620370370366</v>
      </c>
      <c r="D30" s="113">
        <f t="shared" si="4"/>
        <v>1.0000000000000002</v>
      </c>
      <c r="E30" s="112">
        <f t="shared" si="4"/>
        <v>0.14466435185185186</v>
      </c>
      <c r="F30" s="113">
        <f t="shared" si="4"/>
        <v>1</v>
      </c>
      <c r="G30" s="112">
        <f t="shared" si="4"/>
        <v>0.50493055555555544</v>
      </c>
      <c r="H30" s="116">
        <f t="shared" si="4"/>
        <v>1.0000000000000002</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40</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1.0879629629629629E-3</v>
      </c>
      <c r="D7" s="97">
        <f>C7/$C$30</f>
        <v>4.8689526572050154E-3</v>
      </c>
      <c r="E7" s="99"/>
      <c r="F7" s="97"/>
      <c r="G7" s="99">
        <f>C7+E7</f>
        <v>1.0879629629629629E-3</v>
      </c>
      <c r="H7" s="98">
        <f>G7/$G$30</f>
        <v>4.8689526572050154E-3</v>
      </c>
    </row>
    <row r="8" spans="2:8" s="1" customFormat="1" x14ac:dyDescent="0.25">
      <c r="B8" s="8" t="s">
        <v>13</v>
      </c>
      <c r="C8" s="99">
        <v>6.7361111111111103E-3</v>
      </c>
      <c r="D8" s="97">
        <f t="shared" ref="D8:D28" si="0">C8/$C$30</f>
        <v>3.0146068579716159E-2</v>
      </c>
      <c r="E8" s="99"/>
      <c r="F8" s="97"/>
      <c r="G8" s="99">
        <f t="shared" ref="G8:G28" si="1">C8+E8</f>
        <v>6.7361111111111103E-3</v>
      </c>
      <c r="H8" s="98">
        <f t="shared" ref="H8:H28" si="2">G8/$G$30</f>
        <v>3.0146068579716159E-2</v>
      </c>
    </row>
    <row r="9" spans="2:8" s="1" customFormat="1" x14ac:dyDescent="0.25">
      <c r="B9" s="8" t="s">
        <v>0</v>
      </c>
      <c r="C9" s="99">
        <v>3.8090277777777737E-2</v>
      </c>
      <c r="D9" s="97">
        <f t="shared" si="0"/>
        <v>0.17046514037086904</v>
      </c>
      <c r="E9" s="99"/>
      <c r="F9" s="97"/>
      <c r="G9" s="99">
        <f t="shared" si="1"/>
        <v>3.8090277777777737E-2</v>
      </c>
      <c r="H9" s="98">
        <f t="shared" si="2"/>
        <v>0.17046514037086904</v>
      </c>
    </row>
    <row r="10" spans="2:8" s="1" customFormat="1" x14ac:dyDescent="0.25">
      <c r="B10" s="8" t="s">
        <v>8</v>
      </c>
      <c r="C10" s="99">
        <v>7.1296296296296299E-3</v>
      </c>
      <c r="D10" s="97">
        <f t="shared" si="0"/>
        <v>3.1907179115300957E-2</v>
      </c>
      <c r="E10" s="99"/>
      <c r="F10" s="97"/>
      <c r="G10" s="99">
        <f t="shared" si="1"/>
        <v>7.1296296296296299E-3</v>
      </c>
      <c r="H10" s="98">
        <f t="shared" si="2"/>
        <v>3.1907179115300957E-2</v>
      </c>
    </row>
    <row r="11" spans="2:8" s="1" customFormat="1" x14ac:dyDescent="0.25">
      <c r="B11" s="8" t="s">
        <v>26</v>
      </c>
      <c r="C11" s="99">
        <v>1.3888888888888892E-3</v>
      </c>
      <c r="D11" s="97">
        <f t="shared" si="0"/>
        <v>6.2156842432404468E-3</v>
      </c>
      <c r="E11" s="99"/>
      <c r="F11" s="97"/>
      <c r="G11" s="99">
        <f t="shared" si="1"/>
        <v>1.3888888888888892E-3</v>
      </c>
      <c r="H11" s="98">
        <f t="shared" si="2"/>
        <v>6.2156842432404468E-3</v>
      </c>
    </row>
    <row r="12" spans="2:8" s="1" customFormat="1" x14ac:dyDescent="0.25">
      <c r="B12" s="8" t="s">
        <v>3</v>
      </c>
      <c r="C12" s="99">
        <v>1.4513888888888887E-2</v>
      </c>
      <c r="D12" s="97">
        <f t="shared" si="0"/>
        <v>6.4953900341862644E-2</v>
      </c>
      <c r="E12" s="99"/>
      <c r="F12" s="97"/>
      <c r="G12" s="99">
        <f t="shared" si="1"/>
        <v>1.4513888888888887E-2</v>
      </c>
      <c r="H12" s="98">
        <f t="shared" si="2"/>
        <v>6.4953900341862644E-2</v>
      </c>
    </row>
    <row r="13" spans="2:8" s="1" customFormat="1" x14ac:dyDescent="0.25">
      <c r="B13" s="8" t="s">
        <v>7</v>
      </c>
      <c r="C13" s="99">
        <v>9.9652777777777726E-3</v>
      </c>
      <c r="D13" s="97">
        <f t="shared" si="0"/>
        <v>4.4597534445250171E-2</v>
      </c>
      <c r="E13" s="99"/>
      <c r="F13" s="97"/>
      <c r="G13" s="99">
        <f t="shared" si="1"/>
        <v>9.9652777777777726E-3</v>
      </c>
      <c r="H13" s="98">
        <f t="shared" si="2"/>
        <v>4.4597534445250171E-2</v>
      </c>
    </row>
    <row r="14" spans="2:8" s="1" customFormat="1" x14ac:dyDescent="0.25">
      <c r="B14" s="8" t="s">
        <v>2</v>
      </c>
      <c r="C14" s="99">
        <v>6.851851851851852E-3</v>
      </c>
      <c r="D14" s="97">
        <f t="shared" si="0"/>
        <v>3.0664042266652865E-2</v>
      </c>
      <c r="E14" s="99"/>
      <c r="F14" s="97"/>
      <c r="G14" s="99">
        <f t="shared" si="1"/>
        <v>6.851851851851852E-3</v>
      </c>
      <c r="H14" s="98">
        <f t="shared" si="2"/>
        <v>3.0664042266652865E-2</v>
      </c>
    </row>
    <row r="15" spans="2:8" s="1" customFormat="1" x14ac:dyDescent="0.25">
      <c r="B15" s="8" t="s">
        <v>9</v>
      </c>
      <c r="C15" s="99">
        <v>1.0625000000000001E-2</v>
      </c>
      <c r="D15" s="97">
        <f t="shared" si="0"/>
        <v>4.754998446078941E-2</v>
      </c>
      <c r="E15" s="99"/>
      <c r="F15" s="97"/>
      <c r="G15" s="99">
        <f t="shared" si="1"/>
        <v>1.0625000000000001E-2</v>
      </c>
      <c r="H15" s="98">
        <f t="shared" si="2"/>
        <v>4.754998446078941E-2</v>
      </c>
    </row>
    <row r="16" spans="2:8" s="1" customFormat="1" x14ac:dyDescent="0.25">
      <c r="B16" s="8" t="s">
        <v>1</v>
      </c>
      <c r="C16" s="99">
        <v>4.8379629629629623E-3</v>
      </c>
      <c r="D16" s="97">
        <f t="shared" si="0"/>
        <v>2.1651300113954216E-2</v>
      </c>
      <c r="E16" s="99"/>
      <c r="F16" s="97"/>
      <c r="G16" s="99">
        <f t="shared" si="1"/>
        <v>4.8379629629629623E-3</v>
      </c>
      <c r="H16" s="98">
        <f t="shared" si="2"/>
        <v>2.1651300113954216E-2</v>
      </c>
    </row>
    <row r="17" spans="2:8" s="1" customFormat="1" x14ac:dyDescent="0.25">
      <c r="B17" s="8" t="s">
        <v>27</v>
      </c>
      <c r="C17" s="99">
        <v>1.5393518518518516E-3</v>
      </c>
      <c r="D17" s="97">
        <f t="shared" si="0"/>
        <v>6.8890500362581595E-3</v>
      </c>
      <c r="E17" s="99"/>
      <c r="F17" s="97"/>
      <c r="G17" s="99">
        <f t="shared" si="1"/>
        <v>1.5393518518518516E-3</v>
      </c>
      <c r="H17" s="98">
        <f t="shared" si="2"/>
        <v>6.8890500362581595E-3</v>
      </c>
    </row>
    <row r="18" spans="2:8" s="1" customFormat="1" x14ac:dyDescent="0.25">
      <c r="B18" s="8" t="s">
        <v>16</v>
      </c>
      <c r="C18" s="99">
        <v>4.9768518518518521E-4</v>
      </c>
      <c r="D18" s="97">
        <f t="shared" si="0"/>
        <v>2.2272868538278263E-3</v>
      </c>
      <c r="E18" s="99"/>
      <c r="F18" s="97"/>
      <c r="G18" s="99">
        <f t="shared" si="1"/>
        <v>4.9768518518518521E-4</v>
      </c>
      <c r="H18" s="98">
        <f t="shared" si="2"/>
        <v>2.2272868538278263E-3</v>
      </c>
    </row>
    <row r="19" spans="2:8" s="1" customFormat="1" x14ac:dyDescent="0.25">
      <c r="B19" s="8" t="s">
        <v>4</v>
      </c>
      <c r="C19" s="99">
        <v>1.2557870370370363E-2</v>
      </c>
      <c r="D19" s="97">
        <f t="shared" si="0"/>
        <v>5.6200145032632334E-2</v>
      </c>
      <c r="E19" s="99"/>
      <c r="F19" s="97"/>
      <c r="G19" s="99">
        <f t="shared" si="1"/>
        <v>1.2557870370370363E-2</v>
      </c>
      <c r="H19" s="98">
        <f t="shared" si="2"/>
        <v>5.6200145032632334E-2</v>
      </c>
    </row>
    <row r="20" spans="2:8" s="1" customFormat="1" x14ac:dyDescent="0.25">
      <c r="B20" s="8" t="s">
        <v>14</v>
      </c>
      <c r="C20" s="99">
        <v>5.8680555555555534E-3</v>
      </c>
      <c r="D20" s="97">
        <f t="shared" si="0"/>
        <v>2.6261265927690874E-2</v>
      </c>
      <c r="E20" s="99"/>
      <c r="F20" s="97"/>
      <c r="G20" s="99">
        <f t="shared" si="1"/>
        <v>5.8680555555555534E-3</v>
      </c>
      <c r="H20" s="98">
        <f t="shared" si="2"/>
        <v>2.6261265927690874E-2</v>
      </c>
    </row>
    <row r="21" spans="2:8" s="1" customFormat="1" x14ac:dyDescent="0.25">
      <c r="B21" s="8" t="s">
        <v>11</v>
      </c>
      <c r="C21" s="99"/>
      <c r="D21" s="97"/>
      <c r="E21" s="99"/>
      <c r="F21" s="97"/>
      <c r="G21" s="99"/>
      <c r="H21" s="98"/>
    </row>
    <row r="22" spans="2:8" s="1" customFormat="1" x14ac:dyDescent="0.25">
      <c r="B22" s="8" t="s">
        <v>15</v>
      </c>
      <c r="C22" s="99">
        <v>2.5462962962962965E-3</v>
      </c>
      <c r="D22" s="97">
        <f t="shared" si="0"/>
        <v>1.1395421112607485E-2</v>
      </c>
      <c r="E22" s="99"/>
      <c r="F22" s="97"/>
      <c r="G22" s="99">
        <f t="shared" si="1"/>
        <v>2.5462962962962965E-3</v>
      </c>
      <c r="H22" s="98">
        <f t="shared" si="2"/>
        <v>1.1395421112607485E-2</v>
      </c>
    </row>
    <row r="23" spans="2:8" s="1" customFormat="1" x14ac:dyDescent="0.25">
      <c r="B23" s="8" t="s">
        <v>92</v>
      </c>
      <c r="C23" s="99">
        <v>1.3958333333333331E-2</v>
      </c>
      <c r="D23" s="97">
        <f t="shared" si="0"/>
        <v>6.2467626644566468E-2</v>
      </c>
      <c r="E23" s="99"/>
      <c r="F23" s="97"/>
      <c r="G23" s="99">
        <f t="shared" si="1"/>
        <v>1.3958333333333331E-2</v>
      </c>
      <c r="H23" s="98">
        <f t="shared" si="2"/>
        <v>6.2467626644566468E-2</v>
      </c>
    </row>
    <row r="24" spans="2:8" s="1" customFormat="1" x14ac:dyDescent="0.25">
      <c r="B24" s="8" t="s">
        <v>12</v>
      </c>
      <c r="C24" s="99"/>
      <c r="D24" s="97"/>
      <c r="E24" s="99"/>
      <c r="F24" s="97"/>
      <c r="G24" s="99"/>
      <c r="H24" s="98"/>
    </row>
    <row r="25" spans="2:8" s="1" customFormat="1" x14ac:dyDescent="0.25">
      <c r="B25" s="8" t="s">
        <v>5</v>
      </c>
      <c r="C25" s="99">
        <v>1.9907407407407404E-3</v>
      </c>
      <c r="D25" s="97">
        <f t="shared" si="0"/>
        <v>8.9091474153113036E-3</v>
      </c>
      <c r="E25" s="99"/>
      <c r="F25" s="97"/>
      <c r="G25" s="99">
        <f t="shared" si="1"/>
        <v>1.9907407407407404E-3</v>
      </c>
      <c r="H25" s="98">
        <f t="shared" si="2"/>
        <v>8.9091474153113036E-3</v>
      </c>
    </row>
    <row r="26" spans="2:8" s="1" customFormat="1" x14ac:dyDescent="0.25">
      <c r="B26" s="8" t="s">
        <v>6</v>
      </c>
      <c r="C26" s="99">
        <v>5.6747685185185179E-2</v>
      </c>
      <c r="D26" s="97">
        <f t="shared" si="0"/>
        <v>0.25396249870506582</v>
      </c>
      <c r="E26" s="99"/>
      <c r="F26" s="97"/>
      <c r="G26" s="99">
        <f t="shared" si="1"/>
        <v>5.6747685185185179E-2</v>
      </c>
      <c r="H26" s="98">
        <f t="shared" si="2"/>
        <v>0.25396249870506582</v>
      </c>
    </row>
    <row r="27" spans="2:8" s="1" customFormat="1" x14ac:dyDescent="0.25">
      <c r="B27" s="8" t="s">
        <v>103</v>
      </c>
      <c r="C27" s="99">
        <v>2.3078703703703702E-2</v>
      </c>
      <c r="D27" s="97">
        <f t="shared" si="0"/>
        <v>0.10328395317517873</v>
      </c>
      <c r="E27" s="99"/>
      <c r="F27" s="97"/>
      <c r="G27" s="99">
        <f t="shared" si="1"/>
        <v>2.3078703703703702E-2</v>
      </c>
      <c r="H27" s="98">
        <f t="shared" si="2"/>
        <v>0.10328395317517873</v>
      </c>
    </row>
    <row r="28" spans="2:8" s="1" customFormat="1" x14ac:dyDescent="0.25">
      <c r="B28" s="36" t="s">
        <v>17</v>
      </c>
      <c r="C28" s="109">
        <v>3.4374999999999996E-3</v>
      </c>
      <c r="D28" s="115">
        <f t="shared" si="0"/>
        <v>1.5383818502020101E-2</v>
      </c>
      <c r="E28" s="109"/>
      <c r="F28" s="115"/>
      <c r="G28" s="109">
        <f t="shared" si="1"/>
        <v>3.4374999999999996E-3</v>
      </c>
      <c r="H28" s="110">
        <f t="shared" si="2"/>
        <v>1.5383818502020101E-2</v>
      </c>
    </row>
    <row r="29" spans="2:8" s="1" customFormat="1" x14ac:dyDescent="0.25">
      <c r="B29" s="8"/>
      <c r="C29" s="100"/>
      <c r="D29" s="111"/>
      <c r="E29" s="100"/>
      <c r="F29" s="100"/>
      <c r="G29" s="100"/>
      <c r="H29" s="101"/>
    </row>
    <row r="30" spans="2:8" s="1" customFormat="1" x14ac:dyDescent="0.25">
      <c r="B30" s="37" t="s">
        <v>29</v>
      </c>
      <c r="C30" s="112">
        <f>SUM(C7:C28)</f>
        <v>0.22344907407407399</v>
      </c>
      <c r="D30" s="113">
        <f>SUM(D7:D28)</f>
        <v>1</v>
      </c>
      <c r="E30" s="112"/>
      <c r="F30" s="113"/>
      <c r="G30" s="112">
        <f>SUM(G7:G28)</f>
        <v>0.22344907407407399</v>
      </c>
      <c r="H30" s="116">
        <f>SUM(H7:H28)</f>
        <v>1</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53" t="s">
        <v>41</v>
      </c>
      <c r="C3" s="154"/>
      <c r="D3" s="154"/>
      <c r="E3" s="154"/>
      <c r="F3" s="155"/>
      <c r="G3" s="154"/>
      <c r="H3" s="154"/>
      <c r="I3" s="154"/>
      <c r="J3" s="155"/>
    </row>
    <row r="4" spans="2:10" x14ac:dyDescent="0.25">
      <c r="B4" s="156" t="s">
        <v>132</v>
      </c>
      <c r="C4" s="157"/>
      <c r="D4" s="157"/>
      <c r="E4" s="157"/>
      <c r="F4" s="157"/>
      <c r="G4" s="157"/>
      <c r="H4" s="157"/>
      <c r="I4" s="157"/>
      <c r="J4" s="158"/>
    </row>
    <row r="5" spans="2:10" x14ac:dyDescent="0.25">
      <c r="B5" s="2"/>
      <c r="C5" s="163" t="s">
        <v>19</v>
      </c>
      <c r="D5" s="163"/>
      <c r="E5" s="163" t="s">
        <v>20</v>
      </c>
      <c r="F5" s="163"/>
      <c r="G5" s="163" t="s">
        <v>21</v>
      </c>
      <c r="H5" s="163"/>
      <c r="I5" s="157" t="s">
        <v>22</v>
      </c>
      <c r="J5" s="158"/>
    </row>
    <row r="6" spans="2:10" x14ac:dyDescent="0.25">
      <c r="B6" s="3" t="s">
        <v>23</v>
      </c>
      <c r="C6" s="5" t="s">
        <v>24</v>
      </c>
      <c r="D6" s="5" t="s">
        <v>25</v>
      </c>
      <c r="E6" s="5" t="s">
        <v>24</v>
      </c>
      <c r="F6" s="5" t="s">
        <v>25</v>
      </c>
      <c r="G6" s="5" t="s">
        <v>24</v>
      </c>
      <c r="H6" s="5" t="s">
        <v>25</v>
      </c>
      <c r="I6" s="6" t="s">
        <v>24</v>
      </c>
      <c r="J6" s="7" t="s">
        <v>25</v>
      </c>
    </row>
    <row r="7" spans="2:10" x14ac:dyDescent="0.25">
      <c r="B7" s="8" t="s">
        <v>10</v>
      </c>
      <c r="C7" s="99">
        <v>1.5393518518518516E-3</v>
      </c>
      <c r="D7" s="97">
        <f t="shared" ref="D7:D28" si="0">C7/$C$30</f>
        <v>7.7664233576642339E-3</v>
      </c>
      <c r="E7" s="99"/>
      <c r="F7" s="97"/>
      <c r="G7" s="99">
        <v>9.0277777777777774E-4</v>
      </c>
      <c r="H7" s="97">
        <f t="shared" ref="H7:H28" si="1">G7/$G$30</f>
        <v>6.3492063492063501E-3</v>
      </c>
      <c r="I7" s="100">
        <f>C7+E7+G7</f>
        <v>2.4421296296296292E-3</v>
      </c>
      <c r="J7" s="98">
        <f>I7/$I$30</f>
        <v>5.9307979874638102E-3</v>
      </c>
    </row>
    <row r="8" spans="2:10" x14ac:dyDescent="0.25">
      <c r="B8" s="8" t="s">
        <v>13</v>
      </c>
      <c r="C8" s="99">
        <v>1.724537037037037E-3</v>
      </c>
      <c r="D8" s="97">
        <f t="shared" si="0"/>
        <v>8.7007299270072998E-3</v>
      </c>
      <c r="E8" s="99">
        <v>6.9444444444444436E-4</v>
      </c>
      <c r="F8" s="97">
        <f t="shared" ref="F7:F28" si="2">E8/$E$30</f>
        <v>9.7292038268201736E-3</v>
      </c>
      <c r="G8" s="99">
        <v>1.1574074074074073E-3</v>
      </c>
      <c r="H8" s="97">
        <f t="shared" si="1"/>
        <v>8.1400081400081412E-3</v>
      </c>
      <c r="I8" s="100">
        <f t="shared" ref="I8:I28" si="3">C8+E8+G8</f>
        <v>3.5763888888888885E-3</v>
      </c>
      <c r="J8" s="98">
        <f t="shared" ref="J8:J28" si="4">I8/$I$30</f>
        <v>8.685386626191078E-3</v>
      </c>
    </row>
    <row r="9" spans="2:10" x14ac:dyDescent="0.25">
      <c r="B9" s="8" t="s">
        <v>0</v>
      </c>
      <c r="C9" s="99">
        <v>2.4641203703703703E-2</v>
      </c>
      <c r="D9" s="97">
        <f t="shared" si="0"/>
        <v>0.12432116788321169</v>
      </c>
      <c r="E9" s="99">
        <v>1.1504629629629622E-2</v>
      </c>
      <c r="F9" s="97">
        <f t="shared" si="2"/>
        <v>0.16118047673098745</v>
      </c>
      <c r="G9" s="99">
        <v>1.3715277777777776E-2</v>
      </c>
      <c r="H9" s="97">
        <f t="shared" si="1"/>
        <v>9.6459096459096463E-2</v>
      </c>
      <c r="I9" s="100">
        <f t="shared" si="3"/>
        <v>4.9861111111111099E-2</v>
      </c>
      <c r="J9" s="98">
        <f t="shared" si="4"/>
        <v>0.12108946791466395</v>
      </c>
    </row>
    <row r="10" spans="2:10" x14ac:dyDescent="0.25">
      <c r="B10" s="8" t="s">
        <v>8</v>
      </c>
      <c r="C10" s="99">
        <v>6.2731481481481484E-3</v>
      </c>
      <c r="D10" s="97">
        <f t="shared" si="0"/>
        <v>3.1649635036496357E-2</v>
      </c>
      <c r="E10" s="99">
        <v>1.689814814814815E-3</v>
      </c>
      <c r="F10" s="97">
        <f t="shared" si="2"/>
        <v>2.3674395978595761E-2</v>
      </c>
      <c r="G10" s="99">
        <v>5.1620370370370379E-3</v>
      </c>
      <c r="H10" s="97">
        <f t="shared" si="1"/>
        <v>3.6304436304436319E-2</v>
      </c>
      <c r="I10" s="100">
        <f t="shared" si="3"/>
        <v>1.3125000000000001E-2</v>
      </c>
      <c r="J10" s="98">
        <f t="shared" si="4"/>
        <v>3.1874525676701244E-2</v>
      </c>
    </row>
    <row r="11" spans="2:10" x14ac:dyDescent="0.25">
      <c r="B11" s="8" t="s">
        <v>26</v>
      </c>
      <c r="C11" s="99">
        <v>2.7777777777777778E-4</v>
      </c>
      <c r="D11" s="97">
        <f t="shared" si="0"/>
        <v>1.4014598540145987E-3</v>
      </c>
      <c r="E11" s="99"/>
      <c r="F11" s="97"/>
      <c r="G11" s="99">
        <v>2.6620370370370372E-4</v>
      </c>
      <c r="H11" s="97">
        <f t="shared" si="1"/>
        <v>1.8722018722018728E-3</v>
      </c>
      <c r="I11" s="100">
        <f t="shared" si="3"/>
        <v>5.4398148148148144E-4</v>
      </c>
      <c r="J11" s="98">
        <f t="shared" si="4"/>
        <v>1.3210782246957304E-3</v>
      </c>
    </row>
    <row r="12" spans="2:10" x14ac:dyDescent="0.25">
      <c r="B12" s="8" t="s">
        <v>3</v>
      </c>
      <c r="C12" s="99">
        <v>3.2685185185185206E-2</v>
      </c>
      <c r="D12" s="97">
        <f t="shared" si="0"/>
        <v>0.16490510948905121</v>
      </c>
      <c r="E12" s="99">
        <v>1.0543981481481477E-2</v>
      </c>
      <c r="F12" s="97">
        <f t="shared" si="2"/>
        <v>0.14772174477055292</v>
      </c>
      <c r="G12" s="99">
        <v>1.6886574074074068E-2</v>
      </c>
      <c r="H12" s="97">
        <f t="shared" si="1"/>
        <v>0.11876271876271875</v>
      </c>
      <c r="I12" s="100">
        <f t="shared" si="3"/>
        <v>6.0115740740740747E-2</v>
      </c>
      <c r="J12" s="98">
        <f t="shared" si="4"/>
        <v>0.14599319785254522</v>
      </c>
    </row>
    <row r="13" spans="2:10" x14ac:dyDescent="0.25">
      <c r="B13" s="8" t="s">
        <v>7</v>
      </c>
      <c r="C13" s="99">
        <v>1.5335648148148147E-2</v>
      </c>
      <c r="D13" s="97">
        <f t="shared" si="0"/>
        <v>7.7372262773722639E-2</v>
      </c>
      <c r="E13" s="99">
        <v>5.6365740740740742E-3</v>
      </c>
      <c r="F13" s="97">
        <f t="shared" si="2"/>
        <v>7.8968704394357089E-2</v>
      </c>
      <c r="G13" s="99">
        <v>7.060185185185185E-3</v>
      </c>
      <c r="H13" s="97">
        <f t="shared" si="1"/>
        <v>4.9654049654049667E-2</v>
      </c>
      <c r="I13" s="100">
        <f t="shared" si="3"/>
        <v>2.8032407407407409E-2</v>
      </c>
      <c r="J13" s="98">
        <f t="shared" si="4"/>
        <v>6.8077690642831049E-2</v>
      </c>
    </row>
    <row r="14" spans="2:10" x14ac:dyDescent="0.25">
      <c r="B14" s="8" t="s">
        <v>2</v>
      </c>
      <c r="C14" s="99">
        <v>1.0925925925925926E-2</v>
      </c>
      <c r="D14" s="97">
        <f t="shared" si="0"/>
        <v>5.5124087591240885E-2</v>
      </c>
      <c r="E14" s="99">
        <v>2.5925925925925925E-3</v>
      </c>
      <c r="F14" s="97">
        <f t="shared" si="2"/>
        <v>3.6322360953461981E-2</v>
      </c>
      <c r="G14" s="99">
        <v>3.1018518518518513E-3</v>
      </c>
      <c r="H14" s="97">
        <f t="shared" si="1"/>
        <v>2.1815221815221816E-2</v>
      </c>
      <c r="I14" s="100">
        <f t="shared" si="3"/>
        <v>1.6620370370370369E-2</v>
      </c>
      <c r="J14" s="98">
        <f t="shared" si="4"/>
        <v>4.0363155971554654E-2</v>
      </c>
    </row>
    <row r="15" spans="2:10" x14ac:dyDescent="0.25">
      <c r="B15" s="8" t="s">
        <v>9</v>
      </c>
      <c r="C15" s="99">
        <v>1.0694444444444444E-2</v>
      </c>
      <c r="D15" s="97">
        <f t="shared" si="0"/>
        <v>5.3956204379562049E-2</v>
      </c>
      <c r="E15" s="99">
        <v>4.2129629629629626E-3</v>
      </c>
      <c r="F15" s="97">
        <f t="shared" si="2"/>
        <v>5.9023836549375722E-2</v>
      </c>
      <c r="G15" s="99">
        <v>1.4004629629629629E-3</v>
      </c>
      <c r="H15" s="97">
        <f t="shared" si="1"/>
        <v>9.8494098494098514E-3</v>
      </c>
      <c r="I15" s="100">
        <f t="shared" si="3"/>
        <v>1.6307870370370372E-2</v>
      </c>
      <c r="J15" s="98">
        <f t="shared" si="4"/>
        <v>3.9604238693537963E-2</v>
      </c>
    </row>
    <row r="16" spans="2:10" x14ac:dyDescent="0.25">
      <c r="B16" s="8" t="s">
        <v>1</v>
      </c>
      <c r="C16" s="99">
        <v>1.0196759259259263E-2</v>
      </c>
      <c r="D16" s="97">
        <f t="shared" si="0"/>
        <v>5.1445255474452584E-2</v>
      </c>
      <c r="E16" s="99">
        <v>4.8379629629629632E-3</v>
      </c>
      <c r="F16" s="97">
        <f t="shared" si="2"/>
        <v>6.7780119993513882E-2</v>
      </c>
      <c r="G16" s="99">
        <v>7.8125E-3</v>
      </c>
      <c r="H16" s="97">
        <f t="shared" si="1"/>
        <v>5.4945054945054958E-2</v>
      </c>
      <c r="I16" s="100">
        <f t="shared" si="3"/>
        <v>2.2847222222222227E-2</v>
      </c>
      <c r="J16" s="98">
        <f t="shared" si="4"/>
        <v>5.5485285437220692E-2</v>
      </c>
    </row>
    <row r="17" spans="2:10" x14ac:dyDescent="0.25">
      <c r="B17" s="8" t="s">
        <v>27</v>
      </c>
      <c r="C17" s="99">
        <v>6.9444444444444423E-3</v>
      </c>
      <c r="D17" s="97">
        <f t="shared" si="0"/>
        <v>3.503649635036496E-2</v>
      </c>
      <c r="E17" s="99">
        <v>3.1249999999999997E-3</v>
      </c>
      <c r="F17" s="97">
        <f t="shared" si="2"/>
        <v>4.3781417220690781E-2</v>
      </c>
      <c r="G17" s="99">
        <v>9.7916666666666673E-3</v>
      </c>
      <c r="H17" s="97">
        <f t="shared" si="1"/>
        <v>6.8864468864468883E-2</v>
      </c>
      <c r="I17" s="100">
        <f t="shared" si="3"/>
        <v>1.9861111111111107E-2</v>
      </c>
      <c r="J17" s="98">
        <f t="shared" si="4"/>
        <v>4.8233409225061127E-2</v>
      </c>
    </row>
    <row r="18" spans="2:10" x14ac:dyDescent="0.25">
      <c r="B18" s="8" t="s">
        <v>16</v>
      </c>
      <c r="C18" s="99">
        <v>1.4236111111111112E-3</v>
      </c>
      <c r="D18" s="97">
        <f t="shared" si="0"/>
        <v>7.1824817518248187E-3</v>
      </c>
      <c r="E18" s="99">
        <v>1.8518518518518518E-4</v>
      </c>
      <c r="F18" s="97">
        <f t="shared" si="2"/>
        <v>2.594454353818713E-3</v>
      </c>
      <c r="G18" s="99">
        <v>1.0879629629629629E-3</v>
      </c>
      <c r="H18" s="97">
        <f t="shared" si="1"/>
        <v>7.6516076516076528E-3</v>
      </c>
      <c r="I18" s="100">
        <f t="shared" si="3"/>
        <v>2.696759259259259E-3</v>
      </c>
      <c r="J18" s="98">
        <f t="shared" si="4"/>
        <v>6.549175028810748E-3</v>
      </c>
    </row>
    <row r="19" spans="2:10" x14ac:dyDescent="0.25">
      <c r="B19" s="8" t="s">
        <v>4</v>
      </c>
      <c r="C19" s="99">
        <v>2.4999999999999996E-3</v>
      </c>
      <c r="D19" s="97">
        <f t="shared" si="0"/>
        <v>1.2613138686131387E-2</v>
      </c>
      <c r="E19" s="99">
        <v>6.134259259259259E-4</v>
      </c>
      <c r="F19" s="97">
        <f t="shared" si="2"/>
        <v>8.5941300470244869E-3</v>
      </c>
      <c r="G19" s="99">
        <v>3.4027777777777776E-3</v>
      </c>
      <c r="H19" s="97">
        <f t="shared" si="1"/>
        <v>2.3931623931623937E-2</v>
      </c>
      <c r="I19" s="100">
        <f t="shared" si="3"/>
        <v>6.5162037037037029E-3</v>
      </c>
      <c r="J19" s="98">
        <f t="shared" si="4"/>
        <v>1.5824830649014812E-2</v>
      </c>
    </row>
    <row r="20" spans="2:10" x14ac:dyDescent="0.25">
      <c r="B20" s="8" t="s">
        <v>14</v>
      </c>
      <c r="C20" s="99">
        <v>7.4884259259259253E-3</v>
      </c>
      <c r="D20" s="97">
        <f t="shared" si="0"/>
        <v>3.778102189781022E-2</v>
      </c>
      <c r="E20" s="99">
        <v>1.5624999999999999E-3</v>
      </c>
      <c r="F20" s="97">
        <f t="shared" si="2"/>
        <v>2.1890708610345391E-2</v>
      </c>
      <c r="G20" s="99">
        <v>5.9375000000000001E-3</v>
      </c>
      <c r="H20" s="97">
        <f t="shared" si="1"/>
        <v>4.1758241758241769E-2</v>
      </c>
      <c r="I20" s="100">
        <f t="shared" si="3"/>
        <v>1.4988425925925926E-2</v>
      </c>
      <c r="J20" s="98">
        <f t="shared" si="4"/>
        <v>3.6399921297467469E-2</v>
      </c>
    </row>
    <row r="21" spans="2:10" x14ac:dyDescent="0.25">
      <c r="B21" s="8" t="s">
        <v>11</v>
      </c>
      <c r="C21" s="99">
        <v>7.4189814814814821E-3</v>
      </c>
      <c r="D21" s="97">
        <f t="shared" si="0"/>
        <v>3.7430656934306576E-2</v>
      </c>
      <c r="E21" s="99">
        <v>3.7037037037037041E-4</v>
      </c>
      <c r="F21" s="97">
        <f t="shared" si="2"/>
        <v>5.1889087076374268E-3</v>
      </c>
      <c r="G21" s="99">
        <v>1.2569444444444446E-2</v>
      </c>
      <c r="H21" s="97">
        <f t="shared" si="1"/>
        <v>8.8400488400488433E-2</v>
      </c>
      <c r="I21" s="100">
        <f t="shared" si="3"/>
        <v>2.0358796296296298E-2</v>
      </c>
      <c r="J21" s="98">
        <f t="shared" si="4"/>
        <v>4.9442055260421065E-2</v>
      </c>
    </row>
    <row r="22" spans="2:10" x14ac:dyDescent="0.25">
      <c r="B22" s="8" t="s">
        <v>15</v>
      </c>
      <c r="C22" s="99">
        <v>1.0358796296296295E-2</v>
      </c>
      <c r="D22" s="97">
        <f t="shared" si="0"/>
        <v>5.2262773722627734E-2</v>
      </c>
      <c r="E22" s="99">
        <v>3.2986111111111111E-3</v>
      </c>
      <c r="F22" s="97">
        <f t="shared" si="2"/>
        <v>4.6213718177395828E-2</v>
      </c>
      <c r="G22" s="99">
        <v>7.9282407407407392E-3</v>
      </c>
      <c r="H22" s="97">
        <f t="shared" si="1"/>
        <v>5.5759055759055765E-2</v>
      </c>
      <c r="I22" s="100">
        <f t="shared" si="3"/>
        <v>2.1585648148148145E-2</v>
      </c>
      <c r="J22" s="98">
        <f t="shared" si="4"/>
        <v>5.2421508277819939E-2</v>
      </c>
    </row>
    <row r="23" spans="2:10" x14ac:dyDescent="0.25">
      <c r="B23" s="8" t="s">
        <v>92</v>
      </c>
      <c r="C23" s="99">
        <v>1.607638888888888E-2</v>
      </c>
      <c r="D23" s="97">
        <f t="shared" si="0"/>
        <v>8.1109489051094857E-2</v>
      </c>
      <c r="E23" s="99">
        <v>3.5648148148148149E-3</v>
      </c>
      <c r="F23" s="97">
        <f t="shared" si="2"/>
        <v>4.9943246311010228E-2</v>
      </c>
      <c r="G23" s="99">
        <v>2.881944444444445E-2</v>
      </c>
      <c r="H23" s="97">
        <f t="shared" si="1"/>
        <v>0.20268620268620277</v>
      </c>
      <c r="I23" s="100">
        <f t="shared" si="3"/>
        <v>4.8460648148148142E-2</v>
      </c>
      <c r="J23" s="98">
        <f t="shared" si="4"/>
        <v>0.1176883941872558</v>
      </c>
    </row>
    <row r="24" spans="2:10" x14ac:dyDescent="0.25">
      <c r="B24" s="8" t="s">
        <v>12</v>
      </c>
      <c r="C24" s="99">
        <v>5.5439814814814805E-3</v>
      </c>
      <c r="D24" s="97">
        <f t="shared" si="0"/>
        <v>2.7970802919708028E-2</v>
      </c>
      <c r="E24" s="99">
        <v>3.2291666666666671E-3</v>
      </c>
      <c r="F24" s="97">
        <f t="shared" si="2"/>
        <v>4.5240797794713815E-2</v>
      </c>
      <c r="G24" s="99">
        <v>1.0185185185185184E-2</v>
      </c>
      <c r="H24" s="97">
        <f t="shared" si="1"/>
        <v>7.1632071632071637E-2</v>
      </c>
      <c r="I24" s="100">
        <f t="shared" si="3"/>
        <v>1.8958333333333334E-2</v>
      </c>
      <c r="J24" s="98">
        <f t="shared" si="4"/>
        <v>4.6040981533012906E-2</v>
      </c>
    </row>
    <row r="25" spans="2:10" x14ac:dyDescent="0.25">
      <c r="B25" s="8" t="s">
        <v>5</v>
      </c>
      <c r="C25" s="99">
        <v>1.0590277777777777E-2</v>
      </c>
      <c r="D25" s="97">
        <f t="shared" si="0"/>
        <v>5.343065693430657E-2</v>
      </c>
      <c r="E25" s="99">
        <v>9.6296296296296286E-3</v>
      </c>
      <c r="F25" s="97">
        <f t="shared" si="2"/>
        <v>0.13491162639857307</v>
      </c>
      <c r="G25" s="99">
        <v>2.3495370370370371E-3</v>
      </c>
      <c r="H25" s="97">
        <f t="shared" si="1"/>
        <v>1.6524216524216529E-2</v>
      </c>
      <c r="I25" s="100">
        <f t="shared" si="3"/>
        <v>2.2569444444444441E-2</v>
      </c>
      <c r="J25" s="98">
        <f t="shared" si="4"/>
        <v>5.4810692301205832E-2</v>
      </c>
    </row>
    <row r="26" spans="2:10" x14ac:dyDescent="0.25">
      <c r="B26" s="8" t="s">
        <v>6</v>
      </c>
      <c r="C26" s="99">
        <v>3.1018518518518517E-3</v>
      </c>
      <c r="D26" s="97">
        <f t="shared" si="0"/>
        <v>1.5649635036496353E-2</v>
      </c>
      <c r="E26" s="99">
        <v>3.2407407407407406E-4</v>
      </c>
      <c r="F26" s="97">
        <f t="shared" si="2"/>
        <v>4.5402951191827476E-3</v>
      </c>
      <c r="G26" s="99"/>
      <c r="H26" s="97"/>
      <c r="I26" s="100">
        <f t="shared" si="3"/>
        <v>3.425925925925926E-3</v>
      </c>
      <c r="J26" s="98">
        <f t="shared" si="4"/>
        <v>8.3199820108497066E-3</v>
      </c>
    </row>
    <row r="27" spans="2:10" x14ac:dyDescent="0.25">
      <c r="B27" s="8" t="s">
        <v>103</v>
      </c>
      <c r="C27" s="99">
        <v>5.462962962962962E-3</v>
      </c>
      <c r="D27" s="97">
        <f t="shared" si="0"/>
        <v>2.7562043795620435E-2</v>
      </c>
      <c r="E27" s="99">
        <v>2.3842592592592596E-3</v>
      </c>
      <c r="F27" s="97">
        <f t="shared" si="2"/>
        <v>3.3403599805415934E-2</v>
      </c>
      <c r="G27" s="99">
        <v>1.6319444444444441E-3</v>
      </c>
      <c r="H27" s="97">
        <f t="shared" si="1"/>
        <v>1.1477411477411478E-2</v>
      </c>
      <c r="I27" s="100">
        <f t="shared" si="3"/>
        <v>9.4791666666666653E-3</v>
      </c>
      <c r="J27" s="98">
        <f t="shared" si="4"/>
        <v>2.302049076650645E-2</v>
      </c>
    </row>
    <row r="28" spans="2:10" x14ac:dyDescent="0.25">
      <c r="B28" s="8" t="s">
        <v>17</v>
      </c>
      <c r="C28" s="99">
        <v>7.0023148148148119E-3</v>
      </c>
      <c r="D28" s="97">
        <f t="shared" si="0"/>
        <v>3.5328467153284665E-2</v>
      </c>
      <c r="E28" s="99">
        <v>1.3773148148148145E-3</v>
      </c>
      <c r="F28" s="97">
        <f t="shared" si="2"/>
        <v>1.9296254256526674E-2</v>
      </c>
      <c r="G28" s="99">
        <v>1.0185185185185184E-3</v>
      </c>
      <c r="H28" s="97">
        <f t="shared" si="1"/>
        <v>7.1632071632071644E-3</v>
      </c>
      <c r="I28" s="100">
        <f t="shared" si="3"/>
        <v>9.3981481481481451E-3</v>
      </c>
      <c r="J28" s="98">
        <f t="shared" si="4"/>
        <v>2.2823734435168781E-2</v>
      </c>
    </row>
    <row r="29" spans="2:10" x14ac:dyDescent="0.25">
      <c r="B29" s="18"/>
      <c r="C29" s="107"/>
      <c r="D29" s="107"/>
      <c r="E29" s="107"/>
      <c r="F29" s="107"/>
      <c r="G29" s="107"/>
      <c r="H29" s="107"/>
      <c r="I29" s="107"/>
      <c r="J29" s="108"/>
    </row>
    <row r="30" spans="2:10" x14ac:dyDescent="0.25">
      <c r="B30" s="11" t="s">
        <v>29</v>
      </c>
      <c r="C30" s="102">
        <f t="shared" ref="C30:J30" si="5">SUM(C7:C28)</f>
        <v>0.19820601851851849</v>
      </c>
      <c r="D30" s="119">
        <f t="shared" si="5"/>
        <v>1</v>
      </c>
      <c r="E30" s="102">
        <f t="shared" si="5"/>
        <v>7.1377314814814796E-2</v>
      </c>
      <c r="F30" s="119">
        <f t="shared" si="5"/>
        <v>1</v>
      </c>
      <c r="G30" s="102">
        <f t="shared" si="5"/>
        <v>0.14218749999999997</v>
      </c>
      <c r="H30" s="119">
        <f t="shared" si="5"/>
        <v>1</v>
      </c>
      <c r="I30" s="102">
        <f t="shared" si="5"/>
        <v>0.41177083333333331</v>
      </c>
      <c r="J30" s="120">
        <f t="shared" si="5"/>
        <v>1</v>
      </c>
    </row>
    <row r="31" spans="2:10" ht="66" customHeight="1" thickBot="1" x14ac:dyDescent="0.3">
      <c r="B31" s="175" t="s">
        <v>42</v>
      </c>
      <c r="C31" s="176"/>
      <c r="D31" s="176"/>
      <c r="E31" s="176"/>
      <c r="F31" s="177"/>
      <c r="G31" s="176"/>
      <c r="H31" s="176"/>
      <c r="I31" s="176"/>
      <c r="J31" s="177"/>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A3" zoomScale="110" zoomScaleNormal="110" zoomScaleSheetLayoutView="110" zoomScalePageLayoutView="110" workbookViewId="0"/>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53" t="s">
        <v>43</v>
      </c>
      <c r="C3" s="154"/>
      <c r="D3" s="154"/>
      <c r="E3" s="154"/>
      <c r="F3" s="155"/>
      <c r="G3" s="154"/>
      <c r="H3" s="154"/>
      <c r="I3" s="154"/>
      <c r="J3" s="155"/>
    </row>
    <row r="4" spans="2:10" s="1" customFormat="1" x14ac:dyDescent="0.25">
      <c r="B4" s="156" t="s">
        <v>132</v>
      </c>
      <c r="C4" s="157"/>
      <c r="D4" s="157"/>
      <c r="E4" s="157"/>
      <c r="F4" s="157"/>
      <c r="G4" s="157"/>
      <c r="H4" s="157"/>
      <c r="I4" s="157"/>
      <c r="J4" s="158"/>
    </row>
    <row r="5" spans="2:10" s="1" customFormat="1" x14ac:dyDescent="0.25">
      <c r="B5" s="2"/>
      <c r="C5" s="159" t="s">
        <v>19</v>
      </c>
      <c r="D5" s="157"/>
      <c r="E5" s="159" t="s">
        <v>20</v>
      </c>
      <c r="F5" s="157"/>
      <c r="G5" s="163" t="s">
        <v>21</v>
      </c>
      <c r="H5" s="163"/>
      <c r="I5" s="157" t="s">
        <v>22</v>
      </c>
      <c r="J5" s="158"/>
    </row>
    <row r="6" spans="2:10" s="1" customFormat="1" x14ac:dyDescent="0.25">
      <c r="B6" s="3" t="s">
        <v>23</v>
      </c>
      <c r="C6" s="5" t="s">
        <v>24</v>
      </c>
      <c r="D6" s="5" t="s">
        <v>25</v>
      </c>
      <c r="E6" s="5" t="s">
        <v>24</v>
      </c>
      <c r="F6" s="5" t="s">
        <v>25</v>
      </c>
      <c r="G6" s="5" t="s">
        <v>24</v>
      </c>
      <c r="H6" s="5" t="s">
        <v>25</v>
      </c>
      <c r="I6" s="5" t="s">
        <v>24</v>
      </c>
      <c r="J6" s="39" t="s">
        <v>25</v>
      </c>
    </row>
    <row r="7" spans="2:10" s="1" customFormat="1" x14ac:dyDescent="0.25">
      <c r="B7" s="8" t="s">
        <v>10</v>
      </c>
      <c r="C7" s="99">
        <v>5.7523148148148151E-3</v>
      </c>
      <c r="D7" s="97">
        <f>C7/$C$30</f>
        <v>7.1597326264838035E-3</v>
      </c>
      <c r="E7" s="99">
        <v>1.2962962962962963E-3</v>
      </c>
      <c r="F7" s="97">
        <f>E7/$E$30</f>
        <v>3.809264675872389E-3</v>
      </c>
      <c r="G7" s="99">
        <v>4.1087962962962962E-3</v>
      </c>
      <c r="H7" s="97">
        <f>G7/$G$30</f>
        <v>1.1884436409895885E-2</v>
      </c>
      <c r="I7" s="124">
        <f>C7+E7+G7</f>
        <v>1.1157407407407408E-2</v>
      </c>
      <c r="J7" s="125">
        <f>I7/$I$30</f>
        <v>7.4909277405217217E-3</v>
      </c>
    </row>
    <row r="8" spans="2:10" s="1" customFormat="1" x14ac:dyDescent="0.25">
      <c r="B8" s="8" t="s">
        <v>13</v>
      </c>
      <c r="C8" s="99">
        <v>2.9849537037037049E-2</v>
      </c>
      <c r="D8" s="97">
        <f t="shared" ref="D8:D28" si="0">C8/$C$30</f>
        <v>3.7152817794168486E-2</v>
      </c>
      <c r="E8" s="99">
        <v>1.5034722222222225E-2</v>
      </c>
      <c r="F8" s="97">
        <f t="shared" ref="F8:F28" si="1">E8/$E$30</f>
        <v>4.418066798176995E-2</v>
      </c>
      <c r="G8" s="99">
        <v>1.5300925925925919E-2</v>
      </c>
      <c r="H8" s="97">
        <f t="shared" ref="H8:H28" si="2">G8/$G$30</f>
        <v>4.4256971644739018E-2</v>
      </c>
      <c r="I8" s="124">
        <f t="shared" ref="I8:I27" si="3">C8+E8+G8</f>
        <v>6.0185185185185196E-2</v>
      </c>
      <c r="J8" s="125">
        <f t="shared" ref="J8:J27" si="4">I8/$I$30</f>
        <v>4.0407494036009295E-2</v>
      </c>
    </row>
    <row r="9" spans="2:10" s="1" customFormat="1" x14ac:dyDescent="0.25">
      <c r="B9" s="8" t="s">
        <v>0</v>
      </c>
      <c r="C9" s="99">
        <v>0.13097222222222235</v>
      </c>
      <c r="D9" s="97">
        <f t="shared" si="0"/>
        <v>0.16301717183358308</v>
      </c>
      <c r="E9" s="99">
        <v>5.2719907407407396E-2</v>
      </c>
      <c r="F9" s="97">
        <f t="shared" si="1"/>
        <v>0.15492143391606009</v>
      </c>
      <c r="G9" s="99">
        <v>5.9930555555555529E-2</v>
      </c>
      <c r="H9" s="97">
        <f t="shared" si="2"/>
        <v>0.17334538515617146</v>
      </c>
      <c r="I9" s="124">
        <f t="shared" si="3"/>
        <v>0.24362268518518526</v>
      </c>
      <c r="J9" s="125">
        <f t="shared" si="4"/>
        <v>0.16356487345460763</v>
      </c>
    </row>
    <row r="10" spans="2:10" s="1" customFormat="1" x14ac:dyDescent="0.25">
      <c r="B10" s="8" t="s">
        <v>8</v>
      </c>
      <c r="C10" s="99">
        <v>2.6099537037037036E-2</v>
      </c>
      <c r="D10" s="97">
        <f t="shared" si="0"/>
        <v>3.2485305981329933E-2</v>
      </c>
      <c r="E10" s="99">
        <v>1.0462962962962962E-2</v>
      </c>
      <c r="F10" s="97">
        <f t="shared" si="1"/>
        <v>3.0746207740969995E-2</v>
      </c>
      <c r="G10" s="99">
        <v>1.1331018518518522E-2</v>
      </c>
      <c r="H10" s="97">
        <f t="shared" si="2"/>
        <v>3.2774262662783306E-2</v>
      </c>
      <c r="I10" s="124">
        <f t="shared" si="3"/>
        <v>4.7893518518518516E-2</v>
      </c>
      <c r="J10" s="125">
        <f t="shared" si="4"/>
        <v>3.2155040446347385E-2</v>
      </c>
    </row>
    <row r="11" spans="2:10" s="1" customFormat="1" x14ac:dyDescent="0.25">
      <c r="B11" s="8" t="s">
        <v>26</v>
      </c>
      <c r="C11" s="99">
        <v>4.3055555555555555E-3</v>
      </c>
      <c r="D11" s="97">
        <f t="shared" si="0"/>
        <v>5.3589950443701708E-3</v>
      </c>
      <c r="E11" s="99">
        <v>2.4652777777777776E-3</v>
      </c>
      <c r="F11" s="97">
        <f t="shared" si="1"/>
        <v>7.2444051425073104E-3</v>
      </c>
      <c r="G11" s="99">
        <v>3.8194444444444443E-3</v>
      </c>
      <c r="H11" s="97">
        <f t="shared" si="2"/>
        <v>1.104750426835392E-2</v>
      </c>
      <c r="I11" s="124">
        <f t="shared" si="3"/>
        <v>1.0590277777777778E-2</v>
      </c>
      <c r="J11" s="125">
        <f t="shared" si="4"/>
        <v>7.1101648159516339E-3</v>
      </c>
    </row>
    <row r="12" spans="2:10" s="1" customFormat="1" x14ac:dyDescent="0.25">
      <c r="B12" s="8" t="s">
        <v>3</v>
      </c>
      <c r="C12" s="99">
        <v>0.13175925925925958</v>
      </c>
      <c r="D12" s="97">
        <f t="shared" si="0"/>
        <v>0.16399677307825314</v>
      </c>
      <c r="E12" s="99">
        <v>6.8692129629629617E-2</v>
      </c>
      <c r="F12" s="97">
        <f t="shared" si="1"/>
        <v>0.20185701652948773</v>
      </c>
      <c r="G12" s="99">
        <v>7.5648148148148173E-2</v>
      </c>
      <c r="H12" s="97">
        <f t="shared" si="2"/>
        <v>0.21880753908473105</v>
      </c>
      <c r="I12" s="124">
        <f t="shared" si="3"/>
        <v>0.27609953703703738</v>
      </c>
      <c r="J12" s="125">
        <f t="shared" si="4"/>
        <v>0.18536937889019284</v>
      </c>
    </row>
    <row r="13" spans="2:10" s="1" customFormat="1" x14ac:dyDescent="0.25">
      <c r="B13" s="8" t="s">
        <v>7</v>
      </c>
      <c r="C13" s="99">
        <v>6.671296296296296E-2</v>
      </c>
      <c r="D13" s="97">
        <f t="shared" si="0"/>
        <v>8.3035611386423819E-2</v>
      </c>
      <c r="E13" s="99">
        <v>3.1805555555555545E-2</v>
      </c>
      <c r="F13" s="97">
        <f t="shared" si="1"/>
        <v>9.3463029725868937E-2</v>
      </c>
      <c r="G13" s="99">
        <v>4.6365740740740763E-2</v>
      </c>
      <c r="H13" s="97">
        <f t="shared" si="2"/>
        <v>0.13411000636068432</v>
      </c>
      <c r="I13" s="124">
        <f t="shared" si="3"/>
        <v>0.14488425925925927</v>
      </c>
      <c r="J13" s="125">
        <f t="shared" si="4"/>
        <v>9.7273271219762356E-2</v>
      </c>
    </row>
    <row r="14" spans="2:10" s="1" customFormat="1" x14ac:dyDescent="0.25">
      <c r="B14" s="8" t="s">
        <v>2</v>
      </c>
      <c r="C14" s="99">
        <v>6.4733796296296317E-2</v>
      </c>
      <c r="D14" s="97">
        <f t="shared" si="0"/>
        <v>8.0572202374092405E-2</v>
      </c>
      <c r="E14" s="99">
        <v>2.763888888888889E-2</v>
      </c>
      <c r="F14" s="97">
        <f t="shared" si="1"/>
        <v>8.121896469627915E-2</v>
      </c>
      <c r="G14" s="99">
        <v>1.0335648148148148E-2</v>
      </c>
      <c r="H14" s="97">
        <f t="shared" si="2"/>
        <v>2.9895216095878942E-2</v>
      </c>
      <c r="I14" s="124">
        <f t="shared" si="3"/>
        <v>0.10270833333333336</v>
      </c>
      <c r="J14" s="125">
        <f t="shared" si="4"/>
        <v>6.8956942706835861E-2</v>
      </c>
    </row>
    <row r="15" spans="2:10" s="1" customFormat="1" x14ac:dyDescent="0.25">
      <c r="B15" s="8" t="s">
        <v>9</v>
      </c>
      <c r="C15" s="99">
        <v>4.4837962962962927E-2</v>
      </c>
      <c r="D15" s="97">
        <f t="shared" si="0"/>
        <v>5.5808459144865659E-2</v>
      </c>
      <c r="E15" s="99">
        <v>1.8946759259259253E-2</v>
      </c>
      <c r="F15" s="97">
        <f t="shared" si="1"/>
        <v>5.5676484592884809E-2</v>
      </c>
      <c r="G15" s="99">
        <v>7.5810185185185182E-3</v>
      </c>
      <c r="H15" s="97">
        <f t="shared" si="2"/>
        <v>2.1927622108399446E-2</v>
      </c>
      <c r="I15" s="124">
        <f t="shared" si="3"/>
        <v>7.1365740740740688E-2</v>
      </c>
      <c r="J15" s="125">
        <f t="shared" si="4"/>
        <v>4.7913963120390972E-2</v>
      </c>
    </row>
    <row r="16" spans="2:10" s="1" customFormat="1" x14ac:dyDescent="0.25">
      <c r="B16" s="8" t="s">
        <v>1</v>
      </c>
      <c r="C16" s="99">
        <v>2.3067129629629625E-2</v>
      </c>
      <c r="D16" s="97">
        <f t="shared" si="0"/>
        <v>2.8710960009219754E-2</v>
      </c>
      <c r="E16" s="99">
        <v>1.1203703703703704E-2</v>
      </c>
      <c r="F16" s="97">
        <f t="shared" si="1"/>
        <v>3.2922930412897074E-2</v>
      </c>
      <c r="G16" s="99">
        <v>1.170138888888889E-2</v>
      </c>
      <c r="H16" s="97">
        <f t="shared" si="2"/>
        <v>3.3845535803957015E-2</v>
      </c>
      <c r="I16" s="124">
        <f t="shared" si="3"/>
        <v>4.597222222222222E-2</v>
      </c>
      <c r="J16" s="125">
        <f t="shared" si="4"/>
        <v>3.0865108905967092E-2</v>
      </c>
    </row>
    <row r="17" spans="2:10" s="1" customFormat="1" x14ac:dyDescent="0.25">
      <c r="B17" s="8" t="s">
        <v>27</v>
      </c>
      <c r="C17" s="99">
        <v>8.0092592592592611E-3</v>
      </c>
      <c r="D17" s="97">
        <f t="shared" si="0"/>
        <v>9.9688832545810728E-3</v>
      </c>
      <c r="E17" s="99">
        <v>1.5509259259259259E-3</v>
      </c>
      <c r="F17" s="97">
        <f t="shared" si="1"/>
        <v>4.5575130943473225E-3</v>
      </c>
      <c r="G17" s="99">
        <v>7.3611111111111099E-3</v>
      </c>
      <c r="H17" s="97">
        <f t="shared" si="2"/>
        <v>2.1291553680827552E-2</v>
      </c>
      <c r="I17" s="124">
        <f t="shared" si="3"/>
        <v>1.6921296296296295E-2</v>
      </c>
      <c r="J17" s="125">
        <f t="shared" si="4"/>
        <v>1.136072236166261E-2</v>
      </c>
    </row>
    <row r="18" spans="2:10" s="1" customFormat="1" x14ac:dyDescent="0.25">
      <c r="B18" s="8" t="s">
        <v>16</v>
      </c>
      <c r="C18" s="99">
        <v>2.662037037037037E-3</v>
      </c>
      <c r="D18" s="97">
        <f t="shared" si="0"/>
        <v>3.3133571510890838E-3</v>
      </c>
      <c r="E18" s="99">
        <v>1.1226851851851851E-3</v>
      </c>
      <c r="F18" s="97">
        <f t="shared" si="1"/>
        <v>3.2990952996394796E-3</v>
      </c>
      <c r="G18" s="99">
        <v>2.2453703703703702E-3</v>
      </c>
      <c r="H18" s="97">
        <f t="shared" si="2"/>
        <v>6.494593418365638E-3</v>
      </c>
      <c r="I18" s="124">
        <f t="shared" si="3"/>
        <v>6.0300925925925921E-3</v>
      </c>
      <c r="J18" s="125">
        <f t="shared" si="4"/>
        <v>4.0485200755309304E-3</v>
      </c>
    </row>
    <row r="19" spans="2:10" s="1" customFormat="1" x14ac:dyDescent="0.25">
      <c r="B19" s="8" t="s">
        <v>4</v>
      </c>
      <c r="C19" s="99">
        <v>2.269675925925925E-2</v>
      </c>
      <c r="D19" s="97">
        <f t="shared" si="0"/>
        <v>2.8249971188198657E-2</v>
      </c>
      <c r="E19" s="99">
        <v>8.4722222222222213E-3</v>
      </c>
      <c r="F19" s="97">
        <f t="shared" si="1"/>
        <v>2.489626556016597E-2</v>
      </c>
      <c r="G19" s="99">
        <v>1.3043981481481485E-2</v>
      </c>
      <c r="H19" s="97">
        <f t="shared" si="2"/>
        <v>3.7728900940711733E-2</v>
      </c>
      <c r="I19" s="124">
        <f t="shared" si="3"/>
        <v>4.4212962962962954E-2</v>
      </c>
      <c r="J19" s="125">
        <f t="shared" si="4"/>
        <v>2.9683966772606814E-2</v>
      </c>
    </row>
    <row r="20" spans="2:10" s="1" customFormat="1" x14ac:dyDescent="0.25">
      <c r="B20" s="8" t="s">
        <v>14</v>
      </c>
      <c r="C20" s="99">
        <v>1.255787037037037E-2</v>
      </c>
      <c r="D20" s="97">
        <f t="shared" si="0"/>
        <v>1.5630402212746333E-2</v>
      </c>
      <c r="E20" s="99">
        <v>3.9467592592592592E-3</v>
      </c>
      <c r="F20" s="97">
        <f t="shared" si="1"/>
        <v>1.159785048636147E-2</v>
      </c>
      <c r="G20" s="99">
        <v>4.1666666666666666E-3</v>
      </c>
      <c r="H20" s="97">
        <f t="shared" si="2"/>
        <v>1.2051822838204277E-2</v>
      </c>
      <c r="I20" s="124">
        <f t="shared" si="3"/>
        <v>2.0671296296296295E-2</v>
      </c>
      <c r="J20" s="125">
        <f t="shared" si="4"/>
        <v>1.3878420066983189E-2</v>
      </c>
    </row>
    <row r="21" spans="2:10" s="1" customFormat="1" x14ac:dyDescent="0.25">
      <c r="B21" s="8" t="s">
        <v>11</v>
      </c>
      <c r="C21" s="99">
        <v>2.1840277777777771E-2</v>
      </c>
      <c r="D21" s="97">
        <f t="shared" si="0"/>
        <v>2.7183934539587389E-2</v>
      </c>
      <c r="E21" s="99">
        <v>3.1597222222222222E-3</v>
      </c>
      <c r="F21" s="97">
        <f t="shared" si="1"/>
        <v>9.285082647438948E-3</v>
      </c>
      <c r="G21" s="99">
        <v>2.9166666666666664E-3</v>
      </c>
      <c r="H21" s="97">
        <f t="shared" si="2"/>
        <v>8.4362759867429929E-3</v>
      </c>
      <c r="I21" s="124">
        <f t="shared" si="3"/>
        <v>2.7916666666666659E-2</v>
      </c>
      <c r="J21" s="125">
        <f t="shared" si="4"/>
        <v>1.8742860695164301E-2</v>
      </c>
    </row>
    <row r="22" spans="2:10" s="1" customFormat="1" x14ac:dyDescent="0.25">
      <c r="B22" s="8" t="s">
        <v>15</v>
      </c>
      <c r="C22" s="99">
        <v>7.5810185185185182E-3</v>
      </c>
      <c r="D22" s="97">
        <f t="shared" si="0"/>
        <v>9.4358649302754352E-3</v>
      </c>
      <c r="E22" s="99">
        <v>5.416666666666666E-3</v>
      </c>
      <c r="F22" s="97">
        <f t="shared" si="1"/>
        <v>1.5917284538466768E-2</v>
      </c>
      <c r="G22" s="99">
        <v>7.6851851851851864E-3</v>
      </c>
      <c r="H22" s="97">
        <f t="shared" si="2"/>
        <v>2.222891767935456E-2</v>
      </c>
      <c r="I22" s="124">
        <f t="shared" si="3"/>
        <v>2.0682870370370372E-2</v>
      </c>
      <c r="J22" s="125">
        <f t="shared" si="4"/>
        <v>1.3886190738913192E-2</v>
      </c>
    </row>
    <row r="23" spans="2:10" s="1" customFormat="1" x14ac:dyDescent="0.25">
      <c r="B23" s="8" t="s">
        <v>92</v>
      </c>
      <c r="C23" s="99">
        <v>1.3958333333333333E-2</v>
      </c>
      <c r="D23" s="97">
        <f t="shared" si="0"/>
        <v>1.7373516192232326E-2</v>
      </c>
      <c r="E23" s="99">
        <v>3.1018518518518517E-3</v>
      </c>
      <c r="F23" s="97">
        <f t="shared" si="1"/>
        <v>9.115026188694645E-3</v>
      </c>
      <c r="G23" s="99">
        <v>7.3032407407407386E-3</v>
      </c>
      <c r="H23" s="97">
        <f t="shared" si="2"/>
        <v>2.1124167252519158E-2</v>
      </c>
      <c r="I23" s="124">
        <f t="shared" si="3"/>
        <v>2.4363425925925924E-2</v>
      </c>
      <c r="J23" s="125">
        <f t="shared" si="4"/>
        <v>1.6357264412653758E-2</v>
      </c>
    </row>
    <row r="24" spans="2:10" s="1" customFormat="1" x14ac:dyDescent="0.25">
      <c r="B24" s="8" t="s">
        <v>12</v>
      </c>
      <c r="C24" s="99">
        <v>4.1388888888888885E-2</v>
      </c>
      <c r="D24" s="97">
        <f t="shared" si="0"/>
        <v>5.1515500749106796E-2</v>
      </c>
      <c r="E24" s="99">
        <v>3.2662037037037052E-2</v>
      </c>
      <c r="F24" s="97">
        <f t="shared" si="1"/>
        <v>9.5979865315284699E-2</v>
      </c>
      <c r="G24" s="99">
        <v>1.4444444444444444E-2</v>
      </c>
      <c r="H24" s="97">
        <f t="shared" si="2"/>
        <v>4.1779652505774825E-2</v>
      </c>
      <c r="I24" s="124">
        <f t="shared" si="3"/>
        <v>8.8495370370370377E-2</v>
      </c>
      <c r="J24" s="125">
        <f t="shared" si="4"/>
        <v>5.9414557576793654E-2</v>
      </c>
    </row>
    <row r="25" spans="2:10" s="1" customFormat="1" x14ac:dyDescent="0.25">
      <c r="B25" s="8" t="s">
        <v>5</v>
      </c>
      <c r="C25" s="99">
        <v>5.0902777777777769E-2</v>
      </c>
      <c r="D25" s="97">
        <f t="shared" si="0"/>
        <v>6.3357151089086045E-2</v>
      </c>
      <c r="E25" s="99">
        <v>1.9849537037037034E-2</v>
      </c>
      <c r="F25" s="97">
        <f t="shared" si="1"/>
        <v>5.8329365349295947E-2</v>
      </c>
      <c r="G25" s="99">
        <v>2.3449074074074084E-2</v>
      </c>
      <c r="H25" s="97">
        <f t="shared" si="2"/>
        <v>6.7824980750560773E-2</v>
      </c>
      <c r="I25" s="124">
        <f t="shared" si="3"/>
        <v>9.420138888888889E-2</v>
      </c>
      <c r="J25" s="125">
        <f t="shared" si="4"/>
        <v>6.3245498838284536E-2</v>
      </c>
    </row>
    <row r="26" spans="2:10" s="1" customFormat="1" x14ac:dyDescent="0.25">
      <c r="B26" s="8" t="s">
        <v>6</v>
      </c>
      <c r="C26" s="99">
        <v>3.939814814814814E-2</v>
      </c>
      <c r="D26" s="97">
        <f t="shared" si="0"/>
        <v>4.9037685836118436E-2</v>
      </c>
      <c r="E26" s="99">
        <v>6.4814814814814813E-4</v>
      </c>
      <c r="F26" s="97">
        <f t="shared" si="1"/>
        <v>1.9046323379361945E-3</v>
      </c>
      <c r="G26" s="99">
        <v>6.2500000000000001E-4</v>
      </c>
      <c r="H26" s="97">
        <f t="shared" si="2"/>
        <v>1.8077734257306416E-3</v>
      </c>
      <c r="I26" s="124">
        <f t="shared" si="3"/>
        <v>4.0671296296296289E-2</v>
      </c>
      <c r="J26" s="125">
        <f t="shared" si="4"/>
        <v>2.730614116202627E-2</v>
      </c>
    </row>
    <row r="27" spans="2:10" s="1" customFormat="1" x14ac:dyDescent="0.25">
      <c r="B27" s="8" t="s">
        <v>103</v>
      </c>
      <c r="C27" s="99">
        <v>5.3657407407407411E-2</v>
      </c>
      <c r="D27" s="97">
        <f t="shared" si="0"/>
        <v>6.6785755445430417E-2</v>
      </c>
      <c r="E27" s="99">
        <v>1.9930555555555556E-2</v>
      </c>
      <c r="F27" s="97">
        <f t="shared" si="1"/>
        <v>5.8567444391537979E-2</v>
      </c>
      <c r="G27" s="99">
        <v>1.636574074074074E-2</v>
      </c>
      <c r="H27" s="97">
        <f t="shared" si="2"/>
        <v>4.7336881925613465E-2</v>
      </c>
      <c r="I27" s="124">
        <f t="shared" si="3"/>
        <v>8.9953703703703702E-2</v>
      </c>
      <c r="J27" s="125">
        <f t="shared" si="4"/>
        <v>6.0393662239973875E-2</v>
      </c>
    </row>
    <row r="28" spans="2:10" s="1" customFormat="1" x14ac:dyDescent="0.25">
      <c r="B28" s="8" t="s">
        <v>17</v>
      </c>
      <c r="C28" s="99">
        <v>6.8287037037037036E-4</v>
      </c>
      <c r="D28" s="97">
        <f t="shared" si="0"/>
        <v>8.4994813875763462E-4</v>
      </c>
      <c r="E28" s="99">
        <v>1.7361111111111112E-4</v>
      </c>
      <c r="F28" s="97">
        <f t="shared" si="1"/>
        <v>5.1016937623290929E-4</v>
      </c>
      <c r="G28" s="99"/>
      <c r="H28" s="97"/>
      <c r="I28" s="124">
        <f t="shared" ref="I28" si="5">C28+E28+G28</f>
        <v>8.564814814814815E-4</v>
      </c>
      <c r="J28" s="125">
        <f t="shared" ref="J28" si="6">I28/$I$30</f>
        <v>5.750297228201321E-4</v>
      </c>
    </row>
    <row r="29" spans="2:10" s="1" customFormat="1" x14ac:dyDescent="0.25">
      <c r="B29" s="18"/>
      <c r="C29" s="107"/>
      <c r="D29" s="107"/>
      <c r="E29" s="107"/>
      <c r="F29" s="107"/>
      <c r="G29" s="107"/>
      <c r="H29" s="107"/>
      <c r="I29" s="107"/>
      <c r="J29" s="108"/>
    </row>
    <row r="30" spans="2:10" s="1" customFormat="1" x14ac:dyDescent="0.25">
      <c r="B30" s="11" t="s">
        <v>29</v>
      </c>
      <c r="C30" s="102">
        <f t="shared" ref="C30:J30" si="7">SUM(C7:C28)</f>
        <v>0.80342592592592643</v>
      </c>
      <c r="D30" s="126">
        <f t="shared" si="7"/>
        <v>1</v>
      </c>
      <c r="E30" s="102">
        <f t="shared" si="7"/>
        <v>0.34030092592592598</v>
      </c>
      <c r="F30" s="126">
        <f t="shared" si="7"/>
        <v>0.99999999999999978</v>
      </c>
      <c r="G30" s="102">
        <f t="shared" si="7"/>
        <v>0.3457291666666667</v>
      </c>
      <c r="H30" s="126">
        <f t="shared" si="7"/>
        <v>1.0000000000000002</v>
      </c>
      <c r="I30" s="102">
        <f t="shared" si="7"/>
        <v>1.4894560185185188</v>
      </c>
      <c r="J30" s="123">
        <f t="shared" si="7"/>
        <v>0.99999999999999978</v>
      </c>
    </row>
    <row r="31" spans="2:10" s="1" customFormat="1" ht="66" customHeight="1" thickBot="1" x14ac:dyDescent="0.3">
      <c r="B31" s="175" t="s">
        <v>32</v>
      </c>
      <c r="C31" s="176"/>
      <c r="D31" s="176"/>
      <c r="E31" s="176"/>
      <c r="F31" s="176"/>
      <c r="G31" s="176"/>
      <c r="H31" s="176"/>
      <c r="I31" s="176"/>
      <c r="J31" s="177"/>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B3" zoomScale="110" zoomScaleNormal="110" zoomScaleSheetLayoutView="110" zoomScalePageLayoutView="110" workbookViewId="0"/>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53" t="s">
        <v>117</v>
      </c>
      <c r="C3" s="154"/>
      <c r="D3" s="154"/>
      <c r="E3" s="154"/>
      <c r="F3" s="154"/>
      <c r="G3" s="154"/>
      <c r="H3" s="154"/>
      <c r="I3" s="154"/>
      <c r="J3" s="155"/>
    </row>
    <row r="4" spans="2:10" x14ac:dyDescent="0.25">
      <c r="B4" s="156" t="s">
        <v>132</v>
      </c>
      <c r="C4" s="157"/>
      <c r="D4" s="157"/>
      <c r="E4" s="157"/>
      <c r="F4" s="157"/>
      <c r="G4" s="157"/>
      <c r="H4" s="157"/>
      <c r="I4" s="157"/>
      <c r="J4" s="158"/>
    </row>
    <row r="5" spans="2:10" x14ac:dyDescent="0.25">
      <c r="B5" s="2"/>
      <c r="C5" s="159" t="s">
        <v>19</v>
      </c>
      <c r="D5" s="157"/>
      <c r="E5" s="163" t="s">
        <v>20</v>
      </c>
      <c r="F5" s="163"/>
      <c r="G5" s="157" t="s">
        <v>21</v>
      </c>
      <c r="H5" s="157"/>
      <c r="I5" s="159" t="s">
        <v>22</v>
      </c>
      <c r="J5" s="158"/>
    </row>
    <row r="6" spans="2:10" x14ac:dyDescent="0.25">
      <c r="B6" s="3" t="s">
        <v>23</v>
      </c>
      <c r="C6" s="4" t="s">
        <v>24</v>
      </c>
      <c r="D6" s="5" t="s">
        <v>25</v>
      </c>
      <c r="E6" s="4" t="s">
        <v>24</v>
      </c>
      <c r="F6" s="5" t="s">
        <v>25</v>
      </c>
      <c r="G6" s="6" t="s">
        <v>24</v>
      </c>
      <c r="H6" s="5" t="s">
        <v>25</v>
      </c>
      <c r="I6" s="4" t="s">
        <v>24</v>
      </c>
      <c r="J6" s="7" t="s">
        <v>25</v>
      </c>
    </row>
    <row r="7" spans="2:10" x14ac:dyDescent="0.25">
      <c r="B7" s="8" t="s">
        <v>10</v>
      </c>
      <c r="C7" s="96">
        <v>7.2916666666666676E-3</v>
      </c>
      <c r="D7" s="97">
        <f>C7/$C$30</f>
        <v>7.2797864595971823E-3</v>
      </c>
      <c r="E7" s="96">
        <v>1.2962962962962963E-3</v>
      </c>
      <c r="F7" s="97">
        <f>E7/$E$30</f>
        <v>3.148809356462088E-3</v>
      </c>
      <c r="G7" s="96">
        <v>5.0115740740740737E-3</v>
      </c>
      <c r="H7" s="97">
        <f>G7/$G$30</f>
        <v>1.0271372995540371E-2</v>
      </c>
      <c r="I7" s="96">
        <f>C7+E7+G7</f>
        <v>1.3599537037037038E-2</v>
      </c>
      <c r="J7" s="98">
        <f>I7/$I$30</f>
        <v>7.1530322769167076E-3</v>
      </c>
    </row>
    <row r="8" spans="2:10" x14ac:dyDescent="0.25">
      <c r="B8" s="8" t="s">
        <v>13</v>
      </c>
      <c r="C8" s="96">
        <v>3.1574074074074088E-2</v>
      </c>
      <c r="D8" s="97">
        <f t="shared" ref="D8:D28" si="0">C8/$C$30</f>
        <v>3.1522630891716058E-2</v>
      </c>
      <c r="E8" s="96">
        <v>1.5729166666666669E-2</v>
      </c>
      <c r="F8" s="97">
        <f t="shared" ref="F8:F28" si="1">E8/$E$30</f>
        <v>3.8207427816356949E-2</v>
      </c>
      <c r="G8" s="96">
        <v>1.6458333333333332E-2</v>
      </c>
      <c r="H8" s="97">
        <f t="shared" ref="H8:H28" si="2">G8/$G$30</f>
        <v>3.3731853116994011E-2</v>
      </c>
      <c r="I8" s="96">
        <f t="shared" ref="I8:I28" si="3">C8+E8+G8</f>
        <v>6.3761574074074095E-2</v>
      </c>
      <c r="J8" s="98">
        <f t="shared" ref="J8:J28" si="4">I8/$I$30</f>
        <v>3.3537067926412041E-2</v>
      </c>
    </row>
    <row r="9" spans="2:10" x14ac:dyDescent="0.25">
      <c r="B9" s="8" t="s">
        <v>0</v>
      </c>
      <c r="C9" s="96">
        <v>0.15561342592592609</v>
      </c>
      <c r="D9" s="97">
        <f t="shared" si="0"/>
        <v>0.15535988722108604</v>
      </c>
      <c r="E9" s="96">
        <v>6.4224537037037024E-2</v>
      </c>
      <c r="F9" s="97">
        <f t="shared" si="1"/>
        <v>0.15600663499114395</v>
      </c>
      <c r="G9" s="96">
        <v>7.3645833333333355E-2</v>
      </c>
      <c r="H9" s="97">
        <f t="shared" si="2"/>
        <v>0.15093936806148592</v>
      </c>
      <c r="I9" s="96">
        <f t="shared" si="3"/>
        <v>0.29348379629629645</v>
      </c>
      <c r="J9" s="98">
        <f t="shared" si="4"/>
        <v>0.15436548037938472</v>
      </c>
    </row>
    <row r="10" spans="2:10" x14ac:dyDescent="0.25">
      <c r="B10" s="8" t="s">
        <v>8</v>
      </c>
      <c r="C10" s="96">
        <v>3.2372685185185178E-2</v>
      </c>
      <c r="D10" s="97">
        <f t="shared" si="0"/>
        <v>3.2319940837290971E-2</v>
      </c>
      <c r="E10" s="96">
        <v>1.2152777777777776E-2</v>
      </c>
      <c r="F10" s="97">
        <f t="shared" si="1"/>
        <v>2.952008771683207E-2</v>
      </c>
      <c r="G10" s="96">
        <v>1.6493055555555556E-2</v>
      </c>
      <c r="H10" s="97">
        <f t="shared" si="2"/>
        <v>3.3803017364076281E-2</v>
      </c>
      <c r="I10" s="96">
        <f t="shared" si="3"/>
        <v>6.1018518518518514E-2</v>
      </c>
      <c r="J10" s="98">
        <f t="shared" si="4"/>
        <v>3.2094286096940317E-2</v>
      </c>
    </row>
    <row r="11" spans="2:10" x14ac:dyDescent="0.25">
      <c r="B11" s="8" t="s">
        <v>26</v>
      </c>
      <c r="C11" s="96">
        <v>4.5833333333333334E-3</v>
      </c>
      <c r="D11" s="97">
        <f t="shared" si="0"/>
        <v>4.5758657746039419E-3</v>
      </c>
      <c r="E11" s="96">
        <v>2.4652777777777776E-3</v>
      </c>
      <c r="F11" s="97">
        <f t="shared" si="1"/>
        <v>5.9883606511287922E-3</v>
      </c>
      <c r="G11" s="96">
        <v>4.0856481481481481E-3</v>
      </c>
      <c r="H11" s="97">
        <f t="shared" si="2"/>
        <v>8.3736597400132819E-3</v>
      </c>
      <c r="I11" s="96">
        <f t="shared" si="3"/>
        <v>1.113425925925926E-2</v>
      </c>
      <c r="J11" s="98">
        <f t="shared" si="4"/>
        <v>5.8563549365054238E-3</v>
      </c>
    </row>
    <row r="12" spans="2:10" x14ac:dyDescent="0.25">
      <c r="B12" s="8" t="s">
        <v>3</v>
      </c>
      <c r="C12" s="96">
        <v>0.16444444444444475</v>
      </c>
      <c r="D12" s="97">
        <f t="shared" si="0"/>
        <v>0.16417651748882053</v>
      </c>
      <c r="E12" s="96">
        <v>7.9236111111111091E-2</v>
      </c>
      <c r="F12" s="97">
        <f t="shared" si="1"/>
        <v>0.19247097191374507</v>
      </c>
      <c r="G12" s="96">
        <v>9.2534722222222268E-2</v>
      </c>
      <c r="H12" s="97">
        <f t="shared" si="2"/>
        <v>0.18965271847423859</v>
      </c>
      <c r="I12" s="96">
        <f t="shared" si="3"/>
        <v>0.3362152777777781</v>
      </c>
      <c r="J12" s="98">
        <f t="shared" si="4"/>
        <v>0.17684122094651372</v>
      </c>
    </row>
    <row r="13" spans="2:10" x14ac:dyDescent="0.25">
      <c r="B13" s="8" t="s">
        <v>7</v>
      </c>
      <c r="C13" s="96">
        <v>8.2048611111111142E-2</v>
      </c>
      <c r="D13" s="97">
        <f t="shared" si="0"/>
        <v>8.1914930495372115E-2</v>
      </c>
      <c r="E13" s="96">
        <v>3.7442129629629631E-2</v>
      </c>
      <c r="F13" s="97">
        <f t="shared" si="1"/>
        <v>9.094998453709692E-2</v>
      </c>
      <c r="G13" s="96">
        <v>5.3425925925925974E-2</v>
      </c>
      <c r="H13" s="97">
        <f t="shared" si="2"/>
        <v>0.10949805484391316</v>
      </c>
      <c r="I13" s="96">
        <f t="shared" si="3"/>
        <v>0.17291666666666675</v>
      </c>
      <c r="J13" s="98">
        <f t="shared" si="4"/>
        <v>9.0950044440115452E-2</v>
      </c>
    </row>
    <row r="14" spans="2:10" x14ac:dyDescent="0.25">
      <c r="B14" s="8" t="s">
        <v>2</v>
      </c>
      <c r="C14" s="96">
        <v>7.5659722222222239E-2</v>
      </c>
      <c r="D14" s="97">
        <f t="shared" si="0"/>
        <v>7.5536450930772672E-2</v>
      </c>
      <c r="E14" s="96">
        <v>3.0231481481481481E-2</v>
      </c>
      <c r="F14" s="97">
        <f t="shared" si="1"/>
        <v>7.3434732491776553E-2</v>
      </c>
      <c r="G14" s="96">
        <v>1.3437500000000003E-2</v>
      </c>
      <c r="H14" s="97">
        <f t="shared" si="2"/>
        <v>2.7540563620836893E-2</v>
      </c>
      <c r="I14" s="96">
        <f t="shared" si="3"/>
        <v>0.11932870370370373</v>
      </c>
      <c r="J14" s="98">
        <f t="shared" si="4"/>
        <v>6.2764053425541505E-2</v>
      </c>
    </row>
    <row r="15" spans="2:10" x14ac:dyDescent="0.25">
      <c r="B15" s="8" t="s">
        <v>9</v>
      </c>
      <c r="C15" s="96">
        <v>5.5532407407407385E-2</v>
      </c>
      <c r="D15" s="97">
        <f t="shared" si="0"/>
        <v>5.5441929258963907E-2</v>
      </c>
      <c r="E15" s="96">
        <v>2.315972222222222E-2</v>
      </c>
      <c r="F15" s="97">
        <f t="shared" si="1"/>
        <v>5.6256852877505689E-2</v>
      </c>
      <c r="G15" s="96">
        <v>8.9814814814814826E-3</v>
      </c>
      <c r="H15" s="97">
        <f t="shared" si="2"/>
        <v>1.8407818578612768E-2</v>
      </c>
      <c r="I15" s="96">
        <f t="shared" si="3"/>
        <v>8.7673611111111077E-2</v>
      </c>
      <c r="J15" s="98">
        <f t="shared" si="4"/>
        <v>4.611422935969705E-2</v>
      </c>
    </row>
    <row r="16" spans="2:10" x14ac:dyDescent="0.25">
      <c r="B16" s="8" t="s">
        <v>1</v>
      </c>
      <c r="C16" s="96">
        <v>3.3263888888888871E-2</v>
      </c>
      <c r="D16" s="97">
        <f t="shared" si="0"/>
        <v>3.3209692515686166E-2</v>
      </c>
      <c r="E16" s="96">
        <v>1.6041666666666666E-2</v>
      </c>
      <c r="F16" s="97">
        <f t="shared" si="1"/>
        <v>3.8966515786218334E-2</v>
      </c>
      <c r="G16" s="96">
        <v>1.951388888888889E-2</v>
      </c>
      <c r="H16" s="97">
        <f t="shared" si="2"/>
        <v>3.9994306860233413E-2</v>
      </c>
      <c r="I16" s="96">
        <f t="shared" si="3"/>
        <v>6.8819444444444419E-2</v>
      </c>
      <c r="J16" s="98">
        <f t="shared" si="4"/>
        <v>3.6197387164720617E-2</v>
      </c>
    </row>
    <row r="17" spans="2:10" x14ac:dyDescent="0.25">
      <c r="B17" s="8" t="s">
        <v>27</v>
      </c>
      <c r="C17" s="96">
        <v>1.4953703703703709E-2</v>
      </c>
      <c r="D17" s="97">
        <f t="shared" si="0"/>
        <v>1.4929339850475494E-2</v>
      </c>
      <c r="E17" s="96">
        <v>4.6759259259259254E-3</v>
      </c>
      <c r="F17" s="97">
        <f t="shared" si="1"/>
        <v>1.1358205178666815E-2</v>
      </c>
      <c r="G17" s="96">
        <v>1.7152777777777781E-2</v>
      </c>
      <c r="H17" s="97">
        <f t="shared" si="2"/>
        <v>3.5155138058639339E-2</v>
      </c>
      <c r="I17" s="96">
        <f t="shared" si="3"/>
        <v>3.6782407407407416E-2</v>
      </c>
      <c r="J17" s="98">
        <f t="shared" si="4"/>
        <v>1.9346669426418127E-2</v>
      </c>
    </row>
    <row r="18" spans="2:10" x14ac:dyDescent="0.25">
      <c r="B18" s="8" t="s">
        <v>16</v>
      </c>
      <c r="C18" s="96">
        <v>4.0856481481481481E-3</v>
      </c>
      <c r="D18" s="97">
        <f t="shared" si="0"/>
        <v>4.0789914606949281E-3</v>
      </c>
      <c r="E18" s="96">
        <v>1.3078703703703703E-3</v>
      </c>
      <c r="F18" s="97">
        <f t="shared" si="1"/>
        <v>3.1769237257162136E-3</v>
      </c>
      <c r="G18" s="96">
        <v>3.3333333333333331E-3</v>
      </c>
      <c r="H18" s="97">
        <f t="shared" si="2"/>
        <v>6.8317677198975217E-3</v>
      </c>
      <c r="I18" s="96">
        <f t="shared" si="3"/>
        <v>8.7268518518518502E-3</v>
      </c>
      <c r="J18" s="98">
        <f t="shared" si="4"/>
        <v>4.5901160313150599E-3</v>
      </c>
    </row>
    <row r="19" spans="2:10" x14ac:dyDescent="0.25">
      <c r="B19" s="8" t="s">
        <v>4</v>
      </c>
      <c r="C19" s="96">
        <v>2.5196759259259252E-2</v>
      </c>
      <c r="D19" s="97">
        <f t="shared" si="0"/>
        <v>2.5155706543719139E-2</v>
      </c>
      <c r="E19" s="96">
        <v>9.0856481481481483E-3</v>
      </c>
      <c r="F19" s="97">
        <f t="shared" si="1"/>
        <v>2.2069779864488742E-2</v>
      </c>
      <c r="G19" s="96">
        <v>1.6446759259259262E-2</v>
      </c>
      <c r="H19" s="97">
        <f t="shared" si="2"/>
        <v>3.370813170129993E-2</v>
      </c>
      <c r="I19" s="96">
        <f t="shared" si="3"/>
        <v>5.0729166666666659E-2</v>
      </c>
      <c r="J19" s="98">
        <f t="shared" si="4"/>
        <v>2.6682332314660356E-2</v>
      </c>
    </row>
    <row r="20" spans="2:10" x14ac:dyDescent="0.25">
      <c r="B20" s="8" t="s">
        <v>14</v>
      </c>
      <c r="C20" s="96">
        <v>2.0046296296296291E-2</v>
      </c>
      <c r="D20" s="97">
        <f t="shared" si="0"/>
        <v>2.0013635155590976E-2</v>
      </c>
      <c r="E20" s="96">
        <v>5.5092592592592598E-3</v>
      </c>
      <c r="F20" s="97">
        <f t="shared" si="1"/>
        <v>1.3382439764963875E-2</v>
      </c>
      <c r="G20" s="96">
        <v>1.0104166666666662E-2</v>
      </c>
      <c r="H20" s="97">
        <f t="shared" si="2"/>
        <v>2.0708795900939353E-2</v>
      </c>
      <c r="I20" s="96">
        <f t="shared" si="3"/>
        <v>3.5659722222222211E-2</v>
      </c>
      <c r="J20" s="98">
        <f t="shared" si="4"/>
        <v>1.8756163783132225E-2</v>
      </c>
    </row>
    <row r="21" spans="2:10" x14ac:dyDescent="0.25">
      <c r="B21" s="8" t="s">
        <v>11</v>
      </c>
      <c r="C21" s="96">
        <v>2.9259259259259256E-2</v>
      </c>
      <c r="D21" s="97">
        <f t="shared" si="0"/>
        <v>2.9211587571209001E-2</v>
      </c>
      <c r="E21" s="96">
        <v>3.5300925925925925E-3</v>
      </c>
      <c r="F21" s="97">
        <f t="shared" si="1"/>
        <v>8.574882622508365E-3</v>
      </c>
      <c r="G21" s="96">
        <v>1.5486111111111115E-2</v>
      </c>
      <c r="H21" s="97">
        <f t="shared" si="2"/>
        <v>3.1739254198690579E-2</v>
      </c>
      <c r="I21" s="96">
        <f t="shared" si="3"/>
        <v>4.8275462962962964E-2</v>
      </c>
      <c r="J21" s="98">
        <f t="shared" si="4"/>
        <v>2.5391742661293265E-2</v>
      </c>
    </row>
    <row r="22" spans="2:10" x14ac:dyDescent="0.25">
      <c r="B22" s="8" t="s">
        <v>15</v>
      </c>
      <c r="C22" s="96">
        <v>1.7939814814814818E-2</v>
      </c>
      <c r="D22" s="97">
        <f t="shared" si="0"/>
        <v>1.7910585733929577E-2</v>
      </c>
      <c r="E22" s="96">
        <v>8.7152777777777801E-3</v>
      </c>
      <c r="F22" s="97">
        <f t="shared" si="1"/>
        <v>2.1170120048356722E-2</v>
      </c>
      <c r="G22" s="96">
        <v>1.5613425925925932E-2</v>
      </c>
      <c r="H22" s="97">
        <f t="shared" si="2"/>
        <v>3.2000189771325557E-2</v>
      </c>
      <c r="I22" s="96">
        <f t="shared" si="3"/>
        <v>4.2268518518518532E-2</v>
      </c>
      <c r="J22" s="98">
        <f t="shared" si="4"/>
        <v>2.2232233085361548E-2</v>
      </c>
    </row>
    <row r="23" spans="2:10" x14ac:dyDescent="0.25">
      <c r="B23" s="8" t="s">
        <v>92</v>
      </c>
      <c r="C23" s="96">
        <v>3.003472222222222E-2</v>
      </c>
      <c r="D23" s="97">
        <f t="shared" si="0"/>
        <v>2.9985787083578862E-2</v>
      </c>
      <c r="E23" s="96">
        <v>6.6666666666666671E-3</v>
      </c>
      <c r="F23" s="97">
        <f t="shared" si="1"/>
        <v>1.6193876690376453E-2</v>
      </c>
      <c r="G23" s="96">
        <v>3.6122685185185174E-2</v>
      </c>
      <c r="H23" s="97">
        <f t="shared" si="2"/>
        <v>7.4034538381250556E-2</v>
      </c>
      <c r="I23" s="96">
        <f t="shared" si="3"/>
        <v>7.2824074074074069E-2</v>
      </c>
      <c r="J23" s="98">
        <f t="shared" si="4"/>
        <v>3.8303726882008442E-2</v>
      </c>
    </row>
    <row r="24" spans="2:10" x14ac:dyDescent="0.25">
      <c r="B24" s="8" t="s">
        <v>12</v>
      </c>
      <c r="C24" s="96">
        <v>4.6932870370370389E-2</v>
      </c>
      <c r="D24" s="97">
        <f t="shared" si="0"/>
        <v>4.6856403323280282E-2</v>
      </c>
      <c r="E24" s="96">
        <v>3.589120370370371E-2</v>
      </c>
      <c r="F24" s="97">
        <f t="shared" si="1"/>
        <v>8.7182659057044073E-2</v>
      </c>
      <c r="G24" s="96">
        <v>2.462962962962963E-2</v>
      </c>
      <c r="H24" s="97">
        <f t="shared" si="2"/>
        <v>5.0479172597020582E-2</v>
      </c>
      <c r="I24" s="96">
        <f t="shared" si="3"/>
        <v>0.10745370370370373</v>
      </c>
      <c r="J24" s="98">
        <f t="shared" si="4"/>
        <v>5.6518086518208277E-2</v>
      </c>
    </row>
    <row r="25" spans="2:10" x14ac:dyDescent="0.25">
      <c r="B25" s="8" t="s">
        <v>5</v>
      </c>
      <c r="C25" s="96">
        <v>6.1493055555555558E-2</v>
      </c>
      <c r="D25" s="97">
        <f t="shared" si="0"/>
        <v>6.1392865809269559E-2</v>
      </c>
      <c r="E25" s="96">
        <v>2.947916666666666E-2</v>
      </c>
      <c r="F25" s="97">
        <f t="shared" si="1"/>
        <v>7.1607298490258361E-2</v>
      </c>
      <c r="G25" s="96">
        <v>2.5798611111111123E-2</v>
      </c>
      <c r="H25" s="97">
        <f t="shared" si="2"/>
        <v>5.2875035582123552E-2</v>
      </c>
      <c r="I25" s="96">
        <f t="shared" si="3"/>
        <v>0.11677083333333334</v>
      </c>
      <c r="J25" s="98">
        <f t="shared" si="4"/>
        <v>6.1418674588776728E-2</v>
      </c>
    </row>
    <row r="26" spans="2:10" x14ac:dyDescent="0.25">
      <c r="B26" s="8" t="s">
        <v>6</v>
      </c>
      <c r="C26" s="96">
        <v>4.2499999999999982E-2</v>
      </c>
      <c r="D26" s="97">
        <f t="shared" si="0"/>
        <v>4.2430755364509264E-2</v>
      </c>
      <c r="E26" s="96">
        <v>9.7222222222222219E-4</v>
      </c>
      <c r="F26" s="97">
        <f t="shared" si="1"/>
        <v>2.361607017346566E-3</v>
      </c>
      <c r="G26" s="96">
        <v>6.2500000000000001E-4</v>
      </c>
      <c r="H26" s="97">
        <f t="shared" si="2"/>
        <v>1.2809564474807855E-3</v>
      </c>
      <c r="I26" s="96">
        <f t="shared" si="3"/>
        <v>4.4097222222222204E-2</v>
      </c>
      <c r="J26" s="98">
        <f t="shared" si="4"/>
        <v>2.3194087638342673E-2</v>
      </c>
    </row>
    <row r="27" spans="2:10" x14ac:dyDescent="0.25">
      <c r="B27" s="8" t="s">
        <v>103</v>
      </c>
      <c r="C27" s="96">
        <v>5.9120370370370399E-2</v>
      </c>
      <c r="D27" s="97">
        <f t="shared" si="0"/>
        <v>5.9024046405749868E-2</v>
      </c>
      <c r="E27" s="96">
        <v>2.2314814814814815E-2</v>
      </c>
      <c r="F27" s="97">
        <f t="shared" si="1"/>
        <v>5.4204503921954514E-2</v>
      </c>
      <c r="G27" s="96">
        <v>1.7997685185185186E-2</v>
      </c>
      <c r="H27" s="97">
        <f t="shared" si="2"/>
        <v>3.6886801404307799E-2</v>
      </c>
      <c r="I27" s="96">
        <f t="shared" si="3"/>
        <v>9.9432870370370408E-2</v>
      </c>
      <c r="J27" s="98">
        <f t="shared" si="4"/>
        <v>5.2299319396588467E-2</v>
      </c>
    </row>
    <row r="28" spans="2:10" x14ac:dyDescent="0.25">
      <c r="B28" s="8" t="s">
        <v>17</v>
      </c>
      <c r="C28" s="96">
        <v>7.6851851851851803E-3</v>
      </c>
      <c r="D28" s="97">
        <f t="shared" si="0"/>
        <v>7.6726638240833733E-3</v>
      </c>
      <c r="E28" s="96">
        <v>1.5509259259259256E-3</v>
      </c>
      <c r="F28" s="97">
        <f t="shared" si="1"/>
        <v>3.7673254800528544E-3</v>
      </c>
      <c r="G28" s="96">
        <v>1.0185185185185184E-3</v>
      </c>
      <c r="H28" s="97">
        <f t="shared" si="2"/>
        <v>2.0874845810797981E-3</v>
      </c>
      <c r="I28" s="96">
        <f t="shared" si="3"/>
        <v>1.0254629629629624E-2</v>
      </c>
      <c r="J28" s="98">
        <f t="shared" si="4"/>
        <v>5.3936907211474035E-3</v>
      </c>
    </row>
    <row r="29" spans="2:10" x14ac:dyDescent="0.25">
      <c r="B29" s="18"/>
      <c r="C29" s="107"/>
      <c r="D29" s="107"/>
      <c r="E29" s="107"/>
      <c r="F29" s="107"/>
      <c r="G29" s="107"/>
      <c r="H29" s="107"/>
      <c r="I29" s="107"/>
      <c r="J29" s="108"/>
    </row>
    <row r="30" spans="2:10" x14ac:dyDescent="0.25">
      <c r="B30" s="11" t="s">
        <v>29</v>
      </c>
      <c r="C30" s="121">
        <f t="shared" ref="C30:J30" si="5">SUM(C7:C28)</f>
        <v>1.001631944444445</v>
      </c>
      <c r="D30" s="122">
        <f t="shared" si="5"/>
        <v>0.99999999999999989</v>
      </c>
      <c r="E30" s="121">
        <f t="shared" si="5"/>
        <v>0.41167824074074072</v>
      </c>
      <c r="F30" s="122">
        <f t="shared" si="5"/>
        <v>1</v>
      </c>
      <c r="G30" s="121">
        <f t="shared" si="5"/>
        <v>0.48791666666666678</v>
      </c>
      <c r="H30" s="122">
        <f t="shared" si="5"/>
        <v>1.0000000000000002</v>
      </c>
      <c r="I30" s="121">
        <f t="shared" si="5"/>
        <v>1.9012268518518523</v>
      </c>
      <c r="J30" s="123">
        <f t="shared" si="5"/>
        <v>1.0000000000000002</v>
      </c>
    </row>
    <row r="31" spans="2:10" x14ac:dyDescent="0.25">
      <c r="B31" s="8"/>
      <c r="C31" s="9"/>
      <c r="D31" s="9"/>
      <c r="E31" s="9"/>
      <c r="F31" s="9"/>
      <c r="G31" s="9"/>
      <c r="H31" s="9"/>
      <c r="I31" s="9"/>
      <c r="J31" s="10"/>
    </row>
    <row r="32" spans="2:10" ht="66" customHeight="1" thickBot="1" x14ac:dyDescent="0.3">
      <c r="B32" s="150" t="s">
        <v>34</v>
      </c>
      <c r="C32" s="161"/>
      <c r="D32" s="161"/>
      <c r="E32" s="161"/>
      <c r="F32" s="161"/>
      <c r="G32" s="161"/>
      <c r="H32" s="161"/>
      <c r="I32" s="161"/>
      <c r="J32" s="162"/>
    </row>
    <row r="34" spans="3:3" x14ac:dyDescent="0.25">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2"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3" t="s">
        <v>118</v>
      </c>
      <c r="C3" s="154"/>
      <c r="D3" s="154"/>
      <c r="E3" s="154"/>
      <c r="F3" s="154"/>
      <c r="G3" s="154"/>
      <c r="H3" s="155"/>
    </row>
    <row r="4" spans="2:8" s="1" customFormat="1" x14ac:dyDescent="0.25">
      <c r="B4" s="156" t="s">
        <v>132</v>
      </c>
      <c r="C4" s="157"/>
      <c r="D4" s="157"/>
      <c r="E4" s="157"/>
      <c r="F4" s="157"/>
      <c r="G4" s="157"/>
      <c r="H4" s="158"/>
    </row>
    <row r="5" spans="2:8" s="1" customFormat="1" x14ac:dyDescent="0.25">
      <c r="B5" s="2"/>
      <c r="C5" s="163" t="s">
        <v>36</v>
      </c>
      <c r="D5" s="163"/>
      <c r="E5" s="163" t="s">
        <v>37</v>
      </c>
      <c r="F5" s="163"/>
      <c r="G5" s="157" t="s">
        <v>38</v>
      </c>
      <c r="H5" s="158"/>
    </row>
    <row r="6" spans="2:8" s="1" customFormat="1" x14ac:dyDescent="0.25">
      <c r="B6" s="3" t="s">
        <v>23</v>
      </c>
      <c r="C6" s="5" t="s">
        <v>24</v>
      </c>
      <c r="D6" s="5" t="s">
        <v>25</v>
      </c>
      <c r="E6" s="5" t="s">
        <v>24</v>
      </c>
      <c r="F6" s="5" t="s">
        <v>25</v>
      </c>
      <c r="G6" s="6" t="s">
        <v>24</v>
      </c>
      <c r="H6" s="7" t="s">
        <v>25</v>
      </c>
    </row>
    <row r="7" spans="2:8" s="1" customFormat="1" x14ac:dyDescent="0.25">
      <c r="B7" s="8" t="s">
        <v>10</v>
      </c>
      <c r="C7" s="99">
        <v>1.7708333333333335E-3</v>
      </c>
      <c r="D7" s="97">
        <f>C7/$C$30</f>
        <v>2.7661767098768782E-3</v>
      </c>
      <c r="E7" s="99">
        <v>1.4699074074074076E-3</v>
      </c>
      <c r="F7" s="97">
        <f t="shared" ref="F7:F28" si="0">E7/$E$30</f>
        <v>1.3835929839851839E-2</v>
      </c>
      <c r="G7" s="100">
        <f>E7+C7</f>
        <v>3.2407407407407411E-3</v>
      </c>
      <c r="H7" s="98">
        <f>G7/$G$30</f>
        <v>4.3417584121569226E-3</v>
      </c>
    </row>
    <row r="8" spans="2:8" s="1" customFormat="1" x14ac:dyDescent="0.25">
      <c r="B8" s="8" t="s">
        <v>13</v>
      </c>
      <c r="C8" s="99">
        <v>4.490740740740741E-2</v>
      </c>
      <c r="D8" s="97">
        <f t="shared" ref="D8:D27" si="1">C8/$C$30</f>
        <v>7.0148794995570501E-2</v>
      </c>
      <c r="E8" s="99">
        <v>4.4328703703703691E-3</v>
      </c>
      <c r="F8" s="97">
        <f t="shared" si="0"/>
        <v>4.1725678178450805E-2</v>
      </c>
      <c r="G8" s="100">
        <f t="shared" ref="G8:G28" si="2">E8+C8</f>
        <v>4.9340277777777782E-2</v>
      </c>
      <c r="H8" s="98">
        <f t="shared" ref="H8:H28" si="3">G8/$G$30</f>
        <v>6.6103271825089141E-2</v>
      </c>
    </row>
    <row r="9" spans="2:8" s="1" customFormat="1" x14ac:dyDescent="0.25">
      <c r="B9" s="8" t="s">
        <v>0</v>
      </c>
      <c r="C9" s="99">
        <v>7.6215277777777785E-2</v>
      </c>
      <c r="D9" s="97">
        <f t="shared" si="1"/>
        <v>0.11905407604274014</v>
      </c>
      <c r="E9" s="99">
        <v>1.5763888888888886E-2</v>
      </c>
      <c r="F9" s="97">
        <f t="shared" si="0"/>
        <v>0.14838217670770235</v>
      </c>
      <c r="G9" s="100">
        <f t="shared" si="2"/>
        <v>9.1979166666666667E-2</v>
      </c>
      <c r="H9" s="98">
        <f t="shared" si="3"/>
        <v>0.12322840750503949</v>
      </c>
    </row>
    <row r="10" spans="2:8" s="1" customFormat="1" x14ac:dyDescent="0.25">
      <c r="B10" s="8" t="s">
        <v>8</v>
      </c>
      <c r="C10" s="99">
        <v>1.7094907407407402E-2</v>
      </c>
      <c r="D10" s="97">
        <f t="shared" si="1"/>
        <v>2.670354902279835E-2</v>
      </c>
      <c r="E10" s="99">
        <v>2.2453703703703707E-3</v>
      </c>
      <c r="F10" s="97">
        <f t="shared" si="0"/>
        <v>2.113519991284454E-2</v>
      </c>
      <c r="G10" s="100">
        <f t="shared" si="2"/>
        <v>1.9340277777777772E-2</v>
      </c>
      <c r="H10" s="98">
        <f t="shared" si="3"/>
        <v>2.5910993952550768E-2</v>
      </c>
    </row>
    <row r="11" spans="2:8" s="1" customFormat="1" x14ac:dyDescent="0.25">
      <c r="B11" s="8" t="s">
        <v>26</v>
      </c>
      <c r="C11" s="99">
        <v>2.9861111111111108E-3</v>
      </c>
      <c r="D11" s="97">
        <f t="shared" si="1"/>
        <v>4.6645332754786566E-3</v>
      </c>
      <c r="E11" s="99">
        <v>2.199074074074074E-4</v>
      </c>
      <c r="F11" s="97">
        <f t="shared" si="0"/>
        <v>2.0699422595053928E-3</v>
      </c>
      <c r="G11" s="100">
        <f t="shared" si="2"/>
        <v>3.2060185185185182E-3</v>
      </c>
      <c r="H11" s="98">
        <f t="shared" si="3"/>
        <v>4.2952395720266693E-3</v>
      </c>
    </row>
    <row r="12" spans="2:8" s="1" customFormat="1" x14ac:dyDescent="0.25">
      <c r="B12" s="8" t="s">
        <v>3</v>
      </c>
      <c r="C12" s="99">
        <v>7.737268518518528E-2</v>
      </c>
      <c r="D12" s="97">
        <f t="shared" si="1"/>
        <v>0.12086203467664675</v>
      </c>
      <c r="E12" s="99">
        <v>1.5277777777777774E-2</v>
      </c>
      <c r="F12" s="97">
        <f t="shared" si="0"/>
        <v>0.14380651487090093</v>
      </c>
      <c r="G12" s="100">
        <f t="shared" si="2"/>
        <v>9.2650462962963059E-2</v>
      </c>
      <c r="H12" s="98">
        <f t="shared" si="3"/>
        <v>0.12412777174755785</v>
      </c>
    </row>
    <row r="13" spans="2:8" s="1" customFormat="1" x14ac:dyDescent="0.25">
      <c r="B13" s="8" t="s">
        <v>7</v>
      </c>
      <c r="C13" s="99">
        <v>5.9351851851851878E-2</v>
      </c>
      <c r="D13" s="97">
        <f t="shared" si="1"/>
        <v>9.271211874672311E-2</v>
      </c>
      <c r="E13" s="99">
        <v>1.1099537037037036E-2</v>
      </c>
      <c r="F13" s="97">
        <f t="shared" si="0"/>
        <v>0.1044776119402985</v>
      </c>
      <c r="G13" s="100">
        <f t="shared" si="2"/>
        <v>7.0451388888888911E-2</v>
      </c>
      <c r="H13" s="98">
        <f t="shared" si="3"/>
        <v>9.4386726624282838E-2</v>
      </c>
    </row>
    <row r="14" spans="2:8" s="1" customFormat="1" x14ac:dyDescent="0.25">
      <c r="B14" s="8" t="s">
        <v>2</v>
      </c>
      <c r="C14" s="99">
        <v>9.7685185185185201E-3</v>
      </c>
      <c r="D14" s="97">
        <f t="shared" si="1"/>
        <v>1.5259170870170492E-2</v>
      </c>
      <c r="E14" s="99">
        <v>6.4120370370370373E-3</v>
      </c>
      <c r="F14" s="97">
        <f t="shared" si="0"/>
        <v>6.0355158513999356E-2</v>
      </c>
      <c r="G14" s="100">
        <f t="shared" si="2"/>
        <v>1.6180555555555559E-2</v>
      </c>
      <c r="H14" s="98">
        <f t="shared" si="3"/>
        <v>2.167777950069778E-2</v>
      </c>
    </row>
    <row r="15" spans="2:8" s="1" customFormat="1" x14ac:dyDescent="0.25">
      <c r="B15" s="8" t="s">
        <v>9</v>
      </c>
      <c r="C15" s="99">
        <v>1.3622685185185186E-2</v>
      </c>
      <c r="D15" s="97">
        <f t="shared" si="1"/>
        <v>2.127967312107899E-2</v>
      </c>
      <c r="E15" s="99">
        <v>2.638888888888889E-3</v>
      </c>
      <c r="F15" s="97">
        <f t="shared" si="0"/>
        <v>2.4839307114064717E-2</v>
      </c>
      <c r="G15" s="100">
        <f t="shared" si="2"/>
        <v>1.6261574074074074E-2</v>
      </c>
      <c r="H15" s="98">
        <f t="shared" si="3"/>
        <v>2.1786323461001698E-2</v>
      </c>
    </row>
    <row r="16" spans="2:8" s="1" customFormat="1" x14ac:dyDescent="0.25">
      <c r="B16" s="8" t="s">
        <v>1</v>
      </c>
      <c r="C16" s="99">
        <v>8.7384259259259255E-3</v>
      </c>
      <c r="D16" s="97">
        <f t="shared" si="1"/>
        <v>1.3650087685993743E-2</v>
      </c>
      <c r="E16" s="99">
        <v>2.8472222222222219E-3</v>
      </c>
      <c r="F16" s="97">
        <f t="shared" si="0"/>
        <v>2.6800305044122452E-2</v>
      </c>
      <c r="G16" s="100">
        <f t="shared" si="2"/>
        <v>1.1585648148148147E-2</v>
      </c>
      <c r="H16" s="98">
        <f t="shared" si="3"/>
        <v>1.5521786323460995E-2</v>
      </c>
    </row>
    <row r="17" spans="2:8" s="1" customFormat="1" x14ac:dyDescent="0.25">
      <c r="B17" s="8" t="s">
        <v>27</v>
      </c>
      <c r="C17" s="99">
        <v>4.2824074074074075E-4</v>
      </c>
      <c r="D17" s="97">
        <f t="shared" si="1"/>
        <v>6.6894469454538874E-4</v>
      </c>
      <c r="E17" s="99">
        <v>5.8912037037037041E-3</v>
      </c>
      <c r="F17" s="97">
        <f t="shared" si="0"/>
        <v>5.5452663688855E-2</v>
      </c>
      <c r="G17" s="100">
        <f t="shared" si="2"/>
        <v>6.3194444444444452E-3</v>
      </c>
      <c r="H17" s="98">
        <f t="shared" si="3"/>
        <v>8.4664289037059987E-3</v>
      </c>
    </row>
    <row r="18" spans="2:8" s="1" customFormat="1" x14ac:dyDescent="0.25">
      <c r="B18" s="8" t="s">
        <v>16</v>
      </c>
      <c r="C18" s="99">
        <v>5.9606481481481489E-3</v>
      </c>
      <c r="D18" s="97">
        <f t="shared" si="1"/>
        <v>9.3109869646182501E-3</v>
      </c>
      <c r="E18" s="99"/>
      <c r="F18" s="97"/>
      <c r="G18" s="100">
        <f t="shared" si="2"/>
        <v>5.9606481481481489E-3</v>
      </c>
      <c r="H18" s="98">
        <f t="shared" si="3"/>
        <v>7.9857342223600535E-3</v>
      </c>
    </row>
    <row r="19" spans="2:8" s="1" customFormat="1" x14ac:dyDescent="0.25">
      <c r="B19" s="8" t="s">
        <v>4</v>
      </c>
      <c r="C19" s="99">
        <v>5.5000000000000007E-2</v>
      </c>
      <c r="D19" s="97">
        <f t="shared" si="1"/>
        <v>8.591419428323481E-2</v>
      </c>
      <c r="E19" s="99">
        <v>2.1990740740740738E-3</v>
      </c>
      <c r="F19" s="97">
        <f t="shared" si="0"/>
        <v>2.0699422595053925E-2</v>
      </c>
      <c r="G19" s="100">
        <f t="shared" si="2"/>
        <v>5.7199074074074083E-2</v>
      </c>
      <c r="H19" s="98">
        <f t="shared" si="3"/>
        <v>7.663203597456969E-2</v>
      </c>
    </row>
    <row r="20" spans="2:8" s="1" customFormat="1" x14ac:dyDescent="0.25">
      <c r="B20" s="8" t="s">
        <v>14</v>
      </c>
      <c r="C20" s="99">
        <v>5.6134259259259236E-3</v>
      </c>
      <c r="D20" s="97">
        <f t="shared" si="1"/>
        <v>8.7685993744463092E-3</v>
      </c>
      <c r="E20" s="99">
        <v>6.5393518518518517E-3</v>
      </c>
      <c r="F20" s="97">
        <f t="shared" si="0"/>
        <v>6.1553546137923527E-2</v>
      </c>
      <c r="G20" s="100">
        <f t="shared" si="2"/>
        <v>1.2152777777777776E-2</v>
      </c>
      <c r="H20" s="98">
        <f t="shared" si="3"/>
        <v>1.6281594045588457E-2</v>
      </c>
    </row>
    <row r="21" spans="2:8" s="1" customFormat="1" x14ac:dyDescent="0.25">
      <c r="B21" s="8" t="s">
        <v>11</v>
      </c>
      <c r="C21" s="99">
        <v>6.6666666666666662E-3</v>
      </c>
      <c r="D21" s="97">
        <f t="shared" si="1"/>
        <v>1.0413841731301186E-2</v>
      </c>
      <c r="E21" s="99">
        <v>1.2766203703703703E-2</v>
      </c>
      <c r="F21" s="97">
        <f t="shared" si="0"/>
        <v>0.12016559538076044</v>
      </c>
      <c r="G21" s="100">
        <f t="shared" si="2"/>
        <v>1.9432870370370371E-2</v>
      </c>
      <c r="H21" s="98">
        <f t="shared" si="3"/>
        <v>2.6035044192898114E-2</v>
      </c>
    </row>
    <row r="22" spans="2:8" s="1" customFormat="1" x14ac:dyDescent="0.25">
      <c r="B22" s="8" t="s">
        <v>15</v>
      </c>
      <c r="C22" s="99">
        <v>3.7499999999999994E-3</v>
      </c>
      <c r="D22" s="97">
        <f t="shared" si="1"/>
        <v>5.8577859738569169E-3</v>
      </c>
      <c r="E22" s="99">
        <v>3.2870370370370371E-3</v>
      </c>
      <c r="F22" s="97">
        <f t="shared" si="0"/>
        <v>3.0940189563133241E-2</v>
      </c>
      <c r="G22" s="100">
        <f t="shared" si="2"/>
        <v>7.0370370370370361E-3</v>
      </c>
      <c r="H22" s="98">
        <f t="shared" si="3"/>
        <v>9.4278182663978874E-3</v>
      </c>
    </row>
    <row r="23" spans="2:8" s="1" customFormat="1" x14ac:dyDescent="0.25">
      <c r="B23" s="8" t="s">
        <v>92</v>
      </c>
      <c r="C23" s="99">
        <v>5.9722222222222216E-3</v>
      </c>
      <c r="D23" s="97">
        <f t="shared" si="1"/>
        <v>9.3290665509573132E-3</v>
      </c>
      <c r="E23" s="99">
        <v>4.9537037037037041E-3</v>
      </c>
      <c r="F23" s="97">
        <f t="shared" si="0"/>
        <v>4.6628173003595168E-2</v>
      </c>
      <c r="G23" s="100">
        <f t="shared" si="2"/>
        <v>1.0925925925925926E-2</v>
      </c>
      <c r="H23" s="98">
        <f t="shared" si="3"/>
        <v>1.4637928360986194E-2</v>
      </c>
    </row>
    <row r="24" spans="2:8" s="1" customFormat="1" x14ac:dyDescent="0.25">
      <c r="B24" s="8" t="s">
        <v>12</v>
      </c>
      <c r="C24" s="99">
        <v>1.3275462962962965E-2</v>
      </c>
      <c r="D24" s="97">
        <f t="shared" si="1"/>
        <v>2.0737285530907056E-2</v>
      </c>
      <c r="E24" s="99">
        <v>1.2731481481481483E-3</v>
      </c>
      <c r="F24" s="97">
        <f t="shared" si="0"/>
        <v>1.1983876239241749E-2</v>
      </c>
      <c r="G24" s="100">
        <f t="shared" si="2"/>
        <v>1.4548611111111113E-2</v>
      </c>
      <c r="H24" s="98">
        <f t="shared" si="3"/>
        <v>1.9491394014575898E-2</v>
      </c>
    </row>
    <row r="25" spans="2:8" s="1" customFormat="1" x14ac:dyDescent="0.25">
      <c r="B25" s="8" t="s">
        <v>5</v>
      </c>
      <c r="C25" s="99">
        <v>4.5081018518518527E-2</v>
      </c>
      <c r="D25" s="97">
        <f t="shared" si="1"/>
        <v>7.0419988790656474E-2</v>
      </c>
      <c r="E25" s="99">
        <v>1.0532407407407407E-3</v>
      </c>
      <c r="F25" s="97">
        <f t="shared" si="0"/>
        <v>9.9139339797363543E-3</v>
      </c>
      <c r="G25" s="100">
        <f t="shared" si="2"/>
        <v>4.6134259259259271E-2</v>
      </c>
      <c r="H25" s="98">
        <f t="shared" si="3"/>
        <v>6.1808032253062486E-2</v>
      </c>
    </row>
    <row r="26" spans="2:8" s="1" customFormat="1" x14ac:dyDescent="0.25">
      <c r="B26" s="8" t="s">
        <v>6</v>
      </c>
      <c r="C26" s="99">
        <v>8.9189814814814833E-2</v>
      </c>
      <c r="D26" s="97">
        <f t="shared" si="1"/>
        <v>0.13932129232883153</v>
      </c>
      <c r="E26" s="99">
        <v>2.9629629629629628E-3</v>
      </c>
      <c r="F26" s="97">
        <f t="shared" si="0"/>
        <v>2.7889748338598978E-2</v>
      </c>
      <c r="G26" s="100">
        <f t="shared" si="2"/>
        <v>9.2152777777777792E-2</v>
      </c>
      <c r="H26" s="98">
        <f t="shared" si="3"/>
        <v>0.12346100170569078</v>
      </c>
    </row>
    <row r="27" spans="2:8" s="1" customFormat="1" x14ac:dyDescent="0.25">
      <c r="B27" s="8" t="s">
        <v>103</v>
      </c>
      <c r="C27" s="99">
        <v>9.7407407407407443E-2</v>
      </c>
      <c r="D27" s="97">
        <f t="shared" si="1"/>
        <v>0.15215779862956741</v>
      </c>
      <c r="E27" s="99">
        <v>3.0092592592592595E-4</v>
      </c>
      <c r="F27" s="97">
        <f t="shared" si="0"/>
        <v>2.8325525656389587E-3</v>
      </c>
      <c r="G27" s="100">
        <f t="shared" si="2"/>
        <v>9.7708333333333369E-2</v>
      </c>
      <c r="H27" s="98">
        <f t="shared" si="3"/>
        <v>0.13090401612653124</v>
      </c>
    </row>
    <row r="28" spans="2:8" s="1" customFormat="1" x14ac:dyDescent="0.25">
      <c r="B28" s="8" t="s">
        <v>17</v>
      </c>
      <c r="C28" s="99"/>
      <c r="D28" s="97"/>
      <c r="E28" s="99">
        <v>2.6041666666666665E-3</v>
      </c>
      <c r="F28" s="97">
        <f t="shared" si="0"/>
        <v>2.4512474125721755E-2</v>
      </c>
      <c r="G28" s="100">
        <f t="shared" si="2"/>
        <v>2.6041666666666665E-3</v>
      </c>
      <c r="H28" s="98">
        <f t="shared" si="3"/>
        <v>3.4889130097689549E-3</v>
      </c>
    </row>
    <row r="29" spans="2:8" s="1" customFormat="1" x14ac:dyDescent="0.25">
      <c r="B29" s="8"/>
      <c r="C29" s="100"/>
      <c r="D29" s="111"/>
      <c r="E29" s="100"/>
      <c r="F29" s="111"/>
      <c r="G29" s="100"/>
      <c r="H29" s="125"/>
    </row>
    <row r="30" spans="2:8" s="1" customFormat="1" x14ac:dyDescent="0.25">
      <c r="B30" s="11" t="s">
        <v>29</v>
      </c>
      <c r="C30" s="102">
        <f t="shared" ref="C30:H30" si="4">SUM(C7:C28)</f>
        <v>0.64017361111111115</v>
      </c>
      <c r="D30" s="119">
        <f t="shared" si="4"/>
        <v>1.0000000000000002</v>
      </c>
      <c r="E30" s="102">
        <f>SUM(E7:E28)</f>
        <v>0.10623842592592592</v>
      </c>
      <c r="F30" s="119">
        <f t="shared" si="4"/>
        <v>1</v>
      </c>
      <c r="G30" s="102">
        <f t="shared" si="4"/>
        <v>0.74641203703703729</v>
      </c>
      <c r="H30" s="120">
        <f t="shared" si="4"/>
        <v>1</v>
      </c>
    </row>
    <row r="31" spans="2:8" s="1" customFormat="1" x14ac:dyDescent="0.25">
      <c r="B31" s="8"/>
      <c r="C31" s="9"/>
      <c r="D31" s="40"/>
      <c r="E31" s="9"/>
      <c r="F31" s="40"/>
      <c r="G31" s="9"/>
      <c r="H31" s="41"/>
    </row>
    <row r="32" spans="2:8" s="1" customFormat="1" ht="66" customHeight="1" thickBot="1" x14ac:dyDescent="0.3">
      <c r="B32" s="150" t="s">
        <v>39</v>
      </c>
      <c r="C32" s="151"/>
      <c r="D32" s="151"/>
      <c r="E32" s="151"/>
      <c r="F32" s="151"/>
      <c r="G32" s="151"/>
      <c r="H32" s="152"/>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zoomScale="117" zoomScaleNormal="117" zoomScaleSheetLayoutView="100" zoomScalePageLayoutView="117" workbookViewId="0"/>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53" t="s">
        <v>31</v>
      </c>
      <c r="C3" s="154"/>
      <c r="D3" s="154"/>
      <c r="E3" s="154"/>
      <c r="F3" s="154"/>
      <c r="G3" s="154"/>
      <c r="H3" s="154"/>
      <c r="I3" s="154"/>
      <c r="J3" s="155"/>
    </row>
    <row r="4" spans="2:10" x14ac:dyDescent="0.25">
      <c r="B4" s="156" t="s">
        <v>132</v>
      </c>
      <c r="C4" s="157"/>
      <c r="D4" s="157"/>
      <c r="E4" s="157"/>
      <c r="F4" s="157"/>
      <c r="G4" s="157"/>
      <c r="H4" s="157"/>
      <c r="I4" s="157"/>
      <c r="J4" s="158"/>
    </row>
    <row r="5" spans="2:10" x14ac:dyDescent="0.25">
      <c r="B5" s="2"/>
      <c r="C5" s="163" t="s">
        <v>19</v>
      </c>
      <c r="D5" s="163"/>
      <c r="E5" s="163" t="s">
        <v>20</v>
      </c>
      <c r="F5" s="163"/>
      <c r="G5" s="163" t="s">
        <v>21</v>
      </c>
      <c r="H5" s="163"/>
      <c r="I5" s="163" t="s">
        <v>22</v>
      </c>
      <c r="J5" s="164"/>
    </row>
    <row r="6" spans="2:10" x14ac:dyDescent="0.25">
      <c r="B6" s="3" t="s">
        <v>23</v>
      </c>
      <c r="C6" s="5" t="s">
        <v>24</v>
      </c>
      <c r="D6" s="5" t="s">
        <v>25</v>
      </c>
      <c r="E6" s="5" t="s">
        <v>24</v>
      </c>
      <c r="F6" s="5" t="s">
        <v>25</v>
      </c>
      <c r="G6" s="5" t="s">
        <v>24</v>
      </c>
      <c r="H6" s="5" t="s">
        <v>25</v>
      </c>
      <c r="I6" s="5" t="s">
        <v>24</v>
      </c>
      <c r="J6" s="7" t="s">
        <v>25</v>
      </c>
    </row>
    <row r="7" spans="2:10" x14ac:dyDescent="0.25">
      <c r="B7" s="8" t="s">
        <v>10</v>
      </c>
      <c r="C7" s="99">
        <v>1.5023148148148148E-2</v>
      </c>
      <c r="D7" s="97">
        <f>C7/$C$30</f>
        <v>5.6502093798699278E-3</v>
      </c>
      <c r="E7" s="99">
        <v>4.8726851851851848E-3</v>
      </c>
      <c r="F7" s="97">
        <f>E7/$E$30</f>
        <v>5.3657230980996909E-3</v>
      </c>
      <c r="G7" s="99">
        <v>9.1319444444444443E-3</v>
      </c>
      <c r="H7" s="97">
        <f>G7/$G$30</f>
        <v>1.9222335915801775E-2</v>
      </c>
      <c r="I7" s="99">
        <f>C7+E7+G7</f>
        <v>2.9027777777777777E-2</v>
      </c>
      <c r="J7" s="98">
        <f>I7/$I$30</f>
        <v>7.1814519246462928E-3</v>
      </c>
    </row>
    <row r="8" spans="2:10" x14ac:dyDescent="0.25">
      <c r="B8" s="8" t="s">
        <v>13</v>
      </c>
      <c r="C8" s="99">
        <v>9.2905092592592664E-2</v>
      </c>
      <c r="D8" s="97">
        <f t="shared" ref="D8:D28" si="0">C8/$C$30</f>
        <v>3.494162611110628E-2</v>
      </c>
      <c r="E8" s="99">
        <v>2.8935185185185171E-2</v>
      </c>
      <c r="F8" s="97">
        <f t="shared" ref="F8:F28" si="1">E8/$E$30</f>
        <v>3.1862963765437582E-2</v>
      </c>
      <c r="G8" s="99">
        <v>2.206018518518519E-2</v>
      </c>
      <c r="H8" s="97">
        <f t="shared" ref="H8:H28" si="2">G8/$G$30</f>
        <v>4.643570628075816E-2</v>
      </c>
      <c r="I8" s="99">
        <f t="shared" ref="I8:I27" si="3">C8+E8+G8</f>
        <v>0.14390046296296302</v>
      </c>
      <c r="J8" s="98">
        <f t="shared" ref="J8:J27" si="4">I8/$I$30</f>
        <v>3.5600873915122566E-2</v>
      </c>
    </row>
    <row r="9" spans="2:10" x14ac:dyDescent="0.25">
      <c r="B9" s="8" t="s">
        <v>0</v>
      </c>
      <c r="C9" s="99">
        <v>0.40938657407407486</v>
      </c>
      <c r="D9" s="97">
        <f t="shared" si="0"/>
        <v>0.15397038210738029</v>
      </c>
      <c r="E9" s="99">
        <v>0.1198495370370371</v>
      </c>
      <c r="F9" s="97">
        <f t="shared" si="1"/>
        <v>0.13197639591644261</v>
      </c>
      <c r="G9" s="99">
        <v>8.5925925925925989E-2</v>
      </c>
      <c r="H9" s="97">
        <f t="shared" si="2"/>
        <v>0.18087024314184091</v>
      </c>
      <c r="I9" s="99">
        <f t="shared" si="3"/>
        <v>0.61516203703703787</v>
      </c>
      <c r="J9" s="98">
        <f t="shared" si="4"/>
        <v>0.15219065781297886</v>
      </c>
    </row>
    <row r="10" spans="2:10" x14ac:dyDescent="0.25">
      <c r="B10" s="8" t="s">
        <v>8</v>
      </c>
      <c r="C10" s="99">
        <v>6.6331018518518498E-2</v>
      </c>
      <c r="D10" s="97">
        <f t="shared" si="0"/>
        <v>2.4947110906035862E-2</v>
      </c>
      <c r="E10" s="99">
        <v>2.1006944444444446E-2</v>
      </c>
      <c r="F10" s="97">
        <f t="shared" si="1"/>
        <v>2.3132511693707697E-2</v>
      </c>
      <c r="G10" s="99">
        <v>1.5648148148148144E-2</v>
      </c>
      <c r="H10" s="97">
        <f t="shared" si="2"/>
        <v>3.293865419285677E-2</v>
      </c>
      <c r="I10" s="99">
        <f t="shared" si="3"/>
        <v>0.1029861111111111</v>
      </c>
      <c r="J10" s="98">
        <f t="shared" si="4"/>
        <v>2.5478691876197251E-2</v>
      </c>
    </row>
    <row r="11" spans="2:10" x14ac:dyDescent="0.25">
      <c r="B11" s="8" t="s">
        <v>26</v>
      </c>
      <c r="C11" s="99">
        <v>1.1435185185185185E-2</v>
      </c>
      <c r="D11" s="97">
        <f t="shared" si="0"/>
        <v>4.3007757067114712E-3</v>
      </c>
      <c r="E11" s="99">
        <v>5.9722222222222216E-3</v>
      </c>
      <c r="F11" s="97">
        <f t="shared" si="1"/>
        <v>6.5765157211863197E-3</v>
      </c>
      <c r="G11" s="99">
        <v>4.8842592592592601E-3</v>
      </c>
      <c r="H11" s="97">
        <f t="shared" si="2"/>
        <v>1.0281147980314766E-2</v>
      </c>
      <c r="I11" s="99">
        <f t="shared" si="3"/>
        <v>2.2291666666666668E-2</v>
      </c>
      <c r="J11" s="98">
        <f t="shared" si="4"/>
        <v>5.5149427459604307E-3</v>
      </c>
    </row>
    <row r="12" spans="2:10" x14ac:dyDescent="0.25">
      <c r="B12" s="8" t="s">
        <v>3</v>
      </c>
      <c r="C12" s="99">
        <v>0.41788194444444593</v>
      </c>
      <c r="D12" s="97">
        <f t="shared" si="0"/>
        <v>0.15716549280447187</v>
      </c>
      <c r="E12" s="99">
        <v>0.11557870370370375</v>
      </c>
      <c r="F12" s="97">
        <f t="shared" si="1"/>
        <v>0.127273422464664</v>
      </c>
      <c r="G12" s="99">
        <v>0.10098379629629631</v>
      </c>
      <c r="H12" s="97">
        <f t="shared" si="2"/>
        <v>0.21256638892949367</v>
      </c>
      <c r="I12" s="99">
        <f t="shared" si="3"/>
        <v>0.63444444444444592</v>
      </c>
      <c r="J12" s="98">
        <f t="shared" si="4"/>
        <v>0.1569611119224131</v>
      </c>
    </row>
    <row r="13" spans="2:10" x14ac:dyDescent="0.25">
      <c r="B13" s="8" t="s">
        <v>7</v>
      </c>
      <c r="C13" s="99">
        <v>0.21519675925925921</v>
      </c>
      <c r="D13" s="97">
        <f t="shared" si="0"/>
        <v>8.0935549306565144E-2</v>
      </c>
      <c r="E13" s="99">
        <v>6.7557870370370407E-2</v>
      </c>
      <c r="F13" s="97">
        <f t="shared" si="1"/>
        <v>7.4393647799543744E-2</v>
      </c>
      <c r="G13" s="99">
        <v>6.5648148148148178E-2</v>
      </c>
      <c r="H13" s="97">
        <f t="shared" si="2"/>
        <v>0.13818642498660039</v>
      </c>
      <c r="I13" s="99">
        <f t="shared" si="3"/>
        <v>0.34840277777777778</v>
      </c>
      <c r="J13" s="98">
        <f t="shared" si="4"/>
        <v>8.6194603602752273E-2</v>
      </c>
    </row>
    <row r="14" spans="2:10" x14ac:dyDescent="0.25">
      <c r="B14" s="8" t="s">
        <v>2</v>
      </c>
      <c r="C14" s="99">
        <v>0.15358796296296295</v>
      </c>
      <c r="D14" s="97">
        <f t="shared" si="0"/>
        <v>5.7764467234879768E-2</v>
      </c>
      <c r="E14" s="99">
        <v>5.537037037037041E-2</v>
      </c>
      <c r="F14" s="97">
        <f t="shared" si="1"/>
        <v>6.0972967461541433E-2</v>
      </c>
      <c r="G14" s="99">
        <v>1.6030092592592585E-2</v>
      </c>
      <c r="H14" s="97">
        <f t="shared" si="2"/>
        <v>3.3742630219753419E-2</v>
      </c>
      <c r="I14" s="99">
        <f t="shared" si="3"/>
        <v>0.22498842592592594</v>
      </c>
      <c r="J14" s="98">
        <f t="shared" si="4"/>
        <v>5.5661979251674362E-2</v>
      </c>
    </row>
    <row r="15" spans="2:10" x14ac:dyDescent="0.25">
      <c r="B15" s="8" t="s">
        <v>9</v>
      </c>
      <c r="C15" s="99">
        <v>0.14120370370370375</v>
      </c>
      <c r="D15" s="97">
        <f t="shared" si="0"/>
        <v>5.3106744556558665E-2</v>
      </c>
      <c r="E15" s="99">
        <v>4.646990740740739E-2</v>
      </c>
      <c r="F15" s="97">
        <f t="shared" si="1"/>
        <v>5.1171919807292764E-2</v>
      </c>
      <c r="G15" s="99">
        <v>1.3796296296296301E-2</v>
      </c>
      <c r="H15" s="97">
        <f t="shared" si="2"/>
        <v>2.9040588607903324E-2</v>
      </c>
      <c r="I15" s="99">
        <f t="shared" si="3"/>
        <v>0.20146990740740744</v>
      </c>
      <c r="J15" s="98">
        <f t="shared" si="4"/>
        <v>4.9843514215437812E-2</v>
      </c>
    </row>
    <row r="16" spans="2:10" x14ac:dyDescent="0.25">
      <c r="B16" s="8" t="s">
        <v>1</v>
      </c>
      <c r="C16" s="99">
        <v>5.5069444444444456E-2</v>
      </c>
      <c r="D16" s="97">
        <f t="shared" si="0"/>
        <v>2.0711630377057876E-2</v>
      </c>
      <c r="E16" s="99">
        <v>1.997685185185185E-2</v>
      </c>
      <c r="F16" s="97">
        <f t="shared" si="1"/>
        <v>2.1998190183658117E-2</v>
      </c>
      <c r="G16" s="99">
        <v>1.5127314814814809E-2</v>
      </c>
      <c r="H16" s="97">
        <f t="shared" si="2"/>
        <v>3.1842323247088605E-2</v>
      </c>
      <c r="I16" s="99">
        <f t="shared" si="3"/>
        <v>9.0173611111111107E-2</v>
      </c>
      <c r="J16" s="98">
        <f t="shared" si="4"/>
        <v>2.2308888335294763E-2</v>
      </c>
    </row>
    <row r="17" spans="2:10" x14ac:dyDescent="0.25">
      <c r="B17" s="8" t="s">
        <v>27</v>
      </c>
      <c r="C17" s="99">
        <v>1.8657407407407407E-2</v>
      </c>
      <c r="D17" s="97">
        <f t="shared" si="0"/>
        <v>7.0170551004239785E-3</v>
      </c>
      <c r="E17" s="99">
        <v>5.8912037037037049E-3</v>
      </c>
      <c r="F17" s="97">
        <f t="shared" si="1"/>
        <v>6.4872994226430961E-3</v>
      </c>
      <c r="G17" s="99">
        <v>8.3449074074074068E-3</v>
      </c>
      <c r="H17" s="97">
        <f t="shared" si="2"/>
        <v>1.756565804219655E-2</v>
      </c>
      <c r="I17" s="99">
        <f t="shared" si="3"/>
        <v>3.2893518518518516E-2</v>
      </c>
      <c r="J17" s="98">
        <f t="shared" si="4"/>
        <v>8.1378334807993471E-3</v>
      </c>
    </row>
    <row r="18" spans="2:10" x14ac:dyDescent="0.25">
      <c r="B18" s="8" t="s">
        <v>16</v>
      </c>
      <c r="C18" s="99">
        <v>8.1944444444444434E-3</v>
      </c>
      <c r="D18" s="97">
        <f t="shared" si="0"/>
        <v>3.0819323890199602E-3</v>
      </c>
      <c r="E18" s="99">
        <v>3.0902777777777773E-3</v>
      </c>
      <c r="F18" s="97">
        <f t="shared" si="1"/>
        <v>3.4029645301487349E-3</v>
      </c>
      <c r="G18" s="99">
        <v>2.7893518518518519E-3</v>
      </c>
      <c r="H18" s="97">
        <f t="shared" si="2"/>
        <v>5.8714612873361572E-3</v>
      </c>
      <c r="I18" s="99">
        <f t="shared" si="3"/>
        <v>1.4074074074074072E-2</v>
      </c>
      <c r="J18" s="98">
        <f t="shared" si="4"/>
        <v>3.4819160846769901E-3</v>
      </c>
    </row>
    <row r="19" spans="2:10" x14ac:dyDescent="0.25">
      <c r="B19" s="8" t="s">
        <v>4</v>
      </c>
      <c r="C19" s="99">
        <v>9.6400462962962924E-2</v>
      </c>
      <c r="D19" s="97">
        <f t="shared" si="0"/>
        <v>3.6256235689473511E-2</v>
      </c>
      <c r="E19" s="99">
        <v>2.5104166666666653E-2</v>
      </c>
      <c r="F19" s="97">
        <f t="shared" si="1"/>
        <v>2.7644307362893646E-2</v>
      </c>
      <c r="G19" s="99">
        <v>1.7650462962962965E-2</v>
      </c>
      <c r="H19" s="97">
        <f t="shared" si="2"/>
        <v>3.7153437606587722E-2</v>
      </c>
      <c r="I19" s="99">
        <f t="shared" si="3"/>
        <v>0.13915509259259254</v>
      </c>
      <c r="J19" s="98">
        <f t="shared" si="4"/>
        <v>3.4426872603677168E-2</v>
      </c>
    </row>
    <row r="20" spans="2:10" x14ac:dyDescent="0.25">
      <c r="B20" s="8" t="s">
        <v>14</v>
      </c>
      <c r="C20" s="99">
        <v>3.2986111111111112E-2</v>
      </c>
      <c r="D20" s="97">
        <f t="shared" si="0"/>
        <v>1.2406083769360012E-2</v>
      </c>
      <c r="E20" s="99">
        <v>8.379629629629631E-3</v>
      </c>
      <c r="F20" s="97">
        <f t="shared" si="1"/>
        <v>9.2275143064707299E-3</v>
      </c>
      <c r="G20" s="99">
        <v>5.4745370370370364E-3</v>
      </c>
      <c r="H20" s="97">
        <f t="shared" si="2"/>
        <v>1.152365638551868E-2</v>
      </c>
      <c r="I20" s="99">
        <f t="shared" si="3"/>
        <v>4.6840277777777779E-2</v>
      </c>
      <c r="J20" s="98">
        <f t="shared" si="4"/>
        <v>1.1588251969315609E-2</v>
      </c>
    </row>
    <row r="21" spans="2:10" x14ac:dyDescent="0.25">
      <c r="B21" s="8" t="s">
        <v>11</v>
      </c>
      <c r="C21" s="99">
        <v>3.9618055555555552E-2</v>
      </c>
      <c r="D21" s="97">
        <f t="shared" si="0"/>
        <v>1.4900359558778708E-2</v>
      </c>
      <c r="E21" s="99">
        <v>3.7731481481481483E-3</v>
      </c>
      <c r="F21" s="97">
        <f t="shared" si="1"/>
        <v>4.154930475013063E-3</v>
      </c>
      <c r="G21" s="99">
        <v>3.6342592592592585E-3</v>
      </c>
      <c r="H21" s="97">
        <f t="shared" si="2"/>
        <v>7.6499537104711733E-3</v>
      </c>
      <c r="I21" s="99">
        <f t="shared" si="3"/>
        <v>4.7025462962962963E-2</v>
      </c>
      <c r="J21" s="98">
        <f t="shared" si="4"/>
        <v>1.1634066654640306E-2</v>
      </c>
    </row>
    <row r="22" spans="2:10" x14ac:dyDescent="0.25">
      <c r="B22" s="8" t="s">
        <v>15</v>
      </c>
      <c r="C22" s="99">
        <v>2.3090277777777779E-2</v>
      </c>
      <c r="D22" s="97">
        <f t="shared" si="0"/>
        <v>8.6842586385520084E-3</v>
      </c>
      <c r="E22" s="99">
        <v>1.2719907407407405E-2</v>
      </c>
      <c r="F22" s="97">
        <f t="shared" si="1"/>
        <v>1.4006958871286366E-2</v>
      </c>
      <c r="G22" s="99">
        <v>1.1122685185185187E-2</v>
      </c>
      <c r="H22" s="97">
        <f t="shared" si="2"/>
        <v>2.3412756419626753E-2</v>
      </c>
      <c r="I22" s="99">
        <f t="shared" si="3"/>
        <v>4.6932870370370368E-2</v>
      </c>
      <c r="J22" s="98">
        <f t="shared" si="4"/>
        <v>1.1611159311977957E-2</v>
      </c>
    </row>
    <row r="23" spans="2:10" s="17" customFormat="1" x14ac:dyDescent="0.25">
      <c r="B23" s="8" t="s">
        <v>92</v>
      </c>
      <c r="C23" s="99">
        <v>2.6828703703703705E-2</v>
      </c>
      <c r="D23" s="97">
        <f t="shared" si="0"/>
        <v>1.0090281465746144E-2</v>
      </c>
      <c r="E23" s="99">
        <v>5.8564814814814799E-3</v>
      </c>
      <c r="F23" s="97">
        <f t="shared" si="1"/>
        <v>6.4490638661245684E-3</v>
      </c>
      <c r="G23" s="99">
        <v>8.298611111111109E-3</v>
      </c>
      <c r="H23" s="97">
        <f t="shared" si="2"/>
        <v>1.7468206402572711E-2</v>
      </c>
      <c r="I23" s="99">
        <f t="shared" si="3"/>
        <v>4.0983796296296296E-2</v>
      </c>
      <c r="J23" s="98">
        <f t="shared" si="4"/>
        <v>1.0139362545922058E-2</v>
      </c>
    </row>
    <row r="24" spans="2:10" x14ac:dyDescent="0.25">
      <c r="B24" s="8" t="s">
        <v>12</v>
      </c>
      <c r="C24" s="99">
        <v>0.10891203703703699</v>
      </c>
      <c r="D24" s="97">
        <f t="shared" si="0"/>
        <v>4.0961841498132513E-2</v>
      </c>
      <c r="E24" s="99">
        <v>5.7731481481481481E-2</v>
      </c>
      <c r="F24" s="97">
        <f t="shared" si="1"/>
        <v>6.35729853048011E-2</v>
      </c>
      <c r="G24" s="99">
        <v>1.5428240740740739E-2</v>
      </c>
      <c r="H24" s="97">
        <f t="shared" si="2"/>
        <v>3.2475758904643555E-2</v>
      </c>
      <c r="I24" s="99">
        <f t="shared" si="3"/>
        <v>0.1820717592592592</v>
      </c>
      <c r="J24" s="98">
        <f t="shared" si="4"/>
        <v>4.5044425927675755E-2</v>
      </c>
    </row>
    <row r="25" spans="2:10" x14ac:dyDescent="0.25">
      <c r="B25" s="8" t="s">
        <v>5</v>
      </c>
      <c r="C25" s="99">
        <v>0.14001157407407405</v>
      </c>
      <c r="D25" s="97">
        <f t="shared" si="0"/>
        <v>5.2658384336122119E-2</v>
      </c>
      <c r="E25" s="99">
        <v>3.3414351851851848E-2</v>
      </c>
      <c r="F25" s="97">
        <f t="shared" si="1"/>
        <v>3.6795350556327336E-2</v>
      </c>
      <c r="G25" s="99">
        <v>3.0289351851851859E-2</v>
      </c>
      <c r="H25" s="97">
        <f t="shared" si="2"/>
        <v>6.3757735223895134E-2</v>
      </c>
      <c r="I25" s="99">
        <f t="shared" si="3"/>
        <v>0.20371527777777776</v>
      </c>
      <c r="J25" s="98">
        <f t="shared" si="4"/>
        <v>5.0399017274999756E-2</v>
      </c>
    </row>
    <row r="26" spans="2:10" x14ac:dyDescent="0.25">
      <c r="B26" s="8" t="s">
        <v>6</v>
      </c>
      <c r="C26" s="99">
        <v>0.40835648148148146</v>
      </c>
      <c r="D26" s="97">
        <f t="shared" si="0"/>
        <v>0.15358296405282804</v>
      </c>
      <c r="E26" s="99">
        <v>0.22197916666666673</v>
      </c>
      <c r="F26" s="97">
        <f t="shared" si="1"/>
        <v>0.24443991282293115</v>
      </c>
      <c r="G26" s="99">
        <v>1.0879629629629629E-3</v>
      </c>
      <c r="H26" s="97">
        <f t="shared" si="2"/>
        <v>2.2901135311601604E-3</v>
      </c>
      <c r="I26" s="99">
        <f t="shared" si="3"/>
        <v>0.63142361111111112</v>
      </c>
      <c r="J26" s="98">
        <f t="shared" si="4"/>
        <v>0.15621375986805364</v>
      </c>
    </row>
    <row r="27" spans="2:10" x14ac:dyDescent="0.25">
      <c r="B27" s="8" t="s">
        <v>103</v>
      </c>
      <c r="C27" s="99">
        <v>0.17636574074074096</v>
      </c>
      <c r="D27" s="97">
        <f t="shared" si="0"/>
        <v>6.6331194553511608E-2</v>
      </c>
      <c r="E27" s="99">
        <v>4.3819444444444466E-2</v>
      </c>
      <c r="F27" s="97">
        <f t="shared" si="1"/>
        <v>4.8253272326378722E-2</v>
      </c>
      <c r="G27" s="99">
        <v>2.1712962962962962E-2</v>
      </c>
      <c r="H27" s="97">
        <f t="shared" si="2"/>
        <v>4.5704818983579379E-2</v>
      </c>
      <c r="I27" s="99">
        <f t="shared" si="3"/>
        <v>0.24189814814814839</v>
      </c>
      <c r="J27" s="98">
        <f t="shared" si="4"/>
        <v>5.984543270538583E-2</v>
      </c>
    </row>
    <row r="28" spans="2:10" x14ac:dyDescent="0.25">
      <c r="B28" s="8" t="s">
        <v>17</v>
      </c>
      <c r="C28" s="99">
        <v>1.4236111111111112E-3</v>
      </c>
      <c r="D28" s="97">
        <f t="shared" si="0"/>
        <v>5.3542045741448475E-4</v>
      </c>
      <c r="E28" s="99">
        <v>7.6388888888888893E-4</v>
      </c>
      <c r="F28" s="97">
        <f t="shared" si="1"/>
        <v>8.4118224340755268E-4</v>
      </c>
      <c r="G28" s="99"/>
      <c r="H28" s="97"/>
      <c r="I28" s="99">
        <f t="shared" ref="I28" si="5">C28+E28+G28</f>
        <v>2.1875000000000002E-3</v>
      </c>
      <c r="J28" s="98">
        <f t="shared" ref="J28" si="6">I28/$I$30</f>
        <v>5.4118597039798627E-4</v>
      </c>
    </row>
    <row r="29" spans="2:10" x14ac:dyDescent="0.25">
      <c r="B29" s="18"/>
      <c r="C29" s="107"/>
      <c r="D29" s="107"/>
      <c r="E29" s="107"/>
      <c r="F29" s="107"/>
      <c r="G29" s="107"/>
      <c r="H29" s="107"/>
      <c r="I29" s="107"/>
      <c r="J29" s="108"/>
    </row>
    <row r="30" spans="2:10" x14ac:dyDescent="0.25">
      <c r="B30" s="11" t="s">
        <v>29</v>
      </c>
      <c r="C30" s="102">
        <f t="shared" ref="C30:J30" si="7">SUM(C7:C28)</f>
        <v>2.6588657407407426</v>
      </c>
      <c r="D30" s="103">
        <f t="shared" si="7"/>
        <v>1.0000000000000002</v>
      </c>
      <c r="E30" s="102">
        <f t="shared" si="7"/>
        <v>0.90811342592592614</v>
      </c>
      <c r="F30" s="103">
        <f t="shared" si="7"/>
        <v>1</v>
      </c>
      <c r="G30" s="102">
        <f t="shared" si="7"/>
        <v>0.47506944444444466</v>
      </c>
      <c r="H30" s="103">
        <f t="shared" si="7"/>
        <v>0.99999999999999989</v>
      </c>
      <c r="I30" s="102">
        <f t="shared" si="7"/>
        <v>4.0420486111111131</v>
      </c>
      <c r="J30" s="104">
        <f t="shared" si="7"/>
        <v>1</v>
      </c>
    </row>
    <row r="31" spans="2:10" x14ac:dyDescent="0.25">
      <c r="B31" s="12"/>
      <c r="C31" s="13"/>
      <c r="D31" s="14"/>
      <c r="E31" s="13"/>
      <c r="F31" s="14"/>
      <c r="G31" s="13"/>
      <c r="H31" s="13"/>
      <c r="I31" s="13"/>
      <c r="J31" s="19"/>
    </row>
    <row r="32" spans="2:10" ht="66" customHeight="1" thickBot="1" x14ac:dyDescent="0.3">
      <c r="B32" s="160" t="s">
        <v>32</v>
      </c>
      <c r="C32" s="161"/>
      <c r="D32" s="161"/>
      <c r="E32" s="161"/>
      <c r="F32" s="161"/>
      <c r="G32" s="161"/>
      <c r="H32" s="161"/>
      <c r="I32" s="161"/>
      <c r="J32" s="162"/>
    </row>
    <row r="34" spans="9:9" x14ac:dyDescent="0.25">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3" t="s">
        <v>119</v>
      </c>
      <c r="C3" s="154"/>
      <c r="D3" s="154"/>
      <c r="E3" s="154"/>
      <c r="F3" s="154"/>
      <c r="G3" s="154"/>
      <c r="H3" s="155"/>
    </row>
    <row r="4" spans="2:8" s="1" customFormat="1" x14ac:dyDescent="0.25">
      <c r="B4" s="156" t="s">
        <v>132</v>
      </c>
      <c r="C4" s="157"/>
      <c r="D4" s="157"/>
      <c r="E4" s="157"/>
      <c r="F4" s="157"/>
      <c r="G4" s="157"/>
      <c r="H4" s="158"/>
    </row>
    <row r="5" spans="2:8" s="1" customFormat="1" x14ac:dyDescent="0.25">
      <c r="B5" s="2"/>
      <c r="C5" s="163" t="s">
        <v>36</v>
      </c>
      <c r="D5" s="163"/>
      <c r="E5" s="163" t="s">
        <v>37</v>
      </c>
      <c r="F5" s="163"/>
      <c r="G5" s="157" t="s">
        <v>38</v>
      </c>
      <c r="H5" s="158"/>
    </row>
    <row r="6" spans="2:8" s="1" customFormat="1" x14ac:dyDescent="0.25">
      <c r="B6" s="3" t="s">
        <v>23</v>
      </c>
      <c r="C6" s="5" t="s">
        <v>24</v>
      </c>
      <c r="D6" s="5" t="s">
        <v>25</v>
      </c>
      <c r="E6" s="5" t="s">
        <v>24</v>
      </c>
      <c r="F6" s="5" t="s">
        <v>25</v>
      </c>
      <c r="G6" s="6" t="s">
        <v>24</v>
      </c>
      <c r="H6" s="7" t="s">
        <v>25</v>
      </c>
    </row>
    <row r="7" spans="2:8" s="1" customFormat="1" x14ac:dyDescent="0.25">
      <c r="B7" s="8" t="s">
        <v>10</v>
      </c>
      <c r="C7" s="99">
        <v>3.7037037037037041E-4</v>
      </c>
      <c r="D7" s="97">
        <f>C7/$C$30</f>
        <v>2.0695899624886827E-3</v>
      </c>
      <c r="E7" s="99"/>
      <c r="F7" s="97"/>
      <c r="G7" s="100">
        <f>C7+E7</f>
        <v>3.7037037037037041E-4</v>
      </c>
      <c r="H7" s="98">
        <f>G7/$G$30</f>
        <v>1.8217010133211894E-3</v>
      </c>
    </row>
    <row r="8" spans="2:8" s="1" customFormat="1" x14ac:dyDescent="0.25">
      <c r="B8" s="8" t="s">
        <v>13</v>
      </c>
      <c r="C8" s="99">
        <v>6.7708333333333327E-3</v>
      </c>
      <c r="D8" s="97">
        <f t="shared" ref="D8:D28" si="0">C8/$C$30</f>
        <v>3.7834691501746225E-2</v>
      </c>
      <c r="E8" s="99">
        <v>8.1018518518518516E-5</v>
      </c>
      <c r="F8" s="97">
        <f t="shared" ref="F8:F27" si="1">E8/$E$30</f>
        <v>3.3269961977186319E-3</v>
      </c>
      <c r="G8" s="100">
        <f t="shared" ref="G8:G26" si="2">C8+E8</f>
        <v>6.8518518518518512E-3</v>
      </c>
      <c r="H8" s="98">
        <f t="shared" ref="H8:H26" si="3">G8/$G$30</f>
        <v>3.3701468746441997E-2</v>
      </c>
    </row>
    <row r="9" spans="2:8" s="1" customFormat="1" x14ac:dyDescent="0.25">
      <c r="B9" s="8" t="s">
        <v>0</v>
      </c>
      <c r="C9" s="99">
        <v>2.6412037037037022E-2</v>
      </c>
      <c r="D9" s="97">
        <f t="shared" si="0"/>
        <v>0.14758763419997409</v>
      </c>
      <c r="E9" s="99">
        <v>4.1666666666666666E-3</v>
      </c>
      <c r="F9" s="97">
        <f t="shared" si="1"/>
        <v>0.17110266159695822</v>
      </c>
      <c r="G9" s="100">
        <f t="shared" si="2"/>
        <v>3.0578703703703688E-2</v>
      </c>
      <c r="H9" s="98">
        <f t="shared" si="3"/>
        <v>0.15040418991233062</v>
      </c>
    </row>
    <row r="10" spans="2:8" s="1" customFormat="1" x14ac:dyDescent="0.25">
      <c r="B10" s="8" t="s">
        <v>8</v>
      </c>
      <c r="C10" s="99">
        <v>3.8078703703703703E-3</v>
      </c>
      <c r="D10" s="97">
        <f t="shared" si="0"/>
        <v>2.1277971801836767E-2</v>
      </c>
      <c r="E10" s="99">
        <v>4.7453703703703698E-4</v>
      </c>
      <c r="F10" s="97">
        <f t="shared" si="1"/>
        <v>1.9486692015209129E-2</v>
      </c>
      <c r="G10" s="100">
        <f t="shared" si="2"/>
        <v>4.2824074074074075E-3</v>
      </c>
      <c r="H10" s="98">
        <f t="shared" si="3"/>
        <v>2.1063417966526252E-2</v>
      </c>
    </row>
    <row r="11" spans="2:8" s="1" customFormat="1" x14ac:dyDescent="0.25">
      <c r="B11" s="8" t="s">
        <v>26</v>
      </c>
      <c r="C11" s="99">
        <v>1.7129629629629634E-3</v>
      </c>
      <c r="D11" s="97">
        <f t="shared" si="0"/>
        <v>9.571853576510159E-3</v>
      </c>
      <c r="E11" s="99"/>
      <c r="F11" s="97"/>
      <c r="G11" s="100">
        <f t="shared" si="2"/>
        <v>1.7129629629629634E-3</v>
      </c>
      <c r="H11" s="98">
        <f t="shared" si="3"/>
        <v>8.4253671866105027E-3</v>
      </c>
    </row>
    <row r="12" spans="2:8" s="1" customFormat="1" x14ac:dyDescent="0.25">
      <c r="B12" s="8" t="s">
        <v>3</v>
      </c>
      <c r="C12" s="99">
        <v>3.2476851851851826E-2</v>
      </c>
      <c r="D12" s="97">
        <f t="shared" si="0"/>
        <v>0.1814771698357262</v>
      </c>
      <c r="E12" s="99">
        <v>7.1643518518518532E-3</v>
      </c>
      <c r="F12" s="97">
        <f t="shared" si="1"/>
        <v>0.29420152091254764</v>
      </c>
      <c r="G12" s="100">
        <f t="shared" si="2"/>
        <v>3.9641203703703679E-2</v>
      </c>
      <c r="H12" s="98">
        <f t="shared" si="3"/>
        <v>0.19497893658203341</v>
      </c>
    </row>
    <row r="13" spans="2:8" s="1" customFormat="1" x14ac:dyDescent="0.25">
      <c r="B13" s="8" t="s">
        <v>7</v>
      </c>
      <c r="C13" s="99">
        <v>1.8483796296296297E-2</v>
      </c>
      <c r="D13" s="97">
        <f t="shared" si="0"/>
        <v>0.10328547406545081</v>
      </c>
      <c r="E13" s="99">
        <v>3.7962962962962967E-3</v>
      </c>
      <c r="F13" s="97">
        <f t="shared" si="1"/>
        <v>0.15589353612167306</v>
      </c>
      <c r="G13" s="100">
        <f t="shared" si="2"/>
        <v>2.2280092592592594E-2</v>
      </c>
      <c r="H13" s="98">
        <f t="shared" si="3"/>
        <v>0.10958670158260279</v>
      </c>
    </row>
    <row r="14" spans="2:8" s="1" customFormat="1" x14ac:dyDescent="0.25">
      <c r="B14" s="8" t="s">
        <v>2</v>
      </c>
      <c r="C14" s="99">
        <v>1.0682870370370367E-2</v>
      </c>
      <c r="D14" s="97">
        <f t="shared" si="0"/>
        <v>5.9694735480532918E-2</v>
      </c>
      <c r="E14" s="99"/>
      <c r="F14" s="97"/>
      <c r="G14" s="100">
        <f t="shared" si="2"/>
        <v>1.0682870370370367E-2</v>
      </c>
      <c r="H14" s="98">
        <f t="shared" si="3"/>
        <v>5.2544688602983038E-2</v>
      </c>
    </row>
    <row r="15" spans="2:8" s="1" customFormat="1" x14ac:dyDescent="0.25">
      <c r="B15" s="8" t="s">
        <v>9</v>
      </c>
      <c r="C15" s="99">
        <v>1.1805555555555555E-2</v>
      </c>
      <c r="D15" s="97">
        <f t="shared" si="0"/>
        <v>6.5968180054326753E-2</v>
      </c>
      <c r="E15" s="99">
        <v>1.6550925925925926E-3</v>
      </c>
      <c r="F15" s="97">
        <f t="shared" si="1"/>
        <v>6.796577946768062E-2</v>
      </c>
      <c r="G15" s="100">
        <f t="shared" si="2"/>
        <v>1.3460648148148149E-2</v>
      </c>
      <c r="H15" s="98">
        <f t="shared" si="3"/>
        <v>6.620744620289197E-2</v>
      </c>
    </row>
    <row r="16" spans="2:8" s="1" customFormat="1" x14ac:dyDescent="0.25">
      <c r="B16" s="8" t="s">
        <v>1</v>
      </c>
      <c r="C16" s="99">
        <v>3.3217592592592587E-3</v>
      </c>
      <c r="D16" s="97">
        <f t="shared" si="0"/>
        <v>1.8561634976070367E-2</v>
      </c>
      <c r="E16" s="99">
        <v>7.9861111111111105E-4</v>
      </c>
      <c r="F16" s="97">
        <f t="shared" si="1"/>
        <v>3.2794676806083653E-2</v>
      </c>
      <c r="G16" s="100">
        <f t="shared" si="2"/>
        <v>4.1203703703703697E-3</v>
      </c>
      <c r="H16" s="98">
        <f t="shared" si="3"/>
        <v>2.0266423773198226E-2</v>
      </c>
    </row>
    <row r="17" spans="2:8" s="1" customFormat="1" x14ac:dyDescent="0.25">
      <c r="B17" s="8" t="s">
        <v>27</v>
      </c>
      <c r="C17" s="99">
        <v>9.953703703703702E-4</v>
      </c>
      <c r="D17" s="97">
        <f t="shared" si="0"/>
        <v>5.5620230241883338E-3</v>
      </c>
      <c r="E17" s="99">
        <v>2.3379629629629631E-3</v>
      </c>
      <c r="F17" s="97">
        <f t="shared" si="1"/>
        <v>9.6007604562737672E-2</v>
      </c>
      <c r="G17" s="100">
        <f t="shared" si="2"/>
        <v>3.3333333333333331E-3</v>
      </c>
      <c r="H17" s="98">
        <f t="shared" si="3"/>
        <v>1.6395309119890702E-2</v>
      </c>
    </row>
    <row r="18" spans="2:8" s="1" customFormat="1" x14ac:dyDescent="0.25">
      <c r="B18" s="8" t="s">
        <v>16</v>
      </c>
      <c r="C18" s="99">
        <v>1.7824074074074075E-3</v>
      </c>
      <c r="D18" s="97">
        <f t="shared" si="0"/>
        <v>9.9599016944767853E-3</v>
      </c>
      <c r="E18" s="99"/>
      <c r="F18" s="97"/>
      <c r="G18" s="100">
        <f t="shared" si="2"/>
        <v>1.7824074074074075E-3</v>
      </c>
      <c r="H18" s="98">
        <f t="shared" si="3"/>
        <v>8.7669361266082234E-3</v>
      </c>
    </row>
    <row r="19" spans="2:8" s="1" customFormat="1" x14ac:dyDescent="0.25">
      <c r="B19" s="8" t="s">
        <v>4</v>
      </c>
      <c r="C19" s="99">
        <v>4.0972222222222217E-3</v>
      </c>
      <c r="D19" s="97">
        <f t="shared" si="0"/>
        <v>2.2894838960031048E-2</v>
      </c>
      <c r="E19" s="99"/>
      <c r="F19" s="97"/>
      <c r="G19" s="100">
        <f t="shared" si="2"/>
        <v>4.0972222222222217E-3</v>
      </c>
      <c r="H19" s="98">
        <f t="shared" si="3"/>
        <v>2.0152567459865652E-2</v>
      </c>
    </row>
    <row r="20" spans="2:8" s="1" customFormat="1" x14ac:dyDescent="0.25">
      <c r="B20" s="8" t="s">
        <v>14</v>
      </c>
      <c r="C20" s="99">
        <v>5.1273148148148128E-3</v>
      </c>
      <c r="D20" s="97">
        <f t="shared" si="0"/>
        <v>2.8650886043202688E-2</v>
      </c>
      <c r="E20" s="99">
        <v>1.2384259259259258E-3</v>
      </c>
      <c r="F20" s="97">
        <f t="shared" si="1"/>
        <v>5.0855513307984795E-2</v>
      </c>
      <c r="G20" s="100">
        <f t="shared" si="2"/>
        <v>6.3657407407407387E-3</v>
      </c>
      <c r="H20" s="98">
        <f t="shared" si="3"/>
        <v>3.1310486166457929E-2</v>
      </c>
    </row>
    <row r="21" spans="2:8" s="1" customFormat="1" x14ac:dyDescent="0.25">
      <c r="B21" s="8" t="s">
        <v>11</v>
      </c>
      <c r="C21" s="99">
        <v>1.2268518518518518E-3</v>
      </c>
      <c r="D21" s="97">
        <f t="shared" si="0"/>
        <v>6.8555167507437604E-3</v>
      </c>
      <c r="E21" s="99">
        <v>4.1666666666666669E-4</v>
      </c>
      <c r="F21" s="97">
        <f t="shared" si="1"/>
        <v>1.7110266159695822E-2</v>
      </c>
      <c r="G21" s="100">
        <f t="shared" si="2"/>
        <v>1.6435185185185185E-3</v>
      </c>
      <c r="H21" s="98">
        <f t="shared" si="3"/>
        <v>8.0837982466127768E-3</v>
      </c>
    </row>
    <row r="22" spans="2:8" s="1" customFormat="1" x14ac:dyDescent="0.25">
      <c r="B22" s="8" t="s">
        <v>15</v>
      </c>
      <c r="C22" s="99">
        <v>3.4837962962962969E-3</v>
      </c>
      <c r="D22" s="97">
        <f t="shared" si="0"/>
        <v>1.9467080584659173E-2</v>
      </c>
      <c r="E22" s="99">
        <v>5.0925925925925921E-4</v>
      </c>
      <c r="F22" s="97">
        <f t="shared" si="1"/>
        <v>2.0912547528517112E-2</v>
      </c>
      <c r="G22" s="100">
        <f t="shared" si="2"/>
        <v>3.9930555555555561E-3</v>
      </c>
      <c r="H22" s="98">
        <f t="shared" si="3"/>
        <v>1.9640214049869074E-2</v>
      </c>
    </row>
    <row r="23" spans="2:8" s="1" customFormat="1" x14ac:dyDescent="0.25">
      <c r="B23" s="8" t="s">
        <v>92</v>
      </c>
      <c r="C23" s="99">
        <v>4.9768518518518521E-4</v>
      </c>
      <c r="D23" s="97">
        <f t="shared" si="0"/>
        <v>2.7810115120941673E-3</v>
      </c>
      <c r="E23" s="99"/>
      <c r="F23" s="97"/>
      <c r="G23" s="100">
        <f t="shared" ref="G23:G25" si="4">C23+E23</f>
        <v>4.9768518518518521E-4</v>
      </c>
      <c r="H23" s="98">
        <f t="shared" ref="H23:H25" si="5">G23/$G$30</f>
        <v>2.4479107366503481E-3</v>
      </c>
    </row>
    <row r="24" spans="2:8" s="1" customFormat="1" x14ac:dyDescent="0.25">
      <c r="B24" s="8" t="s">
        <v>12</v>
      </c>
      <c r="C24" s="99"/>
      <c r="D24" s="97"/>
      <c r="E24" s="99"/>
      <c r="F24" s="97"/>
      <c r="G24" s="100"/>
      <c r="H24" s="98"/>
    </row>
    <row r="25" spans="2:8" s="1" customFormat="1" x14ac:dyDescent="0.25">
      <c r="B25" s="8" t="s">
        <v>5</v>
      </c>
      <c r="C25" s="99">
        <v>9.6064814814814815E-3</v>
      </c>
      <c r="D25" s="97">
        <f t="shared" si="0"/>
        <v>5.3679989652050203E-2</v>
      </c>
      <c r="E25" s="99">
        <v>6.3657407407407413E-4</v>
      </c>
      <c r="F25" s="97">
        <f t="shared" si="1"/>
        <v>2.6140684410646396E-2</v>
      </c>
      <c r="G25" s="100">
        <f t="shared" si="4"/>
        <v>1.0243055555555556E-2</v>
      </c>
      <c r="H25" s="98">
        <f t="shared" si="5"/>
        <v>5.0381418649664139E-2</v>
      </c>
    </row>
    <row r="26" spans="2:8" s="1" customFormat="1" x14ac:dyDescent="0.25">
      <c r="B26" s="8" t="s">
        <v>6</v>
      </c>
      <c r="C26" s="99">
        <v>3.0104166666666668E-2</v>
      </c>
      <c r="D26" s="97">
        <f t="shared" si="0"/>
        <v>0.16821885913853324</v>
      </c>
      <c r="E26" s="99">
        <v>1.0763888888888889E-3</v>
      </c>
      <c r="F26" s="97">
        <f t="shared" si="1"/>
        <v>4.4201520912547539E-2</v>
      </c>
      <c r="G26" s="100">
        <f t="shared" si="2"/>
        <v>3.1180555555555559E-2</v>
      </c>
      <c r="H26" s="98">
        <f t="shared" si="3"/>
        <v>0.15336445405897764</v>
      </c>
    </row>
    <row r="27" spans="2:8" s="1" customFormat="1" x14ac:dyDescent="0.25">
      <c r="B27" s="8" t="s">
        <v>103</v>
      </c>
      <c r="C27" s="99">
        <v>5.4050925925925933E-3</v>
      </c>
      <c r="D27" s="97">
        <f t="shared" si="0"/>
        <v>3.0203078515069214E-2</v>
      </c>
      <c r="E27" s="99"/>
      <c r="F27" s="97"/>
      <c r="G27" s="100">
        <f t="shared" ref="G27:G28" si="6">C27+E27</f>
        <v>5.4050925925925933E-3</v>
      </c>
      <c r="H27" s="98">
        <f t="shared" ref="H27:H28" si="7">G27/$G$30</f>
        <v>2.6585449163156107E-2</v>
      </c>
    </row>
    <row r="28" spans="2:8" s="1" customFormat="1" x14ac:dyDescent="0.25">
      <c r="B28" s="8" t="s">
        <v>17</v>
      </c>
      <c r="C28" s="99">
        <v>7.8703703703703705E-4</v>
      </c>
      <c r="D28" s="97">
        <f t="shared" si="0"/>
        <v>4.3978786702884506E-3</v>
      </c>
      <c r="E28" s="99"/>
      <c r="F28" s="97"/>
      <c r="G28" s="100">
        <f t="shared" si="6"/>
        <v>7.8703703703703705E-4</v>
      </c>
      <c r="H28" s="98">
        <f t="shared" si="7"/>
        <v>3.8711146533075272E-3</v>
      </c>
    </row>
    <row r="29" spans="2:8" s="1" customFormat="1" x14ac:dyDescent="0.25">
      <c r="B29" s="8"/>
      <c r="C29" s="99"/>
      <c r="D29" s="97"/>
      <c r="E29" s="99"/>
      <c r="F29" s="97"/>
      <c r="G29" s="100"/>
      <c r="H29" s="98"/>
    </row>
    <row r="30" spans="2:8" s="1" customFormat="1" x14ac:dyDescent="0.25">
      <c r="B30" s="11" t="s">
        <v>29</v>
      </c>
      <c r="C30" s="102">
        <f t="shared" ref="C30:H30" si="8">SUM(C7:C28)</f>
        <v>0.17895833333333327</v>
      </c>
      <c r="D30" s="119">
        <f t="shared" si="8"/>
        <v>1.0000000000000002</v>
      </c>
      <c r="E30" s="102">
        <f t="shared" si="8"/>
        <v>2.4351851851851847E-2</v>
      </c>
      <c r="F30" s="119">
        <f t="shared" si="8"/>
        <v>1.0000000000000004</v>
      </c>
      <c r="G30" s="102">
        <f t="shared" si="8"/>
        <v>0.20331018518518512</v>
      </c>
      <c r="H30" s="120">
        <f t="shared" si="8"/>
        <v>0.99999999999999978</v>
      </c>
    </row>
    <row r="31" spans="2:8" s="1" customFormat="1" x14ac:dyDescent="0.25">
      <c r="B31" s="8"/>
      <c r="C31" s="9"/>
      <c r="D31" s="40"/>
      <c r="E31" s="9"/>
      <c r="F31" s="40"/>
      <c r="G31" s="9"/>
      <c r="H31" s="41"/>
    </row>
    <row r="32" spans="2:8" s="1" customFormat="1" ht="66" customHeight="1" thickBot="1" x14ac:dyDescent="0.3">
      <c r="B32" s="150" t="s">
        <v>39</v>
      </c>
      <c r="C32" s="151"/>
      <c r="D32" s="151"/>
      <c r="E32" s="151"/>
      <c r="F32" s="151"/>
      <c r="G32" s="151"/>
      <c r="H32" s="152"/>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3" t="s">
        <v>120</v>
      </c>
      <c r="C3" s="154"/>
      <c r="D3" s="154"/>
      <c r="E3" s="154"/>
      <c r="F3" s="154"/>
      <c r="G3" s="154"/>
      <c r="H3" s="155"/>
    </row>
    <row r="4" spans="2:8" s="1" customFormat="1" x14ac:dyDescent="0.25">
      <c r="B4" s="156" t="s">
        <v>132</v>
      </c>
      <c r="C4" s="157"/>
      <c r="D4" s="157"/>
      <c r="E4" s="157"/>
      <c r="F4" s="157"/>
      <c r="G4" s="157"/>
      <c r="H4" s="158"/>
    </row>
    <row r="5" spans="2:8" s="1" customFormat="1" x14ac:dyDescent="0.25">
      <c r="B5" s="2"/>
      <c r="C5" s="163" t="s">
        <v>36</v>
      </c>
      <c r="D5" s="163"/>
      <c r="E5" s="163" t="s">
        <v>37</v>
      </c>
      <c r="F5" s="163"/>
      <c r="G5" s="157" t="s">
        <v>38</v>
      </c>
      <c r="H5" s="158"/>
    </row>
    <row r="6" spans="2:8" s="1" customFormat="1" x14ac:dyDescent="0.25">
      <c r="B6" s="3" t="s">
        <v>23</v>
      </c>
      <c r="C6" s="5" t="s">
        <v>24</v>
      </c>
      <c r="D6" s="5" t="s">
        <v>25</v>
      </c>
      <c r="E6" s="5" t="s">
        <v>24</v>
      </c>
      <c r="F6" s="5" t="s">
        <v>25</v>
      </c>
      <c r="G6" s="6" t="s">
        <v>24</v>
      </c>
      <c r="H6" s="7" t="s">
        <v>25</v>
      </c>
    </row>
    <row r="7" spans="2:8" s="1" customFormat="1" x14ac:dyDescent="0.25">
      <c r="B7" s="8" t="s">
        <v>10</v>
      </c>
      <c r="C7" s="99">
        <v>4.0509259259259258E-4</v>
      </c>
      <c r="D7" s="97">
        <f>C7/$C$30</f>
        <v>1.207354513781089E-3</v>
      </c>
      <c r="E7" s="99">
        <v>1.3078703703703703E-3</v>
      </c>
      <c r="F7" s="97">
        <f>E7/$E$30</f>
        <v>1.492537313432836E-2</v>
      </c>
      <c r="G7" s="100">
        <f>C7+E7</f>
        <v>1.7129629629629628E-3</v>
      </c>
      <c r="H7" s="98">
        <f>G7/$G$30</f>
        <v>4.0481400437636754E-3</v>
      </c>
    </row>
    <row r="8" spans="2:8" s="1" customFormat="1" x14ac:dyDescent="0.25">
      <c r="B8" s="8" t="s">
        <v>13</v>
      </c>
      <c r="C8" s="99">
        <v>7.8703703703703713E-3</v>
      </c>
      <c r="D8" s="97">
        <f t="shared" ref="D8:D28" si="0">C8/$C$30</f>
        <v>2.3457173410604017E-2</v>
      </c>
      <c r="E8" s="99"/>
      <c r="F8" s="97"/>
      <c r="G8" s="100">
        <f t="shared" ref="G8:G27" si="1">C8+E8</f>
        <v>7.8703703703703713E-3</v>
      </c>
      <c r="H8" s="98">
        <f t="shared" ref="H8:H27" si="2">G8/$G$30</f>
        <v>1.8599562363238512E-2</v>
      </c>
    </row>
    <row r="9" spans="2:8" s="1" customFormat="1" x14ac:dyDescent="0.25">
      <c r="B9" s="8" t="s">
        <v>0</v>
      </c>
      <c r="C9" s="99">
        <v>2.8935185185185185E-2</v>
      </c>
      <c r="D9" s="97">
        <f t="shared" si="0"/>
        <v>8.6239608127220646E-2</v>
      </c>
      <c r="E9" s="99">
        <v>3.3449074074074076E-3</v>
      </c>
      <c r="F9" s="97">
        <f t="shared" ref="F9:F28" si="3">E9/$E$30</f>
        <v>3.8171971998415016E-2</v>
      </c>
      <c r="G9" s="100">
        <f t="shared" si="1"/>
        <v>3.2280092592592596E-2</v>
      </c>
      <c r="H9" s="98">
        <f t="shared" si="2"/>
        <v>7.6285557986870908E-2</v>
      </c>
    </row>
    <row r="10" spans="2:8" s="1" customFormat="1" x14ac:dyDescent="0.25">
      <c r="B10" s="8" t="s">
        <v>8</v>
      </c>
      <c r="C10" s="99">
        <v>6.1689814814814802E-3</v>
      </c>
      <c r="D10" s="97">
        <f t="shared" si="0"/>
        <v>1.8386284452723438E-2</v>
      </c>
      <c r="E10" s="99">
        <v>1.3425925925925927E-3</v>
      </c>
      <c r="F10" s="97">
        <f t="shared" si="3"/>
        <v>1.5321621978602568E-2</v>
      </c>
      <c r="G10" s="100">
        <f t="shared" si="1"/>
        <v>7.5115740740740733E-3</v>
      </c>
      <c r="H10" s="98">
        <f t="shared" si="2"/>
        <v>1.7751641137855576E-2</v>
      </c>
    </row>
    <row r="11" spans="2:8" s="1" customFormat="1" x14ac:dyDescent="0.25">
      <c r="B11" s="8" t="s">
        <v>26</v>
      </c>
      <c r="C11" s="99">
        <v>1.9212962962962962E-3</v>
      </c>
      <c r="D11" s="97">
        <f t="shared" si="0"/>
        <v>5.7263099796474506E-3</v>
      </c>
      <c r="E11" s="99">
        <v>1.2384259259259258E-3</v>
      </c>
      <c r="F11" s="97">
        <f t="shared" si="3"/>
        <v>1.4132875445779951E-2</v>
      </c>
      <c r="G11" s="100">
        <f t="shared" si="1"/>
        <v>3.1597222222222218E-3</v>
      </c>
      <c r="H11" s="98">
        <f t="shared" si="2"/>
        <v>7.4671772428884014E-3</v>
      </c>
    </row>
    <row r="12" spans="2:8" s="1" customFormat="1" x14ac:dyDescent="0.25">
      <c r="B12" s="8" t="s">
        <v>3</v>
      </c>
      <c r="C12" s="99">
        <v>2.5381944444444436E-2</v>
      </c>
      <c r="D12" s="97">
        <f t="shared" si="0"/>
        <v>7.5649384249197926E-2</v>
      </c>
      <c r="E12" s="99">
        <v>9.4675925925925917E-3</v>
      </c>
      <c r="F12" s="97">
        <f t="shared" si="3"/>
        <v>0.10804385153876636</v>
      </c>
      <c r="G12" s="100">
        <f t="shared" si="1"/>
        <v>3.4849537037037026E-2</v>
      </c>
      <c r="H12" s="98">
        <f t="shared" si="2"/>
        <v>8.2357768052516378E-2</v>
      </c>
    </row>
    <row r="13" spans="2:8" s="1" customFormat="1" x14ac:dyDescent="0.25">
      <c r="B13" s="8" t="s">
        <v>7</v>
      </c>
      <c r="C13" s="99">
        <v>2.7118055555555552E-2</v>
      </c>
      <c r="D13" s="97">
        <f t="shared" si="0"/>
        <v>8.0823760736831174E-2</v>
      </c>
      <c r="E13" s="99">
        <v>1.2222222222222219E-2</v>
      </c>
      <c r="F13" s="97">
        <f t="shared" si="3"/>
        <v>0.13947959318451988</v>
      </c>
      <c r="G13" s="100">
        <f t="shared" si="1"/>
        <v>3.9340277777777773E-2</v>
      </c>
      <c r="H13" s="98">
        <f t="shared" si="2"/>
        <v>9.2970459518599544E-2</v>
      </c>
    </row>
    <row r="14" spans="2:8" s="1" customFormat="1" x14ac:dyDescent="0.25">
      <c r="B14" s="8" t="s">
        <v>2</v>
      </c>
      <c r="C14" s="99">
        <v>1.7384259259259262E-2</v>
      </c>
      <c r="D14" s="97">
        <f t="shared" si="0"/>
        <v>5.181275656283417E-2</v>
      </c>
      <c r="E14" s="99">
        <v>3.9814814814814808E-3</v>
      </c>
      <c r="F14" s="97">
        <f t="shared" si="3"/>
        <v>4.5436534143442085E-2</v>
      </c>
      <c r="G14" s="100">
        <f t="shared" si="1"/>
        <v>2.1365740740740744E-2</v>
      </c>
      <c r="H14" s="98">
        <f t="shared" si="2"/>
        <v>5.0492341356673964E-2</v>
      </c>
    </row>
    <row r="15" spans="2:8" s="1" customFormat="1" x14ac:dyDescent="0.25">
      <c r="B15" s="8" t="s">
        <v>9</v>
      </c>
      <c r="C15" s="99">
        <v>1.9027777777777779E-2</v>
      </c>
      <c r="D15" s="97">
        <f t="shared" si="0"/>
        <v>5.6711166304460298E-2</v>
      </c>
      <c r="E15" s="99">
        <v>2.9398148148148152E-3</v>
      </c>
      <c r="F15" s="97">
        <f t="shared" si="3"/>
        <v>3.3549068815215966E-2</v>
      </c>
      <c r="G15" s="100">
        <f t="shared" si="1"/>
        <v>2.1967592592592594E-2</v>
      </c>
      <c r="H15" s="98">
        <f t="shared" si="2"/>
        <v>5.1914660831509848E-2</v>
      </c>
    </row>
    <row r="16" spans="2:8" s="1" customFormat="1" x14ac:dyDescent="0.25">
      <c r="B16" s="8" t="s">
        <v>1</v>
      </c>
      <c r="C16" s="99">
        <v>2.9166666666666672E-3</v>
      </c>
      <c r="D16" s="97">
        <f t="shared" si="0"/>
        <v>8.6929524992238431E-3</v>
      </c>
      <c r="E16" s="99">
        <v>8.1018518518518527E-4</v>
      </c>
      <c r="F16" s="97">
        <f t="shared" si="3"/>
        <v>9.2458063663981016E-3</v>
      </c>
      <c r="G16" s="100">
        <f t="shared" si="1"/>
        <v>3.7268518518518527E-3</v>
      </c>
      <c r="H16" s="98">
        <f t="shared" si="2"/>
        <v>8.8074398249452963E-3</v>
      </c>
    </row>
    <row r="17" spans="2:8" s="1" customFormat="1" x14ac:dyDescent="0.25">
      <c r="B17" s="8" t="s">
        <v>27</v>
      </c>
      <c r="C17" s="99">
        <v>2.9282407407407404E-3</v>
      </c>
      <c r="D17" s="97">
        <f t="shared" si="0"/>
        <v>8.7274483424747279E-3</v>
      </c>
      <c r="E17" s="99">
        <v>4.5370370370370373E-3</v>
      </c>
      <c r="F17" s="97">
        <f t="shared" si="3"/>
        <v>5.1776515651829363E-2</v>
      </c>
      <c r="G17" s="100">
        <f t="shared" si="1"/>
        <v>7.4652777777777773E-3</v>
      </c>
      <c r="H17" s="98">
        <f t="shared" si="2"/>
        <v>1.7642231947483586E-2</v>
      </c>
    </row>
    <row r="18" spans="2:8" s="1" customFormat="1" x14ac:dyDescent="0.25">
      <c r="B18" s="8" t="s">
        <v>16</v>
      </c>
      <c r="C18" s="99">
        <v>2.7083333333333334E-3</v>
      </c>
      <c r="D18" s="97">
        <f t="shared" si="0"/>
        <v>8.0720273207078534E-3</v>
      </c>
      <c r="E18" s="99">
        <v>9.0277777777777763E-4</v>
      </c>
      <c r="F18" s="97">
        <f t="shared" si="3"/>
        <v>1.0302469951129309E-2</v>
      </c>
      <c r="G18" s="100">
        <f t="shared" si="1"/>
        <v>3.6111111111111109E-3</v>
      </c>
      <c r="H18" s="98">
        <f t="shared" si="2"/>
        <v>8.5339168490153171E-3</v>
      </c>
    </row>
    <row r="19" spans="2:8" s="1" customFormat="1" x14ac:dyDescent="0.25">
      <c r="B19" s="8" t="s">
        <v>4</v>
      </c>
      <c r="C19" s="99">
        <v>1.2256944444444442E-2</v>
      </c>
      <c r="D19" s="97">
        <f t="shared" si="0"/>
        <v>3.6531098002690658E-2</v>
      </c>
      <c r="E19" s="99">
        <v>4.4212962962962964E-3</v>
      </c>
      <c r="F19" s="97">
        <f t="shared" si="3"/>
        <v>5.0455686170915344E-2</v>
      </c>
      <c r="G19" s="100">
        <f t="shared" si="1"/>
        <v>1.6678240740740737E-2</v>
      </c>
      <c r="H19" s="98">
        <f t="shared" si="2"/>
        <v>3.9414660831509837E-2</v>
      </c>
    </row>
    <row r="20" spans="2:8" s="1" customFormat="1" x14ac:dyDescent="0.25">
      <c r="B20" s="8" t="s">
        <v>14</v>
      </c>
      <c r="C20" s="99">
        <v>1.7476851851851852E-3</v>
      </c>
      <c r="D20" s="97">
        <f t="shared" si="0"/>
        <v>5.2088723308841272E-3</v>
      </c>
      <c r="E20" s="99">
        <v>2.7083333333333334E-3</v>
      </c>
      <c r="F20" s="97">
        <f t="shared" si="3"/>
        <v>3.0907409853387934E-2</v>
      </c>
      <c r="G20" s="100">
        <f t="shared" si="1"/>
        <v>4.4560185185185189E-3</v>
      </c>
      <c r="H20" s="98">
        <f t="shared" si="2"/>
        <v>1.0530634573304158E-2</v>
      </c>
    </row>
    <row r="21" spans="2:8" s="1" customFormat="1" x14ac:dyDescent="0.25">
      <c r="B21" s="8" t="s">
        <v>11</v>
      </c>
      <c r="C21" s="99">
        <v>4.2592592592592595E-3</v>
      </c>
      <c r="D21" s="97">
        <f t="shared" si="0"/>
        <v>1.2694470316326879E-2</v>
      </c>
      <c r="E21" s="99">
        <v>1.8622685185185187E-2</v>
      </c>
      <c r="F21" s="97">
        <f t="shared" si="3"/>
        <v>0.21252146347906492</v>
      </c>
      <c r="G21" s="100">
        <f t="shared" si="1"/>
        <v>2.2881944444444448E-2</v>
      </c>
      <c r="H21" s="98">
        <f t="shared" si="2"/>
        <v>5.4075492341356682E-2</v>
      </c>
    </row>
    <row r="22" spans="2:8" s="1" customFormat="1" x14ac:dyDescent="0.25">
      <c r="B22" s="8" t="s">
        <v>15</v>
      </c>
      <c r="C22" s="99">
        <v>7.499999999999998E-3</v>
      </c>
      <c r="D22" s="97">
        <f t="shared" si="0"/>
        <v>2.2353306426575584E-2</v>
      </c>
      <c r="E22" s="99">
        <v>2.8587962962962963E-3</v>
      </c>
      <c r="F22" s="97">
        <f t="shared" si="3"/>
        <v>3.2624488178576154E-2</v>
      </c>
      <c r="G22" s="100">
        <f t="shared" si="1"/>
        <v>1.0358796296296295E-2</v>
      </c>
      <c r="H22" s="98">
        <f t="shared" si="2"/>
        <v>2.4480306345733036E-2</v>
      </c>
    </row>
    <row r="23" spans="2:8" s="1" customFormat="1" x14ac:dyDescent="0.25">
      <c r="B23" s="8" t="s">
        <v>92</v>
      </c>
      <c r="C23" s="99">
        <v>4.0162037037037033E-3</v>
      </c>
      <c r="D23" s="97">
        <f t="shared" si="0"/>
        <v>1.1970057608058225E-2</v>
      </c>
      <c r="E23" s="99">
        <v>3.0439814814814808E-3</v>
      </c>
      <c r="F23" s="97">
        <f t="shared" si="3"/>
        <v>3.4737815348038568E-2</v>
      </c>
      <c r="G23" s="100">
        <f t="shared" si="1"/>
        <v>7.0601851851851841E-3</v>
      </c>
      <c r="H23" s="98">
        <f t="shared" si="2"/>
        <v>1.6684901531728663E-2</v>
      </c>
    </row>
    <row r="24" spans="2:8" s="1" customFormat="1" x14ac:dyDescent="0.25">
      <c r="B24" s="8" t="s">
        <v>12</v>
      </c>
      <c r="C24" s="99">
        <v>3.1250000000000001E-4</v>
      </c>
      <c r="D24" s="97">
        <f t="shared" si="0"/>
        <v>9.3138776777398295E-4</v>
      </c>
      <c r="E24" s="99">
        <v>2.199074074074074E-4</v>
      </c>
      <c r="F24" s="97">
        <f t="shared" si="3"/>
        <v>2.5095760137366272E-3</v>
      </c>
      <c r="G24" s="100">
        <f t="shared" ref="G24" si="4">C24+E24</f>
        <v>5.3240740740740744E-4</v>
      </c>
      <c r="H24" s="98">
        <f t="shared" ref="H24" si="5">G24/$G$30</f>
        <v>1.2582056892778994E-3</v>
      </c>
    </row>
    <row r="25" spans="2:8" s="1" customFormat="1" x14ac:dyDescent="0.25">
      <c r="B25" s="8" t="s">
        <v>5</v>
      </c>
      <c r="C25" s="99">
        <v>1.5046296296296301E-2</v>
      </c>
      <c r="D25" s="97">
        <f t="shared" si="0"/>
        <v>4.4844596226154748E-2</v>
      </c>
      <c r="E25" s="99">
        <v>2.9398148148148148E-3</v>
      </c>
      <c r="F25" s="97">
        <f t="shared" si="3"/>
        <v>3.3549068815215966E-2</v>
      </c>
      <c r="G25" s="100">
        <f t="shared" ref="G25" si="6">C25+E25</f>
        <v>1.7986111111111116E-2</v>
      </c>
      <c r="H25" s="98">
        <f t="shared" ref="H25" si="7">G25/$G$30</f>
        <v>4.2505470459518607E-2</v>
      </c>
    </row>
    <row r="26" spans="2:8" s="1" customFormat="1" x14ac:dyDescent="0.25">
      <c r="B26" s="8" t="s">
        <v>6</v>
      </c>
      <c r="C26" s="99">
        <v>0.11449074074074078</v>
      </c>
      <c r="D26" s="97">
        <f t="shared" si="0"/>
        <v>0.34123288143778674</v>
      </c>
      <c r="E26" s="99">
        <v>3.7731481481481479E-3</v>
      </c>
      <c r="F26" s="97">
        <f t="shared" si="3"/>
        <v>4.3059041077796865E-2</v>
      </c>
      <c r="G26" s="100">
        <f t="shared" si="1"/>
        <v>0.11826388888888893</v>
      </c>
      <c r="H26" s="98">
        <f t="shared" si="2"/>
        <v>0.27948577680525172</v>
      </c>
    </row>
    <row r="27" spans="2:8" s="1" customFormat="1" x14ac:dyDescent="0.25">
      <c r="B27" s="8" t="s">
        <v>103</v>
      </c>
      <c r="C27" s="99">
        <v>3.3125000000000002E-2</v>
      </c>
      <c r="D27" s="97">
        <f t="shared" si="0"/>
        <v>9.8727103384042197E-2</v>
      </c>
      <c r="E27" s="99">
        <v>5.1041666666666666E-3</v>
      </c>
      <c r="F27" s="97">
        <f t="shared" si="3"/>
        <v>5.824858010830803E-2</v>
      </c>
      <c r="G27" s="100">
        <f t="shared" si="1"/>
        <v>3.8229166666666668E-2</v>
      </c>
      <c r="H27" s="98">
        <f t="shared" si="2"/>
        <v>9.0344638949671777E-2</v>
      </c>
    </row>
    <row r="28" spans="2:8" s="1" customFormat="1" x14ac:dyDescent="0.25">
      <c r="B28" s="8" t="s">
        <v>17</v>
      </c>
      <c r="C28" s="99"/>
      <c r="D28" s="97"/>
      <c r="E28" s="99">
        <v>1.8402777777777777E-3</v>
      </c>
      <c r="F28" s="97">
        <f t="shared" si="3"/>
        <v>2.1001188746532826E-2</v>
      </c>
      <c r="G28" s="100">
        <f t="shared" ref="G28" si="8">C28+E28</f>
        <v>1.8402777777777777E-3</v>
      </c>
      <c r="H28" s="98">
        <f t="shared" ref="H28" si="9">G28/$G$30</f>
        <v>4.3490153172866522E-3</v>
      </c>
    </row>
    <row r="29" spans="2:8" s="1" customFormat="1" x14ac:dyDescent="0.25">
      <c r="B29" s="8"/>
      <c r="C29" s="99"/>
      <c r="D29" s="97"/>
      <c r="E29" s="99"/>
      <c r="F29" s="97"/>
      <c r="G29" s="100"/>
      <c r="H29" s="98"/>
    </row>
    <row r="30" spans="2:8" s="1" customFormat="1" x14ac:dyDescent="0.25">
      <c r="B30" s="11" t="s">
        <v>29</v>
      </c>
      <c r="C30" s="102">
        <f t="shared" ref="C30:H30" si="10">SUM(C7:C28)</f>
        <v>0.33552083333333343</v>
      </c>
      <c r="D30" s="119">
        <f t="shared" si="10"/>
        <v>0.99999999999999989</v>
      </c>
      <c r="E30" s="102">
        <f t="shared" si="10"/>
        <v>8.7627314814814797E-2</v>
      </c>
      <c r="F30" s="119">
        <f t="shared" si="10"/>
        <v>1.0000000000000002</v>
      </c>
      <c r="G30" s="102">
        <f t="shared" si="10"/>
        <v>0.42314814814814816</v>
      </c>
      <c r="H30" s="120">
        <f t="shared" si="10"/>
        <v>1.0000000000000002</v>
      </c>
    </row>
    <row r="31" spans="2:8" s="1" customFormat="1" x14ac:dyDescent="0.25">
      <c r="B31" s="8"/>
      <c r="C31" s="9"/>
      <c r="D31" s="40"/>
      <c r="E31" s="9"/>
      <c r="F31" s="40"/>
      <c r="G31" s="9"/>
      <c r="H31" s="41"/>
    </row>
    <row r="32" spans="2:8" s="1" customFormat="1" ht="66" customHeight="1" thickBot="1" x14ac:dyDescent="0.3">
      <c r="B32" s="150" t="s">
        <v>39</v>
      </c>
      <c r="C32" s="151"/>
      <c r="D32" s="151"/>
      <c r="E32" s="151"/>
      <c r="F32" s="151"/>
      <c r="G32" s="151"/>
      <c r="H32" s="152"/>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3" t="s">
        <v>121</v>
      </c>
      <c r="C3" s="154"/>
      <c r="D3" s="154"/>
      <c r="E3" s="154"/>
      <c r="F3" s="154"/>
      <c r="G3" s="154"/>
      <c r="H3" s="155"/>
    </row>
    <row r="4" spans="2:8" s="1" customFormat="1" x14ac:dyDescent="0.25">
      <c r="B4" s="156" t="s">
        <v>132</v>
      </c>
      <c r="C4" s="157"/>
      <c r="D4" s="157"/>
      <c r="E4" s="157"/>
      <c r="F4" s="157"/>
      <c r="G4" s="157"/>
      <c r="H4" s="158"/>
    </row>
    <row r="5" spans="2:8" s="1" customFormat="1" x14ac:dyDescent="0.25">
      <c r="B5" s="2"/>
      <c r="C5" s="163" t="s">
        <v>36</v>
      </c>
      <c r="D5" s="163"/>
      <c r="E5" s="163" t="s">
        <v>37</v>
      </c>
      <c r="F5" s="163"/>
      <c r="G5" s="157" t="s">
        <v>38</v>
      </c>
      <c r="H5" s="158"/>
    </row>
    <row r="6" spans="2:8" s="1" customFormat="1" x14ac:dyDescent="0.25">
      <c r="B6" s="3" t="s">
        <v>23</v>
      </c>
      <c r="C6" s="5" t="s">
        <v>24</v>
      </c>
      <c r="D6" s="5" t="s">
        <v>25</v>
      </c>
      <c r="E6" s="5" t="s">
        <v>24</v>
      </c>
      <c r="F6" s="5" t="s">
        <v>25</v>
      </c>
      <c r="G6" s="6" t="s">
        <v>24</v>
      </c>
      <c r="H6" s="7" t="s">
        <v>25</v>
      </c>
    </row>
    <row r="7" spans="2:8" s="1" customFormat="1" x14ac:dyDescent="0.25">
      <c r="B7" s="8" t="s">
        <v>10</v>
      </c>
      <c r="C7" s="99">
        <v>4.2824074074074075E-4</v>
      </c>
      <c r="D7" s="97">
        <f t="shared" ref="D7:D28" si="0">C7/$C$30</f>
        <v>4.3585816939568861E-3</v>
      </c>
      <c r="E7" s="99"/>
      <c r="F7" s="97"/>
      <c r="G7" s="100">
        <f>E7+C7</f>
        <v>4.2824074074074075E-4</v>
      </c>
      <c r="H7" s="98">
        <f t="shared" ref="H7:H27" si="1">G7/$G$30</f>
        <v>4.3585816939568861E-3</v>
      </c>
    </row>
    <row r="8" spans="2:8" s="1" customFormat="1" x14ac:dyDescent="0.25">
      <c r="B8" s="8" t="s">
        <v>13</v>
      </c>
      <c r="C8" s="99">
        <v>3.1597222222222196E-3</v>
      </c>
      <c r="D8" s="97">
        <f t="shared" si="0"/>
        <v>3.2159264931087263E-2</v>
      </c>
      <c r="E8" s="99"/>
      <c r="F8" s="97"/>
      <c r="G8" s="100">
        <f t="shared" ref="G8:G27" si="2">E8+C8</f>
        <v>3.1597222222222196E-3</v>
      </c>
      <c r="H8" s="98">
        <f t="shared" si="1"/>
        <v>3.2159264931087263E-2</v>
      </c>
    </row>
    <row r="9" spans="2:8" s="1" customFormat="1" x14ac:dyDescent="0.25">
      <c r="B9" s="8" t="s">
        <v>0</v>
      </c>
      <c r="C9" s="99">
        <v>1.2048611111111111E-2</v>
      </c>
      <c r="D9" s="97">
        <f t="shared" si="0"/>
        <v>0.12262928495700319</v>
      </c>
      <c r="E9" s="99"/>
      <c r="F9" s="97"/>
      <c r="G9" s="100">
        <f t="shared" si="2"/>
        <v>1.2048611111111111E-2</v>
      </c>
      <c r="H9" s="98">
        <f t="shared" si="1"/>
        <v>0.12262928495700319</v>
      </c>
    </row>
    <row r="10" spans="2:8" s="1" customFormat="1" x14ac:dyDescent="0.25">
      <c r="B10" s="8" t="s">
        <v>8</v>
      </c>
      <c r="C10" s="99">
        <v>3.1944444444444442E-3</v>
      </c>
      <c r="D10" s="97">
        <f t="shared" si="0"/>
        <v>3.2512663446813521E-2</v>
      </c>
      <c r="E10" s="99"/>
      <c r="F10" s="97"/>
      <c r="G10" s="100">
        <f t="shared" si="2"/>
        <v>3.1944444444444442E-3</v>
      </c>
      <c r="H10" s="98">
        <f t="shared" si="1"/>
        <v>3.2512663446813521E-2</v>
      </c>
    </row>
    <row r="11" spans="2:8" s="1" customFormat="1" x14ac:dyDescent="0.25">
      <c r="B11" s="8" t="s">
        <v>26</v>
      </c>
      <c r="C11" s="99">
        <v>3.7037037037037035E-4</v>
      </c>
      <c r="D11" s="97">
        <f t="shared" si="0"/>
        <v>3.7695841677464958E-3</v>
      </c>
      <c r="E11" s="99"/>
      <c r="F11" s="97"/>
      <c r="G11" s="100">
        <f t="shared" si="2"/>
        <v>3.7037037037037035E-4</v>
      </c>
      <c r="H11" s="98">
        <f t="shared" si="1"/>
        <v>3.7695841677464958E-3</v>
      </c>
    </row>
    <row r="12" spans="2:8" s="1" customFormat="1" x14ac:dyDescent="0.25">
      <c r="B12" s="8" t="s">
        <v>3</v>
      </c>
      <c r="C12" s="99">
        <v>1.5266203703703709E-2</v>
      </c>
      <c r="D12" s="97">
        <f t="shared" si="0"/>
        <v>0.15537754741430093</v>
      </c>
      <c r="E12" s="99"/>
      <c r="F12" s="97"/>
      <c r="G12" s="100">
        <f t="shared" si="2"/>
        <v>1.5266203703703709E-2</v>
      </c>
      <c r="H12" s="98">
        <f t="shared" si="1"/>
        <v>0.15537754741430093</v>
      </c>
    </row>
    <row r="13" spans="2:8" s="1" customFormat="1" x14ac:dyDescent="0.25">
      <c r="B13" s="8" t="s">
        <v>7</v>
      </c>
      <c r="C13" s="99">
        <v>1.104166666666666E-2</v>
      </c>
      <c r="D13" s="97">
        <f t="shared" si="0"/>
        <v>0.11238072800094233</v>
      </c>
      <c r="E13" s="99"/>
      <c r="F13" s="97"/>
      <c r="G13" s="100">
        <f t="shared" si="2"/>
        <v>1.104166666666666E-2</v>
      </c>
      <c r="H13" s="98">
        <f t="shared" si="1"/>
        <v>0.11238072800094233</v>
      </c>
    </row>
    <row r="14" spans="2:8" s="1" customFormat="1" x14ac:dyDescent="0.25">
      <c r="B14" s="8" t="s">
        <v>2</v>
      </c>
      <c r="C14" s="99">
        <v>4.1666666666666666E-3</v>
      </c>
      <c r="D14" s="97">
        <f t="shared" si="0"/>
        <v>4.2407821887148076E-2</v>
      </c>
      <c r="E14" s="99"/>
      <c r="F14" s="97"/>
      <c r="G14" s="100">
        <f t="shared" si="2"/>
        <v>4.1666666666666666E-3</v>
      </c>
      <c r="H14" s="98">
        <f t="shared" si="1"/>
        <v>4.2407821887148076E-2</v>
      </c>
    </row>
    <row r="15" spans="2:8" s="1" customFormat="1" x14ac:dyDescent="0.25">
      <c r="B15" s="8" t="s">
        <v>9</v>
      </c>
      <c r="C15" s="99">
        <v>2.638888888888889E-3</v>
      </c>
      <c r="D15" s="97">
        <f t="shared" si="0"/>
        <v>2.6858287195193783E-2</v>
      </c>
      <c r="E15" s="99"/>
      <c r="F15" s="97"/>
      <c r="G15" s="100">
        <f t="shared" si="2"/>
        <v>2.638888888888889E-3</v>
      </c>
      <c r="H15" s="98">
        <f t="shared" si="1"/>
        <v>2.6858287195193783E-2</v>
      </c>
    </row>
    <row r="16" spans="2:8" s="1" customFormat="1" x14ac:dyDescent="0.25">
      <c r="B16" s="8" t="s">
        <v>1</v>
      </c>
      <c r="C16" s="99">
        <v>1.701388888888889E-3</v>
      </c>
      <c r="D16" s="97">
        <f t="shared" si="0"/>
        <v>1.7316527270585465E-2</v>
      </c>
      <c r="E16" s="99"/>
      <c r="F16" s="97"/>
      <c r="G16" s="100">
        <f t="shared" si="2"/>
        <v>1.701388888888889E-3</v>
      </c>
      <c r="H16" s="98">
        <f t="shared" si="1"/>
        <v>1.7316527270585465E-2</v>
      </c>
    </row>
    <row r="17" spans="2:8" s="1" customFormat="1" x14ac:dyDescent="0.25">
      <c r="B17" s="8" t="s">
        <v>27</v>
      </c>
      <c r="C17" s="99">
        <v>6.7129629629629625E-4</v>
      </c>
      <c r="D17" s="97">
        <f t="shared" si="0"/>
        <v>6.8323713040405231E-3</v>
      </c>
      <c r="E17" s="99"/>
      <c r="F17" s="97"/>
      <c r="G17" s="100">
        <f t="shared" si="2"/>
        <v>6.7129629629629625E-4</v>
      </c>
      <c r="H17" s="98">
        <f t="shared" si="1"/>
        <v>6.8323713040405231E-3</v>
      </c>
    </row>
    <row r="18" spans="2:8" s="1" customFormat="1" x14ac:dyDescent="0.25">
      <c r="B18" s="8" t="s">
        <v>16</v>
      </c>
      <c r="C18" s="99"/>
      <c r="D18" s="97"/>
      <c r="E18" s="99"/>
      <c r="F18" s="97"/>
      <c r="G18" s="100"/>
      <c r="H18" s="98"/>
    </row>
    <row r="19" spans="2:8" s="1" customFormat="1" x14ac:dyDescent="0.25">
      <c r="B19" s="8" t="s">
        <v>4</v>
      </c>
      <c r="C19" s="99">
        <v>2.708333333333333E-3</v>
      </c>
      <c r="D19" s="97">
        <f t="shared" si="0"/>
        <v>2.7565084226646247E-2</v>
      </c>
      <c r="E19" s="99"/>
      <c r="F19" s="97"/>
      <c r="G19" s="100">
        <f t="shared" si="2"/>
        <v>2.708333333333333E-3</v>
      </c>
      <c r="H19" s="98">
        <f t="shared" si="1"/>
        <v>2.7565084226646247E-2</v>
      </c>
    </row>
    <row r="20" spans="2:8" s="1" customFormat="1" x14ac:dyDescent="0.25">
      <c r="B20" s="8" t="s">
        <v>14</v>
      </c>
      <c r="C20" s="99">
        <v>2.1874999999999993E-3</v>
      </c>
      <c r="D20" s="97">
        <f t="shared" si="0"/>
        <v>2.2264106490752732E-2</v>
      </c>
      <c r="E20" s="99"/>
      <c r="F20" s="97"/>
      <c r="G20" s="100">
        <f t="shared" si="2"/>
        <v>2.1874999999999993E-3</v>
      </c>
      <c r="H20" s="98">
        <f t="shared" si="1"/>
        <v>2.2264106490752732E-2</v>
      </c>
    </row>
    <row r="21" spans="2:8" s="1" customFormat="1" x14ac:dyDescent="0.25">
      <c r="B21" s="8" t="s">
        <v>11</v>
      </c>
      <c r="C21" s="99">
        <v>5.4398148148148144E-4</v>
      </c>
      <c r="D21" s="97">
        <f t="shared" si="0"/>
        <v>5.5365767463776651E-3</v>
      </c>
      <c r="E21" s="99"/>
      <c r="F21" s="97"/>
      <c r="G21" s="100">
        <f t="shared" si="2"/>
        <v>5.4398148148148144E-4</v>
      </c>
      <c r="H21" s="98">
        <f t="shared" si="1"/>
        <v>5.5365767463776651E-3</v>
      </c>
    </row>
    <row r="22" spans="2:8" s="1" customFormat="1" x14ac:dyDescent="0.25">
      <c r="B22" s="8" t="s">
        <v>15</v>
      </c>
      <c r="C22" s="99">
        <v>2.4421296296296296E-3</v>
      </c>
      <c r="D22" s="97">
        <f t="shared" ref="D22:D23" si="3">C22/$C$30</f>
        <v>2.4855695606078455E-2</v>
      </c>
      <c r="E22" s="99"/>
      <c r="F22" s="97"/>
      <c r="G22" s="100">
        <f t="shared" ref="G22:G23" si="4">E22+C22</f>
        <v>2.4421296296296296E-3</v>
      </c>
      <c r="H22" s="98">
        <f t="shared" ref="H22:H23" si="5">G22/$G$30</f>
        <v>2.4855695606078455E-2</v>
      </c>
    </row>
    <row r="23" spans="2:8" s="1" customFormat="1" x14ac:dyDescent="0.25">
      <c r="B23" s="8" t="s">
        <v>92</v>
      </c>
      <c r="C23" s="99">
        <v>5.5555555555555556E-4</v>
      </c>
      <c r="D23" s="97">
        <f t="shared" si="3"/>
        <v>5.6543762516197433E-3</v>
      </c>
      <c r="E23" s="99"/>
      <c r="F23" s="97"/>
      <c r="G23" s="100">
        <f t="shared" si="4"/>
        <v>5.5555555555555556E-4</v>
      </c>
      <c r="H23" s="98">
        <f t="shared" si="5"/>
        <v>5.6543762516197433E-3</v>
      </c>
    </row>
    <row r="24" spans="2:8" s="1" customFormat="1" x14ac:dyDescent="0.25">
      <c r="B24" s="8" t="s">
        <v>12</v>
      </c>
      <c r="C24" s="99"/>
      <c r="D24" s="97"/>
      <c r="E24" s="99"/>
      <c r="F24" s="97"/>
      <c r="G24" s="100"/>
      <c r="H24" s="98"/>
    </row>
    <row r="25" spans="2:8" s="1" customFormat="1" x14ac:dyDescent="0.25">
      <c r="B25" s="8" t="s">
        <v>5</v>
      </c>
      <c r="C25" s="99">
        <v>1.736111111111111E-3</v>
      </c>
      <c r="D25" s="97">
        <f t="shared" si="0"/>
        <v>1.7669925786311699E-2</v>
      </c>
      <c r="E25" s="99"/>
      <c r="F25" s="97"/>
      <c r="G25" s="100">
        <f t="shared" si="2"/>
        <v>1.736111111111111E-3</v>
      </c>
      <c r="H25" s="98">
        <f t="shared" si="1"/>
        <v>1.7669925786311699E-2</v>
      </c>
    </row>
    <row r="26" spans="2:8" s="1" customFormat="1" x14ac:dyDescent="0.25">
      <c r="B26" s="8" t="s">
        <v>6</v>
      </c>
      <c r="C26" s="99">
        <v>1.9641203703703706E-2</v>
      </c>
      <c r="D26" s="97">
        <f t="shared" si="0"/>
        <v>0.19990576039580638</v>
      </c>
      <c r="E26" s="118"/>
      <c r="F26" s="97"/>
      <c r="G26" s="100">
        <f t="shared" si="2"/>
        <v>1.9641203703703706E-2</v>
      </c>
      <c r="H26" s="98">
        <f t="shared" si="1"/>
        <v>0.19990576039580638</v>
      </c>
    </row>
    <row r="27" spans="2:8" s="1" customFormat="1" x14ac:dyDescent="0.25">
      <c r="B27" s="8" t="s">
        <v>103</v>
      </c>
      <c r="C27" s="99">
        <v>1.3217592592592588E-2</v>
      </c>
      <c r="D27" s="97">
        <f t="shared" si="0"/>
        <v>0.13452703498645302</v>
      </c>
      <c r="E27" s="99"/>
      <c r="F27" s="97"/>
      <c r="G27" s="100">
        <f t="shared" si="2"/>
        <v>1.3217592592592588E-2</v>
      </c>
      <c r="H27" s="98">
        <f t="shared" si="1"/>
        <v>0.13452703498645302</v>
      </c>
    </row>
    <row r="28" spans="2:8" s="1" customFormat="1" x14ac:dyDescent="0.25">
      <c r="B28" s="8" t="s">
        <v>17</v>
      </c>
      <c r="C28" s="99">
        <v>5.3240740740740744E-4</v>
      </c>
      <c r="D28" s="97">
        <f t="shared" si="0"/>
        <v>5.4187772411355877E-3</v>
      </c>
      <c r="E28" s="127"/>
      <c r="F28" s="97"/>
      <c r="G28" s="100">
        <f t="shared" ref="G28" si="6">E28+C28</f>
        <v>5.3240740740740744E-4</v>
      </c>
      <c r="H28" s="98">
        <f t="shared" ref="H28" si="7">G28/$G$30</f>
        <v>5.4187772411355877E-3</v>
      </c>
    </row>
    <row r="29" spans="2:8" s="1" customFormat="1" x14ac:dyDescent="0.25">
      <c r="B29" s="8"/>
      <c r="C29" s="100"/>
      <c r="D29" s="111"/>
      <c r="E29" s="100"/>
      <c r="F29" s="111"/>
      <c r="G29" s="100"/>
      <c r="H29" s="125"/>
    </row>
    <row r="30" spans="2:8" s="1" customFormat="1" x14ac:dyDescent="0.25">
      <c r="B30" s="11" t="s">
        <v>29</v>
      </c>
      <c r="C30" s="102">
        <f t="shared" ref="C30:H30" si="8">SUM(C7:C28)</f>
        <v>9.8252314814814806E-2</v>
      </c>
      <c r="D30" s="119">
        <f t="shared" si="8"/>
        <v>1</v>
      </c>
      <c r="E30" s="102"/>
      <c r="F30" s="119"/>
      <c r="G30" s="102">
        <f t="shared" si="8"/>
        <v>9.8252314814814806E-2</v>
      </c>
      <c r="H30" s="120">
        <f t="shared" si="8"/>
        <v>1</v>
      </c>
    </row>
    <row r="31" spans="2:8" s="1" customFormat="1" x14ac:dyDescent="0.25">
      <c r="B31" s="8"/>
      <c r="C31" s="9"/>
      <c r="D31" s="40"/>
      <c r="E31" s="9"/>
      <c r="F31" s="40"/>
      <c r="G31" s="9"/>
      <c r="H31" s="41"/>
    </row>
    <row r="32" spans="2:8" s="1" customFormat="1" ht="66" customHeight="1" thickBot="1" x14ac:dyDescent="0.3">
      <c r="B32" s="150" t="s">
        <v>39</v>
      </c>
      <c r="C32" s="151"/>
      <c r="D32" s="151"/>
      <c r="E32" s="151"/>
      <c r="F32" s="151"/>
      <c r="G32" s="151"/>
      <c r="H32" s="152"/>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3" t="s">
        <v>122</v>
      </c>
      <c r="C3" s="154"/>
      <c r="D3" s="154"/>
      <c r="E3" s="154"/>
      <c r="F3" s="154"/>
      <c r="G3" s="154"/>
      <c r="H3" s="155"/>
    </row>
    <row r="4" spans="2:8" s="1" customFormat="1" x14ac:dyDescent="0.25">
      <c r="B4" s="156" t="s">
        <v>132</v>
      </c>
      <c r="C4" s="157"/>
      <c r="D4" s="157"/>
      <c r="E4" s="157"/>
      <c r="F4" s="157"/>
      <c r="G4" s="157"/>
      <c r="H4" s="158"/>
    </row>
    <row r="5" spans="2:8" s="1" customFormat="1" x14ac:dyDescent="0.25">
      <c r="B5" s="2"/>
      <c r="C5" s="163" t="s">
        <v>36</v>
      </c>
      <c r="D5" s="163"/>
      <c r="E5" s="163" t="s">
        <v>37</v>
      </c>
      <c r="F5" s="163"/>
      <c r="G5" s="157" t="s">
        <v>38</v>
      </c>
      <c r="H5" s="158"/>
    </row>
    <row r="6" spans="2:8" s="1" customFormat="1" x14ac:dyDescent="0.25">
      <c r="B6" s="3" t="s">
        <v>23</v>
      </c>
      <c r="C6" s="5" t="s">
        <v>24</v>
      </c>
      <c r="D6" s="5" t="s">
        <v>25</v>
      </c>
      <c r="E6" s="5" t="s">
        <v>24</v>
      </c>
      <c r="F6" s="5" t="s">
        <v>25</v>
      </c>
      <c r="G6" s="6" t="s">
        <v>24</v>
      </c>
      <c r="H6" s="7" t="s">
        <v>25</v>
      </c>
    </row>
    <row r="7" spans="2:8" s="1" customFormat="1" x14ac:dyDescent="0.25">
      <c r="B7" s="8" t="s">
        <v>10</v>
      </c>
      <c r="C7" s="99">
        <v>9.2592592592592588E-5</v>
      </c>
      <c r="D7" s="97">
        <f t="shared" ref="D7:D27" si="0">C7/$C$30</f>
        <v>3.7197191612033304E-4</v>
      </c>
      <c r="E7" s="99"/>
      <c r="F7" s="97"/>
      <c r="G7" s="100">
        <f>C7+E7</f>
        <v>9.2592592592592588E-5</v>
      </c>
      <c r="H7" s="98">
        <f t="shared" ref="H7" si="1">G7/$G$30</f>
        <v>3.3947212085207504E-4</v>
      </c>
    </row>
    <row r="8" spans="2:8" s="1" customFormat="1" x14ac:dyDescent="0.25">
      <c r="B8" s="8" t="s">
        <v>13</v>
      </c>
      <c r="C8" s="99">
        <v>3.6458333333333334E-3</v>
      </c>
      <c r="D8" s="97">
        <f t="shared" si="0"/>
        <v>1.4646394197238113E-2</v>
      </c>
      <c r="E8" s="99"/>
      <c r="F8" s="97"/>
      <c r="G8" s="100">
        <f>C8+E8</f>
        <v>3.6458333333333334E-3</v>
      </c>
      <c r="H8" s="98">
        <f t="shared" ref="H8:H27" si="2">G8/$G$30</f>
        <v>1.3366714758550455E-2</v>
      </c>
    </row>
    <row r="9" spans="2:8" s="1" customFormat="1" x14ac:dyDescent="0.25">
      <c r="B9" s="8" t="s">
        <v>0</v>
      </c>
      <c r="C9" s="99">
        <v>2.1527777777777785E-2</v>
      </c>
      <c r="D9" s="97">
        <f t="shared" si="0"/>
        <v>8.6483470497977458E-2</v>
      </c>
      <c r="E9" s="99">
        <v>2.6388888888888894E-3</v>
      </c>
      <c r="F9" s="97">
        <f t="shared" ref="F8:F28" si="3">E9/$E$30</f>
        <v>0.11073336571151045</v>
      </c>
      <c r="G9" s="100">
        <f t="shared" ref="G9:G27" si="4">C9+E9</f>
        <v>2.4166666666666673E-2</v>
      </c>
      <c r="H9" s="98">
        <f t="shared" si="2"/>
        <v>8.8602223542391612E-2</v>
      </c>
    </row>
    <row r="10" spans="2:8" s="1" customFormat="1" x14ac:dyDescent="0.25">
      <c r="B10" s="8" t="s">
        <v>8</v>
      </c>
      <c r="C10" s="99">
        <v>1.5856481481481481E-3</v>
      </c>
      <c r="D10" s="97">
        <f t="shared" si="0"/>
        <v>6.3700190635607029E-3</v>
      </c>
      <c r="E10" s="99"/>
      <c r="F10" s="97"/>
      <c r="G10" s="100">
        <f t="shared" si="4"/>
        <v>1.5856481481481481E-3</v>
      </c>
      <c r="H10" s="98">
        <f t="shared" si="2"/>
        <v>5.8134600695917849E-3</v>
      </c>
    </row>
    <row r="11" spans="2:8" s="1" customFormat="1" x14ac:dyDescent="0.25">
      <c r="B11" s="8" t="s">
        <v>26</v>
      </c>
      <c r="C11" s="99">
        <v>3.5763888888888885E-3</v>
      </c>
      <c r="D11" s="97">
        <f t="shared" si="0"/>
        <v>1.4367415260147863E-2</v>
      </c>
      <c r="E11" s="99"/>
      <c r="F11" s="97"/>
      <c r="G11" s="100">
        <f t="shared" si="4"/>
        <v>3.5763888888888885E-3</v>
      </c>
      <c r="H11" s="98">
        <f t="shared" si="2"/>
        <v>1.3112110667911398E-2</v>
      </c>
    </row>
    <row r="12" spans="2:8" s="1" customFormat="1" x14ac:dyDescent="0.25">
      <c r="B12" s="8" t="s">
        <v>3</v>
      </c>
      <c r="C12" s="99">
        <v>3.7025462962962913E-2</v>
      </c>
      <c r="D12" s="97">
        <f t="shared" si="0"/>
        <v>0.14874226995861797</v>
      </c>
      <c r="E12" s="99">
        <v>1.1944444444444443E-2</v>
      </c>
      <c r="F12" s="97">
        <f t="shared" si="3"/>
        <v>0.5012141816415735</v>
      </c>
      <c r="G12" s="100">
        <f t="shared" si="4"/>
        <v>4.8969907407407358E-2</v>
      </c>
      <c r="H12" s="98">
        <f t="shared" si="2"/>
        <v>0.17953831791564101</v>
      </c>
    </row>
    <row r="13" spans="2:8" s="1" customFormat="1" x14ac:dyDescent="0.25">
      <c r="B13" s="8" t="s">
        <v>7</v>
      </c>
      <c r="C13" s="99">
        <v>2.2916666666666655E-2</v>
      </c>
      <c r="D13" s="97">
        <f t="shared" si="0"/>
        <v>9.2063049239782382E-2</v>
      </c>
      <c r="E13" s="99">
        <v>3.530092592592592E-3</v>
      </c>
      <c r="F13" s="97">
        <f t="shared" si="3"/>
        <v>0.14813016027197665</v>
      </c>
      <c r="G13" s="100">
        <f t="shared" si="4"/>
        <v>2.6446759259259246E-2</v>
      </c>
      <c r="H13" s="98">
        <f t="shared" si="2"/>
        <v>9.6961724518373898E-2</v>
      </c>
    </row>
    <row r="14" spans="2:8" s="1" customFormat="1" x14ac:dyDescent="0.25">
      <c r="B14" s="8" t="s">
        <v>2</v>
      </c>
      <c r="C14" s="99">
        <v>1.0486111111111114E-2</v>
      </c>
      <c r="D14" s="97">
        <f t="shared" si="0"/>
        <v>4.2125819500627729E-2</v>
      </c>
      <c r="E14" s="99">
        <v>9.2592592592592596E-4</v>
      </c>
      <c r="F14" s="97">
        <f t="shared" si="3"/>
        <v>3.885381253035454E-2</v>
      </c>
      <c r="G14" s="100">
        <f t="shared" si="4"/>
        <v>1.141203703703704E-2</v>
      </c>
      <c r="H14" s="98">
        <f t="shared" si="2"/>
        <v>4.1839938895018261E-2</v>
      </c>
    </row>
    <row r="15" spans="2:8" s="1" customFormat="1" x14ac:dyDescent="0.25">
      <c r="B15" s="8" t="s">
        <v>9</v>
      </c>
      <c r="C15" s="99">
        <v>9.6296296296296286E-3</v>
      </c>
      <c r="D15" s="97">
        <f t="shared" si="0"/>
        <v>3.8685079276514635E-2</v>
      </c>
      <c r="E15" s="99"/>
      <c r="F15" s="97"/>
      <c r="G15" s="100">
        <f t="shared" si="4"/>
        <v>9.6296296296296286E-3</v>
      </c>
      <c r="H15" s="98">
        <f t="shared" si="2"/>
        <v>3.5305100568615806E-2</v>
      </c>
    </row>
    <row r="16" spans="2:8" s="1" customFormat="1" x14ac:dyDescent="0.25">
      <c r="B16" s="8" t="s">
        <v>1</v>
      </c>
      <c r="C16" s="99">
        <v>3.2986111111111115E-3</v>
      </c>
      <c r="D16" s="97">
        <f t="shared" si="0"/>
        <v>1.3251499511786866E-2</v>
      </c>
      <c r="E16" s="99">
        <v>4.8611111111111115E-4</v>
      </c>
      <c r="F16" s="97">
        <f t="shared" si="3"/>
        <v>2.0398251578436132E-2</v>
      </c>
      <c r="G16" s="100">
        <f t="shared" si="4"/>
        <v>3.7847222222222227E-3</v>
      </c>
      <c r="H16" s="98">
        <f t="shared" si="2"/>
        <v>1.387592293982857E-2</v>
      </c>
    </row>
    <row r="17" spans="2:8" s="1" customFormat="1" x14ac:dyDescent="0.25">
      <c r="B17" s="8" t="s">
        <v>27</v>
      </c>
      <c r="C17" s="99">
        <v>1.6319444444444443E-3</v>
      </c>
      <c r="D17" s="97">
        <f t="shared" si="0"/>
        <v>6.5560050216208693E-3</v>
      </c>
      <c r="E17" s="99">
        <v>3.703703703703703E-4</v>
      </c>
      <c r="F17" s="97">
        <f t="shared" si="3"/>
        <v>1.5541525012141811E-2</v>
      </c>
      <c r="G17" s="100">
        <f t="shared" si="4"/>
        <v>2.0023148148148144E-3</v>
      </c>
      <c r="H17" s="98">
        <f t="shared" si="2"/>
        <v>7.3410846134261219E-3</v>
      </c>
    </row>
    <row r="18" spans="2:8" s="1" customFormat="1" x14ac:dyDescent="0.25">
      <c r="B18" s="8" t="s">
        <v>16</v>
      </c>
      <c r="C18" s="99">
        <v>1.3888888888888889E-4</v>
      </c>
      <c r="D18" s="97">
        <f t="shared" si="0"/>
        <v>5.5795787418049957E-4</v>
      </c>
      <c r="E18" s="99"/>
      <c r="F18" s="97"/>
      <c r="G18" s="100">
        <f t="shared" si="4"/>
        <v>1.3888888888888889E-4</v>
      </c>
      <c r="H18" s="98">
        <f t="shared" si="2"/>
        <v>5.0920818127811256E-4</v>
      </c>
    </row>
    <row r="19" spans="2:8" s="1" customFormat="1" x14ac:dyDescent="0.25">
      <c r="B19" s="8" t="s">
        <v>4</v>
      </c>
      <c r="C19" s="99">
        <v>6.909722222222219E-3</v>
      </c>
      <c r="D19" s="97">
        <f t="shared" si="0"/>
        <v>2.7758404240479841E-2</v>
      </c>
      <c r="E19" s="99"/>
      <c r="F19" s="97"/>
      <c r="G19" s="100">
        <f t="shared" si="4"/>
        <v>6.909722222222219E-3</v>
      </c>
      <c r="H19" s="98">
        <f t="shared" si="2"/>
        <v>2.5333107018586092E-2</v>
      </c>
    </row>
    <row r="20" spans="2:8" s="1" customFormat="1" x14ac:dyDescent="0.25">
      <c r="B20" s="8" t="s">
        <v>14</v>
      </c>
      <c r="C20" s="99">
        <v>1.1805555555555554E-3</v>
      </c>
      <c r="D20" s="97">
        <f t="shared" si="0"/>
        <v>4.7426419305342457E-3</v>
      </c>
      <c r="E20" s="99"/>
      <c r="F20" s="97"/>
      <c r="G20" s="100">
        <f t="shared" si="4"/>
        <v>1.1805555555555554E-3</v>
      </c>
      <c r="H20" s="98">
        <f t="shared" si="2"/>
        <v>4.3282695408639561E-3</v>
      </c>
    </row>
    <row r="21" spans="2:8" s="1" customFormat="1" x14ac:dyDescent="0.25">
      <c r="B21" s="8" t="s">
        <v>11</v>
      </c>
      <c r="C21" s="99">
        <v>2.199074074074074E-4</v>
      </c>
      <c r="D21" s="97">
        <f t="shared" si="0"/>
        <v>8.8343330078579101E-4</v>
      </c>
      <c r="E21" s="99">
        <v>3.7037037037037035E-4</v>
      </c>
      <c r="F21" s="97">
        <f t="shared" si="3"/>
        <v>1.5541525012141814E-2</v>
      </c>
      <c r="G21" s="100">
        <f t="shared" si="4"/>
        <v>5.9027777777777778E-4</v>
      </c>
      <c r="H21" s="98">
        <f t="shared" si="2"/>
        <v>2.1641347704319785E-3</v>
      </c>
    </row>
    <row r="22" spans="2:8" s="1" customFormat="1" x14ac:dyDescent="0.25">
      <c r="B22" s="8" t="s">
        <v>15</v>
      </c>
      <c r="C22" s="99">
        <v>4.3518518518518524E-3</v>
      </c>
      <c r="D22" s="97">
        <f t="shared" si="0"/>
        <v>1.7482680057655655E-2</v>
      </c>
      <c r="E22" s="99">
        <v>1.6203703703703703E-4</v>
      </c>
      <c r="F22" s="97">
        <f t="shared" si="3"/>
        <v>6.7994171928120435E-3</v>
      </c>
      <c r="G22" s="100">
        <f t="shared" si="4"/>
        <v>4.5138888888888893E-3</v>
      </c>
      <c r="H22" s="98">
        <f t="shared" si="2"/>
        <v>1.6549265891538659E-2</v>
      </c>
    </row>
    <row r="23" spans="2:8" s="1" customFormat="1" x14ac:dyDescent="0.25">
      <c r="B23" s="8" t="s">
        <v>92</v>
      </c>
      <c r="C23" s="99">
        <v>9.2592592592592588E-5</v>
      </c>
      <c r="D23" s="97">
        <f t="shared" si="0"/>
        <v>3.7197191612033304E-4</v>
      </c>
      <c r="E23" s="99">
        <v>3.5879629629629635E-4</v>
      </c>
      <c r="F23" s="97">
        <f t="shared" si="3"/>
        <v>1.5055852355512385E-2</v>
      </c>
      <c r="G23" s="100">
        <f t="shared" ref="G23" si="5">C23+E23</f>
        <v>4.5138888888888892E-4</v>
      </c>
      <c r="H23" s="98">
        <f t="shared" ref="H23" si="6">G23/$G$30</f>
        <v>1.654926589153866E-3</v>
      </c>
    </row>
    <row r="24" spans="2:8" s="1" customFormat="1" x14ac:dyDescent="0.25">
      <c r="B24" s="8" t="s">
        <v>12</v>
      </c>
      <c r="C24" s="99">
        <v>1.0416666666666667E-4</v>
      </c>
      <c r="D24" s="97">
        <f t="shared" si="0"/>
        <v>4.184684056353747E-4</v>
      </c>
      <c r="E24" s="99"/>
      <c r="F24" s="97"/>
      <c r="G24" s="100">
        <f t="shared" si="4"/>
        <v>1.0416666666666667E-4</v>
      </c>
      <c r="H24" s="98">
        <f t="shared" si="2"/>
        <v>3.8190613595858445E-4</v>
      </c>
    </row>
    <row r="25" spans="2:8" s="1" customFormat="1" x14ac:dyDescent="0.25">
      <c r="B25" s="8" t="s">
        <v>5</v>
      </c>
      <c r="C25" s="99">
        <v>3.3009259259259266E-2</v>
      </c>
      <c r="D25" s="97">
        <f t="shared" si="0"/>
        <v>0.13260798809689875</v>
      </c>
      <c r="E25" s="99">
        <v>2.719907407407407E-3</v>
      </c>
      <c r="F25" s="97">
        <f t="shared" si="3"/>
        <v>0.11413307430791643</v>
      </c>
      <c r="G25" s="100">
        <f t="shared" si="4"/>
        <v>3.5729166666666673E-2</v>
      </c>
      <c r="H25" s="98">
        <f t="shared" si="2"/>
        <v>0.13099380463379448</v>
      </c>
    </row>
    <row r="26" spans="2:8" s="1" customFormat="1" x14ac:dyDescent="0.25">
      <c r="B26" s="8" t="s">
        <v>6</v>
      </c>
      <c r="C26" s="99">
        <v>7.0520833333333338E-2</v>
      </c>
      <c r="D26" s="97">
        <f t="shared" si="0"/>
        <v>0.28330311061514868</v>
      </c>
      <c r="E26" s="99">
        <v>1.8518518518518518E-4</v>
      </c>
      <c r="F26" s="97">
        <f t="shared" si="3"/>
        <v>7.770762506070907E-3</v>
      </c>
      <c r="G26" s="100">
        <f t="shared" si="4"/>
        <v>7.0706018518518529E-2</v>
      </c>
      <c r="H26" s="98">
        <f t="shared" si="2"/>
        <v>0.25922939828566588</v>
      </c>
    </row>
    <row r="27" spans="2:8" s="1" customFormat="1" x14ac:dyDescent="0.25">
      <c r="B27" s="8" t="s">
        <v>103</v>
      </c>
      <c r="C27" s="99">
        <v>1.6979166666666663E-2</v>
      </c>
      <c r="D27" s="97">
        <f t="shared" si="0"/>
        <v>6.8210350118566063E-2</v>
      </c>
      <c r="E27" s="99">
        <v>1.3888888888888889E-4</v>
      </c>
      <c r="F27" s="97">
        <f t="shared" si="3"/>
        <v>5.8280718795531801E-3</v>
      </c>
      <c r="G27" s="100">
        <f t="shared" si="4"/>
        <v>1.7118055555555553E-2</v>
      </c>
      <c r="H27" s="98">
        <f t="shared" si="2"/>
        <v>6.2759908342527371E-2</v>
      </c>
    </row>
    <row r="28" spans="2:8" s="1" customFormat="1" x14ac:dyDescent="0.25">
      <c r="B28" s="8" t="s">
        <v>17</v>
      </c>
      <c r="C28" s="99"/>
      <c r="D28" s="97"/>
      <c r="E28" s="99"/>
      <c r="F28" s="97"/>
      <c r="G28" s="100"/>
      <c r="H28" s="98"/>
    </row>
    <row r="29" spans="2:8" s="1" customFormat="1" x14ac:dyDescent="0.25">
      <c r="B29" s="8"/>
      <c r="C29" s="99"/>
      <c r="D29" s="97"/>
      <c r="E29" s="99"/>
      <c r="F29" s="97"/>
      <c r="G29" s="100"/>
      <c r="H29" s="98"/>
    </row>
    <row r="30" spans="2:8" s="1" customFormat="1" x14ac:dyDescent="0.25">
      <c r="B30" s="11" t="s">
        <v>29</v>
      </c>
      <c r="C30" s="102">
        <f t="shared" ref="C30:H30" si="7">SUM(C7:C28)</f>
        <v>0.24892361111111103</v>
      </c>
      <c r="D30" s="119">
        <f t="shared" si="7"/>
        <v>1.0000000000000002</v>
      </c>
      <c r="E30" s="102">
        <f t="shared" si="7"/>
        <v>2.3831018518518522E-2</v>
      </c>
      <c r="F30" s="119">
        <f t="shared" si="7"/>
        <v>0.99999999999999989</v>
      </c>
      <c r="G30" s="102">
        <f t="shared" si="7"/>
        <v>0.2727546296296296</v>
      </c>
      <c r="H30" s="120">
        <f t="shared" si="7"/>
        <v>1</v>
      </c>
    </row>
    <row r="31" spans="2:8" s="1" customFormat="1" x14ac:dyDescent="0.25">
      <c r="B31" s="8"/>
      <c r="C31" s="9"/>
      <c r="D31" s="40"/>
      <c r="E31" s="9"/>
      <c r="F31" s="40"/>
      <c r="G31" s="9"/>
      <c r="H31" s="41"/>
    </row>
    <row r="32" spans="2:8" s="1" customFormat="1" ht="66" customHeight="1" thickBot="1" x14ac:dyDescent="0.3">
      <c r="B32" s="150" t="s">
        <v>39</v>
      </c>
      <c r="C32" s="151"/>
      <c r="D32" s="151"/>
      <c r="E32" s="151"/>
      <c r="F32" s="151"/>
      <c r="G32" s="151"/>
      <c r="H32" s="152"/>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3" t="s">
        <v>123</v>
      </c>
      <c r="C3" s="154"/>
      <c r="D3" s="154"/>
      <c r="E3" s="154"/>
      <c r="F3" s="154"/>
      <c r="G3" s="154"/>
      <c r="H3" s="155"/>
    </row>
    <row r="4" spans="2:8" s="1" customFormat="1" x14ac:dyDescent="0.25">
      <c r="B4" s="156" t="s">
        <v>132</v>
      </c>
      <c r="C4" s="157"/>
      <c r="D4" s="157"/>
      <c r="E4" s="157"/>
      <c r="F4" s="157"/>
      <c r="G4" s="157"/>
      <c r="H4" s="158"/>
    </row>
    <row r="5" spans="2:8" s="1" customFormat="1" x14ac:dyDescent="0.25">
      <c r="B5" s="2"/>
      <c r="C5" s="163" t="s">
        <v>36</v>
      </c>
      <c r="D5" s="163"/>
      <c r="E5" s="163" t="s">
        <v>37</v>
      </c>
      <c r="F5" s="163"/>
      <c r="G5" s="157" t="s">
        <v>38</v>
      </c>
      <c r="H5" s="158"/>
    </row>
    <row r="6" spans="2:8" s="1" customFormat="1" x14ac:dyDescent="0.25">
      <c r="B6" s="3" t="s">
        <v>23</v>
      </c>
      <c r="C6" s="5" t="s">
        <v>24</v>
      </c>
      <c r="D6" s="5" t="s">
        <v>25</v>
      </c>
      <c r="E6" s="5" t="s">
        <v>24</v>
      </c>
      <c r="F6" s="5" t="s">
        <v>25</v>
      </c>
      <c r="G6" s="6" t="s">
        <v>24</v>
      </c>
      <c r="H6" s="7" t="s">
        <v>25</v>
      </c>
    </row>
    <row r="7" spans="2:8" s="1" customFormat="1" x14ac:dyDescent="0.25">
      <c r="B7" s="8" t="s">
        <v>10</v>
      </c>
      <c r="C7" s="99">
        <v>1.0879629629629631E-3</v>
      </c>
      <c r="D7" s="97">
        <f>C7/$C$30</f>
        <v>4.8689526572050171E-3</v>
      </c>
      <c r="E7" s="99"/>
      <c r="F7" s="97"/>
      <c r="G7" s="100">
        <f>E7+C7</f>
        <v>1.0879629629629631E-3</v>
      </c>
      <c r="H7" s="98">
        <f>G7/$G$30</f>
        <v>4.8689526572050171E-3</v>
      </c>
    </row>
    <row r="8" spans="2:8" s="1" customFormat="1" x14ac:dyDescent="0.25">
      <c r="B8" s="8" t="s">
        <v>13</v>
      </c>
      <c r="C8" s="99">
        <v>6.736111111111112E-3</v>
      </c>
      <c r="D8" s="97">
        <f t="shared" ref="D8:D28" si="0">C8/$C$30</f>
        <v>3.0146068579716169E-2</v>
      </c>
      <c r="E8" s="99"/>
      <c r="F8" s="97"/>
      <c r="G8" s="100">
        <f t="shared" ref="G8:G28" si="1">E8+C8</f>
        <v>6.736111111111112E-3</v>
      </c>
      <c r="H8" s="98">
        <f t="shared" ref="H8:H28" si="2">G8/$G$30</f>
        <v>3.0146068579716169E-2</v>
      </c>
    </row>
    <row r="9" spans="2:8" s="1" customFormat="1" x14ac:dyDescent="0.25">
      <c r="B9" s="8" t="s">
        <v>0</v>
      </c>
      <c r="C9" s="99">
        <v>3.8090277777777751E-2</v>
      </c>
      <c r="D9" s="97">
        <f t="shared" si="0"/>
        <v>0.17046514037086913</v>
      </c>
      <c r="E9" s="99"/>
      <c r="F9" s="97"/>
      <c r="G9" s="100">
        <f t="shared" si="1"/>
        <v>3.8090277777777751E-2</v>
      </c>
      <c r="H9" s="98">
        <f t="shared" si="2"/>
        <v>0.17046514037086913</v>
      </c>
    </row>
    <row r="10" spans="2:8" s="1" customFormat="1" x14ac:dyDescent="0.25">
      <c r="B10" s="8" t="s">
        <v>8</v>
      </c>
      <c r="C10" s="99">
        <v>7.1296296296296299E-3</v>
      </c>
      <c r="D10" s="97">
        <f t="shared" si="0"/>
        <v>3.1907179115300957E-2</v>
      </c>
      <c r="E10" s="99"/>
      <c r="F10" s="97"/>
      <c r="G10" s="100">
        <f t="shared" si="1"/>
        <v>7.1296296296296299E-3</v>
      </c>
      <c r="H10" s="98">
        <f t="shared" si="2"/>
        <v>3.1907179115300957E-2</v>
      </c>
    </row>
    <row r="11" spans="2:8" s="1" customFormat="1" x14ac:dyDescent="0.25">
      <c r="B11" s="8" t="s">
        <v>26</v>
      </c>
      <c r="C11" s="99">
        <v>1.3888888888888889E-3</v>
      </c>
      <c r="D11" s="97">
        <f t="shared" si="0"/>
        <v>6.2156842432404468E-3</v>
      </c>
      <c r="E11" s="99"/>
      <c r="F11" s="97"/>
      <c r="G11" s="100">
        <f t="shared" si="1"/>
        <v>1.3888888888888889E-3</v>
      </c>
      <c r="H11" s="98">
        <f t="shared" si="2"/>
        <v>6.2156842432404468E-3</v>
      </c>
    </row>
    <row r="12" spans="2:8" s="1" customFormat="1" x14ac:dyDescent="0.25">
      <c r="B12" s="8" t="s">
        <v>3</v>
      </c>
      <c r="C12" s="99">
        <v>1.4513888888888889E-2</v>
      </c>
      <c r="D12" s="97">
        <f t="shared" si="0"/>
        <v>6.4953900341862658E-2</v>
      </c>
      <c r="E12" s="99"/>
      <c r="F12" s="97"/>
      <c r="G12" s="100">
        <f t="shared" si="1"/>
        <v>1.4513888888888889E-2</v>
      </c>
      <c r="H12" s="98">
        <f t="shared" si="2"/>
        <v>6.4953900341862658E-2</v>
      </c>
    </row>
    <row r="13" spans="2:8" s="1" customFormat="1" x14ac:dyDescent="0.25">
      <c r="B13" s="8" t="s">
        <v>7</v>
      </c>
      <c r="C13" s="99">
        <v>9.9652777777777691E-3</v>
      </c>
      <c r="D13" s="97">
        <f t="shared" si="0"/>
        <v>4.4597534445250164E-2</v>
      </c>
      <c r="E13" s="99"/>
      <c r="F13" s="97"/>
      <c r="G13" s="100">
        <f t="shared" si="1"/>
        <v>9.9652777777777691E-3</v>
      </c>
      <c r="H13" s="98">
        <f t="shared" si="2"/>
        <v>4.4597534445250164E-2</v>
      </c>
    </row>
    <row r="14" spans="2:8" s="1" customFormat="1" x14ac:dyDescent="0.25">
      <c r="B14" s="8" t="s">
        <v>2</v>
      </c>
      <c r="C14" s="99">
        <v>6.8518518518518503E-3</v>
      </c>
      <c r="D14" s="97">
        <f t="shared" si="0"/>
        <v>3.0664042266652862E-2</v>
      </c>
      <c r="E14" s="99"/>
      <c r="F14" s="97"/>
      <c r="G14" s="100">
        <f t="shared" si="1"/>
        <v>6.8518518518518503E-3</v>
      </c>
      <c r="H14" s="98">
        <f t="shared" si="2"/>
        <v>3.0664042266652862E-2</v>
      </c>
    </row>
    <row r="15" spans="2:8" s="1" customFormat="1" x14ac:dyDescent="0.25">
      <c r="B15" s="8" t="s">
        <v>9</v>
      </c>
      <c r="C15" s="99">
        <v>1.0624999999999997E-2</v>
      </c>
      <c r="D15" s="97">
        <f t="shared" si="0"/>
        <v>4.7549984460789403E-2</v>
      </c>
      <c r="E15" s="99"/>
      <c r="F15" s="97"/>
      <c r="G15" s="100">
        <f t="shared" si="1"/>
        <v>1.0624999999999997E-2</v>
      </c>
      <c r="H15" s="98">
        <f t="shared" si="2"/>
        <v>4.7549984460789403E-2</v>
      </c>
    </row>
    <row r="16" spans="2:8" s="1" customFormat="1" x14ac:dyDescent="0.25">
      <c r="B16" s="8" t="s">
        <v>1</v>
      </c>
      <c r="C16" s="99">
        <v>4.8379629629629632E-3</v>
      </c>
      <c r="D16" s="97">
        <f t="shared" si="0"/>
        <v>2.1651300113954223E-2</v>
      </c>
      <c r="E16" s="99"/>
      <c r="F16" s="97"/>
      <c r="G16" s="100">
        <f t="shared" si="1"/>
        <v>4.8379629629629632E-3</v>
      </c>
      <c r="H16" s="98">
        <f t="shared" si="2"/>
        <v>2.1651300113954223E-2</v>
      </c>
    </row>
    <row r="17" spans="2:8" s="1" customFormat="1" x14ac:dyDescent="0.25">
      <c r="B17" s="8" t="s">
        <v>27</v>
      </c>
      <c r="C17" s="99">
        <v>1.5393518518518519E-3</v>
      </c>
      <c r="D17" s="97">
        <f t="shared" si="0"/>
        <v>6.8890500362581613E-3</v>
      </c>
      <c r="E17" s="99"/>
      <c r="F17" s="97"/>
      <c r="G17" s="100">
        <f t="shared" si="1"/>
        <v>1.5393518518518519E-3</v>
      </c>
      <c r="H17" s="98">
        <f t="shared" si="2"/>
        <v>6.8890500362581613E-3</v>
      </c>
    </row>
    <row r="18" spans="2:8" s="1" customFormat="1" x14ac:dyDescent="0.25">
      <c r="B18" s="8" t="s">
        <v>16</v>
      </c>
      <c r="C18" s="99">
        <v>4.9768518518518521E-4</v>
      </c>
      <c r="D18" s="97">
        <f t="shared" si="0"/>
        <v>2.2272868538278268E-3</v>
      </c>
      <c r="E18" s="99"/>
      <c r="F18" s="97"/>
      <c r="G18" s="100">
        <f t="shared" si="1"/>
        <v>4.9768518518518521E-4</v>
      </c>
      <c r="H18" s="98">
        <f t="shared" si="2"/>
        <v>2.2272868538278268E-3</v>
      </c>
    </row>
    <row r="19" spans="2:8" s="1" customFormat="1" x14ac:dyDescent="0.25">
      <c r="B19" s="8" t="s">
        <v>4</v>
      </c>
      <c r="C19" s="99">
        <v>1.2557870370370365E-2</v>
      </c>
      <c r="D19" s="97">
        <f t="shared" si="0"/>
        <v>5.6200145032632348E-2</v>
      </c>
      <c r="E19" s="99"/>
      <c r="F19" s="97"/>
      <c r="G19" s="100">
        <f t="shared" si="1"/>
        <v>1.2557870370370365E-2</v>
      </c>
      <c r="H19" s="98">
        <f t="shared" si="2"/>
        <v>5.6200145032632348E-2</v>
      </c>
    </row>
    <row r="20" spans="2:8" s="1" customFormat="1" x14ac:dyDescent="0.25">
      <c r="B20" s="8" t="s">
        <v>14</v>
      </c>
      <c r="C20" s="99">
        <v>5.8680555555555543E-3</v>
      </c>
      <c r="D20" s="97">
        <f t="shared" si="0"/>
        <v>2.6261265927690881E-2</v>
      </c>
      <c r="E20" s="99"/>
      <c r="F20" s="97"/>
      <c r="G20" s="100">
        <f t="shared" si="1"/>
        <v>5.8680555555555543E-3</v>
      </c>
      <c r="H20" s="98">
        <f t="shared" si="2"/>
        <v>2.6261265927690881E-2</v>
      </c>
    </row>
    <row r="21" spans="2:8" s="1" customFormat="1" x14ac:dyDescent="0.25">
      <c r="B21" s="8" t="s">
        <v>11</v>
      </c>
      <c r="C21" s="99"/>
      <c r="D21" s="97"/>
      <c r="E21" s="99"/>
      <c r="F21" s="97"/>
      <c r="G21" s="100"/>
      <c r="H21" s="98"/>
    </row>
    <row r="22" spans="2:8" s="1" customFormat="1" x14ac:dyDescent="0.25">
      <c r="B22" s="8" t="s">
        <v>15</v>
      </c>
      <c r="C22" s="99">
        <v>2.5462962962962965E-3</v>
      </c>
      <c r="D22" s="97">
        <f t="shared" si="0"/>
        <v>1.1395421112607485E-2</v>
      </c>
      <c r="E22" s="99"/>
      <c r="F22" s="97"/>
      <c r="G22" s="100">
        <f t="shared" si="1"/>
        <v>2.5462962962962965E-3</v>
      </c>
      <c r="H22" s="98">
        <f t="shared" si="2"/>
        <v>1.1395421112607485E-2</v>
      </c>
    </row>
    <row r="23" spans="2:8" s="1" customFormat="1" x14ac:dyDescent="0.25">
      <c r="B23" s="8" t="s">
        <v>92</v>
      </c>
      <c r="C23" s="99">
        <v>1.3958333333333333E-2</v>
      </c>
      <c r="D23" s="97">
        <f t="shared" si="0"/>
        <v>6.2467626644566482E-2</v>
      </c>
      <c r="E23" s="99"/>
      <c r="F23" s="97"/>
      <c r="G23" s="100">
        <f t="shared" si="1"/>
        <v>1.3958333333333333E-2</v>
      </c>
      <c r="H23" s="98">
        <f t="shared" si="2"/>
        <v>6.2467626644566482E-2</v>
      </c>
    </row>
    <row r="24" spans="2:8" s="1" customFormat="1" x14ac:dyDescent="0.25">
      <c r="B24" s="8" t="s">
        <v>12</v>
      </c>
      <c r="C24" s="99"/>
      <c r="D24" s="97"/>
      <c r="E24" s="99"/>
      <c r="F24" s="97"/>
      <c r="G24" s="100"/>
      <c r="H24" s="98"/>
    </row>
    <row r="25" spans="2:8" s="1" customFormat="1" x14ac:dyDescent="0.25">
      <c r="B25" s="8" t="s">
        <v>5</v>
      </c>
      <c r="C25" s="99">
        <v>1.9907407407407408E-3</v>
      </c>
      <c r="D25" s="97">
        <f t="shared" si="0"/>
        <v>8.9091474153113071E-3</v>
      </c>
      <c r="E25" s="99"/>
      <c r="F25" s="97"/>
      <c r="G25" s="100">
        <f t="shared" si="1"/>
        <v>1.9907407407407408E-3</v>
      </c>
      <c r="H25" s="98">
        <f t="shared" si="2"/>
        <v>8.9091474153113071E-3</v>
      </c>
    </row>
    <row r="26" spans="2:8" s="1" customFormat="1" x14ac:dyDescent="0.25">
      <c r="B26" s="8" t="s">
        <v>6</v>
      </c>
      <c r="C26" s="99">
        <v>5.6747685185185172E-2</v>
      </c>
      <c r="D26" s="97">
        <f t="shared" si="0"/>
        <v>0.25396249870506582</v>
      </c>
      <c r="E26" s="99"/>
      <c r="F26" s="97"/>
      <c r="G26" s="100">
        <f t="shared" si="1"/>
        <v>5.6747685185185172E-2</v>
      </c>
      <c r="H26" s="98">
        <f t="shared" si="2"/>
        <v>0.25396249870506582</v>
      </c>
    </row>
    <row r="27" spans="2:8" s="1" customFormat="1" x14ac:dyDescent="0.25">
      <c r="B27" s="8" t="s">
        <v>103</v>
      </c>
      <c r="C27" s="99">
        <v>2.3078703703703699E-2</v>
      </c>
      <c r="D27" s="97">
        <f t="shared" si="0"/>
        <v>0.10328395317517873</v>
      </c>
      <c r="E27" s="99"/>
      <c r="F27" s="97"/>
      <c r="G27" s="100">
        <f t="shared" si="1"/>
        <v>2.3078703703703699E-2</v>
      </c>
      <c r="H27" s="98">
        <f t="shared" si="2"/>
        <v>0.10328395317517873</v>
      </c>
    </row>
    <row r="28" spans="2:8" s="1" customFormat="1" x14ac:dyDescent="0.25">
      <c r="B28" s="8" t="s">
        <v>17</v>
      </c>
      <c r="C28" s="99">
        <v>3.4374999999999996E-3</v>
      </c>
      <c r="D28" s="97">
        <f t="shared" si="0"/>
        <v>1.5383818502020103E-2</v>
      </c>
      <c r="E28" s="99"/>
      <c r="F28" s="97"/>
      <c r="G28" s="100">
        <f t="shared" si="1"/>
        <v>3.4374999999999996E-3</v>
      </c>
      <c r="H28" s="98">
        <f t="shared" si="2"/>
        <v>1.5383818502020103E-2</v>
      </c>
    </row>
    <row r="29" spans="2:8" s="1" customFormat="1" x14ac:dyDescent="0.25">
      <c r="B29" s="8"/>
      <c r="C29" s="99"/>
      <c r="D29" s="97"/>
      <c r="E29" s="99"/>
      <c r="F29" s="97"/>
      <c r="G29" s="100"/>
      <c r="H29" s="98"/>
    </row>
    <row r="30" spans="2:8" s="1" customFormat="1" x14ac:dyDescent="0.25">
      <c r="B30" s="11" t="s">
        <v>29</v>
      </c>
      <c r="C30" s="102">
        <f>SUM(C7:C28)</f>
        <v>0.22344907407407397</v>
      </c>
      <c r="D30" s="119">
        <f>SUM(D7:D28)</f>
        <v>1.0000000000000002</v>
      </c>
      <c r="E30" s="102"/>
      <c r="F30" s="119"/>
      <c r="G30" s="102">
        <f>SUM(G7:G28)</f>
        <v>0.22344907407407397</v>
      </c>
      <c r="H30" s="120">
        <f>SUM(H7:H28)</f>
        <v>1.0000000000000002</v>
      </c>
    </row>
    <row r="31" spans="2:8" s="1" customFormat="1" x14ac:dyDescent="0.25">
      <c r="B31" s="8"/>
      <c r="C31" s="9"/>
      <c r="D31" s="40"/>
      <c r="E31" s="9"/>
      <c r="F31" s="40"/>
      <c r="G31" s="9"/>
      <c r="H31" s="41"/>
    </row>
    <row r="32" spans="2:8" s="1" customFormat="1" ht="66" customHeight="1" thickBot="1" x14ac:dyDescent="0.3">
      <c r="B32" s="150" t="s">
        <v>39</v>
      </c>
      <c r="C32" s="151"/>
      <c r="D32" s="151"/>
      <c r="E32" s="151"/>
      <c r="F32" s="151"/>
      <c r="G32" s="151"/>
      <c r="H32" s="152"/>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2"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1" t="s">
        <v>44</v>
      </c>
      <c r="C3" s="182"/>
      <c r="D3" s="182"/>
      <c r="E3" s="182"/>
      <c r="F3" s="182"/>
      <c r="G3" s="182"/>
      <c r="H3" s="182"/>
      <c r="I3" s="182"/>
      <c r="J3" s="183"/>
    </row>
    <row r="4" spans="2:10" x14ac:dyDescent="0.25">
      <c r="B4" s="184" t="s">
        <v>132</v>
      </c>
      <c r="C4" s="185"/>
      <c r="D4" s="185"/>
      <c r="E4" s="185"/>
      <c r="F4" s="185"/>
      <c r="G4" s="185"/>
      <c r="H4" s="185"/>
      <c r="I4" s="185"/>
      <c r="J4" s="186"/>
    </row>
    <row r="5" spans="2:10" x14ac:dyDescent="0.25">
      <c r="B5" s="42"/>
      <c r="C5" s="187" t="s">
        <v>45</v>
      </c>
      <c r="D5" s="188"/>
      <c r="E5" s="189" t="s">
        <v>46</v>
      </c>
      <c r="F5" s="185"/>
      <c r="G5" s="185" t="s">
        <v>47</v>
      </c>
      <c r="H5" s="185"/>
      <c r="I5" s="189" t="s">
        <v>22</v>
      </c>
      <c r="J5" s="186"/>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8"/>
      <c r="D7" s="86"/>
      <c r="E7" s="85"/>
      <c r="F7" s="86"/>
      <c r="G7" s="85">
        <v>6.076388888888889E-3</v>
      </c>
      <c r="H7" s="86">
        <f t="shared" ref="H7:H25" si="0">G7/$G$30</f>
        <v>5.0100200400801601E-3</v>
      </c>
      <c r="I7" s="85">
        <f t="shared" ref="I7" si="1">E7+G7</f>
        <v>6.076388888888889E-3</v>
      </c>
      <c r="J7" s="95">
        <f t="shared" ref="J7" si="2">I7/$I$30</f>
        <v>3.4847137224707616E-3</v>
      </c>
    </row>
    <row r="8" spans="2:10" x14ac:dyDescent="0.25">
      <c r="B8" s="8" t="s">
        <v>13</v>
      </c>
      <c r="C8" s="88"/>
      <c r="D8" s="86"/>
      <c r="E8" s="85"/>
      <c r="F8" s="86"/>
      <c r="G8" s="85">
        <v>6.4004629629629637E-3</v>
      </c>
      <c r="H8" s="86">
        <f t="shared" si="0"/>
        <v>5.2772211088844365E-3</v>
      </c>
      <c r="I8" s="85">
        <f t="shared" ref="I8:I28" si="3">E8+G8</f>
        <v>6.4004629629629637E-3</v>
      </c>
      <c r="J8" s="95">
        <f t="shared" ref="J8:J28" si="4">I8/$I$30</f>
        <v>3.6705651210025359E-3</v>
      </c>
    </row>
    <row r="9" spans="2:10" x14ac:dyDescent="0.25">
      <c r="B9" s="8" t="s">
        <v>0</v>
      </c>
      <c r="C9" s="88"/>
      <c r="D9" s="86"/>
      <c r="E9" s="85">
        <v>7.8356481481481471E-3</v>
      </c>
      <c r="F9" s="86">
        <f t="shared" ref="F9:F28" si="5">E9/$E$30</f>
        <v>1.4759745356239645E-2</v>
      </c>
      <c r="G9" s="85">
        <v>1.8530092592592591E-2</v>
      </c>
      <c r="H9" s="86">
        <f t="shared" si="0"/>
        <v>1.5278175398415878E-2</v>
      </c>
      <c r="I9" s="85">
        <f t="shared" si="3"/>
        <v>2.6365740740740738E-2</v>
      </c>
      <c r="J9" s="95">
        <f t="shared" si="4"/>
        <v>1.5120338780549322E-2</v>
      </c>
    </row>
    <row r="10" spans="2:10" x14ac:dyDescent="0.25">
      <c r="B10" s="8" t="s">
        <v>8</v>
      </c>
      <c r="C10" s="88"/>
      <c r="D10" s="86"/>
      <c r="E10" s="85">
        <v>2.1064814814814817E-3</v>
      </c>
      <c r="F10" s="86">
        <f t="shared" si="5"/>
        <v>3.9679079096537903E-3</v>
      </c>
      <c r="G10" s="85">
        <v>3.3981481481481488E-2</v>
      </c>
      <c r="H10" s="86">
        <f t="shared" si="0"/>
        <v>2.8017940643191151E-2</v>
      </c>
      <c r="I10" s="85">
        <f t="shared" si="3"/>
        <v>3.6087962962962968E-2</v>
      </c>
      <c r="J10" s="95">
        <f t="shared" si="4"/>
        <v>2.0695880736502546E-2</v>
      </c>
    </row>
    <row r="11" spans="2:10" x14ac:dyDescent="0.25">
      <c r="B11" s="8" t="s">
        <v>26</v>
      </c>
      <c r="C11" s="88"/>
      <c r="D11" s="86"/>
      <c r="E11" s="85">
        <v>1.25E-3</v>
      </c>
      <c r="F11" s="86">
        <f t="shared" si="5"/>
        <v>2.3545827156187323E-3</v>
      </c>
      <c r="G11" s="85">
        <v>4.0277777777777777E-3</v>
      </c>
      <c r="H11" s="86">
        <f t="shared" si="0"/>
        <v>3.3209275694245635E-3</v>
      </c>
      <c r="I11" s="85">
        <f t="shared" si="3"/>
        <v>5.2777777777777779E-3</v>
      </c>
      <c r="J11" s="95">
        <f t="shared" si="4"/>
        <v>3.0267227760888901E-3</v>
      </c>
    </row>
    <row r="12" spans="2:10" x14ac:dyDescent="0.25">
      <c r="B12" s="8" t="s">
        <v>3</v>
      </c>
      <c r="C12" s="88"/>
      <c r="D12" s="86"/>
      <c r="E12" s="85">
        <v>2.3148148148148151E-3</v>
      </c>
      <c r="F12" s="86">
        <f t="shared" si="5"/>
        <v>4.3603383622569129E-3</v>
      </c>
      <c r="G12" s="85">
        <v>3.0081018518518517E-2</v>
      </c>
      <c r="H12" s="86">
        <f t="shared" si="0"/>
        <v>2.4801984922225403E-2</v>
      </c>
      <c r="I12" s="85">
        <f t="shared" si="3"/>
        <v>3.2395833333333332E-2</v>
      </c>
      <c r="J12" s="95">
        <f t="shared" si="4"/>
        <v>1.857850230322983E-2</v>
      </c>
    </row>
    <row r="13" spans="2:10" x14ac:dyDescent="0.25">
      <c r="B13" s="8" t="s">
        <v>7</v>
      </c>
      <c r="C13" s="88"/>
      <c r="D13" s="86"/>
      <c r="E13" s="85">
        <v>3.5254629629629636E-2</v>
      </c>
      <c r="F13" s="86">
        <f t="shared" si="5"/>
        <v>6.6407953257172775E-2</v>
      </c>
      <c r="G13" s="85">
        <v>2.1921296296296296E-2</v>
      </c>
      <c r="H13" s="86">
        <f t="shared" si="0"/>
        <v>1.8074243725546332E-2</v>
      </c>
      <c r="I13" s="85">
        <f t="shared" si="3"/>
        <v>5.7175925925925936E-2</v>
      </c>
      <c r="J13" s="95">
        <f t="shared" si="4"/>
        <v>3.278949674096298E-2</v>
      </c>
    </row>
    <row r="14" spans="2:10" x14ac:dyDescent="0.25">
      <c r="B14" s="8" t="s">
        <v>2</v>
      </c>
      <c r="C14" s="88"/>
      <c r="D14" s="86"/>
      <c r="E14" s="85">
        <v>8.9120370370370378E-3</v>
      </c>
      <c r="F14" s="86">
        <f t="shared" si="5"/>
        <v>1.6787302694689112E-2</v>
      </c>
      <c r="G14" s="85">
        <v>1.1597222222222222E-2</v>
      </c>
      <c r="H14" s="86">
        <f t="shared" si="0"/>
        <v>9.5619811050672784E-3</v>
      </c>
      <c r="I14" s="85">
        <f t="shared" si="3"/>
        <v>2.0509259259259262E-2</v>
      </c>
      <c r="J14" s="95">
        <f t="shared" si="4"/>
        <v>1.1761738507082268E-2</v>
      </c>
    </row>
    <row r="15" spans="2:10" x14ac:dyDescent="0.25">
      <c r="B15" s="8" t="s">
        <v>9</v>
      </c>
      <c r="C15" s="88"/>
      <c r="D15" s="86"/>
      <c r="E15" s="85">
        <v>1.1863425925925927E-2</v>
      </c>
      <c r="F15" s="86">
        <f t="shared" si="5"/>
        <v>2.2346734106566676E-2</v>
      </c>
      <c r="G15" s="85">
        <v>2.7662037037037034E-3</v>
      </c>
      <c r="H15" s="86">
        <f t="shared" si="0"/>
        <v>2.2807519801507775E-3</v>
      </c>
      <c r="I15" s="85">
        <f t="shared" si="3"/>
        <v>1.462962962962963E-2</v>
      </c>
      <c r="J15" s="95">
        <f t="shared" si="4"/>
        <v>8.389863133720081E-3</v>
      </c>
    </row>
    <row r="16" spans="2:10" x14ac:dyDescent="0.25">
      <c r="B16" s="8" t="s">
        <v>1</v>
      </c>
      <c r="C16" s="88"/>
      <c r="D16" s="86"/>
      <c r="E16" s="85"/>
      <c r="F16" s="86"/>
      <c r="G16" s="85">
        <v>8.518518518518519E-3</v>
      </c>
      <c r="H16" s="86">
        <f t="shared" si="0"/>
        <v>7.0235709514266638E-3</v>
      </c>
      <c r="I16" s="85">
        <f t="shared" si="3"/>
        <v>8.518518518518519E-3</v>
      </c>
      <c r="J16" s="95">
        <f t="shared" si="4"/>
        <v>4.8852367614066299E-3</v>
      </c>
    </row>
    <row r="17" spans="2:14" x14ac:dyDescent="0.25">
      <c r="B17" s="8" t="s">
        <v>27</v>
      </c>
      <c r="C17" s="88"/>
      <c r="D17" s="86"/>
      <c r="E17" s="85">
        <v>2.4849537037037038E-2</v>
      </c>
      <c r="F17" s="86">
        <f t="shared" si="5"/>
        <v>4.6808232318827948E-2</v>
      </c>
      <c r="G17" s="85">
        <v>6.9317129629629645E-2</v>
      </c>
      <c r="H17" s="86">
        <f t="shared" si="0"/>
        <v>5.7152400038171597E-2</v>
      </c>
      <c r="I17" s="85">
        <f t="shared" si="3"/>
        <v>9.4166666666666676E-2</v>
      </c>
      <c r="J17" s="95">
        <f t="shared" si="4"/>
        <v>5.4003106373375465E-2</v>
      </c>
    </row>
    <row r="18" spans="2:14" x14ac:dyDescent="0.25">
      <c r="B18" s="8" t="s">
        <v>16</v>
      </c>
      <c r="C18" s="88"/>
      <c r="D18" s="86"/>
      <c r="E18" s="85">
        <v>3.5763888888888894E-3</v>
      </c>
      <c r="F18" s="86">
        <f t="shared" si="5"/>
        <v>6.7367227696869302E-3</v>
      </c>
      <c r="G18" s="85"/>
      <c r="H18" s="86"/>
      <c r="I18" s="85">
        <f t="shared" si="3"/>
        <v>3.5763888888888894E-3</v>
      </c>
      <c r="J18" s="95">
        <f t="shared" si="4"/>
        <v>2.0510029337970771E-3</v>
      </c>
    </row>
    <row r="19" spans="2:14" x14ac:dyDescent="0.25">
      <c r="B19" s="8" t="s">
        <v>4</v>
      </c>
      <c r="C19" s="88"/>
      <c r="D19" s="86"/>
      <c r="E19" s="85">
        <v>2.2465277777777778E-2</v>
      </c>
      <c r="F19" s="86">
        <f t="shared" si="5"/>
        <v>4.2317083805703329E-2</v>
      </c>
      <c r="G19" s="85">
        <v>1.0532407407407407E-2</v>
      </c>
      <c r="H19" s="86">
        <f t="shared" si="0"/>
        <v>8.6840347361389451E-3</v>
      </c>
      <c r="I19" s="85">
        <f t="shared" si="3"/>
        <v>3.2997685185185185E-2</v>
      </c>
      <c r="J19" s="95">
        <f t="shared" si="4"/>
        <v>1.8923654900503125E-2</v>
      </c>
    </row>
    <row r="20" spans="2:14" x14ac:dyDescent="0.25">
      <c r="B20" s="8" t="s">
        <v>14</v>
      </c>
      <c r="C20" s="88"/>
      <c r="D20" s="86"/>
      <c r="E20" s="85">
        <v>5.0694444444444441E-3</v>
      </c>
      <c r="F20" s="86">
        <f t="shared" si="5"/>
        <v>9.5491410133426366E-3</v>
      </c>
      <c r="G20" s="85">
        <v>3.7071759259259256E-2</v>
      </c>
      <c r="H20" s="86">
        <f t="shared" si="0"/>
        <v>3.0565893692146195E-2</v>
      </c>
      <c r="I20" s="85">
        <f t="shared" si="3"/>
        <v>4.2141203703703702E-2</v>
      </c>
      <c r="J20" s="95">
        <f t="shared" si="4"/>
        <v>2.4167319359078177E-2</v>
      </c>
    </row>
    <row r="21" spans="2:14" x14ac:dyDescent="0.25">
      <c r="B21" s="8" t="s">
        <v>11</v>
      </c>
      <c r="C21" s="88"/>
      <c r="D21" s="86"/>
      <c r="E21" s="85">
        <v>0.11800925925925926</v>
      </c>
      <c r="F21" s="86">
        <f t="shared" si="5"/>
        <v>0.22229004970785737</v>
      </c>
      <c r="G21" s="85">
        <v>0.13746527777777781</v>
      </c>
      <c r="H21" s="86">
        <f t="shared" si="0"/>
        <v>0.11334096764958491</v>
      </c>
      <c r="I21" s="85">
        <f t="shared" si="3"/>
        <v>0.25547453703703704</v>
      </c>
      <c r="J21" s="95">
        <f t="shared" si="4"/>
        <v>0.14651063999256594</v>
      </c>
    </row>
    <row r="22" spans="2:14" x14ac:dyDescent="0.25">
      <c r="B22" s="8" t="s">
        <v>15</v>
      </c>
      <c r="C22" s="88"/>
      <c r="D22" s="86"/>
      <c r="E22" s="85">
        <v>5.255787037037038E-2</v>
      </c>
      <c r="F22" s="86">
        <f t="shared" si="5"/>
        <v>9.9001482515043204E-2</v>
      </c>
      <c r="G22" s="85">
        <v>6.4502314814814804E-2</v>
      </c>
      <c r="H22" s="86">
        <f t="shared" si="0"/>
        <v>5.3182555587365198E-2</v>
      </c>
      <c r="I22" s="85">
        <f t="shared" si="3"/>
        <v>0.11706018518518518</v>
      </c>
      <c r="J22" s="95">
        <f t="shared" si="4"/>
        <v>6.7132180169655775E-2</v>
      </c>
    </row>
    <row r="23" spans="2:14" s="49" customFormat="1" x14ac:dyDescent="0.25">
      <c r="B23" s="8" t="s">
        <v>92</v>
      </c>
      <c r="C23" s="43"/>
      <c r="D23" s="128"/>
      <c r="E23" s="85">
        <v>5.0543981481481488E-2</v>
      </c>
      <c r="F23" s="86">
        <f t="shared" si="5"/>
        <v>9.5207988139879685E-2</v>
      </c>
      <c r="G23" s="85">
        <v>0.33506944444444442</v>
      </c>
      <c r="H23" s="86">
        <f t="shared" si="0"/>
        <v>0.27626681935299169</v>
      </c>
      <c r="I23" s="85">
        <f t="shared" si="3"/>
        <v>0.3856134259259259</v>
      </c>
      <c r="J23" s="95">
        <f t="shared" si="4"/>
        <v>0.2211432516029683</v>
      </c>
      <c r="K23" s="34"/>
      <c r="L23" s="34"/>
      <c r="M23" s="34"/>
      <c r="N23" s="34"/>
    </row>
    <row r="24" spans="2:14" x14ac:dyDescent="0.25">
      <c r="B24" s="8" t="s">
        <v>12</v>
      </c>
      <c r="C24" s="88"/>
      <c r="D24" s="129"/>
      <c r="E24" s="85">
        <v>8.5208333333333303E-2</v>
      </c>
      <c r="F24" s="86">
        <f t="shared" si="5"/>
        <v>0.16050405511467686</v>
      </c>
      <c r="G24" s="85">
        <v>0.34304398148148163</v>
      </c>
      <c r="H24" s="86">
        <f t="shared" si="0"/>
        <v>0.28284187422463991</v>
      </c>
      <c r="I24" s="85">
        <f t="shared" si="3"/>
        <v>0.42825231481481496</v>
      </c>
      <c r="J24" s="95">
        <f t="shared" si="4"/>
        <v>0.24559598560979179</v>
      </c>
    </row>
    <row r="25" spans="2:14" s="50" customFormat="1" x14ac:dyDescent="0.25">
      <c r="B25" s="8" t="s">
        <v>5</v>
      </c>
      <c r="C25" s="130"/>
      <c r="D25" s="43"/>
      <c r="E25" s="85">
        <v>9.0520833333333314E-2</v>
      </c>
      <c r="F25" s="86">
        <f t="shared" si="5"/>
        <v>0.17051103165605649</v>
      </c>
      <c r="G25" s="85">
        <v>7.194444444444445E-2</v>
      </c>
      <c r="H25" s="86">
        <f t="shared" si="0"/>
        <v>5.9318637274549106E-2</v>
      </c>
      <c r="I25" s="85">
        <f t="shared" si="3"/>
        <v>0.16246527777777775</v>
      </c>
      <c r="J25" s="95">
        <f t="shared" si="4"/>
        <v>9.3171288613946801E-2</v>
      </c>
      <c r="K25" s="34"/>
      <c r="L25" s="34"/>
      <c r="M25" s="34"/>
      <c r="N25" s="34"/>
    </row>
    <row r="26" spans="2:14" x14ac:dyDescent="0.25">
      <c r="B26" s="8" t="s">
        <v>6</v>
      </c>
      <c r="C26" s="88"/>
      <c r="D26" s="86"/>
      <c r="E26" s="85">
        <v>8.5416666666666662E-3</v>
      </c>
      <c r="F26" s="86">
        <f t="shared" si="5"/>
        <v>1.6089648556728006E-2</v>
      </c>
      <c r="G26" s="85"/>
      <c r="H26" s="86"/>
      <c r="I26" s="85">
        <f t="shared" si="3"/>
        <v>8.5416666666666662E-3</v>
      </c>
      <c r="J26" s="95">
        <f t="shared" si="4"/>
        <v>4.898511861301756E-3</v>
      </c>
    </row>
    <row r="27" spans="2:14" x14ac:dyDescent="0.25">
      <c r="B27" s="8" t="s">
        <v>103</v>
      </c>
      <c r="C27" s="88"/>
      <c r="D27" s="86"/>
      <c r="E27" s="85"/>
      <c r="F27" s="86"/>
      <c r="G27" s="85"/>
      <c r="H27" s="86"/>
      <c r="I27" s="85"/>
      <c r="J27" s="95"/>
    </row>
    <row r="28" spans="2:14" x14ac:dyDescent="0.25">
      <c r="B28" s="8" t="s">
        <v>17</v>
      </c>
      <c r="C28" s="88"/>
      <c r="D28" s="86"/>
      <c r="E28" s="85"/>
      <c r="F28" s="86"/>
      <c r="G28" s="85"/>
      <c r="H28" s="86"/>
      <c r="I28" s="85"/>
      <c r="J28" s="95"/>
    </row>
    <row r="29" spans="2:14" x14ac:dyDescent="0.25">
      <c r="B29" s="8"/>
      <c r="C29" s="131"/>
      <c r="D29" s="90"/>
      <c r="E29" s="89"/>
      <c r="F29" s="90"/>
      <c r="G29" s="89"/>
      <c r="H29" s="89"/>
      <c r="I29" s="89"/>
      <c r="J29" s="95"/>
    </row>
    <row r="30" spans="2:14" s="49" customFormat="1" x14ac:dyDescent="0.25">
      <c r="B30" s="53" t="s">
        <v>29</v>
      </c>
      <c r="C30" s="91"/>
      <c r="D30" s="128"/>
      <c r="E30" s="91">
        <f t="shared" ref="E30:J30" si="6">SUM(E7:E28)</f>
        <v>0.53087962962962953</v>
      </c>
      <c r="F30" s="132">
        <f t="shared" si="6"/>
        <v>1</v>
      </c>
      <c r="G30" s="91">
        <f t="shared" si="6"/>
        <v>1.2128472222222222</v>
      </c>
      <c r="H30" s="132">
        <f t="shared" si="6"/>
        <v>1.0000000000000002</v>
      </c>
      <c r="I30" s="91">
        <f t="shared" si="6"/>
        <v>1.7437268518518518</v>
      </c>
      <c r="J30" s="120">
        <f t="shared" si="6"/>
        <v>1.0000000000000002</v>
      </c>
      <c r="K30" s="34"/>
      <c r="L30" s="34"/>
      <c r="M30" s="34"/>
      <c r="N30" s="34"/>
    </row>
    <row r="31" spans="2:14" s="49" customFormat="1" x14ac:dyDescent="0.25">
      <c r="B31" s="53"/>
      <c r="C31" s="56"/>
      <c r="D31" s="57"/>
      <c r="E31" s="56"/>
      <c r="F31" s="56"/>
      <c r="G31" s="56"/>
      <c r="H31" s="56"/>
      <c r="I31" s="56"/>
      <c r="J31" s="58"/>
      <c r="K31" s="34"/>
      <c r="L31" s="34"/>
      <c r="M31" s="34"/>
      <c r="N31" s="34"/>
    </row>
    <row r="32" spans="2:14" s="50" customFormat="1" ht="93" customHeight="1" thickBot="1" x14ac:dyDescent="0.3">
      <c r="B32" s="178" t="s">
        <v>135</v>
      </c>
      <c r="C32" s="179"/>
      <c r="D32" s="179"/>
      <c r="E32" s="179"/>
      <c r="F32" s="179"/>
      <c r="G32" s="179"/>
      <c r="H32" s="179"/>
      <c r="I32" s="179"/>
      <c r="J32" s="180"/>
      <c r="K32" s="34"/>
      <c r="L32" s="34"/>
      <c r="M32" s="34"/>
      <c r="N32" s="3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110" zoomScaleNormal="110" zoomScaleSheetLayoutView="110" zoomScalePageLayoutView="110" workbookViewId="0"/>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1" t="s">
        <v>48</v>
      </c>
      <c r="C3" s="182"/>
      <c r="D3" s="182"/>
      <c r="E3" s="182"/>
      <c r="F3" s="182"/>
      <c r="G3" s="182"/>
      <c r="H3" s="182"/>
      <c r="I3" s="182"/>
      <c r="J3" s="183"/>
    </row>
    <row r="4" spans="2:10" x14ac:dyDescent="0.25">
      <c r="B4" s="184" t="s">
        <v>132</v>
      </c>
      <c r="C4" s="185"/>
      <c r="D4" s="185"/>
      <c r="E4" s="185"/>
      <c r="F4" s="185"/>
      <c r="G4" s="185"/>
      <c r="H4" s="185"/>
      <c r="I4" s="185"/>
      <c r="J4" s="186"/>
    </row>
    <row r="5" spans="2:10" x14ac:dyDescent="0.25">
      <c r="B5" s="42"/>
      <c r="C5" s="187" t="s">
        <v>45</v>
      </c>
      <c r="D5" s="190"/>
      <c r="E5" s="189" t="s">
        <v>46</v>
      </c>
      <c r="F5" s="185"/>
      <c r="G5" s="185" t="s">
        <v>47</v>
      </c>
      <c r="H5" s="185"/>
      <c r="I5" s="189" t="s">
        <v>22</v>
      </c>
      <c r="J5" s="186"/>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5">
        <v>9.2476851851851869E-3</v>
      </c>
      <c r="D7" s="86">
        <f t="shared" ref="D7:D28" si="0">C7/$C$30</f>
        <v>2.8527563553270496E-3</v>
      </c>
      <c r="E7" s="85"/>
      <c r="F7" s="88"/>
      <c r="G7" s="105"/>
      <c r="H7" s="86"/>
      <c r="I7" s="85">
        <f t="shared" ref="I7" si="1">C7+E7+G7</f>
        <v>9.2476851851851869E-3</v>
      </c>
      <c r="J7" s="95">
        <f t="shared" ref="J7" si="2">I7/$I$30</f>
        <v>2.8527563553270496E-3</v>
      </c>
    </row>
    <row r="8" spans="2:10" x14ac:dyDescent="0.25">
      <c r="B8" s="8" t="s">
        <v>13</v>
      </c>
      <c r="C8" s="85">
        <v>3.4826388888888893E-2</v>
      </c>
      <c r="D8" s="86">
        <f t="shared" si="0"/>
        <v>1.0743359040274207E-2</v>
      </c>
      <c r="E8" s="85"/>
      <c r="F8" s="86"/>
      <c r="G8" s="105"/>
      <c r="H8" s="86"/>
      <c r="I8" s="85">
        <f t="shared" ref="I8:I28" si="3">C8+E8+G8</f>
        <v>3.4826388888888893E-2</v>
      </c>
      <c r="J8" s="95">
        <f t="shared" ref="J8:J28" si="4">I8/$I$30</f>
        <v>1.0743359040274207E-2</v>
      </c>
    </row>
    <row r="9" spans="2:10" x14ac:dyDescent="0.25">
      <c r="B9" s="8" t="s">
        <v>0</v>
      </c>
      <c r="C9" s="85">
        <v>0.16106481481481483</v>
      </c>
      <c r="D9" s="86">
        <f t="shared" si="0"/>
        <v>4.9685804055984002E-2</v>
      </c>
      <c r="E9" s="85"/>
      <c r="F9" s="86"/>
      <c r="G9" s="105"/>
      <c r="H9" s="86"/>
      <c r="I9" s="85">
        <f t="shared" si="3"/>
        <v>0.16106481481481483</v>
      </c>
      <c r="J9" s="95">
        <f t="shared" si="4"/>
        <v>4.9685804055984002E-2</v>
      </c>
    </row>
    <row r="10" spans="2:10" x14ac:dyDescent="0.25">
      <c r="B10" s="8" t="s">
        <v>8</v>
      </c>
      <c r="C10" s="85">
        <v>6.2094907407407397E-2</v>
      </c>
      <c r="D10" s="86">
        <f t="shared" si="0"/>
        <v>1.9155241359611535E-2</v>
      </c>
      <c r="E10" s="85"/>
      <c r="F10" s="86"/>
      <c r="G10" s="105"/>
      <c r="H10" s="86"/>
      <c r="I10" s="85">
        <f t="shared" si="3"/>
        <v>6.2094907407407397E-2</v>
      </c>
      <c r="J10" s="95">
        <f t="shared" si="4"/>
        <v>1.9155241359611535E-2</v>
      </c>
    </row>
    <row r="11" spans="2:10" x14ac:dyDescent="0.25">
      <c r="B11" s="8" t="s">
        <v>26</v>
      </c>
      <c r="C11" s="85">
        <v>1.3877314814814815E-2</v>
      </c>
      <c r="D11" s="86">
        <f t="shared" si="0"/>
        <v>4.2809197372179371E-3</v>
      </c>
      <c r="E11" s="85"/>
      <c r="F11" s="86"/>
      <c r="G11" s="105"/>
      <c r="H11" s="86"/>
      <c r="I11" s="85">
        <f t="shared" si="3"/>
        <v>1.3877314814814815E-2</v>
      </c>
      <c r="J11" s="95">
        <f t="shared" si="4"/>
        <v>4.2809197372179371E-3</v>
      </c>
    </row>
    <row r="12" spans="2:10" x14ac:dyDescent="0.25">
      <c r="B12" s="8" t="s">
        <v>3</v>
      </c>
      <c r="C12" s="85">
        <v>0.56246527777777822</v>
      </c>
      <c r="D12" s="86">
        <f t="shared" si="0"/>
        <v>0.17351113967437887</v>
      </c>
      <c r="E12" s="85"/>
      <c r="F12" s="86"/>
      <c r="G12" s="105"/>
      <c r="H12" s="86"/>
      <c r="I12" s="85">
        <f t="shared" si="3"/>
        <v>0.56246527777777822</v>
      </c>
      <c r="J12" s="95">
        <f t="shared" si="4"/>
        <v>0.17351113967437887</v>
      </c>
    </row>
    <row r="13" spans="2:10" x14ac:dyDescent="0.25">
      <c r="B13" s="8" t="s">
        <v>7</v>
      </c>
      <c r="C13" s="85">
        <v>0.23826388888888902</v>
      </c>
      <c r="D13" s="86">
        <f t="shared" si="0"/>
        <v>7.3500428449014596E-2</v>
      </c>
      <c r="E13" s="85"/>
      <c r="F13" s="86"/>
      <c r="G13" s="105"/>
      <c r="H13" s="86"/>
      <c r="I13" s="85">
        <f t="shared" si="3"/>
        <v>0.23826388888888902</v>
      </c>
      <c r="J13" s="95">
        <f t="shared" si="4"/>
        <v>7.3500428449014596E-2</v>
      </c>
    </row>
    <row r="14" spans="2:10" x14ac:dyDescent="0.25">
      <c r="B14" s="8" t="s">
        <v>2</v>
      </c>
      <c r="C14" s="85">
        <v>0.14091435185185192</v>
      </c>
      <c r="D14" s="86">
        <f t="shared" si="0"/>
        <v>4.3469722936303926E-2</v>
      </c>
      <c r="E14" s="85"/>
      <c r="F14" s="86"/>
      <c r="G14" s="105"/>
      <c r="H14" s="86"/>
      <c r="I14" s="85">
        <f t="shared" si="3"/>
        <v>0.14091435185185192</v>
      </c>
      <c r="J14" s="95">
        <f t="shared" si="4"/>
        <v>4.3469722936303926E-2</v>
      </c>
    </row>
    <row r="15" spans="2:10" x14ac:dyDescent="0.25">
      <c r="B15" s="8" t="s">
        <v>9</v>
      </c>
      <c r="C15" s="85">
        <v>6.3090277777777787E-2</v>
      </c>
      <c r="D15" s="86">
        <f t="shared" si="0"/>
        <v>1.9462296486718079E-2</v>
      </c>
      <c r="E15" s="85"/>
      <c r="F15" s="86"/>
      <c r="G15" s="105"/>
      <c r="H15" s="86"/>
      <c r="I15" s="85">
        <f t="shared" si="3"/>
        <v>6.3090277777777787E-2</v>
      </c>
      <c r="J15" s="95">
        <f t="shared" si="4"/>
        <v>1.9462296486718079E-2</v>
      </c>
    </row>
    <row r="16" spans="2:10" x14ac:dyDescent="0.25">
      <c r="B16" s="8" t="s">
        <v>1</v>
      </c>
      <c r="C16" s="85">
        <v>8.3310185185185182E-2</v>
      </c>
      <c r="D16" s="86">
        <f t="shared" si="0"/>
        <v>2.5699800057126531E-2</v>
      </c>
      <c r="E16" s="85"/>
      <c r="F16" s="86"/>
      <c r="G16" s="105"/>
      <c r="H16" s="86"/>
      <c r="I16" s="85">
        <f t="shared" si="3"/>
        <v>8.3310185185185182E-2</v>
      </c>
      <c r="J16" s="95">
        <f t="shared" si="4"/>
        <v>2.5699800057126531E-2</v>
      </c>
    </row>
    <row r="17" spans="2:14" x14ac:dyDescent="0.25">
      <c r="B17" s="8" t="s">
        <v>27</v>
      </c>
      <c r="C17" s="85">
        <v>0.20711805555555562</v>
      </c>
      <c r="D17" s="86">
        <f t="shared" si="0"/>
        <v>6.3892459297343634E-2</v>
      </c>
      <c r="E17" s="85"/>
      <c r="F17" s="86"/>
      <c r="G17" s="105"/>
      <c r="H17" s="86"/>
      <c r="I17" s="85">
        <f t="shared" si="3"/>
        <v>0.20711805555555562</v>
      </c>
      <c r="J17" s="95">
        <f t="shared" si="4"/>
        <v>6.3892459297343634E-2</v>
      </c>
    </row>
    <row r="18" spans="2:14" x14ac:dyDescent="0.25">
      <c r="B18" s="8" t="s">
        <v>16</v>
      </c>
      <c r="C18" s="85"/>
      <c r="D18" s="86"/>
      <c r="E18" s="85"/>
      <c r="F18" s="86"/>
      <c r="G18" s="105"/>
      <c r="H18" s="86"/>
      <c r="I18" s="85"/>
      <c r="J18" s="95"/>
    </row>
    <row r="19" spans="2:14" x14ac:dyDescent="0.25">
      <c r="B19" s="8" t="s">
        <v>4</v>
      </c>
      <c r="C19" s="85">
        <v>0.12824074074074079</v>
      </c>
      <c r="D19" s="86">
        <f t="shared" si="0"/>
        <v>3.956012567837762E-2</v>
      </c>
      <c r="E19" s="85"/>
      <c r="F19" s="86"/>
      <c r="G19" s="105"/>
      <c r="H19" s="86"/>
      <c r="I19" s="85">
        <f t="shared" si="3"/>
        <v>0.12824074074074079</v>
      </c>
      <c r="J19" s="95">
        <f t="shared" si="4"/>
        <v>3.956012567837762E-2</v>
      </c>
    </row>
    <row r="20" spans="2:14" x14ac:dyDescent="0.25">
      <c r="B20" s="8" t="s">
        <v>14</v>
      </c>
      <c r="C20" s="85">
        <v>0.21062500000000006</v>
      </c>
      <c r="D20" s="86">
        <f t="shared" si="0"/>
        <v>6.497429305912597E-2</v>
      </c>
      <c r="E20" s="85"/>
      <c r="F20" s="86"/>
      <c r="G20" s="105"/>
      <c r="H20" s="86"/>
      <c r="I20" s="85">
        <f t="shared" si="3"/>
        <v>0.21062500000000006</v>
      </c>
      <c r="J20" s="95">
        <f t="shared" si="4"/>
        <v>6.497429305912597E-2</v>
      </c>
    </row>
    <row r="21" spans="2:14" x14ac:dyDescent="0.25">
      <c r="B21" s="8" t="s">
        <v>11</v>
      </c>
      <c r="C21" s="85">
        <v>0.41541666666666638</v>
      </c>
      <c r="D21" s="86">
        <f t="shared" si="0"/>
        <v>0.1281491002570693</v>
      </c>
      <c r="E21" s="85"/>
      <c r="F21" s="86"/>
      <c r="G21" s="105"/>
      <c r="H21" s="86"/>
      <c r="I21" s="85">
        <f t="shared" si="3"/>
        <v>0.41541666666666638</v>
      </c>
      <c r="J21" s="95">
        <f t="shared" si="4"/>
        <v>0.1281491002570693</v>
      </c>
    </row>
    <row r="22" spans="2:14" x14ac:dyDescent="0.25">
      <c r="B22" s="8" t="s">
        <v>15</v>
      </c>
      <c r="C22" s="85">
        <v>0.16907407407407407</v>
      </c>
      <c r="D22" s="86">
        <f t="shared" si="0"/>
        <v>5.2156526706655236E-2</v>
      </c>
      <c r="E22" s="85"/>
      <c r="F22" s="86"/>
      <c r="G22" s="105"/>
      <c r="H22" s="86"/>
      <c r="I22" s="85">
        <f t="shared" si="3"/>
        <v>0.16907407407407407</v>
      </c>
      <c r="J22" s="95">
        <f t="shared" si="4"/>
        <v>5.2156526706655236E-2</v>
      </c>
    </row>
    <row r="23" spans="2:14" s="49" customFormat="1" x14ac:dyDescent="0.25">
      <c r="B23" s="8" t="s">
        <v>92</v>
      </c>
      <c r="C23" s="85">
        <v>0.53307870370370325</v>
      </c>
      <c r="D23" s="86">
        <f t="shared" si="0"/>
        <v>0.16444587260782617</v>
      </c>
      <c r="E23" s="85"/>
      <c r="F23" s="86"/>
      <c r="G23" s="105"/>
      <c r="H23" s="86"/>
      <c r="I23" s="85">
        <f t="shared" si="3"/>
        <v>0.53307870370370325</v>
      </c>
      <c r="J23" s="95">
        <f t="shared" si="4"/>
        <v>0.16444587260782617</v>
      </c>
    </row>
    <row r="24" spans="2:14" x14ac:dyDescent="0.25">
      <c r="B24" s="8" t="s">
        <v>12</v>
      </c>
      <c r="C24" s="85">
        <v>0.11112268518518521</v>
      </c>
      <c r="D24" s="86">
        <f t="shared" si="0"/>
        <v>3.427949157383605E-2</v>
      </c>
      <c r="E24" s="85"/>
      <c r="F24" s="86"/>
      <c r="G24" s="105"/>
      <c r="H24" s="86"/>
      <c r="I24" s="85">
        <f t="shared" si="3"/>
        <v>0.11112268518518521</v>
      </c>
      <c r="J24" s="95">
        <f t="shared" si="4"/>
        <v>3.427949157383605E-2</v>
      </c>
      <c r="K24" s="49"/>
      <c r="L24" s="49"/>
      <c r="M24" s="49"/>
      <c r="N24" s="49"/>
    </row>
    <row r="25" spans="2:14" s="50" customFormat="1" x14ac:dyDescent="0.25">
      <c r="B25" s="8" t="s">
        <v>5</v>
      </c>
      <c r="C25" s="85">
        <v>5.3900462962962963E-2</v>
      </c>
      <c r="D25" s="86">
        <f t="shared" si="0"/>
        <v>1.6627392173664664E-2</v>
      </c>
      <c r="E25" s="85"/>
      <c r="F25" s="86"/>
      <c r="G25" s="105"/>
      <c r="H25" s="86"/>
      <c r="I25" s="85">
        <f t="shared" si="3"/>
        <v>5.3900462962962963E-2</v>
      </c>
      <c r="J25" s="95">
        <f t="shared" si="4"/>
        <v>1.6627392173664664E-2</v>
      </c>
      <c r="K25" s="49"/>
      <c r="L25" s="49"/>
      <c r="M25" s="49"/>
      <c r="N25" s="49"/>
    </row>
    <row r="26" spans="2:14" x14ac:dyDescent="0.25">
      <c r="B26" s="8" t="s">
        <v>6</v>
      </c>
      <c r="C26" s="85">
        <v>1.9490740740740739E-2</v>
      </c>
      <c r="D26" s="86">
        <f t="shared" si="0"/>
        <v>6.0125678377606386E-3</v>
      </c>
      <c r="E26" s="85"/>
      <c r="F26" s="86"/>
      <c r="G26" s="105"/>
      <c r="H26" s="86"/>
      <c r="I26" s="85">
        <f t="shared" si="3"/>
        <v>1.9490740740740739E-2</v>
      </c>
      <c r="J26" s="95">
        <f t="shared" si="4"/>
        <v>6.0125678377606386E-3</v>
      </c>
      <c r="K26" s="49"/>
      <c r="L26" s="49"/>
      <c r="M26" s="49"/>
      <c r="N26" s="49"/>
    </row>
    <row r="27" spans="2:14" x14ac:dyDescent="0.25">
      <c r="B27" s="8" t="s">
        <v>103</v>
      </c>
      <c r="C27" s="85">
        <v>1.023148148148148E-2</v>
      </c>
      <c r="D27" s="86">
        <f t="shared" si="0"/>
        <v>3.1562410739788623E-3</v>
      </c>
      <c r="E27" s="85"/>
      <c r="F27" s="86"/>
      <c r="G27" s="105"/>
      <c r="H27" s="85"/>
      <c r="I27" s="85">
        <f t="shared" si="3"/>
        <v>1.023148148148148E-2</v>
      </c>
      <c r="J27" s="95">
        <f t="shared" si="4"/>
        <v>3.1562410739788623E-3</v>
      </c>
      <c r="K27" s="49"/>
      <c r="L27" s="49"/>
      <c r="M27" s="49"/>
      <c r="N27" s="49"/>
    </row>
    <row r="28" spans="2:14" x14ac:dyDescent="0.25">
      <c r="B28" s="8" t="s">
        <v>17</v>
      </c>
      <c r="C28" s="85">
        <v>1.4212962962962962E-2</v>
      </c>
      <c r="D28" s="86">
        <f t="shared" si="0"/>
        <v>4.3844615824050262E-3</v>
      </c>
      <c r="E28" s="85"/>
      <c r="F28" s="86"/>
      <c r="G28" s="85"/>
      <c r="H28" s="86"/>
      <c r="I28" s="85">
        <f t="shared" si="3"/>
        <v>1.4212962962962962E-2</v>
      </c>
      <c r="J28" s="95">
        <f t="shared" si="4"/>
        <v>4.3844615824050262E-3</v>
      </c>
      <c r="K28" s="49"/>
      <c r="L28" s="49"/>
      <c r="M28" s="49"/>
      <c r="N28" s="49"/>
    </row>
    <row r="29" spans="2:14" x14ac:dyDescent="0.25">
      <c r="B29" s="8"/>
      <c r="C29" s="131"/>
      <c r="D29" s="90"/>
      <c r="E29" s="89"/>
      <c r="F29" s="90"/>
      <c r="G29" s="89"/>
      <c r="H29" s="89"/>
      <c r="I29" s="89"/>
      <c r="J29" s="95"/>
      <c r="K29" s="49"/>
      <c r="L29" s="49"/>
      <c r="M29" s="49"/>
      <c r="N29" s="49"/>
    </row>
    <row r="30" spans="2:14" s="49" customFormat="1" x14ac:dyDescent="0.25">
      <c r="B30" s="53" t="s">
        <v>29</v>
      </c>
      <c r="C30" s="91">
        <f t="shared" ref="C30:J30" si="5">SUM(C7:C28)</f>
        <v>3.2416666666666671</v>
      </c>
      <c r="D30" s="132">
        <f t="shared" si="5"/>
        <v>0.99999999999999989</v>
      </c>
      <c r="E30" s="91"/>
      <c r="F30" s="132"/>
      <c r="G30" s="91"/>
      <c r="H30" s="132"/>
      <c r="I30" s="91">
        <f t="shared" si="5"/>
        <v>3.2416666666666671</v>
      </c>
      <c r="J30" s="133">
        <f t="shared" si="5"/>
        <v>0.99999999999999989</v>
      </c>
    </row>
    <row r="31" spans="2:14" s="49" customFormat="1" x14ac:dyDescent="0.25">
      <c r="B31" s="60"/>
      <c r="C31" s="61"/>
      <c r="D31" s="61"/>
      <c r="E31" s="61"/>
      <c r="F31" s="61"/>
      <c r="G31" s="61"/>
      <c r="H31" s="61"/>
      <c r="I31" s="61"/>
      <c r="J31" s="62"/>
    </row>
    <row r="32" spans="2:14" s="50" customFormat="1" ht="114" customHeight="1" thickBot="1" x14ac:dyDescent="0.3">
      <c r="B32" s="178" t="s">
        <v>136</v>
      </c>
      <c r="C32" s="179"/>
      <c r="D32" s="179"/>
      <c r="E32" s="179"/>
      <c r="F32" s="179"/>
      <c r="G32" s="179"/>
      <c r="H32" s="179"/>
      <c r="I32" s="179"/>
      <c r="J32" s="180"/>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3"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1" t="s">
        <v>49</v>
      </c>
      <c r="C3" s="182"/>
      <c r="D3" s="182"/>
      <c r="E3" s="182"/>
      <c r="F3" s="183"/>
    </row>
    <row r="4" spans="2:6" x14ac:dyDescent="0.25">
      <c r="B4" s="184" t="s">
        <v>132</v>
      </c>
      <c r="C4" s="185"/>
      <c r="D4" s="185"/>
      <c r="E4" s="185"/>
      <c r="F4" s="186"/>
    </row>
    <row r="5" spans="2:6" x14ac:dyDescent="0.25">
      <c r="B5" s="42"/>
      <c r="C5" s="189" t="s">
        <v>50</v>
      </c>
      <c r="D5" s="185"/>
      <c r="E5" s="189" t="s">
        <v>51</v>
      </c>
      <c r="F5" s="186"/>
    </row>
    <row r="6" spans="2:6" x14ac:dyDescent="0.25">
      <c r="B6" s="3" t="s">
        <v>23</v>
      </c>
      <c r="C6" s="63" t="s">
        <v>24</v>
      </c>
      <c r="D6" s="43" t="s">
        <v>25</v>
      </c>
      <c r="E6" s="63" t="s">
        <v>24</v>
      </c>
      <c r="F6" s="64" t="s">
        <v>25</v>
      </c>
    </row>
    <row r="7" spans="2:6" x14ac:dyDescent="0.25">
      <c r="B7" s="8" t="s">
        <v>10</v>
      </c>
      <c r="C7" s="134"/>
      <c r="D7" s="86"/>
      <c r="E7" s="85">
        <v>2.6620370370370372E-4</v>
      </c>
      <c r="F7" s="95">
        <f t="shared" ref="F7:F28" si="0">E7/$E$30</f>
        <v>2.1016465944187577E-4</v>
      </c>
    </row>
    <row r="8" spans="2:6" x14ac:dyDescent="0.25">
      <c r="B8" s="8" t="s">
        <v>13</v>
      </c>
      <c r="C8" s="134"/>
      <c r="D8" s="86"/>
      <c r="E8" s="85">
        <v>2.9780092592592598E-2</v>
      </c>
      <c r="F8" s="95">
        <f t="shared" si="0"/>
        <v>2.3511029075823756E-2</v>
      </c>
    </row>
    <row r="9" spans="2:6" x14ac:dyDescent="0.25">
      <c r="B9" s="8" t="s">
        <v>0</v>
      </c>
      <c r="C9" s="134">
        <v>8.2060185185185187E-3</v>
      </c>
      <c r="D9" s="86">
        <f t="shared" ref="D9:D13" si="1">C9/$C$30</f>
        <v>9.7806594012967318E-2</v>
      </c>
      <c r="E9" s="85">
        <v>6.3807870370370376E-2</v>
      </c>
      <c r="F9" s="95">
        <f t="shared" si="0"/>
        <v>5.0375555108828747E-2</v>
      </c>
    </row>
    <row r="10" spans="2:6" x14ac:dyDescent="0.25">
      <c r="B10" s="8" t="s">
        <v>8</v>
      </c>
      <c r="C10" s="134">
        <v>1.1342592592592593E-2</v>
      </c>
      <c r="D10" s="86">
        <f t="shared" si="1"/>
        <v>0.1351910608359774</v>
      </c>
      <c r="E10" s="85">
        <v>5.1041666666666666E-3</v>
      </c>
      <c r="F10" s="95">
        <f t="shared" si="0"/>
        <v>4.0296789049507481E-3</v>
      </c>
    </row>
    <row r="11" spans="2:6" x14ac:dyDescent="0.25">
      <c r="B11" s="8" t="s">
        <v>26</v>
      </c>
      <c r="C11" s="134"/>
      <c r="D11" s="86"/>
      <c r="E11" s="85">
        <v>1.9212962962962964E-3</v>
      </c>
      <c r="F11" s="95">
        <f t="shared" si="0"/>
        <v>1.5168405855370164E-3</v>
      </c>
    </row>
    <row r="12" spans="2:6" x14ac:dyDescent="0.25">
      <c r="B12" s="8" t="s">
        <v>3</v>
      </c>
      <c r="C12" s="134"/>
      <c r="D12" s="86"/>
      <c r="E12" s="85">
        <v>0.16780092592592602</v>
      </c>
      <c r="F12" s="95">
        <f t="shared" si="0"/>
        <v>0.13247683619949202</v>
      </c>
    </row>
    <row r="13" spans="2:6" x14ac:dyDescent="0.25">
      <c r="B13" s="8" t="s">
        <v>7</v>
      </c>
      <c r="C13" s="134"/>
      <c r="D13" s="86"/>
      <c r="E13" s="85">
        <v>0.20306712962962947</v>
      </c>
      <c r="F13" s="95">
        <f t="shared" si="0"/>
        <v>0.16031908477859597</v>
      </c>
    </row>
    <row r="14" spans="2:6" x14ac:dyDescent="0.25">
      <c r="B14" s="8" t="s">
        <v>2</v>
      </c>
      <c r="C14" s="134"/>
      <c r="D14" s="86"/>
      <c r="E14" s="85">
        <v>6.0185185185185203E-2</v>
      </c>
      <c r="F14" s="95">
        <f t="shared" si="0"/>
        <v>4.7515488221641491E-2</v>
      </c>
    </row>
    <row r="15" spans="2:6" x14ac:dyDescent="0.25">
      <c r="B15" s="8" t="s">
        <v>9</v>
      </c>
      <c r="C15" s="134"/>
      <c r="D15" s="86"/>
      <c r="E15" s="85">
        <v>1.4131944444444447E-2</v>
      </c>
      <c r="F15" s="95">
        <f t="shared" si="0"/>
        <v>1.1157002138196972E-2</v>
      </c>
    </row>
    <row r="16" spans="2:6" x14ac:dyDescent="0.25">
      <c r="B16" s="8" t="s">
        <v>1</v>
      </c>
      <c r="C16" s="134"/>
      <c r="D16" s="86"/>
      <c r="E16" s="85">
        <v>2.2546296296296293E-2</v>
      </c>
      <c r="F16" s="95">
        <f t="shared" si="0"/>
        <v>1.7800032895337999E-2</v>
      </c>
    </row>
    <row r="17" spans="2:6" x14ac:dyDescent="0.25">
      <c r="B17" s="8" t="s">
        <v>27</v>
      </c>
      <c r="C17" s="134">
        <v>1.40625E-2</v>
      </c>
      <c r="D17" s="86">
        <f t="shared" ref="D15:D24" si="2">C17/$C$30</f>
        <v>0.16760932542419646</v>
      </c>
      <c r="E17" s="85">
        <v>7.7291666666666647E-2</v>
      </c>
      <c r="F17" s="95">
        <f t="shared" si="0"/>
        <v>6.1020851989254173E-2</v>
      </c>
    </row>
    <row r="18" spans="2:6" x14ac:dyDescent="0.25">
      <c r="B18" s="8" t="s">
        <v>16</v>
      </c>
      <c r="C18" s="134"/>
      <c r="D18" s="86"/>
      <c r="E18" s="85">
        <v>5.4282407407407413E-3</v>
      </c>
      <c r="F18" s="95">
        <f t="shared" si="0"/>
        <v>4.285531533836511E-3</v>
      </c>
    </row>
    <row r="19" spans="2:6" x14ac:dyDescent="0.25">
      <c r="B19" s="8" t="s">
        <v>4</v>
      </c>
      <c r="C19" s="134">
        <v>1.5335648148148149E-2</v>
      </c>
      <c r="D19" s="86">
        <f t="shared" ref="D19:D20" si="3">C19/$C$30</f>
        <v>0.18278383225272454</v>
      </c>
      <c r="E19" s="85">
        <v>7.0787037037037051E-2</v>
      </c>
      <c r="F19" s="95">
        <f t="shared" si="0"/>
        <v>5.5885524223761411E-2</v>
      </c>
    </row>
    <row r="20" spans="2:6" x14ac:dyDescent="0.25">
      <c r="B20" s="8" t="s">
        <v>14</v>
      </c>
      <c r="C20" s="134">
        <v>1.2106481481481482E-2</v>
      </c>
      <c r="D20" s="86">
        <f t="shared" si="3"/>
        <v>0.14429576493309423</v>
      </c>
      <c r="E20" s="85">
        <v>6.2696759259259258E-2</v>
      </c>
      <c r="F20" s="95">
        <f t="shared" si="0"/>
        <v>4.9498346095506129E-2</v>
      </c>
    </row>
    <row r="21" spans="2:6" x14ac:dyDescent="0.25">
      <c r="B21" s="8" t="s">
        <v>11</v>
      </c>
      <c r="C21" s="134"/>
      <c r="D21" s="86"/>
      <c r="E21" s="85">
        <v>0.18980324074074079</v>
      </c>
      <c r="F21" s="95">
        <f t="shared" si="0"/>
        <v>0.14984740218205744</v>
      </c>
    </row>
    <row r="22" spans="2:6" x14ac:dyDescent="0.25">
      <c r="B22" s="8" t="s">
        <v>15</v>
      </c>
      <c r="C22" s="134">
        <v>1.5219907407407406E-2</v>
      </c>
      <c r="D22" s="86">
        <f t="shared" si="2"/>
        <v>0.18140433163194924</v>
      </c>
      <c r="E22" s="85">
        <v>7.6956018518518521E-2</v>
      </c>
      <c r="F22" s="95">
        <f t="shared" si="0"/>
        <v>6.0755861766479652E-2</v>
      </c>
    </row>
    <row r="23" spans="2:6" s="49" customFormat="1" x14ac:dyDescent="0.25">
      <c r="B23" s="8" t="s">
        <v>92</v>
      </c>
      <c r="C23" s="134"/>
      <c r="D23" s="86"/>
      <c r="E23" s="85">
        <v>9.8194444444444459E-2</v>
      </c>
      <c r="F23" s="95">
        <f t="shared" si="0"/>
        <v>7.7523346552385838E-2</v>
      </c>
    </row>
    <row r="24" spans="2:6" x14ac:dyDescent="0.25">
      <c r="B24" s="8" t="s">
        <v>12</v>
      </c>
      <c r="C24" s="134">
        <v>7.6273148148148142E-3</v>
      </c>
      <c r="D24" s="86">
        <f t="shared" si="2"/>
        <v>9.0909090909090912E-2</v>
      </c>
      <c r="E24" s="85">
        <v>2.7534722222222221E-2</v>
      </c>
      <c r="F24" s="95">
        <f t="shared" si="0"/>
        <v>2.1738335861400976E-2</v>
      </c>
    </row>
    <row r="25" spans="2:6" s="50" customFormat="1" x14ac:dyDescent="0.25">
      <c r="B25" s="8" t="s">
        <v>5</v>
      </c>
      <c r="C25" s="134"/>
      <c r="D25" s="86"/>
      <c r="E25" s="85">
        <v>4.3125000000000011E-2</v>
      </c>
      <c r="F25" s="95">
        <f t="shared" si="0"/>
        <v>3.404667482958388E-2</v>
      </c>
    </row>
    <row r="26" spans="2:6" x14ac:dyDescent="0.25">
      <c r="B26" s="8" t="s">
        <v>6</v>
      </c>
      <c r="C26" s="134"/>
      <c r="D26" s="86"/>
      <c r="E26" s="85">
        <v>1.3067129629629628E-2</v>
      </c>
      <c r="F26" s="95">
        <f t="shared" si="0"/>
        <v>1.0316343500429466E-2</v>
      </c>
    </row>
    <row r="27" spans="2:6" x14ac:dyDescent="0.25">
      <c r="B27" s="8" t="s">
        <v>103</v>
      </c>
      <c r="C27" s="134"/>
      <c r="D27" s="86"/>
      <c r="E27" s="85">
        <v>5.8680555555555552E-3</v>
      </c>
      <c r="F27" s="95">
        <f t="shared" si="0"/>
        <v>4.6327601016100438E-3</v>
      </c>
    </row>
    <row r="28" spans="2:6" x14ac:dyDescent="0.25">
      <c r="B28" s="8" t="s">
        <v>17</v>
      </c>
      <c r="C28" s="134"/>
      <c r="D28" s="86"/>
      <c r="E28" s="85">
        <v>2.7280092592592592E-2</v>
      </c>
      <c r="F28" s="95">
        <f t="shared" si="0"/>
        <v>2.1537308795847875E-2</v>
      </c>
    </row>
    <row r="29" spans="2:6" x14ac:dyDescent="0.25">
      <c r="B29" s="8"/>
      <c r="C29" s="89"/>
      <c r="D29" s="89"/>
      <c r="E29" s="89"/>
      <c r="F29" s="95"/>
    </row>
    <row r="30" spans="2:6" x14ac:dyDescent="0.25">
      <c r="B30" s="53" t="s">
        <v>29</v>
      </c>
      <c r="C30" s="93">
        <f>SUM(C7:C28)</f>
        <v>8.3900462962962954E-2</v>
      </c>
      <c r="D30" s="135">
        <f>SUM(D7:D28)</f>
        <v>1.0000000000000002</v>
      </c>
      <c r="E30" s="93">
        <f>SUM(E7:E28)</f>
        <v>1.2666435185185185</v>
      </c>
      <c r="F30" s="136">
        <f>SUM(F7:F28)</f>
        <v>1</v>
      </c>
    </row>
    <row r="31" spans="2:6" x14ac:dyDescent="0.25">
      <c r="B31" s="68"/>
      <c r="C31" s="27"/>
      <c r="D31" s="52"/>
      <c r="E31" s="52"/>
      <c r="F31" s="48"/>
    </row>
    <row r="32" spans="2:6" ht="81.95" customHeight="1" thickBot="1" x14ac:dyDescent="0.3">
      <c r="B32" s="178" t="s">
        <v>137</v>
      </c>
      <c r="C32" s="179"/>
      <c r="D32" s="179"/>
      <c r="E32" s="179"/>
      <c r="F32" s="18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1" t="s">
        <v>93</v>
      </c>
      <c r="C3" s="192"/>
      <c r="D3" s="192"/>
      <c r="E3" s="192"/>
      <c r="F3" s="193"/>
    </row>
    <row r="4" spans="2:6" x14ac:dyDescent="0.25">
      <c r="B4" s="194" t="s">
        <v>132</v>
      </c>
      <c r="C4" s="190"/>
      <c r="D4" s="190"/>
      <c r="E4" s="190"/>
      <c r="F4" s="195"/>
    </row>
    <row r="5" spans="2:6" x14ac:dyDescent="0.25">
      <c r="B5" s="72"/>
      <c r="C5" s="187" t="s">
        <v>56</v>
      </c>
      <c r="D5" s="190"/>
      <c r="E5" s="187" t="s">
        <v>57</v>
      </c>
      <c r="F5" s="195"/>
    </row>
    <row r="6" spans="2:6" x14ac:dyDescent="0.25">
      <c r="B6" s="3" t="s">
        <v>23</v>
      </c>
      <c r="C6" s="73" t="s">
        <v>24</v>
      </c>
      <c r="D6" s="73" t="s">
        <v>25</v>
      </c>
      <c r="E6" s="73" t="s">
        <v>24</v>
      </c>
      <c r="F6" s="74" t="s">
        <v>25</v>
      </c>
    </row>
    <row r="7" spans="2:6" x14ac:dyDescent="0.25">
      <c r="B7" s="8" t="s">
        <v>10</v>
      </c>
      <c r="C7" s="47"/>
      <c r="D7" s="59"/>
      <c r="E7" s="47"/>
      <c r="F7" s="48"/>
    </row>
    <row r="8" spans="2:6" x14ac:dyDescent="0.25">
      <c r="B8" s="8" t="s">
        <v>13</v>
      </c>
      <c r="C8" s="47"/>
      <c r="D8" s="59"/>
      <c r="E8" s="47"/>
      <c r="F8" s="48"/>
    </row>
    <row r="9" spans="2:6" x14ac:dyDescent="0.25">
      <c r="B9" s="8" t="s">
        <v>0</v>
      </c>
      <c r="C9" s="85"/>
      <c r="D9" s="137"/>
      <c r="E9" s="47"/>
      <c r="F9" s="48"/>
    </row>
    <row r="10" spans="2:6" x14ac:dyDescent="0.25">
      <c r="B10" s="8" t="s">
        <v>8</v>
      </c>
      <c r="C10" s="85"/>
      <c r="D10" s="137"/>
      <c r="E10" s="47"/>
      <c r="F10" s="48"/>
    </row>
    <row r="11" spans="2:6" x14ac:dyDescent="0.25">
      <c r="B11" s="8" t="s">
        <v>26</v>
      </c>
      <c r="C11" s="85"/>
      <c r="D11" s="137"/>
      <c r="E11" s="47"/>
      <c r="F11" s="48"/>
    </row>
    <row r="12" spans="2:6" x14ac:dyDescent="0.25">
      <c r="B12" s="8" t="s">
        <v>3</v>
      </c>
      <c r="C12" s="85"/>
      <c r="D12" s="137"/>
      <c r="E12" s="47"/>
      <c r="F12" s="48"/>
    </row>
    <row r="13" spans="2:6" x14ac:dyDescent="0.25">
      <c r="B13" s="8" t="s">
        <v>7</v>
      </c>
      <c r="C13" s="85"/>
      <c r="D13" s="137"/>
      <c r="E13" s="47"/>
      <c r="F13" s="48"/>
    </row>
    <row r="14" spans="2:6" x14ac:dyDescent="0.25">
      <c r="B14" s="8" t="s">
        <v>2</v>
      </c>
      <c r="C14" s="85"/>
      <c r="D14" s="137"/>
      <c r="E14" s="47"/>
      <c r="F14" s="48"/>
    </row>
    <row r="15" spans="2:6" x14ac:dyDescent="0.25">
      <c r="B15" s="8" t="s">
        <v>9</v>
      </c>
      <c r="C15" s="85"/>
      <c r="D15" s="137"/>
      <c r="E15" s="47"/>
      <c r="F15" s="48"/>
    </row>
    <row r="16" spans="2:6" x14ac:dyDescent="0.25">
      <c r="B16" s="8" t="s">
        <v>1</v>
      </c>
      <c r="C16" s="85"/>
      <c r="D16" s="137"/>
      <c r="E16" s="47"/>
      <c r="F16" s="48"/>
    </row>
    <row r="17" spans="2:6" x14ac:dyDescent="0.25">
      <c r="B17" s="8" t="s">
        <v>27</v>
      </c>
      <c r="C17" s="85"/>
      <c r="D17" s="137"/>
      <c r="E17" s="47"/>
      <c r="F17" s="48"/>
    </row>
    <row r="18" spans="2:6" x14ac:dyDescent="0.25">
      <c r="B18" s="8" t="s">
        <v>16</v>
      </c>
      <c r="C18" s="85"/>
      <c r="D18" s="137"/>
      <c r="E18" s="47"/>
      <c r="F18" s="48"/>
    </row>
    <row r="19" spans="2:6" x14ac:dyDescent="0.25">
      <c r="B19" s="8" t="s">
        <v>4</v>
      </c>
      <c r="C19" s="85"/>
      <c r="D19" s="137"/>
      <c r="E19" s="47"/>
      <c r="F19" s="48"/>
    </row>
    <row r="20" spans="2:6" x14ac:dyDescent="0.25">
      <c r="B20" s="8" t="s">
        <v>14</v>
      </c>
      <c r="C20" s="85"/>
      <c r="D20" s="137"/>
      <c r="E20" s="47"/>
      <c r="F20" s="48"/>
    </row>
    <row r="21" spans="2:6" x14ac:dyDescent="0.25">
      <c r="B21" s="8" t="s">
        <v>11</v>
      </c>
      <c r="C21" s="85"/>
      <c r="D21" s="137"/>
      <c r="E21" s="47"/>
      <c r="F21" s="48"/>
    </row>
    <row r="22" spans="2:6" x14ac:dyDescent="0.25">
      <c r="B22" s="8" t="s">
        <v>15</v>
      </c>
      <c r="C22" s="85"/>
      <c r="D22" s="137"/>
      <c r="E22" s="47"/>
      <c r="F22" s="48"/>
    </row>
    <row r="23" spans="2:6" s="49" customFormat="1" x14ac:dyDescent="0.25">
      <c r="B23" s="8" t="s">
        <v>92</v>
      </c>
      <c r="C23" s="85"/>
      <c r="D23" s="137"/>
      <c r="E23" s="47"/>
      <c r="F23" s="48"/>
    </row>
    <row r="24" spans="2:6" x14ac:dyDescent="0.25">
      <c r="B24" s="8" t="s">
        <v>12</v>
      </c>
      <c r="C24" s="85"/>
      <c r="D24" s="137"/>
      <c r="E24" s="47"/>
      <c r="F24" s="48"/>
    </row>
    <row r="25" spans="2:6" s="50" customFormat="1" x14ac:dyDescent="0.25">
      <c r="B25" s="8" t="s">
        <v>5</v>
      </c>
      <c r="C25" s="85">
        <v>6.6666666666666671E-3</v>
      </c>
      <c r="D25" s="137">
        <f>C25/C30</f>
        <v>1</v>
      </c>
      <c r="E25" s="47"/>
      <c r="F25" s="48"/>
    </row>
    <row r="26" spans="2:6" x14ac:dyDescent="0.25">
      <c r="B26" s="8" t="s">
        <v>6</v>
      </c>
      <c r="C26" s="105"/>
      <c r="D26" s="137"/>
      <c r="E26" s="47"/>
      <c r="F26" s="48"/>
    </row>
    <row r="27" spans="2:6" x14ac:dyDescent="0.25">
      <c r="B27" s="8" t="s">
        <v>103</v>
      </c>
      <c r="C27" s="105"/>
      <c r="D27" s="137"/>
      <c r="E27" s="47"/>
      <c r="F27" s="48"/>
    </row>
    <row r="28" spans="2:6" x14ac:dyDescent="0.25">
      <c r="B28" s="8" t="s">
        <v>17</v>
      </c>
      <c r="C28" s="105"/>
      <c r="D28" s="137"/>
      <c r="E28" s="47"/>
      <c r="F28" s="48"/>
    </row>
    <row r="29" spans="2:6" x14ac:dyDescent="0.25">
      <c r="B29" s="8"/>
      <c r="C29" s="105"/>
      <c r="D29" s="85"/>
      <c r="E29" s="47"/>
      <c r="F29" s="48"/>
    </row>
    <row r="30" spans="2:6" x14ac:dyDescent="0.25">
      <c r="B30" s="53" t="s">
        <v>29</v>
      </c>
      <c r="C30" s="93">
        <f>SUM(C7:C29)</f>
        <v>6.6666666666666671E-3</v>
      </c>
      <c r="D30" s="135">
        <f>SUM(D7:D29)</f>
        <v>1</v>
      </c>
      <c r="E30" s="66"/>
      <c r="F30" s="67"/>
    </row>
    <row r="31" spans="2:6" x14ac:dyDescent="0.25">
      <c r="B31" s="53"/>
      <c r="C31" s="27"/>
      <c r="D31" s="52"/>
      <c r="E31" s="52"/>
      <c r="F31" s="48"/>
    </row>
    <row r="32" spans="2:6" ht="66" customHeight="1" thickBot="1" x14ac:dyDescent="0.3">
      <c r="B32" s="196" t="s">
        <v>138</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9" t="s">
        <v>94</v>
      </c>
      <c r="C3" s="200"/>
      <c r="D3" s="200"/>
      <c r="E3" s="200"/>
      <c r="F3" s="201"/>
    </row>
    <row r="4" spans="2:6" x14ac:dyDescent="0.25">
      <c r="B4" s="184" t="s">
        <v>132</v>
      </c>
      <c r="C4" s="185"/>
      <c r="D4" s="185"/>
      <c r="E4" s="185"/>
      <c r="F4" s="186"/>
    </row>
    <row r="5" spans="2:6" x14ac:dyDescent="0.25">
      <c r="B5" s="42"/>
      <c r="C5" s="189" t="s">
        <v>64</v>
      </c>
      <c r="D5" s="185"/>
      <c r="E5" s="202" t="s">
        <v>65</v>
      </c>
      <c r="F5" s="203"/>
    </row>
    <row r="6" spans="2:6" x14ac:dyDescent="0.25">
      <c r="B6" s="3" t="s">
        <v>23</v>
      </c>
      <c r="C6" s="63" t="s">
        <v>24</v>
      </c>
      <c r="D6" s="43" t="s">
        <v>25</v>
      </c>
      <c r="E6" s="63" t="s">
        <v>24</v>
      </c>
      <c r="F6" s="64" t="s">
        <v>25</v>
      </c>
    </row>
    <row r="7" spans="2:6" x14ac:dyDescent="0.25">
      <c r="B7" s="8" t="s">
        <v>10</v>
      </c>
      <c r="C7" s="85"/>
      <c r="D7" s="86"/>
      <c r="E7" s="47"/>
      <c r="F7" s="48"/>
    </row>
    <row r="8" spans="2:6" x14ac:dyDescent="0.25">
      <c r="B8" s="8" t="s">
        <v>13</v>
      </c>
      <c r="C8" s="85"/>
      <c r="D8" s="86"/>
      <c r="E8" s="47"/>
      <c r="F8" s="48"/>
    </row>
    <row r="9" spans="2:6" x14ac:dyDescent="0.25">
      <c r="B9" s="8" t="s">
        <v>0</v>
      </c>
      <c r="C9" s="85"/>
      <c r="D9" s="86"/>
      <c r="E9" s="47"/>
      <c r="F9" s="48"/>
    </row>
    <row r="10" spans="2:6" x14ac:dyDescent="0.25">
      <c r="B10" s="8" t="s">
        <v>8</v>
      </c>
      <c r="C10" s="85"/>
      <c r="D10" s="86"/>
      <c r="E10" s="47"/>
      <c r="F10" s="48"/>
    </row>
    <row r="11" spans="2:6" x14ac:dyDescent="0.25">
      <c r="B11" s="8" t="s">
        <v>26</v>
      </c>
      <c r="C11" s="85"/>
      <c r="D11" s="86"/>
      <c r="E11" s="47"/>
      <c r="F11" s="48"/>
    </row>
    <row r="12" spans="2:6" x14ac:dyDescent="0.25">
      <c r="B12" s="8" t="s">
        <v>3</v>
      </c>
      <c r="C12" s="85"/>
      <c r="D12" s="86"/>
      <c r="E12" s="47"/>
      <c r="F12" s="48"/>
    </row>
    <row r="13" spans="2:6" x14ac:dyDescent="0.25">
      <c r="B13" s="8" t="s">
        <v>7</v>
      </c>
      <c r="C13" s="85"/>
      <c r="D13" s="86"/>
      <c r="E13" s="47"/>
      <c r="F13" s="48"/>
    </row>
    <row r="14" spans="2:6" x14ac:dyDescent="0.25">
      <c r="B14" s="8" t="s">
        <v>2</v>
      </c>
      <c r="C14" s="85"/>
      <c r="D14" s="86"/>
      <c r="E14" s="47"/>
      <c r="F14" s="48"/>
    </row>
    <row r="15" spans="2:6" x14ac:dyDescent="0.25">
      <c r="B15" s="8" t="s">
        <v>9</v>
      </c>
      <c r="C15" s="85"/>
      <c r="D15" s="86"/>
      <c r="E15" s="47"/>
      <c r="F15" s="48"/>
    </row>
    <row r="16" spans="2:6" x14ac:dyDescent="0.25">
      <c r="B16" s="8" t="s">
        <v>1</v>
      </c>
      <c r="C16" s="85"/>
      <c r="D16" s="86"/>
      <c r="E16" s="47"/>
      <c r="F16" s="48"/>
    </row>
    <row r="17" spans="2:6" x14ac:dyDescent="0.25">
      <c r="B17" s="8" t="s">
        <v>27</v>
      </c>
      <c r="C17" s="85"/>
      <c r="D17" s="86"/>
      <c r="E17" s="47"/>
      <c r="F17" s="48"/>
    </row>
    <row r="18" spans="2:6" x14ac:dyDescent="0.25">
      <c r="B18" s="8" t="s">
        <v>16</v>
      </c>
      <c r="C18" s="85"/>
      <c r="D18" s="86"/>
      <c r="E18" s="47"/>
      <c r="F18" s="48"/>
    </row>
    <row r="19" spans="2:6" x14ac:dyDescent="0.25">
      <c r="B19" s="8" t="s">
        <v>4</v>
      </c>
      <c r="C19" s="105"/>
      <c r="D19" s="86"/>
      <c r="E19" s="47"/>
      <c r="F19" s="48"/>
    </row>
    <row r="20" spans="2:6" x14ac:dyDescent="0.25">
      <c r="B20" s="8" t="s">
        <v>14</v>
      </c>
      <c r="C20" s="105"/>
      <c r="D20" s="86"/>
      <c r="E20" s="47"/>
      <c r="F20" s="48"/>
    </row>
    <row r="21" spans="2:6" x14ac:dyDescent="0.25">
      <c r="B21" s="8" t="s">
        <v>11</v>
      </c>
      <c r="C21" s="105"/>
      <c r="D21" s="86"/>
      <c r="E21" s="47"/>
      <c r="F21" s="48"/>
    </row>
    <row r="22" spans="2:6" x14ac:dyDescent="0.25">
      <c r="B22" s="8" t="s">
        <v>15</v>
      </c>
      <c r="C22" s="105"/>
      <c r="D22" s="86"/>
      <c r="E22" s="47"/>
      <c r="F22" s="48"/>
    </row>
    <row r="23" spans="2:6" s="49" customFormat="1" x14ac:dyDescent="0.25">
      <c r="B23" s="8" t="s">
        <v>92</v>
      </c>
      <c r="C23" s="105"/>
      <c r="D23" s="86"/>
      <c r="E23" s="54"/>
      <c r="F23" s="58"/>
    </row>
    <row r="24" spans="2:6" x14ac:dyDescent="0.25">
      <c r="B24" s="8" t="s">
        <v>12</v>
      </c>
      <c r="C24" s="105"/>
      <c r="D24" s="137"/>
      <c r="E24" s="45"/>
      <c r="F24" s="71"/>
    </row>
    <row r="25" spans="2:6" s="50" customFormat="1" x14ac:dyDescent="0.25">
      <c r="B25" s="8" t="s">
        <v>5</v>
      </c>
      <c r="C25" s="105"/>
      <c r="D25" s="137"/>
      <c r="E25" s="43"/>
      <c r="F25" s="44"/>
    </row>
    <row r="26" spans="2:6" x14ac:dyDescent="0.25">
      <c r="B26" s="8" t="s">
        <v>6</v>
      </c>
      <c r="C26" s="105"/>
      <c r="D26" s="137"/>
      <c r="E26" s="47"/>
      <c r="F26" s="48"/>
    </row>
    <row r="27" spans="2:6" x14ac:dyDescent="0.25">
      <c r="B27" s="8" t="s">
        <v>103</v>
      </c>
      <c r="C27" s="105"/>
      <c r="D27" s="85"/>
      <c r="E27" s="47"/>
      <c r="F27" s="48"/>
    </row>
    <row r="28" spans="2:6" x14ac:dyDescent="0.25">
      <c r="B28" s="8" t="s">
        <v>17</v>
      </c>
      <c r="C28" s="105"/>
      <c r="D28" s="85"/>
      <c r="E28" s="47"/>
      <c r="F28" s="48"/>
    </row>
    <row r="29" spans="2:6" x14ac:dyDescent="0.25">
      <c r="B29" s="8"/>
      <c r="C29" s="106"/>
      <c r="D29" s="89"/>
      <c r="E29" s="52"/>
      <c r="F29" s="48"/>
    </row>
    <row r="30" spans="2:6" x14ac:dyDescent="0.25">
      <c r="B30" s="53" t="s">
        <v>29</v>
      </c>
      <c r="C30" s="93"/>
      <c r="D30" s="135"/>
      <c r="E30" s="47"/>
      <c r="F30" s="48"/>
    </row>
    <row r="31" spans="2:6" x14ac:dyDescent="0.25">
      <c r="B31" s="53"/>
      <c r="C31" s="27"/>
      <c r="D31" s="52"/>
      <c r="E31" s="52"/>
      <c r="F31" s="48"/>
    </row>
    <row r="32" spans="2:6" ht="66" customHeight="1" thickBot="1" x14ac:dyDescent="0.3">
      <c r="B32" s="196" t="s">
        <v>101</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0" width="10.85546875" style="34" customWidth="1"/>
    <col min="11" max="16384" width="8.85546875" style="34"/>
  </cols>
  <sheetData>
    <row r="1" spans="2:10" s="21" customFormat="1" x14ac:dyDescent="0.25"/>
    <row r="2" spans="2:10" s="21" customFormat="1" ht="15.75" thickBot="1" x14ac:dyDescent="0.3"/>
    <row r="3" spans="2:10" s="21" customFormat="1" x14ac:dyDescent="0.25">
      <c r="B3" s="168" t="s">
        <v>33</v>
      </c>
      <c r="C3" s="169"/>
      <c r="D3" s="169"/>
      <c r="E3" s="169"/>
      <c r="F3" s="170"/>
      <c r="G3" s="169"/>
      <c r="H3" s="169"/>
      <c r="I3" s="169"/>
      <c r="J3" s="170"/>
    </row>
    <row r="4" spans="2:10" s="21" customFormat="1" x14ac:dyDescent="0.25">
      <c r="B4" s="156" t="s">
        <v>132</v>
      </c>
      <c r="C4" s="157"/>
      <c r="D4" s="157"/>
      <c r="E4" s="157"/>
      <c r="F4" s="157"/>
      <c r="G4" s="157"/>
      <c r="H4" s="157"/>
      <c r="I4" s="157"/>
      <c r="J4" s="158"/>
    </row>
    <row r="5" spans="2:10" s="21" customFormat="1" x14ac:dyDescent="0.25">
      <c r="B5" s="22"/>
      <c r="C5" s="171" t="s">
        <v>19</v>
      </c>
      <c r="D5" s="171"/>
      <c r="E5" s="171" t="s">
        <v>20</v>
      </c>
      <c r="F5" s="171"/>
      <c r="G5" s="171" t="s">
        <v>21</v>
      </c>
      <c r="H5" s="171"/>
      <c r="I5" s="172" t="s">
        <v>22</v>
      </c>
      <c r="J5" s="173"/>
    </row>
    <row r="6" spans="2:10" s="21" customFormat="1" x14ac:dyDescent="0.25">
      <c r="B6" s="3" t="s">
        <v>23</v>
      </c>
      <c r="C6" s="23" t="s">
        <v>24</v>
      </c>
      <c r="D6" s="23" t="s">
        <v>25</v>
      </c>
      <c r="E6" s="23" t="s">
        <v>24</v>
      </c>
      <c r="F6" s="23" t="s">
        <v>25</v>
      </c>
      <c r="G6" s="23" t="s">
        <v>24</v>
      </c>
      <c r="H6" s="23" t="s">
        <v>25</v>
      </c>
      <c r="I6" s="24" t="s">
        <v>24</v>
      </c>
      <c r="J6" s="25" t="s">
        <v>25</v>
      </c>
    </row>
    <row r="7" spans="2:10" s="21" customFormat="1" x14ac:dyDescent="0.25">
      <c r="B7" s="8" t="s">
        <v>10</v>
      </c>
      <c r="C7" s="105">
        <v>1.9328703703703702E-2</v>
      </c>
      <c r="D7" s="97">
        <f>C7/$C$30</f>
        <v>6.1162303511521849E-3</v>
      </c>
      <c r="E7" s="105">
        <v>5.1504629629629626E-3</v>
      </c>
      <c r="F7" s="97">
        <f>E7/$E$30</f>
        <v>5.0363294778061965E-3</v>
      </c>
      <c r="G7" s="105">
        <v>1.045138888888889E-2</v>
      </c>
      <c r="H7" s="97">
        <f>G7/$G$30</f>
        <v>1.6285235080885134E-2</v>
      </c>
      <c r="I7" s="106">
        <f>C7+E7+G7</f>
        <v>3.4930555555555555E-2</v>
      </c>
      <c r="J7" s="98">
        <f>I7/$I$30</f>
        <v>7.2399970253159921E-3</v>
      </c>
    </row>
    <row r="8" spans="2:10" s="21" customFormat="1" x14ac:dyDescent="0.25">
      <c r="B8" s="8" t="s">
        <v>13</v>
      </c>
      <c r="C8" s="105">
        <v>9.8206018518518581E-2</v>
      </c>
      <c r="D8" s="97">
        <f t="shared" ref="D8:D28" si="0">C8/$C$30</f>
        <v>3.1075577562590613E-2</v>
      </c>
      <c r="E8" s="105">
        <v>3.0289351851851835E-2</v>
      </c>
      <c r="F8" s="97">
        <f t="shared" ref="F8:F28" si="1">E8/$E$30</f>
        <v>2.9618144367233281E-2</v>
      </c>
      <c r="G8" s="105">
        <v>2.3831018518518522E-2</v>
      </c>
      <c r="H8" s="97">
        <f t="shared" ref="H8:H28" si="2">G8/$G$30</f>
        <v>3.7133221518873195E-2</v>
      </c>
      <c r="I8" s="106">
        <f t="shared" ref="I8:I27" si="3">C8+E8+G8</f>
        <v>0.15232638888888894</v>
      </c>
      <c r="J8" s="98">
        <f t="shared" ref="J8:J28" si="4">I8/$I$30</f>
        <v>3.1572432355925717E-2</v>
      </c>
    </row>
    <row r="9" spans="2:10" s="21" customFormat="1" x14ac:dyDescent="0.25">
      <c r="B9" s="8" t="s">
        <v>0</v>
      </c>
      <c r="C9" s="105">
        <v>0.48032407407407512</v>
      </c>
      <c r="D9" s="97">
        <f t="shared" si="0"/>
        <v>0.1519901554328241</v>
      </c>
      <c r="E9" s="105">
        <v>0.13884259259259268</v>
      </c>
      <c r="F9" s="97">
        <f t="shared" si="1"/>
        <v>0.13576586160845658</v>
      </c>
      <c r="G9" s="105">
        <v>0.10305555555555565</v>
      </c>
      <c r="H9" s="97">
        <f t="shared" si="2"/>
        <v>0.16057999242547216</v>
      </c>
      <c r="I9" s="106">
        <f t="shared" si="3"/>
        <v>0.72222222222222343</v>
      </c>
      <c r="J9" s="98">
        <f t="shared" si="4"/>
        <v>0.1496937754737305</v>
      </c>
    </row>
    <row r="10" spans="2:10" s="21" customFormat="1" x14ac:dyDescent="0.25">
      <c r="B10" s="8" t="s">
        <v>8</v>
      </c>
      <c r="C10" s="105">
        <v>7.9085648148148113E-2</v>
      </c>
      <c r="D10" s="97">
        <f t="shared" si="0"/>
        <v>2.5025270652349021E-2</v>
      </c>
      <c r="E10" s="105">
        <v>2.4317129629629626E-2</v>
      </c>
      <c r="F10" s="97">
        <f t="shared" si="1"/>
        <v>2.3778265691844536E-2</v>
      </c>
      <c r="G10" s="105">
        <v>2.2175925925925932E-2</v>
      </c>
      <c r="H10" s="97">
        <f t="shared" si="2"/>
        <v>3.455427509964111E-2</v>
      </c>
      <c r="I10" s="106">
        <f t="shared" si="3"/>
        <v>0.12557870370370366</v>
      </c>
      <c r="J10" s="98">
        <f t="shared" si="4"/>
        <v>2.6028484998236744E-2</v>
      </c>
    </row>
    <row r="11" spans="2:10" s="21" customFormat="1" x14ac:dyDescent="0.25">
      <c r="B11" s="8" t="s">
        <v>26</v>
      </c>
      <c r="C11" s="105">
        <v>1.210648148148148E-2</v>
      </c>
      <c r="D11" s="97">
        <f t="shared" si="0"/>
        <v>3.8308843995839433E-3</v>
      </c>
      <c r="E11" s="105">
        <v>5.9722222222222216E-3</v>
      </c>
      <c r="F11" s="97">
        <f t="shared" si="1"/>
        <v>5.8398786753887577E-3</v>
      </c>
      <c r="G11" s="105">
        <v>5.5787037037037046E-3</v>
      </c>
      <c r="H11" s="97">
        <f t="shared" si="2"/>
        <v>8.6926725459431173E-3</v>
      </c>
      <c r="I11" s="106">
        <f t="shared" si="3"/>
        <v>2.3657407407407405E-2</v>
      </c>
      <c r="J11" s="98">
        <f t="shared" si="4"/>
        <v>4.9034307222484714E-3</v>
      </c>
    </row>
    <row r="12" spans="2:10" s="21" customFormat="1" x14ac:dyDescent="0.25">
      <c r="B12" s="8" t="s">
        <v>3</v>
      </c>
      <c r="C12" s="105">
        <v>0.50604166666667005</v>
      </c>
      <c r="D12" s="97">
        <f t="shared" si="0"/>
        <v>0.16012803797190278</v>
      </c>
      <c r="E12" s="105">
        <v>0.13275462962962975</v>
      </c>
      <c r="F12" s="97">
        <f t="shared" si="1"/>
        <v>0.12981280698974637</v>
      </c>
      <c r="G12" s="105">
        <v>0.12012731481481481</v>
      </c>
      <c r="H12" s="97">
        <f t="shared" si="2"/>
        <v>0.18718101318328548</v>
      </c>
      <c r="I12" s="106">
        <f t="shared" si="3"/>
        <v>0.75892361111111462</v>
      </c>
      <c r="J12" s="98">
        <f t="shared" si="4"/>
        <v>0.15730081012160274</v>
      </c>
    </row>
    <row r="13" spans="2:10" s="21" customFormat="1" x14ac:dyDescent="0.25">
      <c r="B13" s="8" t="s">
        <v>7</v>
      </c>
      <c r="C13" s="105">
        <v>0.26175925925925919</v>
      </c>
      <c r="D13" s="97">
        <f t="shared" si="0"/>
        <v>8.2829141090813047E-2</v>
      </c>
      <c r="E13" s="105">
        <v>7.6724537037037091E-2</v>
      </c>
      <c r="F13" s="97">
        <f t="shared" si="1"/>
        <v>7.5024332827814164E-2</v>
      </c>
      <c r="G13" s="105">
        <v>7.5358796296296326E-2</v>
      </c>
      <c r="H13" s="97">
        <f t="shared" si="2"/>
        <v>0.11742321773160924</v>
      </c>
      <c r="I13" s="106">
        <f t="shared" si="3"/>
        <v>0.4138425925925926</v>
      </c>
      <c r="J13" s="98">
        <f t="shared" si="4"/>
        <v>8.5776452497415043E-2</v>
      </c>
    </row>
    <row r="14" spans="2:10" s="21" customFormat="1" x14ac:dyDescent="0.25">
      <c r="B14" s="8" t="s">
        <v>2</v>
      </c>
      <c r="C14" s="105">
        <v>0.17591435185185195</v>
      </c>
      <c r="D14" s="97">
        <f t="shared" si="0"/>
        <v>5.5665021022252764E-2</v>
      </c>
      <c r="E14" s="105">
        <v>5.9513888888888943E-2</v>
      </c>
      <c r="F14" s="97">
        <f t="shared" si="1"/>
        <v>5.819507005590896E-2</v>
      </c>
      <c r="G14" s="105">
        <v>1.9976851851851843E-2</v>
      </c>
      <c r="H14" s="97">
        <f t="shared" si="2"/>
        <v>3.1127702934227827E-2</v>
      </c>
      <c r="I14" s="106">
        <f t="shared" si="3"/>
        <v>0.25540509259259275</v>
      </c>
      <c r="J14" s="98">
        <f t="shared" si="4"/>
        <v>5.2937380502865505E-2</v>
      </c>
    </row>
    <row r="15" spans="2:10" s="21" customFormat="1" x14ac:dyDescent="0.25">
      <c r="B15" s="8" t="s">
        <v>9</v>
      </c>
      <c r="C15" s="105">
        <v>0.16670138888888877</v>
      </c>
      <c r="D15" s="97">
        <f t="shared" si="0"/>
        <v>5.2749739968649616E-2</v>
      </c>
      <c r="E15" s="105">
        <v>5.4166666666666662E-2</v>
      </c>
      <c r="F15" s="97">
        <f t="shared" si="1"/>
        <v>5.2966341474456176E-2</v>
      </c>
      <c r="G15" s="105">
        <v>1.7199074074074078E-2</v>
      </c>
      <c r="H15" s="97">
        <f t="shared" si="2"/>
        <v>2.6799401251600571E-2</v>
      </c>
      <c r="I15" s="106">
        <f t="shared" si="3"/>
        <v>0.23806712962962953</v>
      </c>
      <c r="J15" s="98">
        <f t="shared" si="4"/>
        <v>4.9343770316012121E-2</v>
      </c>
    </row>
    <row r="16" spans="2:10" s="21" customFormat="1" x14ac:dyDescent="0.25">
      <c r="B16" s="8" t="s">
        <v>1</v>
      </c>
      <c r="C16" s="105">
        <v>8.1134259259259336E-2</v>
      </c>
      <c r="D16" s="97">
        <f t="shared" si="0"/>
        <v>2.5673517821303508E-2</v>
      </c>
      <c r="E16" s="105">
        <v>2.7233796296296294E-2</v>
      </c>
      <c r="F16" s="97">
        <f t="shared" si="1"/>
        <v>2.6630299463546024E-2</v>
      </c>
      <c r="G16" s="105">
        <v>2.5370370370370366E-2</v>
      </c>
      <c r="H16" s="97">
        <f t="shared" si="2"/>
        <v>3.9531822034662462E-2</v>
      </c>
      <c r="I16" s="106">
        <f t="shared" si="3"/>
        <v>0.133738425925926</v>
      </c>
      <c r="J16" s="98">
        <f t="shared" si="4"/>
        <v>2.7719736788444777E-2</v>
      </c>
    </row>
    <row r="17" spans="2:10" s="21" customFormat="1" x14ac:dyDescent="0.25">
      <c r="B17" s="8" t="s">
        <v>27</v>
      </c>
      <c r="C17" s="105">
        <v>4.0995370370370356E-2</v>
      </c>
      <c r="D17" s="97">
        <f t="shared" si="0"/>
        <v>1.2972268205856905E-2</v>
      </c>
      <c r="E17" s="105">
        <v>1.1574074074074077E-2</v>
      </c>
      <c r="F17" s="97">
        <f t="shared" si="1"/>
        <v>1.131759433214876E-2</v>
      </c>
      <c r="G17" s="105">
        <v>1.9571759259259254E-2</v>
      </c>
      <c r="H17" s="97">
        <f t="shared" si="2"/>
        <v>3.049649227217802E-2</v>
      </c>
      <c r="I17" s="106">
        <f t="shared" si="3"/>
        <v>7.2141203703703694E-2</v>
      </c>
      <c r="J17" s="98">
        <f t="shared" si="4"/>
        <v>1.4952584976406419E-2</v>
      </c>
    </row>
    <row r="18" spans="2:10" s="21" customFormat="1" x14ac:dyDescent="0.25">
      <c r="B18" s="8" t="s">
        <v>16</v>
      </c>
      <c r="C18" s="105">
        <v>1.0706018518518516E-2</v>
      </c>
      <c r="D18" s="97">
        <f t="shared" si="0"/>
        <v>3.3877323801292034E-3</v>
      </c>
      <c r="E18" s="105">
        <v>3.2754629629629631E-3</v>
      </c>
      <c r="F18" s="97">
        <f t="shared" si="1"/>
        <v>3.2028791959980984E-3</v>
      </c>
      <c r="G18" s="105">
        <v>3.8773148148148148E-3</v>
      </c>
      <c r="H18" s="97">
        <f t="shared" si="2"/>
        <v>6.0415877653339084E-3</v>
      </c>
      <c r="I18" s="106">
        <f t="shared" si="3"/>
        <v>1.7858796296296293E-2</v>
      </c>
      <c r="J18" s="98">
        <f t="shared" si="4"/>
        <v>3.7015624287815023E-3</v>
      </c>
    </row>
    <row r="19" spans="2:10" s="21" customFormat="1" x14ac:dyDescent="0.25">
      <c r="B19" s="8" t="s">
        <v>4</v>
      </c>
      <c r="C19" s="105">
        <v>0.10112268518518518</v>
      </c>
      <c r="D19" s="97">
        <f t="shared" si="0"/>
        <v>3.1998505735339307E-2</v>
      </c>
      <c r="E19" s="105">
        <v>2.63310185185185E-2</v>
      </c>
      <c r="F19" s="97">
        <f t="shared" si="1"/>
        <v>2.5747527105638403E-2</v>
      </c>
      <c r="G19" s="105">
        <v>2.1886574074074076E-2</v>
      </c>
      <c r="H19" s="97">
        <f t="shared" si="2"/>
        <v>3.4103410341034097E-2</v>
      </c>
      <c r="I19" s="106">
        <f t="shared" si="3"/>
        <v>0.14934027777777775</v>
      </c>
      <c r="J19" s="98">
        <f t="shared" si="4"/>
        <v>3.095350616887085E-2</v>
      </c>
    </row>
    <row r="20" spans="2:10" s="21" customFormat="1" x14ac:dyDescent="0.25">
      <c r="B20" s="8" t="s">
        <v>14</v>
      </c>
      <c r="C20" s="105">
        <v>5.1724537037037062E-2</v>
      </c>
      <c r="D20" s="97">
        <f t="shared" si="0"/>
        <v>1.6367325412753968E-2</v>
      </c>
      <c r="E20" s="105">
        <v>1.1898148148148151E-2</v>
      </c>
      <c r="F20" s="97">
        <f t="shared" si="1"/>
        <v>1.1634486973448925E-2</v>
      </c>
      <c r="G20" s="105">
        <v>1.1631944444444446E-2</v>
      </c>
      <c r="H20" s="97">
        <f t="shared" si="2"/>
        <v>1.8124763296001729E-2</v>
      </c>
      <c r="I20" s="106">
        <f t="shared" si="3"/>
        <v>7.5254629629629657E-2</v>
      </c>
      <c r="J20" s="98">
        <f t="shared" si="4"/>
        <v>1.5597899489265937E-2</v>
      </c>
    </row>
    <row r="21" spans="2:10" s="21" customFormat="1" x14ac:dyDescent="0.25">
      <c r="B21" s="8" t="s">
        <v>11</v>
      </c>
      <c r="C21" s="105">
        <v>5.5011574074074046E-2</v>
      </c>
      <c r="D21" s="97">
        <f t="shared" si="0"/>
        <v>1.7407450813788215E-2</v>
      </c>
      <c r="E21" s="105">
        <v>5.3935185185185188E-3</v>
      </c>
      <c r="F21" s="97">
        <f t="shared" si="1"/>
        <v>5.2739989587813211E-3</v>
      </c>
      <c r="G21" s="105">
        <v>1.6689814814814817E-2</v>
      </c>
      <c r="H21" s="97">
        <f t="shared" si="2"/>
        <v>2.6005879276452232E-2</v>
      </c>
      <c r="I21" s="106">
        <f t="shared" si="3"/>
        <v>7.7094907407407376E-2</v>
      </c>
      <c r="J21" s="98">
        <f t="shared" si="4"/>
        <v>1.5979330744078795E-2</v>
      </c>
    </row>
    <row r="22" spans="2:10" s="21" customFormat="1" x14ac:dyDescent="0.25">
      <c r="B22" s="8" t="s">
        <v>15</v>
      </c>
      <c r="C22" s="105">
        <v>4.1712962962962952E-2</v>
      </c>
      <c r="D22" s="97">
        <f t="shared" si="0"/>
        <v>1.3199337835660161E-2</v>
      </c>
      <c r="E22" s="105">
        <v>1.8634259259259257E-2</v>
      </c>
      <c r="F22" s="97">
        <f t="shared" si="1"/>
        <v>1.8221326874759497E-2</v>
      </c>
      <c r="G22" s="105">
        <v>2.1585648148148145E-2</v>
      </c>
      <c r="H22" s="97">
        <f t="shared" si="2"/>
        <v>3.3634510992082804E-2</v>
      </c>
      <c r="I22" s="106">
        <f t="shared" si="3"/>
        <v>8.193287037037035E-2</v>
      </c>
      <c r="J22" s="98">
        <f t="shared" si="4"/>
        <v>1.6982087124656028E-2</v>
      </c>
    </row>
    <row r="23" spans="2:10" s="28" customFormat="1" x14ac:dyDescent="0.25">
      <c r="B23" s="8" t="s">
        <v>92</v>
      </c>
      <c r="C23" s="105">
        <v>5.7939814814814812E-2</v>
      </c>
      <c r="D23" s="97">
        <f t="shared" si="0"/>
        <v>1.8334041399920859E-2</v>
      </c>
      <c r="E23" s="105">
        <v>1.3101851851851852E-2</v>
      </c>
      <c r="F23" s="97">
        <f t="shared" si="1"/>
        <v>1.2811516783992394E-2</v>
      </c>
      <c r="G23" s="105">
        <v>3.8611111111111124E-2</v>
      </c>
      <c r="H23" s="97">
        <f t="shared" si="2"/>
        <v>6.0163393388519185E-2</v>
      </c>
      <c r="I23" s="106">
        <f t="shared" si="3"/>
        <v>0.10965277777777779</v>
      </c>
      <c r="J23" s="98">
        <f t="shared" si="4"/>
        <v>2.2727545333944242E-2</v>
      </c>
    </row>
    <row r="24" spans="2:10" s="21" customFormat="1" x14ac:dyDescent="0.25">
      <c r="B24" s="8" t="s">
        <v>12</v>
      </c>
      <c r="C24" s="105">
        <v>0.12666666666666657</v>
      </c>
      <c r="D24" s="97">
        <f t="shared" si="0"/>
        <v>4.0081452073658361E-2</v>
      </c>
      <c r="E24" s="105">
        <v>6.1527777777777772E-2</v>
      </c>
      <c r="F24" s="97">
        <f t="shared" si="1"/>
        <v>6.0164331469702785E-2</v>
      </c>
      <c r="G24" s="105">
        <v>2.5613425925925921E-2</v>
      </c>
      <c r="H24" s="97">
        <f t="shared" si="2"/>
        <v>3.9910548431892352E-2</v>
      </c>
      <c r="I24" s="106">
        <f t="shared" si="3"/>
        <v>0.21380787037037025</v>
      </c>
      <c r="J24" s="98">
        <f t="shared" si="4"/>
        <v>4.4315594780868869E-2</v>
      </c>
    </row>
    <row r="25" spans="2:10" s="21" customFormat="1" x14ac:dyDescent="0.25">
      <c r="B25" s="8" t="s">
        <v>5</v>
      </c>
      <c r="C25" s="105">
        <v>0.15947916666666678</v>
      </c>
      <c r="D25" s="97">
        <f t="shared" si="0"/>
        <v>5.046439401708145E-2</v>
      </c>
      <c r="E25" s="105">
        <v>4.4247685185185189E-2</v>
      </c>
      <c r="F25" s="97">
        <f t="shared" si="1"/>
        <v>4.3267163131804703E-2</v>
      </c>
      <c r="G25" s="105">
        <v>3.2743055555555567E-2</v>
      </c>
      <c r="H25" s="97">
        <f t="shared" si="2"/>
        <v>5.1019856083969056E-2</v>
      </c>
      <c r="I25" s="106">
        <f t="shared" si="3"/>
        <v>0.23646990740740753</v>
      </c>
      <c r="J25" s="98">
        <f t="shared" si="4"/>
        <v>4.9012716774099109E-2</v>
      </c>
    </row>
    <row r="26" spans="2:10" s="21" customFormat="1" x14ac:dyDescent="0.25">
      <c r="B26" s="8" t="s">
        <v>6</v>
      </c>
      <c r="C26" s="105">
        <v>0.42600694444444442</v>
      </c>
      <c r="D26" s="97">
        <f t="shared" si="0"/>
        <v>0.13480244942207095</v>
      </c>
      <c r="E26" s="105">
        <v>0.22246527777777786</v>
      </c>
      <c r="F26" s="97">
        <f t="shared" si="1"/>
        <v>0.21753548065823133</v>
      </c>
      <c r="G26" s="105">
        <v>1.0879629629629629E-3</v>
      </c>
      <c r="H26" s="97">
        <f t="shared" si="2"/>
        <v>1.6952514923623504E-3</v>
      </c>
      <c r="I26" s="106">
        <f t="shared" si="3"/>
        <v>0.64956018518518532</v>
      </c>
      <c r="J26" s="98">
        <f t="shared" si="4"/>
        <v>0.13463323825539569</v>
      </c>
    </row>
    <row r="27" spans="2:10" s="21" customFormat="1" x14ac:dyDescent="0.25">
      <c r="B27" s="8" t="s">
        <v>103</v>
      </c>
      <c r="C27" s="105">
        <v>0.18991898148148173</v>
      </c>
      <c r="D27" s="97">
        <f t="shared" si="0"/>
        <v>6.0096541216800199E-2</v>
      </c>
      <c r="E27" s="105">
        <v>4.6238425925925933E-2</v>
      </c>
      <c r="F27" s="97">
        <f t="shared" si="1"/>
        <v>4.5213789356934292E-2</v>
      </c>
      <c r="G27" s="105">
        <v>2.3668981481481482E-2</v>
      </c>
      <c r="H27" s="97">
        <f t="shared" si="2"/>
        <v>3.6880737254053261E-2</v>
      </c>
      <c r="I27" s="106">
        <f t="shared" si="3"/>
        <v>0.25982638888888915</v>
      </c>
      <c r="J27" s="98">
        <f t="shared" si="4"/>
        <v>5.3853775089900219E-2</v>
      </c>
    </row>
    <row r="28" spans="2:10" s="21" customFormat="1" x14ac:dyDescent="0.25">
      <c r="B28" s="8" t="s">
        <v>17</v>
      </c>
      <c r="C28" s="105">
        <v>1.8344907407407407E-2</v>
      </c>
      <c r="D28" s="97">
        <f t="shared" si="0"/>
        <v>5.8049252135186904E-3</v>
      </c>
      <c r="E28" s="105">
        <v>3.0092592592592584E-3</v>
      </c>
      <c r="F28" s="97">
        <f t="shared" si="1"/>
        <v>2.9425745263586761E-3</v>
      </c>
      <c r="G28" s="105">
        <v>1.6782407407407406E-3</v>
      </c>
      <c r="H28" s="97">
        <f t="shared" si="2"/>
        <v>2.6150155999206466E-3</v>
      </c>
      <c r="I28" s="106">
        <f>C28+E28+G28</f>
        <v>2.3032407407407408E-2</v>
      </c>
      <c r="J28" s="98">
        <f t="shared" si="4"/>
        <v>4.7738880319346672E-3</v>
      </c>
    </row>
    <row r="29" spans="2:10" s="21" customFormat="1" x14ac:dyDescent="0.25">
      <c r="B29" s="18"/>
      <c r="C29" s="107"/>
      <c r="D29" s="107"/>
      <c r="E29" s="107"/>
      <c r="F29" s="107"/>
      <c r="G29" s="107"/>
      <c r="H29" s="107"/>
      <c r="I29" s="107"/>
      <c r="J29" s="108"/>
    </row>
    <row r="30" spans="2:10" s="21" customFormat="1" x14ac:dyDescent="0.25">
      <c r="B30" s="29" t="s">
        <v>29</v>
      </c>
      <c r="C30" s="102">
        <f t="shared" ref="C30:J30" si="5">SUM(C7:C28)</f>
        <v>3.1602314814814867</v>
      </c>
      <c r="D30" s="103">
        <f t="shared" si="5"/>
        <v>1.0000000000000002</v>
      </c>
      <c r="E30" s="102">
        <f t="shared" si="5"/>
        <v>1.0226620370370372</v>
      </c>
      <c r="F30" s="103">
        <f t="shared" si="5"/>
        <v>1.0000000000000004</v>
      </c>
      <c r="G30" s="102">
        <f>SUM(G7:G28)</f>
        <v>0.64177083333333351</v>
      </c>
      <c r="H30" s="103">
        <f t="shared" si="5"/>
        <v>1</v>
      </c>
      <c r="I30" s="102">
        <f t="shared" si="5"/>
        <v>4.8246643518518573</v>
      </c>
      <c r="J30" s="104">
        <f t="shared" si="5"/>
        <v>0.99999999999999989</v>
      </c>
    </row>
    <row r="31" spans="2:10" s="21" customFormat="1" x14ac:dyDescent="0.25">
      <c r="B31" s="30"/>
      <c r="C31" s="31"/>
      <c r="D31" s="31"/>
      <c r="E31" s="31"/>
      <c r="F31" s="32"/>
      <c r="G31" s="31"/>
      <c r="H31" s="31"/>
      <c r="I31" s="31"/>
      <c r="J31" s="19"/>
    </row>
    <row r="32" spans="2:10" s="21" customFormat="1" ht="66" customHeight="1" thickBot="1" x14ac:dyDescent="0.3">
      <c r="B32" s="165" t="s">
        <v>34</v>
      </c>
      <c r="C32" s="166"/>
      <c r="D32" s="166"/>
      <c r="E32" s="166"/>
      <c r="F32" s="167"/>
      <c r="G32" s="166"/>
      <c r="H32" s="166"/>
      <c r="I32" s="166"/>
      <c r="J32" s="167"/>
    </row>
    <row r="33" spans="9:9" s="21" customFormat="1" x14ac:dyDescent="0.25">
      <c r="I33" s="33"/>
    </row>
    <row r="34" spans="9:9" s="21" customFormat="1" x14ac:dyDescent="0.25"/>
    <row r="35" spans="9:9" s="21" customFormat="1" x14ac:dyDescent="0.25"/>
    <row r="36" spans="9:9" s="21" customFormat="1" x14ac:dyDescent="0.25"/>
    <row r="37" spans="9:9" s="21" customFormat="1" x14ac:dyDescent="0.25"/>
    <row r="38" spans="9:9" s="21" customFormat="1" x14ac:dyDescent="0.25"/>
    <row r="39" spans="9:9" s="21" customFormat="1" x14ac:dyDescent="0.25"/>
    <row r="40" spans="9:9" s="21" customFormat="1" x14ac:dyDescent="0.25"/>
    <row r="41" spans="9:9" s="21" customFormat="1" x14ac:dyDescent="0.25"/>
    <row r="42" spans="9:9" s="21" customFormat="1" x14ac:dyDescent="0.25"/>
    <row r="43" spans="9:9" s="21" customFormat="1" x14ac:dyDescent="0.25"/>
    <row r="44" spans="9:9" s="21" customFormat="1" x14ac:dyDescent="0.25"/>
    <row r="45" spans="9:9" s="21" customFormat="1" x14ac:dyDescent="0.25"/>
    <row r="46" spans="9:9" s="21" customFormat="1" x14ac:dyDescent="0.25"/>
    <row r="47" spans="9:9" s="21" customFormat="1" x14ac:dyDescent="0.25"/>
    <row r="48" spans="9:9"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4" t="s">
        <v>127</v>
      </c>
      <c r="C3" s="205"/>
      <c r="D3" s="205"/>
      <c r="E3" s="205"/>
      <c r="F3" s="206"/>
    </row>
    <row r="4" spans="2:6" x14ac:dyDescent="0.25">
      <c r="B4" s="184" t="s">
        <v>132</v>
      </c>
      <c r="C4" s="185"/>
      <c r="D4" s="185"/>
      <c r="E4" s="185"/>
      <c r="F4" s="186"/>
    </row>
    <row r="5" spans="2:6" x14ac:dyDescent="0.25">
      <c r="B5" s="42"/>
      <c r="C5" s="189" t="s">
        <v>70</v>
      </c>
      <c r="D5" s="185"/>
      <c r="E5" s="202" t="s">
        <v>71</v>
      </c>
      <c r="F5" s="203"/>
    </row>
    <row r="6" spans="2:6" x14ac:dyDescent="0.25">
      <c r="B6" s="3" t="s">
        <v>23</v>
      </c>
      <c r="C6" s="63" t="s">
        <v>24</v>
      </c>
      <c r="D6" s="43" t="s">
        <v>25</v>
      </c>
      <c r="E6" s="63" t="s">
        <v>24</v>
      </c>
      <c r="F6" s="64" t="s">
        <v>25</v>
      </c>
    </row>
    <row r="7" spans="2:6" x14ac:dyDescent="0.25">
      <c r="B7" s="8" t="s">
        <v>10</v>
      </c>
      <c r="C7" s="134"/>
      <c r="D7" s="86"/>
      <c r="E7" s="134"/>
      <c r="F7" s="139"/>
    </row>
    <row r="8" spans="2:6" x14ac:dyDescent="0.25">
      <c r="B8" s="8" t="s">
        <v>13</v>
      </c>
      <c r="C8" s="134">
        <v>4.3055555555555555E-3</v>
      </c>
      <c r="D8" s="137">
        <f t="shared" ref="D8:D28" si="0">C8/$C$30</f>
        <v>1.1381367599816429E-2</v>
      </c>
      <c r="E8" s="134"/>
      <c r="F8" s="139"/>
    </row>
    <row r="9" spans="2:6" x14ac:dyDescent="0.25">
      <c r="B9" s="8" t="s">
        <v>0</v>
      </c>
      <c r="C9" s="134">
        <v>5.4166666666666669E-3</v>
      </c>
      <c r="D9" s="137">
        <f t="shared" si="0"/>
        <v>1.4318494722349702E-2</v>
      </c>
      <c r="E9" s="134"/>
      <c r="F9" s="139"/>
    </row>
    <row r="10" spans="2:6" x14ac:dyDescent="0.25">
      <c r="B10" s="8" t="s">
        <v>8</v>
      </c>
      <c r="C10" s="134">
        <v>5.9259259259259265E-3</v>
      </c>
      <c r="D10" s="137">
        <f t="shared" si="0"/>
        <v>1.5664677986844119E-2</v>
      </c>
      <c r="E10" s="134"/>
      <c r="F10" s="139"/>
    </row>
    <row r="11" spans="2:6" x14ac:dyDescent="0.25">
      <c r="B11" s="8" t="s">
        <v>26</v>
      </c>
      <c r="C11" s="134"/>
      <c r="D11" s="137"/>
      <c r="E11" s="134"/>
      <c r="F11" s="139"/>
    </row>
    <row r="12" spans="2:6" x14ac:dyDescent="0.25">
      <c r="B12" s="8" t="s">
        <v>3</v>
      </c>
      <c r="C12" s="134">
        <v>2.6550925925925922E-2</v>
      </c>
      <c r="D12" s="137">
        <f t="shared" si="0"/>
        <v>7.0185100198867964E-2</v>
      </c>
      <c r="E12" s="134"/>
      <c r="F12" s="139"/>
    </row>
    <row r="13" spans="2:6" x14ac:dyDescent="0.25">
      <c r="B13" s="8" t="s">
        <v>7</v>
      </c>
      <c r="C13" s="134">
        <v>3.2175925925925922E-3</v>
      </c>
      <c r="D13" s="137">
        <f t="shared" ref="D13" si="1">C13/$C$30</f>
        <v>8.505430625669266E-3</v>
      </c>
      <c r="E13" s="134"/>
      <c r="F13" s="139"/>
    </row>
    <row r="14" spans="2:6" x14ac:dyDescent="0.25">
      <c r="B14" s="8" t="s">
        <v>2</v>
      </c>
      <c r="C14" s="134">
        <v>2.9398148148148148E-3</v>
      </c>
      <c r="D14" s="137">
        <f t="shared" si="0"/>
        <v>7.7711488450359486E-3</v>
      </c>
      <c r="E14" s="134"/>
      <c r="F14" s="139"/>
    </row>
    <row r="15" spans="2:6" x14ac:dyDescent="0.25">
      <c r="B15" s="8" t="s">
        <v>9</v>
      </c>
      <c r="C15" s="134">
        <v>3.8194444444444446E-4</v>
      </c>
      <c r="D15" s="137">
        <f t="shared" si="0"/>
        <v>1.0096374483708123E-3</v>
      </c>
      <c r="E15" s="134"/>
      <c r="F15" s="139"/>
    </row>
    <row r="16" spans="2:6" x14ac:dyDescent="0.25">
      <c r="B16" s="8" t="s">
        <v>1</v>
      </c>
      <c r="C16" s="134">
        <v>1.1909722222222223E-2</v>
      </c>
      <c r="D16" s="137">
        <f t="shared" si="0"/>
        <v>3.1482331344653509E-2</v>
      </c>
      <c r="E16" s="134"/>
      <c r="F16" s="139"/>
    </row>
    <row r="17" spans="2:6" x14ac:dyDescent="0.25">
      <c r="B17" s="8" t="s">
        <v>27</v>
      </c>
      <c r="C17" s="134">
        <v>3.9733796296296302E-2</v>
      </c>
      <c r="D17" s="137">
        <f t="shared" si="0"/>
        <v>0.10503288970475755</v>
      </c>
      <c r="E17" s="134"/>
      <c r="F17" s="139"/>
    </row>
    <row r="18" spans="2:6" x14ac:dyDescent="0.25">
      <c r="B18" s="8" t="s">
        <v>16</v>
      </c>
      <c r="C18" s="134"/>
      <c r="D18" s="137"/>
      <c r="E18" s="134"/>
      <c r="F18" s="139"/>
    </row>
    <row r="19" spans="2:6" x14ac:dyDescent="0.25">
      <c r="B19" s="8" t="s">
        <v>4</v>
      </c>
      <c r="C19" s="134">
        <v>5.6712962962962956E-4</v>
      </c>
      <c r="D19" s="137">
        <f t="shared" si="0"/>
        <v>1.4991586354596907E-3</v>
      </c>
      <c r="E19" s="134"/>
      <c r="F19" s="139"/>
    </row>
    <row r="20" spans="2:6" x14ac:dyDescent="0.25">
      <c r="B20" s="8" t="s">
        <v>14</v>
      </c>
      <c r="C20" s="134">
        <v>6.3078703703703699E-3</v>
      </c>
      <c r="D20" s="137">
        <f t="shared" si="0"/>
        <v>1.6674315435214929E-2</v>
      </c>
      <c r="E20" s="134"/>
      <c r="F20" s="139"/>
    </row>
    <row r="21" spans="2:6" x14ac:dyDescent="0.25">
      <c r="B21" s="8" t="s">
        <v>11</v>
      </c>
      <c r="C21" s="134">
        <v>0.13009259259259262</v>
      </c>
      <c r="D21" s="137">
        <f t="shared" si="0"/>
        <v>0.34388863392993735</v>
      </c>
      <c r="E21" s="134"/>
      <c r="F21" s="139"/>
    </row>
    <row r="22" spans="2:6" x14ac:dyDescent="0.25">
      <c r="B22" s="8" t="s">
        <v>15</v>
      </c>
      <c r="C22" s="134">
        <v>3.2476851851851854E-2</v>
      </c>
      <c r="D22" s="137">
        <f t="shared" si="0"/>
        <v>8.58497781857121E-2</v>
      </c>
      <c r="E22" s="134"/>
      <c r="F22" s="139"/>
    </row>
    <row r="23" spans="2:6" s="49" customFormat="1" x14ac:dyDescent="0.25">
      <c r="B23" s="8" t="s">
        <v>92</v>
      </c>
      <c r="C23" s="85">
        <v>2.2071759259259263E-2</v>
      </c>
      <c r="D23" s="137">
        <f t="shared" si="0"/>
        <v>5.834480648615574E-2</v>
      </c>
      <c r="E23" s="85"/>
      <c r="F23" s="139"/>
    </row>
    <row r="24" spans="2:6" x14ac:dyDescent="0.25">
      <c r="B24" s="8" t="s">
        <v>12</v>
      </c>
      <c r="C24" s="85">
        <v>1.1643518518518517E-2</v>
      </c>
      <c r="D24" s="137">
        <f t="shared" si="0"/>
        <v>3.077864463821324E-2</v>
      </c>
      <c r="E24" s="85"/>
      <c r="F24" s="139"/>
    </row>
    <row r="25" spans="2:6" s="50" customFormat="1" x14ac:dyDescent="0.25">
      <c r="B25" s="8" t="s">
        <v>5</v>
      </c>
      <c r="C25" s="85">
        <v>5.5578703703703713E-2</v>
      </c>
      <c r="D25" s="137">
        <f t="shared" si="0"/>
        <v>0.14691754627504974</v>
      </c>
      <c r="E25" s="85"/>
      <c r="F25" s="139"/>
    </row>
    <row r="26" spans="2:6" x14ac:dyDescent="0.25">
      <c r="B26" s="8" t="s">
        <v>6</v>
      </c>
      <c r="C26" s="105">
        <v>4.3981481481481476E-3</v>
      </c>
      <c r="D26" s="137">
        <f t="shared" si="0"/>
        <v>1.1626128193360867E-2</v>
      </c>
      <c r="E26" s="85"/>
      <c r="F26" s="139"/>
    </row>
    <row r="27" spans="2:6" x14ac:dyDescent="0.25">
      <c r="B27" s="8" t="s">
        <v>103</v>
      </c>
      <c r="C27" s="105">
        <v>9.1435185185185196E-3</v>
      </c>
      <c r="D27" s="137">
        <f t="shared" si="0"/>
        <v>2.4170108612513386E-2</v>
      </c>
      <c r="E27" s="85"/>
      <c r="F27" s="139"/>
    </row>
    <row r="28" spans="2:6" x14ac:dyDescent="0.25">
      <c r="B28" s="8" t="s">
        <v>17</v>
      </c>
      <c r="C28" s="105">
        <v>5.6365740740740742E-3</v>
      </c>
      <c r="D28" s="137">
        <f t="shared" si="0"/>
        <v>1.4899801132017745E-2</v>
      </c>
      <c r="E28" s="85"/>
      <c r="F28" s="139"/>
    </row>
    <row r="29" spans="2:6" x14ac:dyDescent="0.25">
      <c r="B29" s="8"/>
      <c r="C29" s="106"/>
      <c r="D29" s="89"/>
      <c r="E29" s="89"/>
      <c r="F29" s="95"/>
    </row>
    <row r="30" spans="2:6" x14ac:dyDescent="0.25">
      <c r="B30" s="53" t="s">
        <v>29</v>
      </c>
      <c r="C30" s="93">
        <f>SUM(C7:C28)</f>
        <v>0.37829861111111113</v>
      </c>
      <c r="D30" s="135">
        <f>SUM(D7:D28)</f>
        <v>0.99999999999999989</v>
      </c>
      <c r="E30" s="93"/>
      <c r="F30" s="136"/>
    </row>
    <row r="31" spans="2:6" x14ac:dyDescent="0.25">
      <c r="B31" s="60"/>
      <c r="C31" s="76"/>
      <c r="D31" s="77"/>
      <c r="E31" s="77"/>
      <c r="F31" s="78"/>
    </row>
    <row r="32" spans="2:6" ht="66" customHeight="1" thickBot="1" x14ac:dyDescent="0.3">
      <c r="B32" s="196" t="s">
        <v>139</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9" t="s">
        <v>126</v>
      </c>
      <c r="C3" s="200"/>
      <c r="D3" s="200"/>
      <c r="E3" s="200"/>
      <c r="F3" s="201"/>
    </row>
    <row r="4" spans="2:6" x14ac:dyDescent="0.25">
      <c r="B4" s="184" t="s">
        <v>132</v>
      </c>
      <c r="C4" s="185"/>
      <c r="D4" s="185"/>
      <c r="E4" s="185"/>
      <c r="F4" s="186"/>
    </row>
    <row r="5" spans="2:6" x14ac:dyDescent="0.25">
      <c r="B5" s="42"/>
      <c r="C5" s="189" t="s">
        <v>66</v>
      </c>
      <c r="D5" s="185"/>
      <c r="E5" s="202" t="s">
        <v>67</v>
      </c>
      <c r="F5" s="203"/>
    </row>
    <row r="6" spans="2:6" x14ac:dyDescent="0.25">
      <c r="B6" s="3" t="s">
        <v>23</v>
      </c>
      <c r="C6" s="63" t="s">
        <v>24</v>
      </c>
      <c r="D6" s="43" t="s">
        <v>25</v>
      </c>
      <c r="E6" s="63" t="s">
        <v>24</v>
      </c>
      <c r="F6" s="64" t="s">
        <v>25</v>
      </c>
    </row>
    <row r="7" spans="2:6" x14ac:dyDescent="0.25">
      <c r="B7" s="8" t="s">
        <v>10</v>
      </c>
      <c r="C7" s="85"/>
      <c r="D7" s="86"/>
      <c r="E7" s="85">
        <v>1.9328703703703704E-3</v>
      </c>
      <c r="F7" s="95">
        <f>E7/$E$30</f>
        <v>3.0319535221496007E-2</v>
      </c>
    </row>
    <row r="8" spans="2:6" x14ac:dyDescent="0.25">
      <c r="B8" s="8" t="s">
        <v>13</v>
      </c>
      <c r="C8" s="85"/>
      <c r="D8" s="137"/>
      <c r="E8" s="85">
        <v>2.5462962962962961E-4</v>
      </c>
      <c r="F8" s="95">
        <f>E8/$E$30</f>
        <v>3.9941902687000725E-3</v>
      </c>
    </row>
    <row r="9" spans="2:6" x14ac:dyDescent="0.25">
      <c r="B9" s="8" t="s">
        <v>0</v>
      </c>
      <c r="C9" s="85"/>
      <c r="D9" s="137"/>
      <c r="E9" s="85">
        <v>1.1574074074074073E-3</v>
      </c>
      <c r="F9" s="95">
        <f t="shared" ref="F9:F16" si="0">E9/$E$30</f>
        <v>1.8155410312273055E-2</v>
      </c>
    </row>
    <row r="10" spans="2:6" x14ac:dyDescent="0.25">
      <c r="B10" s="8" t="s">
        <v>8</v>
      </c>
      <c r="C10" s="85"/>
      <c r="D10" s="137"/>
      <c r="E10" s="85">
        <v>5.2083333333333333E-4</v>
      </c>
      <c r="F10" s="95">
        <f t="shared" si="0"/>
        <v>8.1699346405228763E-3</v>
      </c>
    </row>
    <row r="11" spans="2:6" x14ac:dyDescent="0.25">
      <c r="B11" s="8" t="s">
        <v>26</v>
      </c>
      <c r="C11" s="85"/>
      <c r="D11" s="137"/>
      <c r="E11" s="85"/>
      <c r="F11" s="95"/>
    </row>
    <row r="12" spans="2:6" x14ac:dyDescent="0.25">
      <c r="B12" s="8" t="s">
        <v>3</v>
      </c>
      <c r="C12" s="85"/>
      <c r="D12" s="137"/>
      <c r="E12" s="85">
        <v>4.6064814814814822E-3</v>
      </c>
      <c r="F12" s="95">
        <f t="shared" si="0"/>
        <v>7.2258533042846781E-2</v>
      </c>
    </row>
    <row r="13" spans="2:6" x14ac:dyDescent="0.25">
      <c r="B13" s="8" t="s">
        <v>7</v>
      </c>
      <c r="C13" s="85"/>
      <c r="D13" s="137"/>
      <c r="E13" s="85">
        <v>7.4884259259259262E-3</v>
      </c>
      <c r="F13" s="95">
        <f t="shared" si="0"/>
        <v>0.11746550472040668</v>
      </c>
    </row>
    <row r="14" spans="2:6" x14ac:dyDescent="0.25">
      <c r="B14" s="8" t="s">
        <v>2</v>
      </c>
      <c r="C14" s="85"/>
      <c r="D14" s="137"/>
      <c r="E14" s="85">
        <v>2.4999999999999996E-3</v>
      </c>
      <c r="F14" s="95">
        <f t="shared" si="0"/>
        <v>3.9215686274509796E-2</v>
      </c>
    </row>
    <row r="15" spans="2:6" x14ac:dyDescent="0.25">
      <c r="B15" s="8" t="s">
        <v>9</v>
      </c>
      <c r="C15" s="85"/>
      <c r="D15" s="137"/>
      <c r="E15" s="85"/>
      <c r="F15" s="95"/>
    </row>
    <row r="16" spans="2:6" x14ac:dyDescent="0.25">
      <c r="B16" s="8" t="s">
        <v>1</v>
      </c>
      <c r="C16" s="85"/>
      <c r="D16" s="137"/>
      <c r="E16" s="85">
        <v>1.0532407407407407E-3</v>
      </c>
      <c r="F16" s="95">
        <f t="shared" si="0"/>
        <v>1.6521423384168482E-2</v>
      </c>
    </row>
    <row r="17" spans="2:6" x14ac:dyDescent="0.25">
      <c r="B17" s="8" t="s">
        <v>27</v>
      </c>
      <c r="C17" s="85"/>
      <c r="D17" s="137"/>
      <c r="E17" s="85">
        <v>1.1851851851851851E-2</v>
      </c>
      <c r="F17" s="95">
        <f t="shared" ref="F17:F28" si="1">E17/$E$30</f>
        <v>0.18591140159767611</v>
      </c>
    </row>
    <row r="18" spans="2:6" x14ac:dyDescent="0.25">
      <c r="B18" s="8" t="s">
        <v>16</v>
      </c>
      <c r="C18" s="85"/>
      <c r="D18" s="137"/>
      <c r="E18" s="85"/>
      <c r="F18" s="95"/>
    </row>
    <row r="19" spans="2:6" x14ac:dyDescent="0.25">
      <c r="B19" s="8" t="s">
        <v>4</v>
      </c>
      <c r="C19" s="85"/>
      <c r="D19" s="137"/>
      <c r="E19" s="85">
        <v>3.3796296296296296E-3</v>
      </c>
      <c r="F19" s="95">
        <f t="shared" si="1"/>
        <v>5.3013798111837325E-2</v>
      </c>
    </row>
    <row r="20" spans="2:6" x14ac:dyDescent="0.25">
      <c r="B20" s="8" t="s">
        <v>14</v>
      </c>
      <c r="C20" s="85"/>
      <c r="D20" s="137"/>
      <c r="E20" s="85">
        <v>1.0011574074074074E-2</v>
      </c>
      <c r="F20" s="95">
        <f t="shared" si="1"/>
        <v>0.15704429920116195</v>
      </c>
    </row>
    <row r="21" spans="2:6" x14ac:dyDescent="0.25">
      <c r="B21" s="8" t="s">
        <v>11</v>
      </c>
      <c r="C21" s="85"/>
      <c r="D21" s="137"/>
      <c r="E21" s="85">
        <v>1.4699074074074072E-3</v>
      </c>
      <c r="F21" s="95">
        <f t="shared" si="1"/>
        <v>2.305737109658678E-2</v>
      </c>
    </row>
    <row r="22" spans="2:6" x14ac:dyDescent="0.25">
      <c r="B22" s="8" t="s">
        <v>15</v>
      </c>
      <c r="C22" s="85"/>
      <c r="D22" s="86"/>
      <c r="E22" s="85">
        <v>2.0023148148148148E-3</v>
      </c>
      <c r="F22" s="95">
        <f t="shared" si="1"/>
        <v>3.1408859840232388E-2</v>
      </c>
    </row>
    <row r="23" spans="2:6" s="49" customFormat="1" x14ac:dyDescent="0.25">
      <c r="B23" s="8" t="s">
        <v>92</v>
      </c>
      <c r="C23" s="85"/>
      <c r="D23" s="137"/>
      <c r="E23" s="85">
        <v>9.872685185185184E-3</v>
      </c>
      <c r="F23" s="95">
        <f t="shared" si="1"/>
        <v>0.15486564996368915</v>
      </c>
    </row>
    <row r="24" spans="2:6" x14ac:dyDescent="0.25">
      <c r="B24" s="8" t="s">
        <v>12</v>
      </c>
      <c r="C24" s="85"/>
      <c r="D24" s="137"/>
      <c r="E24" s="85"/>
      <c r="F24" s="95"/>
    </row>
    <row r="25" spans="2:6" s="50" customFormat="1" x14ac:dyDescent="0.25">
      <c r="B25" s="8" t="s">
        <v>5</v>
      </c>
      <c r="C25" s="85"/>
      <c r="D25" s="137"/>
      <c r="E25" s="85">
        <v>4.8379629629629623E-3</v>
      </c>
      <c r="F25" s="95">
        <f t="shared" si="1"/>
        <v>7.5889615105301372E-2</v>
      </c>
    </row>
    <row r="26" spans="2:6" x14ac:dyDescent="0.25">
      <c r="B26" s="8" t="s">
        <v>6</v>
      </c>
      <c r="C26" s="85"/>
      <c r="D26" s="137"/>
      <c r="E26" s="85"/>
      <c r="F26" s="95"/>
    </row>
    <row r="27" spans="2:6" x14ac:dyDescent="0.25">
      <c r="B27" s="8" t="s">
        <v>103</v>
      </c>
      <c r="C27" s="85"/>
      <c r="D27" s="137"/>
      <c r="E27" s="85"/>
      <c r="F27" s="95"/>
    </row>
    <row r="28" spans="2:6" x14ac:dyDescent="0.25">
      <c r="B28" s="8" t="s">
        <v>17</v>
      </c>
      <c r="C28" s="85"/>
      <c r="D28" s="85"/>
      <c r="E28" s="85">
        <v>8.1018518518518527E-4</v>
      </c>
      <c r="F28" s="95">
        <f t="shared" si="1"/>
        <v>1.2708787218591141E-2</v>
      </c>
    </row>
    <row r="29" spans="2:6" x14ac:dyDescent="0.25">
      <c r="B29" s="8"/>
      <c r="C29" s="106"/>
      <c r="D29" s="89"/>
      <c r="E29" s="89"/>
      <c r="F29" s="95"/>
    </row>
    <row r="30" spans="2:6" x14ac:dyDescent="0.25">
      <c r="B30" s="53" t="s">
        <v>29</v>
      </c>
      <c r="C30" s="91"/>
      <c r="D30" s="132"/>
      <c r="E30" s="93">
        <f>SUM(E7:E28)</f>
        <v>6.3750000000000001E-2</v>
      </c>
      <c r="F30" s="136">
        <f>SUM(F7:F28)</f>
        <v>0.99999999999999978</v>
      </c>
    </row>
    <row r="31" spans="2:6" x14ac:dyDescent="0.25">
      <c r="B31" s="53"/>
      <c r="C31" s="27"/>
      <c r="D31" s="52"/>
      <c r="E31" s="52"/>
      <c r="F31" s="48"/>
    </row>
    <row r="32" spans="2:6" ht="66" customHeight="1" thickBot="1" x14ac:dyDescent="0.3">
      <c r="B32" s="196" t="s">
        <v>130</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1" t="s">
        <v>95</v>
      </c>
      <c r="C3" s="182"/>
      <c r="D3" s="182"/>
      <c r="E3" s="182"/>
      <c r="F3" s="183"/>
    </row>
    <row r="4" spans="2:6" x14ac:dyDescent="0.25">
      <c r="B4" s="184" t="s">
        <v>132</v>
      </c>
      <c r="C4" s="185"/>
      <c r="D4" s="185"/>
      <c r="E4" s="185"/>
      <c r="F4" s="186"/>
    </row>
    <row r="5" spans="2:6" x14ac:dyDescent="0.25">
      <c r="B5" s="42"/>
      <c r="C5" s="189" t="s">
        <v>52</v>
      </c>
      <c r="D5" s="185"/>
      <c r="E5" s="189" t="s">
        <v>53</v>
      </c>
      <c r="F5" s="186"/>
    </row>
    <row r="6" spans="2:6" x14ac:dyDescent="0.25">
      <c r="B6" s="3" t="s">
        <v>23</v>
      </c>
      <c r="C6" s="63" t="s">
        <v>24</v>
      </c>
      <c r="D6" s="43" t="s">
        <v>25</v>
      </c>
      <c r="E6" s="63" t="s">
        <v>24</v>
      </c>
      <c r="F6" s="64" t="s">
        <v>25</v>
      </c>
    </row>
    <row r="7" spans="2:6" x14ac:dyDescent="0.25">
      <c r="B7" s="8" t="s">
        <v>10</v>
      </c>
      <c r="C7" s="134"/>
      <c r="D7" s="86"/>
      <c r="E7" s="65"/>
      <c r="F7" s="69"/>
    </row>
    <row r="8" spans="2:6" x14ac:dyDescent="0.25">
      <c r="B8" s="8" t="s">
        <v>13</v>
      </c>
      <c r="C8" s="134"/>
      <c r="D8" s="86"/>
      <c r="E8" s="65"/>
      <c r="F8" s="69"/>
    </row>
    <row r="9" spans="2:6" x14ac:dyDescent="0.25">
      <c r="B9" s="8" t="s">
        <v>0</v>
      </c>
      <c r="C9" s="134"/>
      <c r="D9" s="86"/>
      <c r="E9" s="65"/>
      <c r="F9" s="69"/>
    </row>
    <row r="10" spans="2:6" x14ac:dyDescent="0.25">
      <c r="B10" s="8" t="s">
        <v>8</v>
      </c>
      <c r="C10" s="134"/>
      <c r="D10" s="86"/>
      <c r="E10" s="65"/>
      <c r="F10" s="69"/>
    </row>
    <row r="11" spans="2:6" x14ac:dyDescent="0.25">
      <c r="B11" s="8" t="s">
        <v>26</v>
      </c>
      <c r="C11" s="134"/>
      <c r="D11" s="86"/>
      <c r="E11" s="65"/>
      <c r="F11" s="69"/>
    </row>
    <row r="12" spans="2:6" x14ac:dyDescent="0.25">
      <c r="B12" s="8" t="s">
        <v>3</v>
      </c>
      <c r="C12" s="134"/>
      <c r="D12" s="137"/>
      <c r="E12" s="65"/>
      <c r="F12" s="69"/>
    </row>
    <row r="13" spans="2:6" x14ac:dyDescent="0.25">
      <c r="B13" s="8" t="s">
        <v>7</v>
      </c>
      <c r="C13" s="134"/>
      <c r="D13" s="137"/>
      <c r="E13" s="65"/>
      <c r="F13" s="69"/>
    </row>
    <row r="14" spans="2:6" x14ac:dyDescent="0.25">
      <c r="B14" s="8" t="s">
        <v>2</v>
      </c>
      <c r="C14" s="134"/>
      <c r="D14" s="86"/>
      <c r="E14" s="65"/>
      <c r="F14" s="69"/>
    </row>
    <row r="15" spans="2:6" x14ac:dyDescent="0.25">
      <c r="B15" s="8" t="s">
        <v>9</v>
      </c>
      <c r="C15" s="134"/>
      <c r="D15" s="86"/>
      <c r="E15" s="65"/>
      <c r="F15" s="69"/>
    </row>
    <row r="16" spans="2:6" x14ac:dyDescent="0.25">
      <c r="B16" s="8" t="s">
        <v>1</v>
      </c>
      <c r="C16" s="134"/>
      <c r="D16" s="86"/>
      <c r="E16" s="65"/>
      <c r="F16" s="69"/>
    </row>
    <row r="17" spans="2:6" x14ac:dyDescent="0.25">
      <c r="B17" s="8" t="s">
        <v>27</v>
      </c>
      <c r="C17" s="85"/>
      <c r="D17" s="86"/>
      <c r="E17" s="65"/>
      <c r="F17" s="69"/>
    </row>
    <row r="18" spans="2:6" x14ac:dyDescent="0.25">
      <c r="B18" s="8" t="s">
        <v>16</v>
      </c>
      <c r="C18" s="85"/>
      <c r="D18" s="86"/>
      <c r="E18" s="65"/>
      <c r="F18" s="69"/>
    </row>
    <row r="19" spans="2:6" x14ac:dyDescent="0.25">
      <c r="B19" s="8" t="s">
        <v>4</v>
      </c>
      <c r="C19" s="85"/>
      <c r="D19" s="86"/>
      <c r="E19" s="65"/>
      <c r="F19" s="69"/>
    </row>
    <row r="20" spans="2:6" x14ac:dyDescent="0.25">
      <c r="B20" s="8" t="s">
        <v>14</v>
      </c>
      <c r="C20" s="85"/>
      <c r="D20" s="86"/>
      <c r="E20" s="65"/>
      <c r="F20" s="69"/>
    </row>
    <row r="21" spans="2:6" x14ac:dyDescent="0.25">
      <c r="B21" s="8" t="s">
        <v>11</v>
      </c>
      <c r="C21" s="88"/>
      <c r="D21" s="86"/>
      <c r="E21" s="65"/>
      <c r="F21" s="69"/>
    </row>
    <row r="22" spans="2:6" x14ac:dyDescent="0.25">
      <c r="B22" s="8" t="s">
        <v>15</v>
      </c>
      <c r="C22" s="85"/>
      <c r="D22" s="86"/>
      <c r="E22" s="65"/>
      <c r="F22" s="69"/>
    </row>
    <row r="23" spans="2:6" s="49" customFormat="1" x14ac:dyDescent="0.25">
      <c r="B23" s="8" t="s">
        <v>92</v>
      </c>
      <c r="C23" s="91"/>
      <c r="D23" s="86"/>
      <c r="E23" s="65"/>
      <c r="F23" s="70"/>
    </row>
    <row r="24" spans="2:6" x14ac:dyDescent="0.25">
      <c r="B24" s="8" t="s">
        <v>12</v>
      </c>
      <c r="C24" s="88"/>
      <c r="D24" s="137"/>
      <c r="E24" s="47"/>
      <c r="F24" s="71"/>
    </row>
    <row r="25" spans="2:6" s="50" customFormat="1" x14ac:dyDescent="0.25">
      <c r="B25" s="8" t="s">
        <v>5</v>
      </c>
      <c r="C25" s="85"/>
      <c r="D25" s="137"/>
      <c r="E25" s="47"/>
      <c r="F25" s="44"/>
    </row>
    <row r="26" spans="2:6" x14ac:dyDescent="0.25">
      <c r="B26" s="8" t="s">
        <v>6</v>
      </c>
      <c r="C26" s="105"/>
      <c r="D26" s="85"/>
      <c r="E26" s="65"/>
      <c r="F26" s="69"/>
    </row>
    <row r="27" spans="2:6" x14ac:dyDescent="0.25">
      <c r="B27" s="8" t="s">
        <v>103</v>
      </c>
      <c r="C27" s="105"/>
      <c r="D27" s="85"/>
      <c r="E27" s="65"/>
      <c r="F27" s="69"/>
    </row>
    <row r="28" spans="2:6" x14ac:dyDescent="0.25">
      <c r="B28" s="8" t="s">
        <v>17</v>
      </c>
      <c r="C28" s="105"/>
      <c r="D28" s="85"/>
      <c r="E28" s="65"/>
      <c r="F28" s="69"/>
    </row>
    <row r="29" spans="2:6" x14ac:dyDescent="0.25">
      <c r="B29" s="8"/>
      <c r="C29" s="106"/>
      <c r="D29" s="89"/>
      <c r="E29" s="52"/>
      <c r="F29" s="48"/>
    </row>
    <row r="30" spans="2:6" x14ac:dyDescent="0.25">
      <c r="B30" s="53" t="s">
        <v>29</v>
      </c>
      <c r="C30" s="93"/>
      <c r="D30" s="135"/>
      <c r="E30" s="47"/>
      <c r="F30" s="69"/>
    </row>
    <row r="31" spans="2:6" x14ac:dyDescent="0.25">
      <c r="B31" s="53"/>
      <c r="C31" s="27"/>
      <c r="D31" s="52"/>
      <c r="E31" s="52"/>
      <c r="F31" s="48"/>
    </row>
    <row r="32" spans="2:6" ht="66" customHeight="1" thickBot="1" x14ac:dyDescent="0.3">
      <c r="B32" s="207" t="s">
        <v>124</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1" t="s">
        <v>96</v>
      </c>
      <c r="C3" s="192"/>
      <c r="D3" s="192"/>
      <c r="E3" s="192"/>
      <c r="F3" s="193"/>
    </row>
    <row r="4" spans="2:6" x14ac:dyDescent="0.25">
      <c r="B4" s="184" t="s">
        <v>132</v>
      </c>
      <c r="C4" s="185"/>
      <c r="D4" s="185"/>
      <c r="E4" s="185"/>
      <c r="F4" s="186"/>
    </row>
    <row r="5" spans="2:6" x14ac:dyDescent="0.25">
      <c r="B5" s="42"/>
      <c r="C5" s="189" t="s">
        <v>60</v>
      </c>
      <c r="D5" s="185"/>
      <c r="E5" s="202" t="s">
        <v>61</v>
      </c>
      <c r="F5" s="203"/>
    </row>
    <row r="6" spans="2:6" x14ac:dyDescent="0.25">
      <c r="B6" s="3" t="s">
        <v>23</v>
      </c>
      <c r="C6" s="63" t="s">
        <v>24</v>
      </c>
      <c r="D6" s="43" t="s">
        <v>25</v>
      </c>
      <c r="E6" s="63" t="s">
        <v>24</v>
      </c>
      <c r="F6" s="64" t="s">
        <v>25</v>
      </c>
    </row>
    <row r="7" spans="2:6" x14ac:dyDescent="0.25">
      <c r="B7" s="8" t="s">
        <v>10</v>
      </c>
      <c r="C7" s="134"/>
      <c r="D7" s="86"/>
      <c r="E7" s="65"/>
      <c r="F7" s="69"/>
    </row>
    <row r="8" spans="2:6" x14ac:dyDescent="0.25">
      <c r="B8" s="8" t="s">
        <v>13</v>
      </c>
      <c r="C8" s="134"/>
      <c r="D8" s="86"/>
      <c r="E8" s="65"/>
      <c r="F8" s="69"/>
    </row>
    <row r="9" spans="2:6" x14ac:dyDescent="0.25">
      <c r="B9" s="8" t="s">
        <v>0</v>
      </c>
      <c r="C9" s="134"/>
      <c r="D9" s="86"/>
      <c r="E9" s="65"/>
      <c r="F9" s="69"/>
    </row>
    <row r="10" spans="2:6" x14ac:dyDescent="0.25">
      <c r="B10" s="8" t="s">
        <v>8</v>
      </c>
      <c r="C10" s="134"/>
      <c r="D10" s="86"/>
      <c r="E10" s="65"/>
      <c r="F10" s="69"/>
    </row>
    <row r="11" spans="2:6" x14ac:dyDescent="0.25">
      <c r="B11" s="8" t="s">
        <v>26</v>
      </c>
      <c r="C11" s="134"/>
      <c r="D11" s="86"/>
      <c r="E11" s="65"/>
      <c r="F11" s="69"/>
    </row>
    <row r="12" spans="2:6" x14ac:dyDescent="0.25">
      <c r="B12" s="8" t="s">
        <v>3</v>
      </c>
      <c r="C12" s="134"/>
      <c r="D12" s="86"/>
      <c r="E12" s="65"/>
      <c r="F12" s="69"/>
    </row>
    <row r="13" spans="2:6" x14ac:dyDescent="0.25">
      <c r="B13" s="8" t="s">
        <v>7</v>
      </c>
      <c r="C13" s="134"/>
      <c r="D13" s="86"/>
      <c r="E13" s="65"/>
      <c r="F13" s="69"/>
    </row>
    <row r="14" spans="2:6" x14ac:dyDescent="0.25">
      <c r="B14" s="8" t="s">
        <v>2</v>
      </c>
      <c r="C14" s="134"/>
      <c r="D14" s="86"/>
      <c r="E14" s="65"/>
      <c r="F14" s="69"/>
    </row>
    <row r="15" spans="2:6" x14ac:dyDescent="0.25">
      <c r="B15" s="8" t="s">
        <v>9</v>
      </c>
      <c r="C15" s="134"/>
      <c r="D15" s="86"/>
      <c r="E15" s="65"/>
      <c r="F15" s="69"/>
    </row>
    <row r="16" spans="2:6" x14ac:dyDescent="0.25">
      <c r="B16" s="8" t="s">
        <v>1</v>
      </c>
      <c r="C16" s="134"/>
      <c r="D16" s="86"/>
      <c r="E16" s="65"/>
      <c r="F16" s="69"/>
    </row>
    <row r="17" spans="2:6" x14ac:dyDescent="0.25">
      <c r="B17" s="8" t="s">
        <v>27</v>
      </c>
      <c r="C17" s="134"/>
      <c r="D17" s="86"/>
      <c r="E17" s="65"/>
      <c r="F17" s="69"/>
    </row>
    <row r="18" spans="2:6" x14ac:dyDescent="0.25">
      <c r="B18" s="8" t="s">
        <v>16</v>
      </c>
      <c r="C18" s="134"/>
      <c r="D18" s="86"/>
      <c r="E18" s="65"/>
      <c r="F18" s="69"/>
    </row>
    <row r="19" spans="2:6" x14ac:dyDescent="0.25">
      <c r="B19" s="8" t="s">
        <v>4</v>
      </c>
      <c r="C19" s="134"/>
      <c r="D19" s="86"/>
      <c r="E19" s="65"/>
      <c r="F19" s="69"/>
    </row>
    <row r="20" spans="2:6" x14ac:dyDescent="0.25">
      <c r="B20" s="8" t="s">
        <v>14</v>
      </c>
      <c r="C20" s="134"/>
      <c r="D20" s="86"/>
      <c r="E20" s="65"/>
      <c r="F20" s="69"/>
    </row>
    <row r="21" spans="2:6" x14ac:dyDescent="0.25">
      <c r="B21" s="8" t="s">
        <v>11</v>
      </c>
      <c r="C21" s="134"/>
      <c r="D21" s="86"/>
      <c r="E21" s="65"/>
      <c r="F21" s="69"/>
    </row>
    <row r="22" spans="2:6" x14ac:dyDescent="0.25">
      <c r="B22" s="8" t="s">
        <v>15</v>
      </c>
      <c r="C22" s="134"/>
      <c r="D22" s="86"/>
      <c r="E22" s="65"/>
      <c r="F22" s="69"/>
    </row>
    <row r="23" spans="2:6" s="49" customFormat="1" x14ac:dyDescent="0.25">
      <c r="B23" s="8" t="s">
        <v>92</v>
      </c>
      <c r="C23" s="134"/>
      <c r="D23" s="86"/>
      <c r="E23" s="75"/>
      <c r="F23" s="70"/>
    </row>
    <row r="24" spans="2:6" x14ac:dyDescent="0.25">
      <c r="B24" s="8" t="s">
        <v>12</v>
      </c>
      <c r="C24" s="88"/>
      <c r="D24" s="88"/>
      <c r="E24" s="45"/>
      <c r="F24" s="71"/>
    </row>
    <row r="25" spans="2:6" s="50" customFormat="1" x14ac:dyDescent="0.25">
      <c r="B25" s="8" t="s">
        <v>5</v>
      </c>
      <c r="C25" s="43"/>
      <c r="D25" s="43"/>
      <c r="E25" s="43"/>
      <c r="F25" s="44"/>
    </row>
    <row r="26" spans="2:6" x14ac:dyDescent="0.25">
      <c r="B26" s="8" t="s">
        <v>6</v>
      </c>
      <c r="C26" s="105"/>
      <c r="D26" s="86"/>
      <c r="E26" s="47"/>
      <c r="F26" s="69"/>
    </row>
    <row r="27" spans="2:6" x14ac:dyDescent="0.25">
      <c r="B27" s="8" t="s">
        <v>103</v>
      </c>
      <c r="C27" s="105"/>
      <c r="D27" s="85"/>
      <c r="E27" s="47"/>
      <c r="F27" s="69"/>
    </row>
    <row r="28" spans="2:6" x14ac:dyDescent="0.25">
      <c r="B28" s="8" t="s">
        <v>17</v>
      </c>
      <c r="C28" s="105"/>
      <c r="D28" s="138"/>
      <c r="E28" s="47"/>
      <c r="F28" s="69"/>
    </row>
    <row r="29" spans="2:6" x14ac:dyDescent="0.25">
      <c r="B29" s="8"/>
      <c r="C29" s="106"/>
      <c r="D29" s="89"/>
      <c r="E29" s="52"/>
      <c r="F29" s="48"/>
    </row>
    <row r="30" spans="2:6" x14ac:dyDescent="0.25">
      <c r="B30" s="53" t="s">
        <v>29</v>
      </c>
      <c r="C30" s="93"/>
      <c r="D30" s="135"/>
      <c r="E30" s="47"/>
      <c r="F30" s="69"/>
    </row>
    <row r="31" spans="2:6" x14ac:dyDescent="0.25">
      <c r="B31" s="53"/>
      <c r="C31" s="27"/>
      <c r="D31" s="52"/>
      <c r="E31" s="52"/>
      <c r="F31" s="48"/>
    </row>
    <row r="32" spans="2:6" ht="66" customHeight="1" thickBot="1" x14ac:dyDescent="0.3">
      <c r="B32" s="196" t="s">
        <v>125</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9" t="s">
        <v>97</v>
      </c>
      <c r="C3" s="200"/>
      <c r="D3" s="200"/>
      <c r="E3" s="200"/>
      <c r="F3" s="201"/>
    </row>
    <row r="4" spans="2:6" x14ac:dyDescent="0.25">
      <c r="B4" s="184" t="s">
        <v>132</v>
      </c>
      <c r="C4" s="185"/>
      <c r="D4" s="185"/>
      <c r="E4" s="185"/>
      <c r="F4" s="186"/>
    </row>
    <row r="5" spans="2:6" x14ac:dyDescent="0.25">
      <c r="B5" s="42"/>
      <c r="C5" s="189" t="s">
        <v>68</v>
      </c>
      <c r="D5" s="185"/>
      <c r="E5" s="202" t="s">
        <v>69</v>
      </c>
      <c r="F5" s="203"/>
    </row>
    <row r="6" spans="2:6" x14ac:dyDescent="0.25">
      <c r="B6" s="3" t="s">
        <v>23</v>
      </c>
      <c r="C6" s="63" t="s">
        <v>24</v>
      </c>
      <c r="D6" s="43" t="s">
        <v>25</v>
      </c>
      <c r="E6" s="63" t="s">
        <v>24</v>
      </c>
      <c r="F6" s="64" t="s">
        <v>25</v>
      </c>
    </row>
    <row r="7" spans="2:6" x14ac:dyDescent="0.25">
      <c r="B7" s="8" t="s">
        <v>10</v>
      </c>
      <c r="C7" s="85"/>
      <c r="D7" s="137"/>
      <c r="E7" s="85"/>
      <c r="F7" s="95"/>
    </row>
    <row r="8" spans="2:6" x14ac:dyDescent="0.25">
      <c r="B8" s="8" t="s">
        <v>13</v>
      </c>
      <c r="C8" s="85"/>
      <c r="D8" s="137"/>
      <c r="E8" s="85"/>
      <c r="F8" s="95"/>
    </row>
    <row r="9" spans="2:6" x14ac:dyDescent="0.25">
      <c r="B9" s="8" t="s">
        <v>0</v>
      </c>
      <c r="C9" s="85"/>
      <c r="D9" s="137"/>
      <c r="E9" s="85">
        <v>9.4907407407407406E-3</v>
      </c>
      <c r="F9" s="95">
        <f>E9/$E$30</f>
        <v>2.7669984815252235E-2</v>
      </c>
    </row>
    <row r="10" spans="2:6" x14ac:dyDescent="0.25">
      <c r="B10" s="8" t="s">
        <v>8</v>
      </c>
      <c r="C10" s="85"/>
      <c r="D10" s="137"/>
      <c r="E10" s="85">
        <v>1.2974537037037036E-2</v>
      </c>
      <c r="F10" s="95">
        <f t="shared" ref="F10:F27" si="0">E10/$E$30</f>
        <v>3.7826893875485067E-2</v>
      </c>
    </row>
    <row r="11" spans="2:6" x14ac:dyDescent="0.25">
      <c r="B11" s="8" t="s">
        <v>26</v>
      </c>
      <c r="C11" s="85"/>
      <c r="D11" s="137"/>
      <c r="E11" s="85">
        <v>4.6296296296296298E-4</v>
      </c>
      <c r="F11" s="95">
        <f t="shared" si="0"/>
        <v>1.3497553568415726E-3</v>
      </c>
    </row>
    <row r="12" spans="2:6" x14ac:dyDescent="0.25">
      <c r="B12" s="8" t="s">
        <v>3</v>
      </c>
      <c r="C12" s="85">
        <v>1.8518518518518518E-4</v>
      </c>
      <c r="D12" s="137">
        <f>C12/$C$30</f>
        <v>8.5836909871244618E-3</v>
      </c>
      <c r="E12" s="85">
        <v>6.0185185185185196E-2</v>
      </c>
      <c r="F12" s="95">
        <f t="shared" si="0"/>
        <v>0.17546819638940445</v>
      </c>
    </row>
    <row r="13" spans="2:6" x14ac:dyDescent="0.25">
      <c r="B13" s="8" t="s">
        <v>7</v>
      </c>
      <c r="C13" s="85">
        <v>2.9398148148148148E-3</v>
      </c>
      <c r="D13" s="137">
        <f t="shared" ref="D13:D24" si="1">C13/$C$30</f>
        <v>0.13626609442060084</v>
      </c>
      <c r="E13" s="85">
        <v>2.7731481481481475E-2</v>
      </c>
      <c r="F13" s="95">
        <f t="shared" si="0"/>
        <v>8.0850345874810173E-2</v>
      </c>
    </row>
    <row r="14" spans="2:6" x14ac:dyDescent="0.25">
      <c r="B14" s="8" t="s">
        <v>2</v>
      </c>
      <c r="C14" s="85"/>
      <c r="D14" s="137"/>
      <c r="E14" s="85">
        <v>6.7708333333333336E-3</v>
      </c>
      <c r="F14" s="95">
        <f t="shared" si="0"/>
        <v>1.9740172093807996E-2</v>
      </c>
    </row>
    <row r="15" spans="2:6" ht="15.95" customHeight="1" x14ac:dyDescent="0.25">
      <c r="B15" s="8" t="s">
        <v>9</v>
      </c>
      <c r="C15" s="85"/>
      <c r="D15" s="137"/>
      <c r="E15" s="85">
        <v>4.6296296296296293E-4</v>
      </c>
      <c r="F15" s="95">
        <f t="shared" si="0"/>
        <v>1.3497553568415724E-3</v>
      </c>
    </row>
    <row r="16" spans="2:6" x14ac:dyDescent="0.25">
      <c r="B16" s="8" t="s">
        <v>1</v>
      </c>
      <c r="C16" s="85">
        <v>1.0185185185185184E-3</v>
      </c>
      <c r="D16" s="137">
        <f t="shared" si="1"/>
        <v>4.7210300429184546E-2</v>
      </c>
      <c r="E16" s="85">
        <v>1.5046296296296297E-4</v>
      </c>
      <c r="F16" s="95">
        <f t="shared" si="0"/>
        <v>4.3867049097351109E-4</v>
      </c>
    </row>
    <row r="17" spans="2:6" x14ac:dyDescent="0.25">
      <c r="B17" s="8" t="s">
        <v>27</v>
      </c>
      <c r="C17" s="85">
        <v>5.3703703703703708E-3</v>
      </c>
      <c r="D17" s="137">
        <f t="shared" si="1"/>
        <v>0.24892703862660945</v>
      </c>
      <c r="E17" s="85">
        <v>1.6030092592592592E-2</v>
      </c>
      <c r="F17" s="95">
        <f t="shared" si="0"/>
        <v>4.6735279230639443E-2</v>
      </c>
    </row>
    <row r="18" spans="2:6" x14ac:dyDescent="0.25">
      <c r="B18" s="8" t="s">
        <v>16</v>
      </c>
      <c r="C18" s="85"/>
      <c r="D18" s="137"/>
      <c r="E18" s="85"/>
      <c r="F18" s="95"/>
    </row>
    <row r="19" spans="2:6" x14ac:dyDescent="0.25">
      <c r="B19" s="8" t="s">
        <v>4</v>
      </c>
      <c r="C19" s="85">
        <v>3.5648148148148149E-3</v>
      </c>
      <c r="D19" s="137">
        <f t="shared" si="1"/>
        <v>0.16523605150214593</v>
      </c>
      <c r="E19" s="85">
        <v>8.611111111111111E-3</v>
      </c>
      <c r="F19" s="95">
        <f t="shared" si="0"/>
        <v>2.5105449637253245E-2</v>
      </c>
    </row>
    <row r="20" spans="2:6" x14ac:dyDescent="0.25">
      <c r="B20" s="8" t="s">
        <v>14</v>
      </c>
      <c r="C20" s="85"/>
      <c r="D20" s="137"/>
      <c r="E20" s="85">
        <v>7.0486111111111114E-3</v>
      </c>
      <c r="F20" s="95">
        <f t="shared" si="0"/>
        <v>2.0550025307912941E-2</v>
      </c>
    </row>
    <row r="21" spans="2:6" x14ac:dyDescent="0.25">
      <c r="B21" s="8" t="s">
        <v>11</v>
      </c>
      <c r="C21" s="85"/>
      <c r="D21" s="137"/>
      <c r="E21" s="85">
        <v>7.3472222222222244E-2</v>
      </c>
      <c r="F21" s="95">
        <f t="shared" si="0"/>
        <v>0.2142061751307576</v>
      </c>
    </row>
    <row r="22" spans="2:6" x14ac:dyDescent="0.25">
      <c r="B22" s="8" t="s">
        <v>15</v>
      </c>
      <c r="C22" s="85"/>
      <c r="D22" s="137"/>
      <c r="E22" s="85">
        <v>2.1180555555555553E-2</v>
      </c>
      <c r="F22" s="95">
        <f t="shared" si="0"/>
        <v>6.1751307575501929E-2</v>
      </c>
    </row>
    <row r="23" spans="2:6" s="49" customFormat="1" x14ac:dyDescent="0.25">
      <c r="B23" s="8" t="s">
        <v>92</v>
      </c>
      <c r="C23" s="85">
        <v>5.4745370370370373E-3</v>
      </c>
      <c r="D23" s="137">
        <f t="shared" si="1"/>
        <v>0.25375536480686695</v>
      </c>
      <c r="E23" s="85">
        <v>2.8124999999999997E-2</v>
      </c>
      <c r="F23" s="95">
        <f t="shared" si="0"/>
        <v>8.1997637928125519E-2</v>
      </c>
    </row>
    <row r="24" spans="2:6" x14ac:dyDescent="0.25">
      <c r="B24" s="8" t="s">
        <v>12</v>
      </c>
      <c r="C24" s="85">
        <v>3.0208333333333333E-3</v>
      </c>
      <c r="D24" s="137">
        <f t="shared" si="1"/>
        <v>0.14002145922746781</v>
      </c>
      <c r="E24" s="85">
        <v>6.4120370370370373E-3</v>
      </c>
      <c r="F24" s="95">
        <f t="shared" si="0"/>
        <v>1.869411169225578E-2</v>
      </c>
    </row>
    <row r="25" spans="2:6" s="50" customFormat="1" x14ac:dyDescent="0.25">
      <c r="B25" s="8" t="s">
        <v>5</v>
      </c>
      <c r="C25" s="85"/>
      <c r="D25" s="137"/>
      <c r="E25" s="85">
        <v>5.5370370370370368E-2</v>
      </c>
      <c r="F25" s="95">
        <f t="shared" si="0"/>
        <v>0.16143074067825205</v>
      </c>
    </row>
    <row r="26" spans="2:6" x14ac:dyDescent="0.25">
      <c r="B26" s="8" t="s">
        <v>6</v>
      </c>
      <c r="C26" s="105"/>
      <c r="D26" s="137"/>
      <c r="E26" s="85"/>
      <c r="F26" s="95"/>
    </row>
    <row r="27" spans="2:6" x14ac:dyDescent="0.25">
      <c r="B27" s="8" t="s">
        <v>103</v>
      </c>
      <c r="C27" s="105"/>
      <c r="D27" s="137"/>
      <c r="E27" s="85">
        <v>8.5185185185185173E-3</v>
      </c>
      <c r="F27" s="95">
        <f t="shared" si="0"/>
        <v>2.483549856588493E-2</v>
      </c>
    </row>
    <row r="28" spans="2:6" x14ac:dyDescent="0.25">
      <c r="B28" s="8" t="s">
        <v>17</v>
      </c>
      <c r="C28" s="105"/>
      <c r="D28" s="137"/>
      <c r="E28" s="85"/>
      <c r="F28" s="95"/>
    </row>
    <row r="29" spans="2:6" x14ac:dyDescent="0.25">
      <c r="B29" s="8"/>
      <c r="C29" s="106"/>
      <c r="D29" s="89"/>
      <c r="E29" s="89"/>
      <c r="F29" s="95"/>
    </row>
    <row r="30" spans="2:6" x14ac:dyDescent="0.25">
      <c r="B30" s="53" t="s">
        <v>29</v>
      </c>
      <c r="C30" s="93">
        <f>SUM(C7:C28)</f>
        <v>2.1574074074074075E-2</v>
      </c>
      <c r="D30" s="135">
        <f>SUM(D7:D28)</f>
        <v>1</v>
      </c>
      <c r="E30" s="93">
        <f>SUM(E7:E28)</f>
        <v>0.3429976851851852</v>
      </c>
      <c r="F30" s="136">
        <f>SUM(F8:F28)</f>
        <v>1</v>
      </c>
    </row>
    <row r="31" spans="2:6" x14ac:dyDescent="0.25">
      <c r="B31" s="53"/>
      <c r="C31" s="27"/>
      <c r="D31" s="52"/>
      <c r="E31" s="52"/>
      <c r="F31" s="48"/>
    </row>
    <row r="32" spans="2:6" ht="66" customHeight="1" thickBot="1" x14ac:dyDescent="0.3">
      <c r="B32" s="196" t="s">
        <v>140</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1" t="s">
        <v>98</v>
      </c>
      <c r="C3" s="182"/>
      <c r="D3" s="182"/>
      <c r="E3" s="182"/>
      <c r="F3" s="183"/>
    </row>
    <row r="4" spans="2:6" x14ac:dyDescent="0.25">
      <c r="B4" s="184" t="s">
        <v>132</v>
      </c>
      <c r="C4" s="185"/>
      <c r="D4" s="185"/>
      <c r="E4" s="185"/>
      <c r="F4" s="186"/>
    </row>
    <row r="5" spans="2:6" x14ac:dyDescent="0.25">
      <c r="B5" s="42"/>
      <c r="C5" s="189" t="s">
        <v>54</v>
      </c>
      <c r="D5" s="185"/>
      <c r="E5" s="189" t="s">
        <v>55</v>
      </c>
      <c r="F5" s="186"/>
    </row>
    <row r="6" spans="2:6" x14ac:dyDescent="0.25">
      <c r="B6" s="3" t="s">
        <v>23</v>
      </c>
      <c r="C6" s="63" t="s">
        <v>24</v>
      </c>
      <c r="D6" s="43" t="s">
        <v>25</v>
      </c>
      <c r="E6" s="63" t="s">
        <v>24</v>
      </c>
      <c r="F6" s="64" t="s">
        <v>25</v>
      </c>
    </row>
    <row r="7" spans="2:6" x14ac:dyDescent="0.25">
      <c r="B7" s="8" t="s">
        <v>10</v>
      </c>
      <c r="C7" s="65"/>
      <c r="D7" s="46"/>
      <c r="E7" s="65"/>
      <c r="F7" s="69"/>
    </row>
    <row r="8" spans="2:6" x14ac:dyDescent="0.25">
      <c r="B8" s="8" t="s">
        <v>13</v>
      </c>
      <c r="C8" s="65"/>
      <c r="D8" s="46"/>
      <c r="E8" s="65"/>
      <c r="F8" s="69"/>
    </row>
    <row r="9" spans="2:6" x14ac:dyDescent="0.25">
      <c r="B9" s="8" t="s">
        <v>0</v>
      </c>
      <c r="C9" s="65"/>
      <c r="D9" s="46"/>
      <c r="E9" s="65"/>
      <c r="F9" s="69"/>
    </row>
    <row r="10" spans="2:6" x14ac:dyDescent="0.25">
      <c r="B10" s="8" t="s">
        <v>8</v>
      </c>
      <c r="C10" s="65"/>
      <c r="D10" s="46"/>
      <c r="E10" s="65"/>
      <c r="F10" s="69"/>
    </row>
    <row r="11" spans="2:6" x14ac:dyDescent="0.25">
      <c r="B11" s="8" t="s">
        <v>26</v>
      </c>
      <c r="C11" s="65"/>
      <c r="D11" s="46"/>
      <c r="E11" s="65"/>
      <c r="F11" s="69"/>
    </row>
    <row r="12" spans="2:6" x14ac:dyDescent="0.25">
      <c r="B12" s="8" t="s">
        <v>3</v>
      </c>
      <c r="C12" s="65"/>
      <c r="D12" s="46"/>
      <c r="E12" s="65"/>
      <c r="F12" s="69"/>
    </row>
    <row r="13" spans="2:6" x14ac:dyDescent="0.25">
      <c r="B13" s="8" t="s">
        <v>7</v>
      </c>
      <c r="C13" s="65"/>
      <c r="D13" s="46"/>
      <c r="E13" s="65"/>
      <c r="F13" s="69"/>
    </row>
    <row r="14" spans="2:6" x14ac:dyDescent="0.25">
      <c r="B14" s="8" t="s">
        <v>2</v>
      </c>
      <c r="C14" s="65"/>
      <c r="D14" s="46"/>
      <c r="E14" s="65"/>
      <c r="F14" s="69"/>
    </row>
    <row r="15" spans="2:6" x14ac:dyDescent="0.25">
      <c r="B15" s="8" t="s">
        <v>9</v>
      </c>
      <c r="C15" s="65"/>
      <c r="D15" s="46"/>
      <c r="E15" s="65"/>
      <c r="F15" s="69"/>
    </row>
    <row r="16" spans="2:6" x14ac:dyDescent="0.25">
      <c r="B16" s="8" t="s">
        <v>1</v>
      </c>
      <c r="C16" s="65"/>
      <c r="D16" s="46"/>
      <c r="E16" s="65"/>
      <c r="F16" s="69"/>
    </row>
    <row r="17" spans="2:6" x14ac:dyDescent="0.25">
      <c r="B17" s="8" t="s">
        <v>27</v>
      </c>
      <c r="C17" s="47"/>
      <c r="D17" s="46"/>
      <c r="E17" s="65"/>
      <c r="F17" s="69"/>
    </row>
    <row r="18" spans="2:6" x14ac:dyDescent="0.25">
      <c r="B18" s="8" t="s">
        <v>16</v>
      </c>
      <c r="C18" s="47"/>
      <c r="D18" s="46"/>
      <c r="E18" s="65"/>
      <c r="F18" s="69"/>
    </row>
    <row r="19" spans="2:6" x14ac:dyDescent="0.25">
      <c r="B19" s="8" t="s">
        <v>4</v>
      </c>
      <c r="C19" s="47"/>
      <c r="D19" s="46"/>
      <c r="E19" s="65"/>
      <c r="F19" s="69"/>
    </row>
    <row r="20" spans="2:6" x14ac:dyDescent="0.25">
      <c r="B20" s="8" t="s">
        <v>14</v>
      </c>
      <c r="C20" s="47"/>
      <c r="D20" s="46"/>
      <c r="E20" s="65"/>
      <c r="F20" s="69"/>
    </row>
    <row r="21" spans="2:6" x14ac:dyDescent="0.25">
      <c r="B21" s="8" t="s">
        <v>11</v>
      </c>
      <c r="C21" s="45"/>
      <c r="D21" s="46"/>
      <c r="E21" s="65"/>
      <c r="F21" s="69"/>
    </row>
    <row r="22" spans="2:6" x14ac:dyDescent="0.25">
      <c r="B22" s="8" t="s">
        <v>15</v>
      </c>
      <c r="C22" s="47"/>
      <c r="D22" s="46"/>
      <c r="E22" s="65"/>
      <c r="F22" s="69"/>
    </row>
    <row r="23" spans="2:6" s="49" customFormat="1" x14ac:dyDescent="0.25">
      <c r="B23" s="8" t="s">
        <v>92</v>
      </c>
      <c r="C23" s="54"/>
      <c r="D23" s="46"/>
      <c r="E23" s="65"/>
      <c r="F23" s="70"/>
    </row>
    <row r="24" spans="2:6" x14ac:dyDescent="0.25">
      <c r="B24" s="8" t="s">
        <v>12</v>
      </c>
      <c r="C24" s="45"/>
      <c r="D24" s="59"/>
      <c r="E24" s="47"/>
      <c r="F24" s="71"/>
    </row>
    <row r="25" spans="2:6" s="50" customFormat="1" x14ac:dyDescent="0.25">
      <c r="B25" s="8" t="s">
        <v>5</v>
      </c>
      <c r="C25" s="47"/>
      <c r="D25" s="59"/>
      <c r="E25" s="47"/>
      <c r="F25" s="44"/>
    </row>
    <row r="26" spans="2:6" x14ac:dyDescent="0.25">
      <c r="B26" s="8" t="s">
        <v>6</v>
      </c>
      <c r="C26" s="26"/>
      <c r="D26" s="47"/>
      <c r="E26" s="65"/>
      <c r="F26" s="69"/>
    </row>
    <row r="27" spans="2:6" x14ac:dyDescent="0.25">
      <c r="B27" s="8" t="s">
        <v>103</v>
      </c>
      <c r="C27" s="26"/>
      <c r="D27" s="47"/>
      <c r="E27" s="65"/>
      <c r="F27" s="69"/>
    </row>
    <row r="28" spans="2:6" x14ac:dyDescent="0.25">
      <c r="B28" s="8" t="s">
        <v>17</v>
      </c>
      <c r="C28" s="26"/>
      <c r="D28" s="47"/>
      <c r="E28" s="65"/>
      <c r="F28" s="69"/>
    </row>
    <row r="29" spans="2:6" x14ac:dyDescent="0.25">
      <c r="B29" s="8"/>
      <c r="C29" s="27"/>
      <c r="D29" s="52"/>
      <c r="E29" s="52"/>
      <c r="F29" s="48"/>
    </row>
    <row r="30" spans="2:6" x14ac:dyDescent="0.25">
      <c r="B30" s="53" t="s">
        <v>29</v>
      </c>
      <c r="C30" s="66"/>
      <c r="D30" s="55"/>
      <c r="E30" s="47"/>
      <c r="F30" s="69"/>
    </row>
    <row r="31" spans="2:6" x14ac:dyDescent="0.25">
      <c r="B31" s="53"/>
      <c r="C31" s="27"/>
      <c r="D31" s="52"/>
      <c r="E31" s="52"/>
      <c r="F31" s="48"/>
    </row>
    <row r="32" spans="2:6" ht="66" customHeight="1" thickBot="1" x14ac:dyDescent="0.3">
      <c r="B32" s="208" t="s">
        <v>102</v>
      </c>
      <c r="C32" s="209"/>
      <c r="D32" s="209"/>
      <c r="E32" s="209"/>
      <c r="F32" s="21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1" t="s">
        <v>99</v>
      </c>
      <c r="C3" s="192"/>
      <c r="D3" s="192"/>
      <c r="E3" s="192"/>
      <c r="F3" s="193"/>
    </row>
    <row r="4" spans="2:6" x14ac:dyDescent="0.25">
      <c r="B4" s="184" t="s">
        <v>132</v>
      </c>
      <c r="C4" s="185"/>
      <c r="D4" s="185"/>
      <c r="E4" s="185"/>
      <c r="F4" s="186"/>
    </row>
    <row r="5" spans="2:6" x14ac:dyDescent="0.25">
      <c r="B5" s="42"/>
      <c r="C5" s="189" t="s">
        <v>58</v>
      </c>
      <c r="D5" s="185"/>
      <c r="E5" s="202" t="s">
        <v>59</v>
      </c>
      <c r="F5" s="203"/>
    </row>
    <row r="6" spans="2:6" x14ac:dyDescent="0.25">
      <c r="B6" s="3" t="s">
        <v>23</v>
      </c>
      <c r="C6" s="63" t="s">
        <v>24</v>
      </c>
      <c r="D6" s="43" t="s">
        <v>25</v>
      </c>
      <c r="E6" s="63" t="s">
        <v>24</v>
      </c>
      <c r="F6" s="64" t="s">
        <v>25</v>
      </c>
    </row>
    <row r="7" spans="2:6" x14ac:dyDescent="0.25">
      <c r="B7" s="8" t="s">
        <v>10</v>
      </c>
      <c r="C7" s="85"/>
      <c r="D7" s="137"/>
      <c r="E7" s="85"/>
      <c r="F7" s="95"/>
    </row>
    <row r="8" spans="2:6" x14ac:dyDescent="0.25">
      <c r="B8" s="8" t="s">
        <v>13</v>
      </c>
      <c r="C8" s="85"/>
      <c r="D8" s="137"/>
      <c r="E8" s="85"/>
      <c r="F8" s="95"/>
    </row>
    <row r="9" spans="2:6" x14ac:dyDescent="0.25">
      <c r="B9" s="8" t="s">
        <v>0</v>
      </c>
      <c r="C9" s="85">
        <v>2.3553240740740743E-2</v>
      </c>
      <c r="D9" s="137">
        <f t="shared" ref="D9:D25" si="0">C9/$C$30</f>
        <v>0.6389324960753533</v>
      </c>
      <c r="E9" s="85">
        <v>1.590277777777778E-2</v>
      </c>
      <c r="F9" s="95">
        <f>E9/$E$30</f>
        <v>3.2674609402867948E-2</v>
      </c>
    </row>
    <row r="10" spans="2:6" x14ac:dyDescent="0.25">
      <c r="B10" s="8" t="s">
        <v>8</v>
      </c>
      <c r="C10" s="85"/>
      <c r="D10" s="137"/>
      <c r="E10" s="85"/>
      <c r="F10" s="95"/>
    </row>
    <row r="11" spans="2:6" x14ac:dyDescent="0.25">
      <c r="B11" s="8" t="s">
        <v>26</v>
      </c>
      <c r="C11" s="85"/>
      <c r="D11" s="137"/>
      <c r="E11" s="85"/>
      <c r="F11" s="95"/>
    </row>
    <row r="12" spans="2:6" x14ac:dyDescent="0.25">
      <c r="B12" s="8" t="s">
        <v>3</v>
      </c>
      <c r="C12" s="85"/>
      <c r="D12" s="137"/>
      <c r="E12" s="85">
        <v>4.1168981481481473E-2</v>
      </c>
      <c r="F12" s="95">
        <f t="shared" ref="F10:F13" si="1">E12/$E$30</f>
        <v>8.4587762478894657E-2</v>
      </c>
    </row>
    <row r="13" spans="2:6" x14ac:dyDescent="0.25">
      <c r="B13" s="8" t="s">
        <v>7</v>
      </c>
      <c r="C13" s="85">
        <v>1.3194444444444445E-3</v>
      </c>
      <c r="D13" s="137">
        <f t="shared" si="0"/>
        <v>3.579277864992151E-2</v>
      </c>
      <c r="E13" s="85">
        <v>5.7407407407407407E-3</v>
      </c>
      <c r="F13" s="95">
        <f t="shared" si="1"/>
        <v>1.1795201065372999E-2</v>
      </c>
    </row>
    <row r="14" spans="2:6" x14ac:dyDescent="0.25">
      <c r="B14" s="8" t="s">
        <v>2</v>
      </c>
      <c r="C14" s="85"/>
      <c r="D14" s="137"/>
      <c r="E14" s="85"/>
      <c r="F14" s="95"/>
    </row>
    <row r="15" spans="2:6" x14ac:dyDescent="0.25">
      <c r="B15" s="8" t="s">
        <v>9</v>
      </c>
      <c r="C15" s="85"/>
      <c r="D15" s="137"/>
      <c r="E15" s="85">
        <v>1.0497685185185186E-2</v>
      </c>
      <c r="F15" s="95">
        <f t="shared" ref="F15:F26" si="2">E15/$E$30</f>
        <v>2.1569047109462322E-2</v>
      </c>
    </row>
    <row r="16" spans="2:6" x14ac:dyDescent="0.25">
      <c r="B16" s="8" t="s">
        <v>1</v>
      </c>
      <c r="C16" s="85"/>
      <c r="D16" s="137"/>
      <c r="E16" s="85">
        <v>1.8460648148148146E-2</v>
      </c>
      <c r="F16" s="95">
        <f t="shared" si="2"/>
        <v>3.7930132458205507E-2</v>
      </c>
    </row>
    <row r="17" spans="2:6" x14ac:dyDescent="0.25">
      <c r="B17" s="8" t="s">
        <v>27</v>
      </c>
      <c r="C17" s="85"/>
      <c r="D17" s="137"/>
      <c r="E17" s="85">
        <v>2.0949074074074068E-2</v>
      </c>
      <c r="F17" s="95">
        <f t="shared" si="2"/>
        <v>4.3042971629687746E-2</v>
      </c>
    </row>
    <row r="18" spans="2:6" x14ac:dyDescent="0.25">
      <c r="B18" s="8" t="s">
        <v>16</v>
      </c>
      <c r="C18" s="85"/>
      <c r="D18" s="137"/>
      <c r="E18" s="85"/>
      <c r="F18" s="95"/>
    </row>
    <row r="19" spans="2:6" x14ac:dyDescent="0.25">
      <c r="B19" s="8" t="s">
        <v>4</v>
      </c>
      <c r="C19" s="85"/>
      <c r="D19" s="137"/>
      <c r="E19" s="85">
        <v>1.7071759259259259E-2</v>
      </c>
      <c r="F19" s="95">
        <f t="shared" si="2"/>
        <v>3.5076454781099137E-2</v>
      </c>
    </row>
    <row r="20" spans="2:6" x14ac:dyDescent="0.25">
      <c r="B20" s="8" t="s">
        <v>14</v>
      </c>
      <c r="C20" s="85">
        <v>1.712962962962963E-3</v>
      </c>
      <c r="D20" s="137">
        <f t="shared" si="0"/>
        <v>4.6467817896389325E-2</v>
      </c>
      <c r="E20" s="85">
        <v>1.1747685185185184E-2</v>
      </c>
      <c r="F20" s="95">
        <f t="shared" si="2"/>
        <v>2.4137357018858049E-2</v>
      </c>
    </row>
    <row r="21" spans="2:6" x14ac:dyDescent="0.25">
      <c r="B21" s="8" t="s">
        <v>11</v>
      </c>
      <c r="C21" s="85">
        <v>2.9050925925925928E-3</v>
      </c>
      <c r="D21" s="137">
        <f t="shared" si="0"/>
        <v>7.8806907378335955E-2</v>
      </c>
      <c r="E21" s="85">
        <v>0.22778935185185192</v>
      </c>
      <c r="F21" s="95">
        <f t="shared" si="2"/>
        <v>0.46802691969275417</v>
      </c>
    </row>
    <row r="22" spans="2:6" x14ac:dyDescent="0.25">
      <c r="B22" s="8" t="s">
        <v>15</v>
      </c>
      <c r="C22" s="85"/>
      <c r="D22" s="137"/>
      <c r="E22" s="85">
        <v>7.4305555555555557E-3</v>
      </c>
      <c r="F22" s="95">
        <f t="shared" si="2"/>
        <v>1.5267175572519083E-2</v>
      </c>
    </row>
    <row r="23" spans="2:6" s="49" customFormat="1" x14ac:dyDescent="0.25">
      <c r="B23" s="8" t="s">
        <v>92</v>
      </c>
      <c r="C23" s="85"/>
      <c r="D23" s="137"/>
      <c r="E23" s="85">
        <v>5.3240740740740748E-2</v>
      </c>
      <c r="F23" s="95">
        <f t="shared" si="2"/>
        <v>0.10939097762241089</v>
      </c>
    </row>
    <row r="24" spans="2:6" x14ac:dyDescent="0.25">
      <c r="B24" s="8" t="s">
        <v>12</v>
      </c>
      <c r="C24" s="85"/>
      <c r="D24" s="137"/>
      <c r="E24" s="85">
        <v>8.7847222222222233E-3</v>
      </c>
      <c r="F24" s="95">
        <f t="shared" si="2"/>
        <v>1.8049511307697795E-2</v>
      </c>
    </row>
    <row r="25" spans="2:6" s="50" customFormat="1" x14ac:dyDescent="0.25">
      <c r="B25" s="8" t="s">
        <v>5</v>
      </c>
      <c r="C25" s="85">
        <v>7.3726851851851852E-3</v>
      </c>
      <c r="D25" s="137">
        <f t="shared" si="0"/>
        <v>0.2</v>
      </c>
      <c r="E25" s="85">
        <v>4.4687499999999998E-2</v>
      </c>
      <c r="F25" s="95">
        <f t="shared" si="2"/>
        <v>9.1817079260897466E-2</v>
      </c>
    </row>
    <row r="26" spans="2:6" x14ac:dyDescent="0.25">
      <c r="B26" s="8" t="s">
        <v>6</v>
      </c>
      <c r="C26" s="105"/>
      <c r="D26" s="137"/>
      <c r="E26" s="85">
        <v>3.2291666666666666E-3</v>
      </c>
      <c r="F26" s="95">
        <f t="shared" si="2"/>
        <v>6.6348005992723121E-3</v>
      </c>
    </row>
    <row r="27" spans="2:6" x14ac:dyDescent="0.25">
      <c r="B27" s="8" t="s">
        <v>103</v>
      </c>
      <c r="C27" s="105"/>
      <c r="D27" s="85"/>
      <c r="E27" s="85"/>
      <c r="F27" s="95"/>
    </row>
    <row r="28" spans="2:6" x14ac:dyDescent="0.25">
      <c r="B28" s="8" t="s">
        <v>17</v>
      </c>
      <c r="C28" s="105"/>
      <c r="D28" s="85"/>
      <c r="E28" s="85"/>
      <c r="F28" s="95"/>
    </row>
    <row r="29" spans="2:6" x14ac:dyDescent="0.25">
      <c r="B29" s="8"/>
      <c r="C29" s="106"/>
      <c r="D29" s="89"/>
      <c r="E29" s="89"/>
      <c r="F29" s="95"/>
    </row>
    <row r="30" spans="2:6" x14ac:dyDescent="0.25">
      <c r="B30" s="53" t="s">
        <v>29</v>
      </c>
      <c r="C30" s="93">
        <f>SUM(C7:C28)</f>
        <v>3.6863425925925924E-2</v>
      </c>
      <c r="D30" s="135">
        <f>SUM(D7:D28)</f>
        <v>1</v>
      </c>
      <c r="E30" s="93">
        <f>SUM(E7:E28)</f>
        <v>0.48670138888888892</v>
      </c>
      <c r="F30" s="136">
        <f>SUM(F7:F28)</f>
        <v>1.0000000000000002</v>
      </c>
    </row>
    <row r="31" spans="2:6" x14ac:dyDescent="0.25">
      <c r="B31" s="53"/>
      <c r="C31" s="27"/>
      <c r="D31" s="52"/>
      <c r="E31" s="52"/>
      <c r="F31" s="48"/>
    </row>
    <row r="32" spans="2:6" ht="66" customHeight="1" thickBot="1" x14ac:dyDescent="0.3">
      <c r="B32" s="178" t="s">
        <v>141</v>
      </c>
      <c r="C32" s="211"/>
      <c r="D32" s="211"/>
      <c r="E32" s="211"/>
      <c r="F32" s="21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1" t="s">
        <v>100</v>
      </c>
      <c r="C3" s="192"/>
      <c r="D3" s="192"/>
      <c r="E3" s="192"/>
      <c r="F3" s="193"/>
    </row>
    <row r="4" spans="2:6" x14ac:dyDescent="0.25">
      <c r="B4" s="184" t="s">
        <v>132</v>
      </c>
      <c r="C4" s="185"/>
      <c r="D4" s="185"/>
      <c r="E4" s="185"/>
      <c r="F4" s="186"/>
    </row>
    <row r="5" spans="2:6" x14ac:dyDescent="0.25">
      <c r="B5" s="42"/>
      <c r="C5" s="189" t="s">
        <v>62</v>
      </c>
      <c r="D5" s="185"/>
      <c r="E5" s="202" t="s">
        <v>63</v>
      </c>
      <c r="F5" s="203"/>
    </row>
    <row r="6" spans="2:6" x14ac:dyDescent="0.25">
      <c r="B6" s="3" t="s">
        <v>23</v>
      </c>
      <c r="C6" s="63" t="s">
        <v>24</v>
      </c>
      <c r="D6" s="43" t="s">
        <v>25</v>
      </c>
      <c r="E6" s="63" t="s">
        <v>24</v>
      </c>
      <c r="F6" s="64" t="s">
        <v>25</v>
      </c>
    </row>
    <row r="7" spans="2:6" x14ac:dyDescent="0.25">
      <c r="B7" s="8" t="s">
        <v>10</v>
      </c>
      <c r="C7" s="47"/>
      <c r="D7" s="46"/>
      <c r="E7" s="47"/>
      <c r="F7" s="48"/>
    </row>
    <row r="8" spans="2:6" x14ac:dyDescent="0.25">
      <c r="B8" s="8" t="s">
        <v>13</v>
      </c>
      <c r="C8" s="47"/>
      <c r="D8" s="46"/>
      <c r="E8" s="47"/>
      <c r="F8" s="48"/>
    </row>
    <row r="9" spans="2:6" x14ac:dyDescent="0.25">
      <c r="B9" s="8" t="s">
        <v>0</v>
      </c>
      <c r="C9" s="47"/>
      <c r="D9" s="46"/>
      <c r="E9" s="47"/>
      <c r="F9" s="48"/>
    </row>
    <row r="10" spans="2:6" x14ac:dyDescent="0.25">
      <c r="B10" s="8" t="s">
        <v>8</v>
      </c>
      <c r="C10" s="47"/>
      <c r="D10" s="46"/>
      <c r="E10" s="47"/>
      <c r="F10" s="48"/>
    </row>
    <row r="11" spans="2:6" x14ac:dyDescent="0.25">
      <c r="B11" s="8" t="s">
        <v>26</v>
      </c>
      <c r="C11" s="47"/>
      <c r="D11" s="46"/>
      <c r="E11" s="47"/>
      <c r="F11" s="48"/>
    </row>
    <row r="12" spans="2:6" x14ac:dyDescent="0.25">
      <c r="B12" s="8" t="s">
        <v>3</v>
      </c>
      <c r="C12" s="47"/>
      <c r="D12" s="46"/>
      <c r="E12" s="47"/>
      <c r="F12" s="48"/>
    </row>
    <row r="13" spans="2:6" x14ac:dyDescent="0.25">
      <c r="B13" s="8" t="s">
        <v>7</v>
      </c>
      <c r="C13" s="47"/>
      <c r="D13" s="46"/>
      <c r="E13" s="47"/>
      <c r="F13" s="48"/>
    </row>
    <row r="14" spans="2:6" x14ac:dyDescent="0.25">
      <c r="B14" s="8" t="s">
        <v>2</v>
      </c>
      <c r="C14" s="47"/>
      <c r="D14" s="46"/>
      <c r="E14" s="47"/>
      <c r="F14" s="48"/>
    </row>
    <row r="15" spans="2:6" x14ac:dyDescent="0.25">
      <c r="B15" s="8" t="s">
        <v>9</v>
      </c>
      <c r="C15" s="47"/>
      <c r="D15" s="46"/>
      <c r="E15" s="47"/>
      <c r="F15" s="48"/>
    </row>
    <row r="16" spans="2:6" x14ac:dyDescent="0.25">
      <c r="B16" s="8" t="s">
        <v>1</v>
      </c>
      <c r="C16" s="47"/>
      <c r="D16" s="46"/>
      <c r="E16" s="47"/>
      <c r="F16" s="48"/>
    </row>
    <row r="17" spans="2:6" x14ac:dyDescent="0.25">
      <c r="B17" s="8" t="s">
        <v>27</v>
      </c>
      <c r="C17" s="47"/>
      <c r="D17" s="46"/>
      <c r="E17" s="47"/>
      <c r="F17" s="48"/>
    </row>
    <row r="18" spans="2:6" x14ac:dyDescent="0.25">
      <c r="B18" s="8" t="s">
        <v>16</v>
      </c>
      <c r="C18" s="47"/>
      <c r="D18" s="46"/>
      <c r="E18" s="47"/>
      <c r="F18" s="48"/>
    </row>
    <row r="19" spans="2:6" x14ac:dyDescent="0.25">
      <c r="B19" s="8" t="s">
        <v>4</v>
      </c>
      <c r="C19" s="140"/>
      <c r="D19" s="141"/>
      <c r="E19" s="47"/>
      <c r="F19" s="48"/>
    </row>
    <row r="20" spans="2:6" x14ac:dyDescent="0.25">
      <c r="B20" s="8" t="s">
        <v>14</v>
      </c>
      <c r="C20" s="140"/>
      <c r="D20" s="141"/>
      <c r="E20" s="47"/>
      <c r="F20" s="48"/>
    </row>
    <row r="21" spans="2:6" x14ac:dyDescent="0.25">
      <c r="B21" s="8" t="s">
        <v>11</v>
      </c>
      <c r="C21" s="140"/>
      <c r="D21" s="141"/>
      <c r="E21" s="47"/>
      <c r="F21" s="48"/>
    </row>
    <row r="22" spans="2:6" x14ac:dyDescent="0.25">
      <c r="B22" s="8" t="s">
        <v>15</v>
      </c>
      <c r="C22" s="140"/>
      <c r="D22" s="141"/>
      <c r="E22" s="47"/>
      <c r="F22" s="48"/>
    </row>
    <row r="23" spans="2:6" s="49" customFormat="1" x14ac:dyDescent="0.25">
      <c r="B23" s="8" t="s">
        <v>92</v>
      </c>
      <c r="C23" s="142"/>
      <c r="D23" s="141"/>
      <c r="E23" s="54"/>
      <c r="F23" s="48"/>
    </row>
    <row r="24" spans="2:6" x14ac:dyDescent="0.25">
      <c r="B24" s="8" t="s">
        <v>12</v>
      </c>
      <c r="C24" s="143"/>
      <c r="D24" s="144"/>
      <c r="E24" s="45"/>
      <c r="F24" s="48"/>
    </row>
    <row r="25" spans="2:6" s="50" customFormat="1" x14ac:dyDescent="0.25">
      <c r="B25" s="8" t="s">
        <v>5</v>
      </c>
      <c r="C25" s="145"/>
      <c r="D25" s="144"/>
      <c r="E25" s="43"/>
      <c r="F25" s="48"/>
    </row>
    <row r="26" spans="2:6" x14ac:dyDescent="0.25">
      <c r="B26" s="8" t="s">
        <v>6</v>
      </c>
      <c r="C26" s="145"/>
      <c r="D26" s="144"/>
      <c r="E26" s="47"/>
      <c r="F26" s="48"/>
    </row>
    <row r="27" spans="2:6" x14ac:dyDescent="0.25">
      <c r="B27" s="8" t="s">
        <v>103</v>
      </c>
      <c r="C27" s="145"/>
      <c r="D27" s="140"/>
      <c r="E27" s="47"/>
      <c r="F27" s="48"/>
    </row>
    <row r="28" spans="2:6" x14ac:dyDescent="0.25">
      <c r="B28" s="8" t="s">
        <v>17</v>
      </c>
      <c r="C28" s="145"/>
      <c r="D28" s="140"/>
      <c r="E28" s="47"/>
      <c r="F28" s="48"/>
    </row>
    <row r="29" spans="2:6" x14ac:dyDescent="0.25">
      <c r="B29" s="8"/>
      <c r="C29" s="146"/>
      <c r="D29" s="147"/>
      <c r="E29" s="52"/>
      <c r="F29" s="48"/>
    </row>
    <row r="30" spans="2:6" x14ac:dyDescent="0.25">
      <c r="B30" s="53" t="s">
        <v>29</v>
      </c>
      <c r="C30" s="148"/>
      <c r="D30" s="149"/>
      <c r="E30" s="66"/>
      <c r="F30" s="67"/>
    </row>
    <row r="31" spans="2:6" x14ac:dyDescent="0.25">
      <c r="B31" s="53"/>
      <c r="C31" s="27"/>
      <c r="D31" s="52"/>
      <c r="E31" s="52"/>
      <c r="F31" s="48"/>
    </row>
    <row r="32" spans="2:6" ht="66" customHeight="1" thickBot="1" x14ac:dyDescent="0.3">
      <c r="B32" s="213" t="s">
        <v>131</v>
      </c>
      <c r="C32" s="209"/>
      <c r="D32" s="209"/>
      <c r="E32" s="209"/>
      <c r="F32" s="21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9" t="s">
        <v>72</v>
      </c>
      <c r="C3" s="200"/>
      <c r="D3" s="200"/>
      <c r="E3" s="200"/>
      <c r="F3" s="201"/>
    </row>
    <row r="4" spans="2:6" x14ac:dyDescent="0.25">
      <c r="B4" s="184" t="s">
        <v>132</v>
      </c>
      <c r="C4" s="185"/>
      <c r="D4" s="185"/>
      <c r="E4" s="185"/>
      <c r="F4" s="186"/>
    </row>
    <row r="5" spans="2:6" x14ac:dyDescent="0.25">
      <c r="B5" s="42"/>
      <c r="C5" s="189" t="s">
        <v>73</v>
      </c>
      <c r="D5" s="185"/>
      <c r="E5" s="202" t="s">
        <v>74</v>
      </c>
      <c r="F5" s="203"/>
    </row>
    <row r="6" spans="2:6" x14ac:dyDescent="0.25">
      <c r="B6" s="3" t="s">
        <v>23</v>
      </c>
      <c r="C6" s="63" t="s">
        <v>24</v>
      </c>
      <c r="D6" s="43" t="s">
        <v>25</v>
      </c>
      <c r="E6" s="63" t="s">
        <v>24</v>
      </c>
      <c r="F6" s="64" t="s">
        <v>25</v>
      </c>
    </row>
    <row r="7" spans="2:6" x14ac:dyDescent="0.25">
      <c r="B7" s="8" t="s">
        <v>10</v>
      </c>
      <c r="C7" s="134"/>
      <c r="D7" s="86"/>
      <c r="E7" s="65"/>
      <c r="F7" s="69"/>
    </row>
    <row r="8" spans="2:6" x14ac:dyDescent="0.25">
      <c r="B8" s="8" t="s">
        <v>13</v>
      </c>
      <c r="C8" s="134"/>
      <c r="D8" s="86"/>
      <c r="E8" s="65"/>
      <c r="F8" s="69"/>
    </row>
    <row r="9" spans="2:6" x14ac:dyDescent="0.25">
      <c r="B9" s="8" t="s">
        <v>0</v>
      </c>
      <c r="C9" s="134"/>
      <c r="D9" s="86"/>
      <c r="E9" s="65"/>
      <c r="F9" s="69"/>
    </row>
    <row r="10" spans="2:6" x14ac:dyDescent="0.25">
      <c r="B10" s="8" t="s">
        <v>8</v>
      </c>
      <c r="C10" s="134"/>
      <c r="D10" s="86"/>
      <c r="E10" s="65"/>
      <c r="F10" s="69"/>
    </row>
    <row r="11" spans="2:6" x14ac:dyDescent="0.25">
      <c r="B11" s="8" t="s">
        <v>26</v>
      </c>
      <c r="C11" s="134"/>
      <c r="D11" s="86"/>
      <c r="E11" s="65"/>
      <c r="F11" s="69"/>
    </row>
    <row r="12" spans="2:6" x14ac:dyDescent="0.25">
      <c r="B12" s="8" t="s">
        <v>3</v>
      </c>
      <c r="C12" s="134"/>
      <c r="D12" s="86"/>
      <c r="E12" s="65"/>
      <c r="F12" s="69"/>
    </row>
    <row r="13" spans="2:6" x14ac:dyDescent="0.25">
      <c r="B13" s="8" t="s">
        <v>7</v>
      </c>
      <c r="C13" s="134">
        <v>3.2175925925925926E-3</v>
      </c>
      <c r="D13" s="86">
        <f t="shared" ref="D13:D24" si="0">C13/$C$30</f>
        <v>1.1461081794195251E-2</v>
      </c>
      <c r="E13" s="65"/>
      <c r="F13" s="69"/>
    </row>
    <row r="14" spans="2:6" x14ac:dyDescent="0.25">
      <c r="B14" s="8" t="s">
        <v>2</v>
      </c>
      <c r="C14" s="134"/>
      <c r="D14" s="86"/>
      <c r="E14" s="65"/>
      <c r="F14" s="69"/>
    </row>
    <row r="15" spans="2:6" x14ac:dyDescent="0.25">
      <c r="B15" s="8" t="s">
        <v>9</v>
      </c>
      <c r="C15" s="134"/>
      <c r="D15" s="86"/>
      <c r="E15" s="65"/>
      <c r="F15" s="69"/>
    </row>
    <row r="16" spans="2:6" x14ac:dyDescent="0.25">
      <c r="B16" s="8" t="s">
        <v>1</v>
      </c>
      <c r="C16" s="134"/>
      <c r="D16" s="86"/>
      <c r="E16" s="65"/>
      <c r="F16" s="69"/>
    </row>
    <row r="17" spans="2:6" x14ac:dyDescent="0.25">
      <c r="B17" s="8" t="s">
        <v>27</v>
      </c>
      <c r="C17" s="134"/>
      <c r="D17" s="86"/>
      <c r="E17" s="65"/>
      <c r="F17" s="69"/>
    </row>
    <row r="18" spans="2:6" x14ac:dyDescent="0.25">
      <c r="B18" s="8" t="s">
        <v>16</v>
      </c>
      <c r="C18" s="134"/>
      <c r="D18" s="86"/>
      <c r="E18" s="65"/>
      <c r="F18" s="69"/>
    </row>
    <row r="19" spans="2:6" x14ac:dyDescent="0.25">
      <c r="B19" s="8" t="s">
        <v>4</v>
      </c>
      <c r="C19" s="134">
        <v>6.4814814814814824E-4</v>
      </c>
      <c r="D19" s="86">
        <f t="shared" si="0"/>
        <v>2.3087071240105545E-3</v>
      </c>
      <c r="E19" s="65"/>
      <c r="F19" s="69"/>
    </row>
    <row r="20" spans="2:6" x14ac:dyDescent="0.25">
      <c r="B20" s="8" t="s">
        <v>14</v>
      </c>
      <c r="C20" s="134"/>
      <c r="D20" s="86"/>
      <c r="E20" s="65"/>
      <c r="F20" s="69"/>
    </row>
    <row r="21" spans="2:6" x14ac:dyDescent="0.25">
      <c r="B21" s="8" t="s">
        <v>11</v>
      </c>
      <c r="C21" s="85"/>
      <c r="D21" s="86"/>
      <c r="E21" s="65"/>
      <c r="F21" s="69"/>
    </row>
    <row r="22" spans="2:6" x14ac:dyDescent="0.25">
      <c r="B22" s="8" t="s">
        <v>15</v>
      </c>
      <c r="C22" s="134">
        <v>7.6388888888888893E-4</v>
      </c>
      <c r="D22" s="86">
        <f t="shared" si="0"/>
        <v>2.7209762532981532E-3</v>
      </c>
      <c r="E22" s="65"/>
      <c r="F22" s="69"/>
    </row>
    <row r="23" spans="2:6" s="49" customFormat="1" x14ac:dyDescent="0.25">
      <c r="B23" s="8" t="s">
        <v>92</v>
      </c>
      <c r="C23" s="134"/>
      <c r="D23" s="86"/>
      <c r="E23" s="75"/>
      <c r="F23" s="70"/>
    </row>
    <row r="24" spans="2:6" x14ac:dyDescent="0.25">
      <c r="B24" s="79" t="s">
        <v>12</v>
      </c>
      <c r="C24" s="88"/>
      <c r="D24" s="86"/>
      <c r="E24" s="45"/>
      <c r="F24" s="71"/>
    </row>
    <row r="25" spans="2:6" s="50" customFormat="1" x14ac:dyDescent="0.25">
      <c r="B25" s="79" t="s">
        <v>5</v>
      </c>
      <c r="C25" s="85">
        <v>0.27611111111111108</v>
      </c>
      <c r="D25" s="86">
        <f t="shared" ref="D25" si="1">C25/$C$30</f>
        <v>0.98350923482849595</v>
      </c>
      <c r="E25" s="43"/>
      <c r="F25" s="44"/>
    </row>
    <row r="26" spans="2:6" x14ac:dyDescent="0.25">
      <c r="B26" s="8" t="s">
        <v>6</v>
      </c>
      <c r="C26" s="105"/>
      <c r="D26" s="86"/>
      <c r="E26" s="47"/>
      <c r="F26" s="69"/>
    </row>
    <row r="27" spans="2:6" x14ac:dyDescent="0.25">
      <c r="B27" s="8" t="s">
        <v>103</v>
      </c>
      <c r="C27" s="105"/>
      <c r="D27" s="86"/>
      <c r="E27" s="47"/>
      <c r="F27" s="69"/>
    </row>
    <row r="28" spans="2:6" x14ac:dyDescent="0.25">
      <c r="B28" s="8" t="s">
        <v>17</v>
      </c>
      <c r="C28" s="105"/>
      <c r="D28" s="86"/>
      <c r="E28" s="47"/>
      <c r="F28" s="69"/>
    </row>
    <row r="29" spans="2:6" x14ac:dyDescent="0.25">
      <c r="B29" s="8"/>
      <c r="C29" s="106"/>
      <c r="D29" s="89"/>
      <c r="E29" s="52"/>
      <c r="F29" s="48"/>
    </row>
    <row r="30" spans="2:6" x14ac:dyDescent="0.25">
      <c r="B30" s="53" t="s">
        <v>29</v>
      </c>
      <c r="C30" s="93">
        <f>SUM(C7:C28)</f>
        <v>0.28074074074074074</v>
      </c>
      <c r="D30" s="128">
        <f>SUM(D7:D28)</f>
        <v>0.99999999999999989</v>
      </c>
      <c r="E30" s="47"/>
      <c r="F30" s="69"/>
    </row>
    <row r="31" spans="2:6" x14ac:dyDescent="0.25">
      <c r="B31" s="53"/>
      <c r="C31" s="27"/>
      <c r="D31" s="52"/>
      <c r="E31" s="52"/>
      <c r="F31" s="48"/>
    </row>
    <row r="32" spans="2:6" ht="81" customHeight="1" thickBot="1" x14ac:dyDescent="0.3">
      <c r="B32" s="196" t="s">
        <v>142</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opLeftCell="A15"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104</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s="82" customFormat="1" x14ac:dyDescent="0.25">
      <c r="B5" s="80"/>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v>8.9120370370370378E-3</v>
      </c>
      <c r="D7" s="85">
        <v>1.9675925925925926E-4</v>
      </c>
      <c r="E7" s="85"/>
      <c r="F7" s="85">
        <v>1.3888888888888889E-4</v>
      </c>
      <c r="G7" s="85"/>
      <c r="H7" s="85"/>
      <c r="I7" s="85"/>
      <c r="J7" s="85"/>
      <c r="K7" s="87">
        <f t="shared" ref="K7:K28" si="0">J7+I7+H7+G7+F7+E7+D7+C7</f>
        <v>9.2476851851851852E-3</v>
      </c>
    </row>
    <row r="8" spans="2:11" x14ac:dyDescent="0.25">
      <c r="B8" s="8" t="s">
        <v>13</v>
      </c>
      <c r="C8" s="85">
        <v>2.0567129629629626E-2</v>
      </c>
      <c r="D8" s="85">
        <v>4.6412037037037038E-3</v>
      </c>
      <c r="E8" s="85"/>
      <c r="F8" s="85">
        <v>2.0833333333333335E-4</v>
      </c>
      <c r="G8" s="85">
        <v>9.4097222222222221E-3</v>
      </c>
      <c r="H8" s="85"/>
      <c r="I8" s="85"/>
      <c r="J8" s="85"/>
      <c r="K8" s="87">
        <f t="shared" si="0"/>
        <v>3.4826388888888886E-2</v>
      </c>
    </row>
    <row r="9" spans="2:11" x14ac:dyDescent="0.25">
      <c r="B9" s="8" t="s">
        <v>0</v>
      </c>
      <c r="C9" s="85">
        <v>2.9097222222222229E-2</v>
      </c>
      <c r="D9" s="85">
        <v>5.2488425925925924E-2</v>
      </c>
      <c r="E9" s="85">
        <v>1.7326388888888891E-2</v>
      </c>
      <c r="F9" s="85">
        <v>9.0625000000000011E-3</v>
      </c>
      <c r="G9" s="85">
        <v>5.3090277777777771E-2</v>
      </c>
      <c r="H9" s="85"/>
      <c r="I9" s="85"/>
      <c r="J9" s="85"/>
      <c r="K9" s="87">
        <f t="shared" si="0"/>
        <v>0.1610648148148148</v>
      </c>
    </row>
    <row r="10" spans="2:11" x14ac:dyDescent="0.25">
      <c r="B10" s="8" t="s">
        <v>8</v>
      </c>
      <c r="C10" s="85">
        <v>1.804398148148148E-2</v>
      </c>
      <c r="D10" s="85">
        <v>2.6365740740740738E-2</v>
      </c>
      <c r="E10" s="85"/>
      <c r="F10" s="85">
        <v>1.0543981481481482E-2</v>
      </c>
      <c r="G10" s="85">
        <v>7.1412037037037043E-3</v>
      </c>
      <c r="H10" s="85"/>
      <c r="I10" s="85"/>
      <c r="J10" s="85"/>
      <c r="K10" s="87">
        <f t="shared" si="0"/>
        <v>6.2094907407407404E-2</v>
      </c>
    </row>
    <row r="11" spans="2:11" x14ac:dyDescent="0.25">
      <c r="B11" s="8" t="s">
        <v>26</v>
      </c>
      <c r="C11" s="85">
        <v>8.4375000000000006E-3</v>
      </c>
      <c r="D11" s="85">
        <v>5.4398148148148157E-3</v>
      </c>
      <c r="E11" s="85"/>
      <c r="F11" s="85"/>
      <c r="G11" s="85"/>
      <c r="H11" s="85"/>
      <c r="I11" s="85"/>
      <c r="J11" s="85"/>
      <c r="K11" s="87">
        <f t="shared" si="0"/>
        <v>1.3877314814814816E-2</v>
      </c>
    </row>
    <row r="12" spans="2:11" x14ac:dyDescent="0.25">
      <c r="B12" s="8" t="s">
        <v>3</v>
      </c>
      <c r="C12" s="85">
        <v>5.8159722222222217E-2</v>
      </c>
      <c r="D12" s="85">
        <v>0.10163194444444448</v>
      </c>
      <c r="E12" s="85">
        <v>0.22653935185185198</v>
      </c>
      <c r="F12" s="85">
        <v>5.6481481481481478E-3</v>
      </c>
      <c r="G12" s="85">
        <v>0.12488425925925925</v>
      </c>
      <c r="H12" s="85">
        <v>3.9120370370370377E-3</v>
      </c>
      <c r="I12" s="85">
        <v>4.1689814814814832E-2</v>
      </c>
      <c r="J12" s="85"/>
      <c r="K12" s="87">
        <f t="shared" si="0"/>
        <v>0.56246527777777788</v>
      </c>
    </row>
    <row r="13" spans="2:11" x14ac:dyDescent="0.25">
      <c r="B13" s="8" t="s">
        <v>7</v>
      </c>
      <c r="C13" s="85">
        <v>2.627314814814815E-2</v>
      </c>
      <c r="D13" s="85">
        <v>3.3611111111111119E-2</v>
      </c>
      <c r="E13" s="85">
        <v>2.4814814814814817E-2</v>
      </c>
      <c r="F13" s="85">
        <v>8.5821759259259237E-2</v>
      </c>
      <c r="G13" s="85">
        <v>5.4560185185185177E-2</v>
      </c>
      <c r="H13" s="85"/>
      <c r="I13" s="85">
        <v>1.3182870370370371E-2</v>
      </c>
      <c r="J13" s="85"/>
      <c r="K13" s="87">
        <f t="shared" si="0"/>
        <v>0.23826388888888886</v>
      </c>
    </row>
    <row r="14" spans="2:11" x14ac:dyDescent="0.25">
      <c r="B14" s="8" t="s">
        <v>2</v>
      </c>
      <c r="C14" s="85">
        <v>2.1030092592592597E-2</v>
      </c>
      <c r="D14" s="85">
        <v>2.5914351851851855E-2</v>
      </c>
      <c r="E14" s="85">
        <v>1.3553240740740739E-2</v>
      </c>
      <c r="F14" s="85">
        <v>1.2430555555555556E-2</v>
      </c>
      <c r="G14" s="85">
        <v>4.2812499999999996E-2</v>
      </c>
      <c r="H14" s="85"/>
      <c r="I14" s="85">
        <v>2.5173611111111112E-2</v>
      </c>
      <c r="J14" s="85"/>
      <c r="K14" s="87">
        <f t="shared" si="0"/>
        <v>0.14091435185185186</v>
      </c>
    </row>
    <row r="15" spans="2:11" x14ac:dyDescent="0.25">
      <c r="B15" s="8" t="s">
        <v>9</v>
      </c>
      <c r="C15" s="85">
        <v>2.314814814814815E-2</v>
      </c>
      <c r="D15" s="85">
        <v>2.3958333333333338E-2</v>
      </c>
      <c r="E15" s="85"/>
      <c r="F15" s="85">
        <v>3.7731481481481479E-3</v>
      </c>
      <c r="G15" s="85">
        <v>7.2453703703703708E-3</v>
      </c>
      <c r="H15" s="85"/>
      <c r="I15" s="85">
        <v>4.9652777777777777E-3</v>
      </c>
      <c r="J15" s="85"/>
      <c r="K15" s="87">
        <f t="shared" si="0"/>
        <v>6.3090277777777787E-2</v>
      </c>
    </row>
    <row r="16" spans="2:11" x14ac:dyDescent="0.25">
      <c r="B16" s="8" t="s">
        <v>1</v>
      </c>
      <c r="C16" s="85">
        <v>3.2812499999999994E-2</v>
      </c>
      <c r="D16" s="85">
        <v>3.4270833333333334E-2</v>
      </c>
      <c r="E16" s="85"/>
      <c r="F16" s="85">
        <v>7.1874999999999994E-3</v>
      </c>
      <c r="G16" s="85">
        <v>3.5416666666666661E-3</v>
      </c>
      <c r="H16" s="85"/>
      <c r="I16" s="85">
        <v>5.4976851851851844E-3</v>
      </c>
      <c r="J16" s="85"/>
      <c r="K16" s="87">
        <f t="shared" si="0"/>
        <v>8.3310185185185182E-2</v>
      </c>
    </row>
    <row r="17" spans="2:11" x14ac:dyDescent="0.25">
      <c r="B17" s="8" t="s">
        <v>27</v>
      </c>
      <c r="C17" s="85">
        <v>3.5312499999999997E-2</v>
      </c>
      <c r="D17" s="85">
        <v>6.0092592592592586E-2</v>
      </c>
      <c r="E17" s="85">
        <v>6.2500000000000001E-4</v>
      </c>
      <c r="F17" s="85">
        <v>3.453703703703704E-2</v>
      </c>
      <c r="G17" s="85">
        <v>2.6481481481481481E-2</v>
      </c>
      <c r="H17" s="85"/>
      <c r="I17" s="85">
        <v>5.0069444444444451E-2</v>
      </c>
      <c r="J17" s="85"/>
      <c r="K17" s="87">
        <f t="shared" si="0"/>
        <v>0.20711805555555554</v>
      </c>
    </row>
    <row r="18" spans="2:11" x14ac:dyDescent="0.25">
      <c r="B18" s="8" t="s">
        <v>16</v>
      </c>
      <c r="C18" s="85"/>
      <c r="D18" s="85"/>
      <c r="E18" s="85"/>
      <c r="F18" s="85"/>
      <c r="G18" s="85"/>
      <c r="H18" s="85"/>
      <c r="I18" s="85"/>
      <c r="J18" s="85"/>
      <c r="K18" s="87"/>
    </row>
    <row r="19" spans="2:11" x14ac:dyDescent="0.25">
      <c r="B19" s="8" t="s">
        <v>4</v>
      </c>
      <c r="C19" s="85">
        <v>1.5219907407407409E-2</v>
      </c>
      <c r="D19" s="85">
        <v>3.7951388888888896E-2</v>
      </c>
      <c r="E19" s="85">
        <v>5.9953703703703705E-3</v>
      </c>
      <c r="F19" s="85">
        <v>3.7013888888888874E-2</v>
      </c>
      <c r="G19" s="85"/>
      <c r="H19" s="85"/>
      <c r="I19" s="85">
        <v>3.2060185185185185E-2</v>
      </c>
      <c r="J19" s="85"/>
      <c r="K19" s="87">
        <f t="shared" si="0"/>
        <v>0.12824074074074074</v>
      </c>
    </row>
    <row r="20" spans="2:11" x14ac:dyDescent="0.25">
      <c r="B20" s="8" t="s">
        <v>14</v>
      </c>
      <c r="C20" s="85">
        <v>3.1319444444444441E-2</v>
      </c>
      <c r="D20" s="85">
        <v>7.5092592592592558E-2</v>
      </c>
      <c r="E20" s="85">
        <v>1.5069444444444444E-2</v>
      </c>
      <c r="F20" s="85">
        <v>3.9942129629629633E-2</v>
      </c>
      <c r="G20" s="85">
        <v>3.0127314814814815E-2</v>
      </c>
      <c r="H20" s="85"/>
      <c r="I20" s="85">
        <v>1.9074074074074077E-2</v>
      </c>
      <c r="J20" s="85"/>
      <c r="K20" s="87">
        <f t="shared" si="0"/>
        <v>0.21062499999999995</v>
      </c>
    </row>
    <row r="21" spans="2:11" x14ac:dyDescent="0.25">
      <c r="B21" s="8" t="s">
        <v>11</v>
      </c>
      <c r="C21" s="85">
        <v>7.1562500000000001E-2</v>
      </c>
      <c r="D21" s="85">
        <v>0.12783564814814821</v>
      </c>
      <c r="E21" s="85">
        <v>6.9756944444444427E-2</v>
      </c>
      <c r="F21" s="85">
        <v>1.3553240740740741E-2</v>
      </c>
      <c r="G21" s="85">
        <v>7.3472222222222203E-2</v>
      </c>
      <c r="H21" s="85">
        <v>1.9675925925925928E-3</v>
      </c>
      <c r="I21" s="85">
        <v>5.7268518518518496E-2</v>
      </c>
      <c r="J21" s="85"/>
      <c r="K21" s="87">
        <f t="shared" si="0"/>
        <v>0.41541666666666666</v>
      </c>
    </row>
    <row r="22" spans="2:11" x14ac:dyDescent="0.25">
      <c r="B22" s="8" t="s">
        <v>15</v>
      </c>
      <c r="C22" s="85">
        <v>2.7662037037037041E-2</v>
      </c>
      <c r="D22" s="85">
        <v>2.7222222222222221E-2</v>
      </c>
      <c r="E22" s="85">
        <v>3.9641203703703692E-2</v>
      </c>
      <c r="F22" s="85">
        <v>1.7881944444444443E-2</v>
      </c>
      <c r="G22" s="85">
        <v>1.9849537037037034E-2</v>
      </c>
      <c r="H22" s="85"/>
      <c r="I22" s="85">
        <v>3.681712962962963E-2</v>
      </c>
      <c r="J22" s="85"/>
      <c r="K22" s="87">
        <f t="shared" si="0"/>
        <v>0.16907407407407407</v>
      </c>
    </row>
    <row r="23" spans="2:11" x14ac:dyDescent="0.25">
      <c r="B23" s="8" t="s">
        <v>92</v>
      </c>
      <c r="C23" s="85">
        <v>0.13412037037037039</v>
      </c>
      <c r="D23" s="85">
        <v>0.16271990740740749</v>
      </c>
      <c r="E23" s="85">
        <v>3.9942129629629619E-2</v>
      </c>
      <c r="F23" s="85">
        <v>3.4594907407407401E-2</v>
      </c>
      <c r="G23" s="85">
        <v>5.5636574074074074E-2</v>
      </c>
      <c r="H23" s="85">
        <v>2.4537037037037036E-3</v>
      </c>
      <c r="I23" s="85">
        <v>0.10361111111111111</v>
      </c>
      <c r="J23" s="85"/>
      <c r="K23" s="87">
        <f t="shared" si="0"/>
        <v>0.5330787037037038</v>
      </c>
    </row>
    <row r="24" spans="2:11" x14ac:dyDescent="0.25">
      <c r="B24" s="8" t="s">
        <v>12</v>
      </c>
      <c r="C24" s="85">
        <v>2.3854166666666662E-2</v>
      </c>
      <c r="D24" s="85">
        <v>3.3958333333333333E-2</v>
      </c>
      <c r="E24" s="85">
        <v>2.0196759259259258E-2</v>
      </c>
      <c r="F24" s="85">
        <v>3.7037037037037038E-3</v>
      </c>
      <c r="G24" s="85">
        <v>1.5497685185185184E-2</v>
      </c>
      <c r="H24" s="85"/>
      <c r="I24" s="85">
        <v>1.3912037037037037E-2</v>
      </c>
      <c r="J24" s="85"/>
      <c r="K24" s="87">
        <f t="shared" si="0"/>
        <v>0.11112268518518519</v>
      </c>
    </row>
    <row r="25" spans="2:11" x14ac:dyDescent="0.25">
      <c r="B25" s="8" t="s">
        <v>5</v>
      </c>
      <c r="C25" s="85">
        <v>3.5532407407407405E-3</v>
      </c>
      <c r="D25" s="85">
        <v>5.8564814814814816E-3</v>
      </c>
      <c r="E25" s="85">
        <v>4.0196759259259258E-2</v>
      </c>
      <c r="F25" s="85">
        <v>1.8287037037037037E-3</v>
      </c>
      <c r="G25" s="85">
        <v>2.465277777777778E-3</v>
      </c>
      <c r="H25" s="85"/>
      <c r="I25" s="85"/>
      <c r="J25" s="85"/>
      <c r="K25" s="87">
        <f t="shared" si="0"/>
        <v>5.3900462962962963E-2</v>
      </c>
    </row>
    <row r="26" spans="2:11" x14ac:dyDescent="0.25">
      <c r="B26" s="8" t="s">
        <v>6</v>
      </c>
      <c r="C26" s="85"/>
      <c r="D26" s="85">
        <v>9.0277777777777787E-3</v>
      </c>
      <c r="E26" s="85">
        <v>4.8958333333333336E-3</v>
      </c>
      <c r="F26" s="85"/>
      <c r="G26" s="85">
        <v>5.2546296296296299E-3</v>
      </c>
      <c r="H26" s="85"/>
      <c r="I26" s="85"/>
      <c r="J26" s="85">
        <v>3.1250000000000001E-4</v>
      </c>
      <c r="K26" s="87">
        <f t="shared" si="0"/>
        <v>1.9490740740740743E-2</v>
      </c>
    </row>
    <row r="27" spans="2:11" x14ac:dyDescent="0.25">
      <c r="B27" s="8" t="s">
        <v>103</v>
      </c>
      <c r="C27" s="85">
        <v>3.2060185185185182E-3</v>
      </c>
      <c r="D27" s="85">
        <v>2.5578703703703701E-3</v>
      </c>
      <c r="E27" s="85"/>
      <c r="F27" s="85">
        <v>4.4675925925925924E-3</v>
      </c>
      <c r="G27" s="85"/>
      <c r="H27" s="85"/>
      <c r="I27" s="85"/>
      <c r="J27" s="85"/>
      <c r="K27" s="87">
        <f t="shared" si="0"/>
        <v>1.023148148148148E-2</v>
      </c>
    </row>
    <row r="28" spans="2:11" x14ac:dyDescent="0.25">
      <c r="B28" s="8" t="s">
        <v>17</v>
      </c>
      <c r="C28" s="85">
        <v>4.6180555555555558E-3</v>
      </c>
      <c r="D28" s="85">
        <v>5.3703703703703708E-3</v>
      </c>
      <c r="E28" s="85">
        <v>9.7222222222222219E-4</v>
      </c>
      <c r="F28" s="85">
        <v>3.2523148148148147E-3</v>
      </c>
      <c r="G28" s="85"/>
      <c r="H28" s="85"/>
      <c r="I28" s="85"/>
      <c r="J28" s="85"/>
      <c r="K28" s="87">
        <f t="shared" si="0"/>
        <v>1.4212962962962964E-2</v>
      </c>
    </row>
    <row r="29" spans="2:11" x14ac:dyDescent="0.25">
      <c r="B29" s="53"/>
      <c r="C29" s="89"/>
      <c r="D29" s="89"/>
      <c r="E29" s="90"/>
      <c r="F29" s="90"/>
      <c r="G29" s="89"/>
      <c r="H29" s="89"/>
      <c r="I29" s="89"/>
      <c r="J29" s="89"/>
      <c r="K29" s="87"/>
    </row>
    <row r="30" spans="2:11" x14ac:dyDescent="0.25">
      <c r="B30" s="53" t="s">
        <v>29</v>
      </c>
      <c r="C30" s="91">
        <f>SUM(C7:C28)</f>
        <v>0.59690972222222216</v>
      </c>
      <c r="D30" s="91">
        <f t="shared" ref="D30:J30" si="1">SUM(D7:D28)</f>
        <v>0.8562037037037038</v>
      </c>
      <c r="E30" s="91">
        <f t="shared" si="1"/>
        <v>0.51952546296296298</v>
      </c>
      <c r="F30" s="91">
        <f t="shared" si="1"/>
        <v>0.32559027777777777</v>
      </c>
      <c r="G30" s="91">
        <f t="shared" si="1"/>
        <v>0.5314699074074074</v>
      </c>
      <c r="H30" s="91">
        <f t="shared" si="1"/>
        <v>8.333333333333335E-3</v>
      </c>
      <c r="I30" s="91">
        <f t="shared" si="1"/>
        <v>0.40332175925925928</v>
      </c>
      <c r="J30" s="91">
        <f t="shared" si="1"/>
        <v>3.1250000000000001E-4</v>
      </c>
      <c r="K30" s="92">
        <f>SUM(K7:K28)</f>
        <v>3.2416666666666667</v>
      </c>
    </row>
    <row r="31" spans="2:11" x14ac:dyDescent="0.25">
      <c r="B31" s="53"/>
      <c r="C31" s="56"/>
      <c r="D31" s="56"/>
      <c r="E31" s="56"/>
      <c r="F31" s="56"/>
      <c r="G31" s="56"/>
      <c r="H31" s="56"/>
      <c r="I31" s="56"/>
      <c r="J31" s="52"/>
      <c r="K31" s="83"/>
    </row>
    <row r="32" spans="2:11" ht="66" customHeight="1" thickBot="1" x14ac:dyDescent="0.3">
      <c r="B32" s="214" t="s">
        <v>83</v>
      </c>
      <c r="C32" s="215"/>
      <c r="D32" s="215"/>
      <c r="E32" s="215"/>
      <c r="F32" s="215"/>
      <c r="G32" s="215"/>
      <c r="H32" s="215"/>
      <c r="I32" s="215"/>
      <c r="J32" s="215"/>
      <c r="K32" s="216"/>
    </row>
    <row r="65" spans="10:16" s="49" customFormat="1" x14ac:dyDescent="0.25">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3" t="s">
        <v>35</v>
      </c>
      <c r="C3" s="154"/>
      <c r="D3" s="154"/>
      <c r="E3" s="154"/>
      <c r="F3" s="154"/>
      <c r="G3" s="154"/>
      <c r="H3" s="155"/>
    </row>
    <row r="4" spans="2:8" s="1" customFormat="1" x14ac:dyDescent="0.25">
      <c r="B4" s="156" t="s">
        <v>132</v>
      </c>
      <c r="C4" s="157"/>
      <c r="D4" s="157"/>
      <c r="E4" s="157"/>
      <c r="F4" s="157"/>
      <c r="G4" s="157"/>
      <c r="H4" s="158"/>
    </row>
    <row r="5" spans="2:8" s="1" customFormat="1" x14ac:dyDescent="0.25">
      <c r="B5" s="2"/>
      <c r="C5" s="159" t="s">
        <v>36</v>
      </c>
      <c r="D5" s="157"/>
      <c r="E5" s="163" t="s">
        <v>37</v>
      </c>
      <c r="F5" s="163"/>
      <c r="G5" s="157" t="s">
        <v>38</v>
      </c>
      <c r="H5" s="158"/>
    </row>
    <row r="6" spans="2:8" s="1" customFormat="1" x14ac:dyDescent="0.25">
      <c r="B6" s="3" t="s">
        <v>23</v>
      </c>
      <c r="C6" s="5" t="s">
        <v>24</v>
      </c>
      <c r="D6" s="5" t="s">
        <v>25</v>
      </c>
      <c r="E6" s="5" t="s">
        <v>24</v>
      </c>
      <c r="F6" s="5" t="s">
        <v>25</v>
      </c>
      <c r="G6" s="5" t="s">
        <v>24</v>
      </c>
      <c r="H6" s="7" t="s">
        <v>25</v>
      </c>
    </row>
    <row r="7" spans="2:8" s="1" customFormat="1" x14ac:dyDescent="0.25">
      <c r="B7" s="8" t="s">
        <v>10</v>
      </c>
      <c r="C7" s="99">
        <v>6.7361111111111111E-3</v>
      </c>
      <c r="D7" s="97">
        <f>C7/$C$30</f>
        <v>3.3067242407886135E-3</v>
      </c>
      <c r="E7" s="99">
        <v>2.9861111111111113E-3</v>
      </c>
      <c r="F7" s="97">
        <f t="shared" ref="F7:F28" si="0">E7/$E$30</f>
        <v>7.7019523553644945E-3</v>
      </c>
      <c r="G7" s="99">
        <f>C7+E7</f>
        <v>9.7222222222222224E-3</v>
      </c>
      <c r="H7" s="98">
        <f>G7/$G$30</f>
        <v>4.009489124260749E-3</v>
      </c>
    </row>
    <row r="8" spans="2:8" s="1" customFormat="1" x14ac:dyDescent="0.25">
      <c r="B8" s="8" t="s">
        <v>13</v>
      </c>
      <c r="C8" s="99">
        <v>0.1199537037037037</v>
      </c>
      <c r="D8" s="97">
        <f t="shared" ref="D8:D27" si="1">C8/$C$30</f>
        <v>5.8884690775830223E-2</v>
      </c>
      <c r="E8" s="99">
        <v>1.3842592592592592E-2</v>
      </c>
      <c r="F8" s="97">
        <f t="shared" si="0"/>
        <v>3.5703624096960984E-2</v>
      </c>
      <c r="G8" s="99">
        <f t="shared" ref="G8:G28" si="2">C8+E8</f>
        <v>0.1337962962962963</v>
      </c>
      <c r="H8" s="98">
        <f t="shared" ref="H8:H28" si="3">G8/$G$30</f>
        <v>5.5178207471969366E-2</v>
      </c>
    </row>
    <row r="9" spans="2:8" s="1" customFormat="1" x14ac:dyDescent="0.25">
      <c r="B9" s="8" t="s">
        <v>0</v>
      </c>
      <c r="C9" s="99">
        <v>0.21825231481481455</v>
      </c>
      <c r="D9" s="97">
        <f t="shared" si="1"/>
        <v>0.10713900173290518</v>
      </c>
      <c r="E9" s="99">
        <v>7.0902777777777731E-2</v>
      </c>
      <c r="F9" s="97">
        <f t="shared" si="0"/>
        <v>0.18287658964714287</v>
      </c>
      <c r="G9" s="99">
        <f t="shared" si="2"/>
        <v>0.28915509259259231</v>
      </c>
      <c r="H9" s="98">
        <f t="shared" si="3"/>
        <v>0.11924888903738834</v>
      </c>
    </row>
    <row r="10" spans="2:8" s="1" customFormat="1" x14ac:dyDescent="0.25">
      <c r="B10" s="8" t="s">
        <v>8</v>
      </c>
      <c r="C10" s="99">
        <v>5.0995370370370378E-2</v>
      </c>
      <c r="D10" s="97">
        <f t="shared" si="1"/>
        <v>2.50333797335303E-2</v>
      </c>
      <c r="E10" s="99">
        <v>1.2071759259259258E-2</v>
      </c>
      <c r="F10" s="97">
        <f t="shared" si="0"/>
        <v>3.1136187235058784E-2</v>
      </c>
      <c r="G10" s="99">
        <f t="shared" si="2"/>
        <v>6.306712962962964E-2</v>
      </c>
      <c r="H10" s="98">
        <f t="shared" si="3"/>
        <v>2.6009174092972414E-2</v>
      </c>
    </row>
    <row r="11" spans="2:8" s="1" customFormat="1" x14ac:dyDescent="0.25">
      <c r="B11" s="8" t="s">
        <v>26</v>
      </c>
      <c r="C11" s="99">
        <v>1.0810185185185185E-2</v>
      </c>
      <c r="D11" s="97">
        <f t="shared" si="1"/>
        <v>5.3066674242209025E-3</v>
      </c>
      <c r="E11" s="99">
        <v>3.4722222222222218E-4</v>
      </c>
      <c r="F11" s="97">
        <f t="shared" si="0"/>
        <v>8.9557585527494106E-4</v>
      </c>
      <c r="G11" s="99">
        <f t="shared" si="2"/>
        <v>1.1157407407407408E-2</v>
      </c>
      <c r="H11" s="98">
        <f t="shared" si="3"/>
        <v>4.6013660902230503E-3</v>
      </c>
    </row>
    <row r="12" spans="2:8" s="1" customFormat="1" x14ac:dyDescent="0.25">
      <c r="B12" s="8" t="s">
        <v>3</v>
      </c>
      <c r="C12" s="99">
        <v>0.25805555555555598</v>
      </c>
      <c r="D12" s="97">
        <f t="shared" si="1"/>
        <v>0.12667821936876814</v>
      </c>
      <c r="E12" s="99">
        <v>7.4305555555555694E-2</v>
      </c>
      <c r="F12" s="97">
        <f t="shared" si="0"/>
        <v>0.19165323302883777</v>
      </c>
      <c r="G12" s="99">
        <f t="shared" si="2"/>
        <v>0.33236111111111166</v>
      </c>
      <c r="H12" s="98">
        <f t="shared" si="3"/>
        <v>0.13706724963365699</v>
      </c>
    </row>
    <row r="13" spans="2:8" s="1" customFormat="1" x14ac:dyDescent="0.25">
      <c r="B13" s="8" t="s">
        <v>7</v>
      </c>
      <c r="C13" s="99">
        <v>0.17872685185185153</v>
      </c>
      <c r="D13" s="97">
        <f t="shared" si="1"/>
        <v>8.7736143859549282E-2</v>
      </c>
      <c r="E13" s="99">
        <v>5.6550925925926053E-2</v>
      </c>
      <c r="F13" s="97">
        <f t="shared" si="0"/>
        <v>0.14585945429577907</v>
      </c>
      <c r="G13" s="99">
        <f t="shared" si="2"/>
        <v>0.23527777777777759</v>
      </c>
      <c r="H13" s="98">
        <f t="shared" si="3"/>
        <v>9.7029636807110062E-2</v>
      </c>
    </row>
    <row r="14" spans="2:8" s="1" customFormat="1" x14ac:dyDescent="0.25">
      <c r="B14" s="8" t="s">
        <v>2</v>
      </c>
      <c r="C14" s="99">
        <v>2.766203703703703E-2</v>
      </c>
      <c r="D14" s="97">
        <f t="shared" si="1"/>
        <v>1.3579159682963547E-2</v>
      </c>
      <c r="E14" s="99">
        <v>1.4201388888888885E-2</v>
      </c>
      <c r="F14" s="97">
        <f t="shared" si="0"/>
        <v>3.6629052480745085E-2</v>
      </c>
      <c r="G14" s="99">
        <f t="shared" si="2"/>
        <v>4.1863425925925915E-2</v>
      </c>
      <c r="H14" s="98">
        <f t="shared" si="3"/>
        <v>1.7264669241013247E-2</v>
      </c>
    </row>
    <row r="15" spans="2:8" s="1" customFormat="1" x14ac:dyDescent="0.25">
      <c r="B15" s="8" t="s">
        <v>9</v>
      </c>
      <c r="C15" s="99">
        <v>4.0972222222222208E-2</v>
      </c>
      <c r="D15" s="97">
        <f t="shared" si="1"/>
        <v>2.011306496974517E-2</v>
      </c>
      <c r="E15" s="99">
        <v>1.8749999999999996E-2</v>
      </c>
      <c r="F15" s="97">
        <f t="shared" si="0"/>
        <v>4.8361096184846811E-2</v>
      </c>
      <c r="G15" s="99">
        <f t="shared" si="2"/>
        <v>5.9722222222222204E-2</v>
      </c>
      <c r="H15" s="98">
        <f t="shared" si="3"/>
        <v>2.4629718906173166E-2</v>
      </c>
    </row>
    <row r="16" spans="2:8" s="1" customFormat="1" x14ac:dyDescent="0.25">
      <c r="B16" s="8" t="s">
        <v>1</v>
      </c>
      <c r="C16" s="99">
        <v>2.296296296296297E-2</v>
      </c>
      <c r="D16" s="97">
        <f t="shared" si="1"/>
        <v>1.1272407033891084E-2</v>
      </c>
      <c r="E16" s="99">
        <v>1.2048611111111109E-2</v>
      </c>
      <c r="F16" s="97">
        <f t="shared" si="0"/>
        <v>3.1076482178040453E-2</v>
      </c>
      <c r="G16" s="99">
        <f t="shared" si="2"/>
        <v>3.5011574074074077E-2</v>
      </c>
      <c r="H16" s="98">
        <f t="shared" si="3"/>
        <v>1.4438934048677105E-2</v>
      </c>
    </row>
    <row r="17" spans="2:8" s="1" customFormat="1" x14ac:dyDescent="0.25">
      <c r="B17" s="8" t="s">
        <v>27</v>
      </c>
      <c r="C17" s="99">
        <v>1.1689814814814816E-3</v>
      </c>
      <c r="D17" s="97">
        <f t="shared" si="1"/>
        <v>5.7384733388256011E-4</v>
      </c>
      <c r="E17" s="99">
        <v>1.7928240740740741E-2</v>
      </c>
      <c r="F17" s="97">
        <f t="shared" si="0"/>
        <v>4.6241566660696128E-2</v>
      </c>
      <c r="G17" s="99">
        <f t="shared" si="2"/>
        <v>1.9097222222222224E-2</v>
      </c>
      <c r="H17" s="98">
        <f t="shared" si="3"/>
        <v>7.87578220836933E-3</v>
      </c>
    </row>
    <row r="18" spans="2:8" s="1" customFormat="1" x14ac:dyDescent="0.25">
      <c r="B18" s="8" t="s">
        <v>16</v>
      </c>
      <c r="C18" s="99">
        <v>9.8032407407407426E-3</v>
      </c>
      <c r="D18" s="97">
        <f t="shared" si="1"/>
        <v>4.8123632851339452E-3</v>
      </c>
      <c r="E18" s="99"/>
      <c r="F18" s="97"/>
      <c r="G18" s="99">
        <f t="shared" si="2"/>
        <v>9.8032407407407426E-3</v>
      </c>
      <c r="H18" s="98">
        <f t="shared" si="3"/>
        <v>4.04290153362959E-3</v>
      </c>
    </row>
    <row r="19" spans="2:8" s="1" customFormat="1" x14ac:dyDescent="0.25">
      <c r="B19" s="8" t="s">
        <v>4</v>
      </c>
      <c r="C19" s="99">
        <v>0.24725694444444424</v>
      </c>
      <c r="D19" s="97">
        <f t="shared" si="1"/>
        <v>0.12137723360131802</v>
      </c>
      <c r="E19" s="99">
        <v>7.8009259259259247E-3</v>
      </c>
      <c r="F19" s="97">
        <f t="shared" si="0"/>
        <v>2.0120604215177008E-2</v>
      </c>
      <c r="G19" s="99">
        <f t="shared" si="2"/>
        <v>0.25505787037037014</v>
      </c>
      <c r="H19" s="98">
        <f t="shared" si="3"/>
        <v>0.10518703789444531</v>
      </c>
    </row>
    <row r="20" spans="2:8" s="1" customFormat="1" x14ac:dyDescent="0.25">
      <c r="B20" s="8" t="s">
        <v>14</v>
      </c>
      <c r="C20" s="99">
        <v>8.4837962962962966E-3</v>
      </c>
      <c r="D20" s="97">
        <f t="shared" si="1"/>
        <v>4.1646544132268965E-3</v>
      </c>
      <c r="E20" s="99">
        <v>2.045138888888889E-2</v>
      </c>
      <c r="F20" s="97">
        <f t="shared" si="0"/>
        <v>5.2749417875694038E-2</v>
      </c>
      <c r="G20" s="99">
        <f t="shared" si="2"/>
        <v>2.8935185185185189E-2</v>
      </c>
      <c r="H20" s="98">
        <f t="shared" si="3"/>
        <v>1.1933003346014137E-2</v>
      </c>
    </row>
    <row r="21" spans="2:8" s="1" customFormat="1" x14ac:dyDescent="0.25">
      <c r="B21" s="8" t="s">
        <v>11</v>
      </c>
      <c r="C21" s="99">
        <v>1.4965277777777772E-2</v>
      </c>
      <c r="D21" s="97">
        <f t="shared" si="1"/>
        <v>7.3463822050509895E-3</v>
      </c>
      <c r="E21" s="99">
        <v>1.7499999999999998E-2</v>
      </c>
      <c r="F21" s="97">
        <f t="shared" si="0"/>
        <v>4.513702310585703E-2</v>
      </c>
      <c r="G21" s="99">
        <f t="shared" si="2"/>
        <v>3.2465277777777773E-2</v>
      </c>
      <c r="H21" s="98">
        <f t="shared" si="3"/>
        <v>1.3388829754227857E-2</v>
      </c>
    </row>
    <row r="22" spans="2:8" s="1" customFormat="1" x14ac:dyDescent="0.25">
      <c r="B22" s="8" t="s">
        <v>15</v>
      </c>
      <c r="C22" s="99">
        <v>9.2939814814814812E-3</v>
      </c>
      <c r="D22" s="97">
        <f t="shared" si="1"/>
        <v>4.5623703872049084E-3</v>
      </c>
      <c r="E22" s="99">
        <v>1.1446759259259261E-2</v>
      </c>
      <c r="F22" s="97">
        <f t="shared" si="0"/>
        <v>2.9524150695563897E-2</v>
      </c>
      <c r="G22" s="99">
        <f t="shared" si="2"/>
        <v>2.074074074074074E-2</v>
      </c>
      <c r="H22" s="98">
        <f t="shared" si="3"/>
        <v>8.5535767984229322E-3</v>
      </c>
    </row>
    <row r="23" spans="2:8" s="1" customFormat="1" x14ac:dyDescent="0.25">
      <c r="B23" s="8" t="s">
        <v>92</v>
      </c>
      <c r="C23" s="99">
        <v>1.9525462962962963E-2</v>
      </c>
      <c r="D23" s="97">
        <f t="shared" si="1"/>
        <v>9.584954972870088E-3</v>
      </c>
      <c r="E23" s="99">
        <v>1.4803240740740738E-2</v>
      </c>
      <c r="F23" s="97">
        <f t="shared" si="0"/>
        <v>3.8181383963221655E-2</v>
      </c>
      <c r="G23" s="99">
        <f t="shared" si="2"/>
        <v>3.4328703703703702E-2</v>
      </c>
      <c r="H23" s="98">
        <f t="shared" si="3"/>
        <v>1.4157315169711169E-2</v>
      </c>
    </row>
    <row r="24" spans="2:8" s="1" customFormat="1" x14ac:dyDescent="0.25">
      <c r="B24" s="8" t="s">
        <v>12</v>
      </c>
      <c r="C24" s="99">
        <v>3.388888888888892E-2</v>
      </c>
      <c r="D24" s="97">
        <f t="shared" si="1"/>
        <v>1.6635891025823142E-2</v>
      </c>
      <c r="E24" s="99">
        <v>7.6273148148148125E-3</v>
      </c>
      <c r="F24" s="97">
        <f t="shared" si="0"/>
        <v>1.9672816287539537E-2</v>
      </c>
      <c r="G24" s="99">
        <f t="shared" si="2"/>
        <v>4.1516203703703736E-2</v>
      </c>
      <c r="H24" s="98">
        <f t="shared" si="3"/>
        <v>1.7121473200861093E-2</v>
      </c>
    </row>
    <row r="25" spans="2:8" s="1" customFormat="1" x14ac:dyDescent="0.25">
      <c r="B25" s="8" t="s">
        <v>5</v>
      </c>
      <c r="C25" s="99">
        <v>0.12922453703703693</v>
      </c>
      <c r="D25" s="97">
        <f t="shared" si="1"/>
        <v>6.343569784949285E-2</v>
      </c>
      <c r="E25" s="99">
        <v>1.8171296296296299E-3</v>
      </c>
      <c r="F25" s="97">
        <f t="shared" si="0"/>
        <v>4.6868469759388598E-3</v>
      </c>
      <c r="G25" s="99">
        <f t="shared" si="2"/>
        <v>0.13104166666666656</v>
      </c>
      <c r="H25" s="98">
        <f t="shared" si="3"/>
        <v>5.4042185553428768E-2</v>
      </c>
    </row>
    <row r="26" spans="2:8" s="1" customFormat="1" x14ac:dyDescent="0.25">
      <c r="B26" s="8" t="s">
        <v>6</v>
      </c>
      <c r="C26" s="99">
        <v>0.33212962962962994</v>
      </c>
      <c r="D26" s="97">
        <f t="shared" si="1"/>
        <v>0.16304082270390061</v>
      </c>
      <c r="E26" s="99">
        <v>5.4861111111111117E-3</v>
      </c>
      <c r="F26" s="97">
        <f t="shared" si="0"/>
        <v>1.4150098513344072E-2</v>
      </c>
      <c r="G26" s="99">
        <f t="shared" si="2"/>
        <v>0.33761574074074108</v>
      </c>
      <c r="H26" s="98">
        <f t="shared" si="3"/>
        <v>0.13923428304129307</v>
      </c>
    </row>
    <row r="27" spans="2:8" s="1" customFormat="1" x14ac:dyDescent="0.25">
      <c r="B27" s="8" t="s">
        <v>103</v>
      </c>
      <c r="C27" s="99">
        <v>0.2962268518518526</v>
      </c>
      <c r="D27" s="97">
        <f t="shared" si="1"/>
        <v>0.14541632339990376</v>
      </c>
      <c r="E27" s="99">
        <v>8.2175925925925927E-4</v>
      </c>
      <c r="F27" s="97">
        <f t="shared" si="0"/>
        <v>2.119529524150694E-3</v>
      </c>
      <c r="G27" s="99">
        <f t="shared" si="2"/>
        <v>0.29704861111111186</v>
      </c>
      <c r="H27" s="98">
        <f t="shared" si="3"/>
        <v>0.12250421235018141</v>
      </c>
    </row>
    <row r="28" spans="2:8" s="1" customFormat="1" x14ac:dyDescent="0.25">
      <c r="B28" s="36" t="s">
        <v>17</v>
      </c>
      <c r="C28" s="109"/>
      <c r="D28" s="97"/>
      <c r="E28" s="109">
        <v>6.0185185185185185E-3</v>
      </c>
      <c r="F28" s="97">
        <f t="shared" si="0"/>
        <v>1.5523314824765646E-2</v>
      </c>
      <c r="G28" s="99">
        <f t="shared" si="2"/>
        <v>6.0185185185185185E-3</v>
      </c>
      <c r="H28" s="98">
        <f t="shared" si="3"/>
        <v>2.4820646959709401E-3</v>
      </c>
    </row>
    <row r="29" spans="2:8" s="1" customFormat="1" x14ac:dyDescent="0.25">
      <c r="B29" s="8"/>
      <c r="C29" s="100"/>
      <c r="D29" s="111"/>
      <c r="E29" s="100"/>
      <c r="F29" s="100"/>
      <c r="G29" s="100"/>
      <c r="H29" s="101"/>
    </row>
    <row r="30" spans="2:8" s="1" customFormat="1" x14ac:dyDescent="0.25">
      <c r="B30" s="37" t="s">
        <v>29</v>
      </c>
      <c r="C30" s="112">
        <f>SUM(C7:C28)</f>
        <v>2.0370949074074076</v>
      </c>
      <c r="D30" s="113">
        <f t="shared" ref="D30:H30" si="4">SUM(D7:D28)</f>
        <v>1.0000000000000002</v>
      </c>
      <c r="E30" s="112">
        <f>SUM(E7:E28)</f>
        <v>0.3877083333333336</v>
      </c>
      <c r="F30" s="113">
        <f>SUM(F7:F28)</f>
        <v>1</v>
      </c>
      <c r="G30" s="112">
        <f t="shared" si="4"/>
        <v>2.4248032407407414</v>
      </c>
      <c r="H30" s="114">
        <f t="shared" si="4"/>
        <v>1.0000000000000002</v>
      </c>
    </row>
    <row r="31" spans="2:8" s="1" customFormat="1" ht="66" customHeight="1" thickBot="1" x14ac:dyDescent="0.3">
      <c r="B31" s="150" t="s">
        <v>39</v>
      </c>
      <c r="C31" s="151"/>
      <c r="D31" s="151"/>
      <c r="E31" s="151"/>
      <c r="F31" s="151"/>
      <c r="G31" s="151"/>
      <c r="H31" s="152"/>
    </row>
    <row r="32" spans="2:8" s="1" customFormat="1" x14ac:dyDescent="0.25">
      <c r="C32" s="35"/>
      <c r="D32" s="35"/>
      <c r="E32" s="35"/>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105</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v>6.875E-3</v>
      </c>
      <c r="H9" s="85"/>
      <c r="I9" s="85">
        <v>9.6064814814814808E-4</v>
      </c>
      <c r="J9" s="85"/>
      <c r="K9" s="87">
        <f>J9+I9+H9+G9+F9+E9+D9+C9</f>
        <v>7.8356481481481489E-3</v>
      </c>
    </row>
    <row r="10" spans="2:11" x14ac:dyDescent="0.25">
      <c r="B10" s="8" t="s">
        <v>8</v>
      </c>
      <c r="C10" s="85"/>
      <c r="D10" s="85"/>
      <c r="E10" s="85"/>
      <c r="F10" s="85"/>
      <c r="G10" s="85">
        <v>2.1064814814814817E-3</v>
      </c>
      <c r="H10" s="85"/>
      <c r="I10" s="85"/>
      <c r="J10" s="85"/>
      <c r="K10" s="87">
        <f>J10+I10+H10+G10+F10+E10+D10+C10</f>
        <v>2.1064814814814817E-3</v>
      </c>
    </row>
    <row r="11" spans="2:11" x14ac:dyDescent="0.25">
      <c r="B11" s="8" t="s">
        <v>26</v>
      </c>
      <c r="C11" s="85"/>
      <c r="D11" s="85"/>
      <c r="E11" s="85"/>
      <c r="F11" s="85"/>
      <c r="G11" s="85">
        <v>1.25E-3</v>
      </c>
      <c r="H11" s="85"/>
      <c r="I11" s="85"/>
      <c r="J11" s="85"/>
      <c r="K11" s="87">
        <f t="shared" ref="K11:K14" si="0">J11+I11+H11+G11+F11+E11+D11+C11</f>
        <v>1.25E-3</v>
      </c>
    </row>
    <row r="12" spans="2:11" x14ac:dyDescent="0.25">
      <c r="B12" s="8" t="s">
        <v>3</v>
      </c>
      <c r="C12" s="85"/>
      <c r="D12" s="85"/>
      <c r="E12" s="85"/>
      <c r="F12" s="85"/>
      <c r="G12" s="85">
        <v>2.3148148148148151E-3</v>
      </c>
      <c r="H12" s="85"/>
      <c r="I12" s="85"/>
      <c r="J12" s="85"/>
      <c r="K12" s="87">
        <f t="shared" si="0"/>
        <v>2.3148148148148151E-3</v>
      </c>
    </row>
    <row r="13" spans="2:11" x14ac:dyDescent="0.25">
      <c r="B13" s="8" t="s">
        <v>7</v>
      </c>
      <c r="C13" s="85">
        <v>4.8263888888888887E-3</v>
      </c>
      <c r="D13" s="85"/>
      <c r="E13" s="85"/>
      <c r="F13" s="85"/>
      <c r="G13" s="85">
        <v>2.9525462962962962E-2</v>
      </c>
      <c r="H13" s="85"/>
      <c r="I13" s="85">
        <v>9.0277777777777784E-4</v>
      </c>
      <c r="J13" s="85"/>
      <c r="K13" s="87">
        <f t="shared" si="0"/>
        <v>3.5254629629629629E-2</v>
      </c>
    </row>
    <row r="14" spans="2:11" x14ac:dyDescent="0.25">
      <c r="B14" s="8" t="s">
        <v>2</v>
      </c>
      <c r="C14" s="85"/>
      <c r="D14" s="85"/>
      <c r="E14" s="85">
        <v>8.9120370370370378E-3</v>
      </c>
      <c r="F14" s="85"/>
      <c r="G14" s="85"/>
      <c r="H14" s="85"/>
      <c r="I14" s="85"/>
      <c r="J14" s="85"/>
      <c r="K14" s="87">
        <f t="shared" si="0"/>
        <v>8.9120370370370378E-3</v>
      </c>
    </row>
    <row r="15" spans="2:11" x14ac:dyDescent="0.25">
      <c r="B15" s="8" t="s">
        <v>9</v>
      </c>
      <c r="C15" s="85"/>
      <c r="D15" s="85"/>
      <c r="E15" s="85">
        <v>9.1435185185185185E-4</v>
      </c>
      <c r="F15" s="85"/>
      <c r="G15" s="85">
        <v>9.0624999999999994E-3</v>
      </c>
      <c r="H15" s="85">
        <v>1.8865740740740742E-3</v>
      </c>
      <c r="I15" s="85"/>
      <c r="J15" s="85"/>
      <c r="K15" s="87">
        <f t="shared" ref="K12:K28" si="1">J15+I15+H15+G15+F15+E15+D15+C15</f>
        <v>1.1863425925925925E-2</v>
      </c>
    </row>
    <row r="16" spans="2:11" x14ac:dyDescent="0.25">
      <c r="B16" s="8" t="s">
        <v>1</v>
      </c>
      <c r="C16" s="85"/>
      <c r="D16" s="85"/>
      <c r="E16" s="85"/>
      <c r="F16" s="85"/>
      <c r="G16" s="85"/>
      <c r="H16" s="85"/>
      <c r="I16" s="85"/>
      <c r="J16" s="85"/>
      <c r="K16" s="87"/>
    </row>
    <row r="17" spans="2:11" x14ac:dyDescent="0.25">
      <c r="B17" s="8" t="s">
        <v>27</v>
      </c>
      <c r="C17" s="85">
        <v>2.9976851851851853E-3</v>
      </c>
      <c r="D17" s="85">
        <v>1.4305555555555557E-2</v>
      </c>
      <c r="E17" s="85"/>
      <c r="F17" s="85"/>
      <c r="G17" s="85">
        <v>7.5462962962962966E-3</v>
      </c>
      <c r="H17" s="85"/>
      <c r="I17" s="85"/>
      <c r="J17" s="85"/>
      <c r="K17" s="87">
        <f t="shared" si="1"/>
        <v>2.4849537037037042E-2</v>
      </c>
    </row>
    <row r="18" spans="2:11" x14ac:dyDescent="0.25">
      <c r="B18" s="8" t="s">
        <v>16</v>
      </c>
      <c r="C18" s="85"/>
      <c r="D18" s="85"/>
      <c r="E18" s="85"/>
      <c r="F18" s="85"/>
      <c r="G18" s="85">
        <v>3.5763888888888894E-3</v>
      </c>
      <c r="H18" s="85"/>
      <c r="I18" s="85"/>
      <c r="J18" s="85"/>
      <c r="K18" s="87">
        <f t="shared" si="1"/>
        <v>3.5763888888888894E-3</v>
      </c>
    </row>
    <row r="19" spans="2:11" x14ac:dyDescent="0.25">
      <c r="B19" s="8" t="s">
        <v>4</v>
      </c>
      <c r="C19" s="85"/>
      <c r="D19" s="85">
        <v>1.1956018518518519E-2</v>
      </c>
      <c r="E19" s="85"/>
      <c r="F19" s="85"/>
      <c r="G19" s="85">
        <v>1.0023148148148149E-2</v>
      </c>
      <c r="H19" s="85"/>
      <c r="I19" s="85">
        <v>4.8611111111111104E-4</v>
      </c>
      <c r="J19" s="85"/>
      <c r="K19" s="87">
        <f t="shared" si="1"/>
        <v>2.2465277777777778E-2</v>
      </c>
    </row>
    <row r="20" spans="2:11" x14ac:dyDescent="0.25">
      <c r="B20" s="8" t="s">
        <v>14</v>
      </c>
      <c r="C20" s="85"/>
      <c r="D20" s="85"/>
      <c r="E20" s="85"/>
      <c r="F20" s="85"/>
      <c r="G20" s="85">
        <v>5.0694444444444441E-3</v>
      </c>
      <c r="H20" s="85"/>
      <c r="I20" s="85"/>
      <c r="J20" s="85"/>
      <c r="K20" s="87">
        <f t="shared" si="1"/>
        <v>5.0694444444444441E-3</v>
      </c>
    </row>
    <row r="21" spans="2:11" x14ac:dyDescent="0.25">
      <c r="B21" s="8" t="s">
        <v>11</v>
      </c>
      <c r="C21" s="85">
        <v>4.3043981481481482E-2</v>
      </c>
      <c r="D21" s="85">
        <v>2.7222222222222224E-2</v>
      </c>
      <c r="E21" s="85">
        <v>1.8194444444444447E-2</v>
      </c>
      <c r="F21" s="85">
        <v>1.2962962962962963E-3</v>
      </c>
      <c r="G21" s="85">
        <v>2.8252314814814813E-2</v>
      </c>
      <c r="H21" s="85"/>
      <c r="I21" s="85"/>
      <c r="J21" s="85"/>
      <c r="K21" s="87">
        <f t="shared" si="1"/>
        <v>0.11800925925925926</v>
      </c>
    </row>
    <row r="22" spans="2:11" x14ac:dyDescent="0.25">
      <c r="B22" s="8" t="s">
        <v>15</v>
      </c>
      <c r="C22" s="85">
        <v>4.2013888888888891E-3</v>
      </c>
      <c r="D22" s="85">
        <v>2.7673611111111114E-2</v>
      </c>
      <c r="E22" s="85">
        <v>1.2569444444444446E-2</v>
      </c>
      <c r="F22" s="85"/>
      <c r="G22" s="85">
        <v>8.113425925925925E-3</v>
      </c>
      <c r="H22" s="85"/>
      <c r="I22" s="85"/>
      <c r="J22" s="85"/>
      <c r="K22" s="87">
        <f t="shared" si="1"/>
        <v>5.2557870370370373E-2</v>
      </c>
    </row>
    <row r="23" spans="2:11" x14ac:dyDescent="0.25">
      <c r="B23" s="8" t="s">
        <v>92</v>
      </c>
      <c r="C23" s="85"/>
      <c r="D23" s="85">
        <v>3.1666666666666662E-2</v>
      </c>
      <c r="E23" s="85"/>
      <c r="F23" s="85"/>
      <c r="G23" s="85">
        <v>1.8877314814814812E-2</v>
      </c>
      <c r="H23" s="85"/>
      <c r="I23" s="85"/>
      <c r="J23" s="85"/>
      <c r="K23" s="87">
        <f t="shared" si="1"/>
        <v>5.0543981481481474E-2</v>
      </c>
    </row>
    <row r="24" spans="2:11" x14ac:dyDescent="0.25">
      <c r="B24" s="8" t="s">
        <v>12</v>
      </c>
      <c r="C24" s="85">
        <v>1.3935185185185186E-2</v>
      </c>
      <c r="D24" s="85">
        <v>4.4953703703703711E-2</v>
      </c>
      <c r="E24" s="85">
        <v>1.5659722222222224E-2</v>
      </c>
      <c r="F24" s="85">
        <v>6.5740740740740733E-3</v>
      </c>
      <c r="G24" s="85">
        <v>4.0856481481481481E-3</v>
      </c>
      <c r="H24" s="85"/>
      <c r="I24" s="85"/>
      <c r="J24" s="85"/>
      <c r="K24" s="87">
        <f t="shared" si="1"/>
        <v>8.5208333333333344E-2</v>
      </c>
    </row>
    <row r="25" spans="2:11" x14ac:dyDescent="0.25">
      <c r="B25" s="8" t="s">
        <v>5</v>
      </c>
      <c r="C25" s="85">
        <v>8.4722222222222213E-3</v>
      </c>
      <c r="D25" s="85">
        <v>3.15625E-2</v>
      </c>
      <c r="E25" s="85">
        <v>3.7685185185185197E-2</v>
      </c>
      <c r="F25" s="85"/>
      <c r="G25" s="85">
        <v>1.2175925925925927E-2</v>
      </c>
      <c r="H25" s="85"/>
      <c r="I25" s="85">
        <v>6.2500000000000001E-4</v>
      </c>
      <c r="J25" s="85"/>
      <c r="K25" s="87">
        <f t="shared" si="1"/>
        <v>9.0520833333333328E-2</v>
      </c>
    </row>
    <row r="26" spans="2:11" x14ac:dyDescent="0.25">
      <c r="B26" s="8" t="s">
        <v>6</v>
      </c>
      <c r="C26" s="85">
        <v>1.689814814814815E-3</v>
      </c>
      <c r="D26" s="85">
        <v>5.1736111111111115E-3</v>
      </c>
      <c r="E26" s="85"/>
      <c r="F26" s="85"/>
      <c r="G26" s="85">
        <v>1.6782407407407406E-3</v>
      </c>
      <c r="H26" s="85"/>
      <c r="I26" s="85"/>
      <c r="J26" s="85"/>
      <c r="K26" s="87">
        <f t="shared" si="1"/>
        <v>8.5416666666666662E-3</v>
      </c>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f>SUM(C7:C28)</f>
        <v>7.9166666666666663E-2</v>
      </c>
      <c r="D30" s="91">
        <f>SUM(D7:D28)</f>
        <v>0.1945138888888889</v>
      </c>
      <c r="E30" s="91">
        <f>SUM(E7:E28)</f>
        <v>9.3935185185185205E-2</v>
      </c>
      <c r="F30" s="91">
        <f>SUM(F7:F28)</f>
        <v>7.8703703703703696E-3</v>
      </c>
      <c r="G30" s="91">
        <f>SUM(G7:G28)</f>
        <v>0.15053240740740742</v>
      </c>
      <c r="H30" s="91">
        <f>SUM(H7:H28)</f>
        <v>1.8865740740740742E-3</v>
      </c>
      <c r="I30" s="91">
        <f t="shared" ref="I30:J30" si="2">SUM(I7:I28)</f>
        <v>2.9745370370370373E-3</v>
      </c>
      <c r="J30" s="91"/>
      <c r="K30" s="92">
        <f>SUM(K7:K28)</f>
        <v>0.53087962962962965</v>
      </c>
    </row>
    <row r="31" spans="2:11" x14ac:dyDescent="0.25">
      <c r="B31" s="217"/>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3"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106</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v>6.076388888888889E-3</v>
      </c>
      <c r="E7" s="85"/>
      <c r="F7" s="85"/>
      <c r="G7" s="85"/>
      <c r="H7" s="85"/>
      <c r="I7" s="85"/>
      <c r="J7" s="85"/>
      <c r="K7" s="87">
        <f t="shared" ref="K7:K25" si="0">C7+D7+E7+F7+G7+H7+I7+J7</f>
        <v>6.076388888888889E-3</v>
      </c>
    </row>
    <row r="8" spans="2:11" x14ac:dyDescent="0.25">
      <c r="B8" s="8" t="s">
        <v>13</v>
      </c>
      <c r="C8" s="85"/>
      <c r="D8" s="85">
        <v>6.4004629629629637E-3</v>
      </c>
      <c r="E8" s="85"/>
      <c r="F8" s="85"/>
      <c r="G8" s="85"/>
      <c r="H8" s="85"/>
      <c r="I8" s="85"/>
      <c r="J8" s="85"/>
      <c r="K8" s="87">
        <f t="shared" si="0"/>
        <v>6.4004629629629637E-3</v>
      </c>
    </row>
    <row r="9" spans="2:11" x14ac:dyDescent="0.25">
      <c r="B9" s="8" t="s">
        <v>0</v>
      </c>
      <c r="C9" s="85"/>
      <c r="D9" s="85">
        <v>1.8530092592592591E-2</v>
      </c>
      <c r="E9" s="85"/>
      <c r="F9" s="85"/>
      <c r="G9" s="85"/>
      <c r="H9" s="85"/>
      <c r="I9" s="85"/>
      <c r="J9" s="85"/>
      <c r="K9" s="87">
        <f t="shared" si="0"/>
        <v>1.8530092592592591E-2</v>
      </c>
    </row>
    <row r="10" spans="2:11" x14ac:dyDescent="0.25">
      <c r="B10" s="8" t="s">
        <v>8</v>
      </c>
      <c r="C10" s="85"/>
      <c r="D10" s="85">
        <v>3.3981481481481488E-2</v>
      </c>
      <c r="E10" s="85"/>
      <c r="F10" s="85"/>
      <c r="G10" s="85"/>
      <c r="H10" s="85"/>
      <c r="I10" s="85"/>
      <c r="J10" s="85"/>
      <c r="K10" s="87">
        <f t="shared" si="0"/>
        <v>3.3981481481481488E-2</v>
      </c>
    </row>
    <row r="11" spans="2:11" x14ac:dyDescent="0.25">
      <c r="B11" s="8" t="s">
        <v>26</v>
      </c>
      <c r="C11" s="85"/>
      <c r="D11" s="85">
        <v>4.0277777777777777E-3</v>
      </c>
      <c r="E11" s="85"/>
      <c r="F11" s="85"/>
      <c r="G11" s="85"/>
      <c r="H11" s="85"/>
      <c r="I11" s="85"/>
      <c r="J11" s="85"/>
      <c r="K11" s="87">
        <f t="shared" si="0"/>
        <v>4.0277777777777777E-3</v>
      </c>
    </row>
    <row r="12" spans="2:11" x14ac:dyDescent="0.25">
      <c r="B12" s="8" t="s">
        <v>3</v>
      </c>
      <c r="C12" s="85"/>
      <c r="D12" s="85">
        <v>2.5196759259259256E-2</v>
      </c>
      <c r="E12" s="85"/>
      <c r="F12" s="85">
        <v>4.8842592592592601E-3</v>
      </c>
      <c r="G12" s="85"/>
      <c r="H12" s="85"/>
      <c r="I12" s="85"/>
      <c r="J12" s="85"/>
      <c r="K12" s="87">
        <f t="shared" si="0"/>
        <v>3.0081018518518514E-2</v>
      </c>
    </row>
    <row r="13" spans="2:11" x14ac:dyDescent="0.25">
      <c r="B13" s="8" t="s">
        <v>7</v>
      </c>
      <c r="C13" s="85"/>
      <c r="D13" s="85">
        <v>2.1921296296296296E-2</v>
      </c>
      <c r="E13" s="85"/>
      <c r="F13" s="85"/>
      <c r="G13" s="85"/>
      <c r="H13" s="85"/>
      <c r="I13" s="85"/>
      <c r="J13" s="85"/>
      <c r="K13" s="87">
        <f t="shared" si="0"/>
        <v>2.1921296296296296E-2</v>
      </c>
    </row>
    <row r="14" spans="2:11" x14ac:dyDescent="0.25">
      <c r="B14" s="8" t="s">
        <v>2</v>
      </c>
      <c r="C14" s="85"/>
      <c r="D14" s="85">
        <v>1.1597222222222222E-2</v>
      </c>
      <c r="E14" s="85"/>
      <c r="F14" s="85"/>
      <c r="G14" s="85"/>
      <c r="H14" s="85"/>
      <c r="I14" s="85"/>
      <c r="J14" s="85"/>
      <c r="K14" s="87">
        <f t="shared" si="0"/>
        <v>1.1597222222222222E-2</v>
      </c>
    </row>
    <row r="15" spans="2:11" x14ac:dyDescent="0.25">
      <c r="B15" s="8" t="s">
        <v>9</v>
      </c>
      <c r="C15" s="85"/>
      <c r="D15" s="85">
        <v>2.7662037037037034E-3</v>
      </c>
      <c r="E15" s="85"/>
      <c r="F15" s="85"/>
      <c r="G15" s="85"/>
      <c r="H15" s="85"/>
      <c r="I15" s="85"/>
      <c r="J15" s="85"/>
      <c r="K15" s="87">
        <f t="shared" si="0"/>
        <v>2.7662037037037034E-3</v>
      </c>
    </row>
    <row r="16" spans="2:11" x14ac:dyDescent="0.25">
      <c r="B16" s="8" t="s">
        <v>1</v>
      </c>
      <c r="C16" s="85"/>
      <c r="D16" s="85">
        <v>8.518518518518519E-3</v>
      </c>
      <c r="E16" s="85"/>
      <c r="F16" s="85"/>
      <c r="G16" s="85"/>
      <c r="H16" s="85"/>
      <c r="I16" s="85"/>
      <c r="J16" s="85"/>
      <c r="K16" s="87">
        <f t="shared" si="0"/>
        <v>8.518518518518519E-3</v>
      </c>
    </row>
    <row r="17" spans="2:11" x14ac:dyDescent="0.25">
      <c r="B17" s="8" t="s">
        <v>27</v>
      </c>
      <c r="C17" s="85"/>
      <c r="D17" s="85">
        <v>5.1284722222222232E-2</v>
      </c>
      <c r="E17" s="85"/>
      <c r="F17" s="85">
        <v>1.8032407407407403E-2</v>
      </c>
      <c r="G17" s="85"/>
      <c r="H17" s="85"/>
      <c r="I17" s="85"/>
      <c r="J17" s="85"/>
      <c r="K17" s="87">
        <f t="shared" si="0"/>
        <v>6.9317129629629631E-2</v>
      </c>
    </row>
    <row r="18" spans="2:11" x14ac:dyDescent="0.25">
      <c r="B18" s="8" t="s">
        <v>16</v>
      </c>
      <c r="C18" s="85"/>
      <c r="D18" s="85"/>
      <c r="E18" s="85"/>
      <c r="F18" s="85"/>
      <c r="G18" s="85"/>
      <c r="H18" s="85"/>
      <c r="I18" s="85"/>
      <c r="J18" s="85"/>
      <c r="K18" s="87"/>
    </row>
    <row r="19" spans="2:11" x14ac:dyDescent="0.25">
      <c r="B19" s="8" t="s">
        <v>4</v>
      </c>
      <c r="C19" s="85"/>
      <c r="D19" s="85">
        <v>1.0532407407407407E-2</v>
      </c>
      <c r="E19" s="85"/>
      <c r="F19" s="85"/>
      <c r="G19" s="85"/>
      <c r="H19" s="85"/>
      <c r="I19" s="85"/>
      <c r="J19" s="85"/>
      <c r="K19" s="87">
        <f t="shared" si="0"/>
        <v>1.0532407407407407E-2</v>
      </c>
    </row>
    <row r="20" spans="2:11" x14ac:dyDescent="0.25">
      <c r="B20" s="8" t="s">
        <v>14</v>
      </c>
      <c r="C20" s="85"/>
      <c r="D20" s="85">
        <v>3.7071759259259256E-2</v>
      </c>
      <c r="E20" s="85"/>
      <c r="F20" s="85"/>
      <c r="G20" s="85"/>
      <c r="H20" s="85"/>
      <c r="I20" s="85"/>
      <c r="J20" s="85"/>
      <c r="K20" s="87">
        <f t="shared" si="0"/>
        <v>3.7071759259259256E-2</v>
      </c>
    </row>
    <row r="21" spans="2:11" x14ac:dyDescent="0.25">
      <c r="B21" s="8" t="s">
        <v>11</v>
      </c>
      <c r="C21" s="85"/>
      <c r="D21" s="85">
        <v>3.6574074074074071E-2</v>
      </c>
      <c r="E21" s="85"/>
      <c r="F21" s="85">
        <v>0.10089120370370371</v>
      </c>
      <c r="G21" s="85"/>
      <c r="H21" s="85"/>
      <c r="I21" s="85"/>
      <c r="J21" s="85"/>
      <c r="K21" s="87">
        <f t="shared" si="0"/>
        <v>0.13746527777777778</v>
      </c>
    </row>
    <row r="22" spans="2:11" x14ac:dyDescent="0.25">
      <c r="B22" s="8" t="s">
        <v>15</v>
      </c>
      <c r="C22" s="85"/>
      <c r="D22" s="85">
        <v>6.1122685185185183E-2</v>
      </c>
      <c r="E22" s="85"/>
      <c r="F22" s="85">
        <v>3.3796296296296296E-3</v>
      </c>
      <c r="G22" s="85"/>
      <c r="H22" s="85"/>
      <c r="I22" s="85"/>
      <c r="J22" s="85"/>
      <c r="K22" s="87">
        <f t="shared" si="0"/>
        <v>6.4502314814814818E-2</v>
      </c>
    </row>
    <row r="23" spans="2:11" x14ac:dyDescent="0.25">
      <c r="B23" s="8" t="s">
        <v>92</v>
      </c>
      <c r="C23" s="85"/>
      <c r="D23" s="85">
        <v>0.20826388888888894</v>
      </c>
      <c r="E23" s="85"/>
      <c r="F23" s="85">
        <v>0.10384259259259258</v>
      </c>
      <c r="G23" s="85"/>
      <c r="H23" s="85">
        <v>2.2962962962962966E-2</v>
      </c>
      <c r="I23" s="85"/>
      <c r="J23" s="85"/>
      <c r="K23" s="87">
        <f t="shared" si="0"/>
        <v>0.33506944444444448</v>
      </c>
    </row>
    <row r="24" spans="2:11" x14ac:dyDescent="0.25">
      <c r="B24" s="8" t="s">
        <v>12</v>
      </c>
      <c r="C24" s="88"/>
      <c r="D24" s="85">
        <v>2.7152777777777779E-2</v>
      </c>
      <c r="E24" s="85"/>
      <c r="F24" s="85">
        <v>0.29001157407407413</v>
      </c>
      <c r="G24" s="85">
        <v>1.1273148148148148E-2</v>
      </c>
      <c r="H24" s="85">
        <v>1.4606481481481481E-2</v>
      </c>
      <c r="I24" s="85"/>
      <c r="J24" s="85"/>
      <c r="K24" s="87">
        <f t="shared" si="0"/>
        <v>0.34304398148148157</v>
      </c>
    </row>
    <row r="25" spans="2:11" x14ac:dyDescent="0.25">
      <c r="B25" s="8" t="s">
        <v>5</v>
      </c>
      <c r="C25" s="43"/>
      <c r="D25" s="85"/>
      <c r="E25" s="85"/>
      <c r="F25" s="85">
        <v>6.8298611111111115E-2</v>
      </c>
      <c r="G25" s="85">
        <v>3.6458333333333334E-3</v>
      </c>
      <c r="H25" s="85"/>
      <c r="I25" s="85"/>
      <c r="J25" s="85"/>
      <c r="K25" s="87">
        <f t="shared" si="0"/>
        <v>7.194444444444445E-2</v>
      </c>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89"/>
      <c r="G29" s="90"/>
      <c r="H29" s="90"/>
      <c r="I29" s="89"/>
      <c r="J29" s="89"/>
      <c r="K29" s="87"/>
    </row>
    <row r="30" spans="2:11" x14ac:dyDescent="0.25">
      <c r="B30" s="53" t="s">
        <v>29</v>
      </c>
      <c r="C30" s="91"/>
      <c r="D30" s="91">
        <f t="shared" ref="D30:H30" si="1">SUM(D7:D28)</f>
        <v>0.57101851851851859</v>
      </c>
      <c r="E30" s="91"/>
      <c r="F30" s="91">
        <f t="shared" si="1"/>
        <v>0.58934027777777775</v>
      </c>
      <c r="G30" s="91">
        <f t="shared" si="1"/>
        <v>1.4918981481481481E-2</v>
      </c>
      <c r="H30" s="91">
        <f t="shared" si="1"/>
        <v>3.7569444444444447E-2</v>
      </c>
      <c r="I30" s="91"/>
      <c r="J30" s="85"/>
      <c r="K30" s="92">
        <f>SUM(K7:K28)</f>
        <v>1.2128472222222224</v>
      </c>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107</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v>2.6620370370370372E-4</v>
      </c>
      <c r="I7" s="85"/>
      <c r="J7" s="85"/>
      <c r="K7" s="87">
        <f>SUM(C7:J7)</f>
        <v>2.6620370370370372E-4</v>
      </c>
    </row>
    <row r="8" spans="2:11" x14ac:dyDescent="0.25">
      <c r="B8" s="8" t="s">
        <v>13</v>
      </c>
      <c r="C8" s="85">
        <v>8.3912037037037028E-3</v>
      </c>
      <c r="D8" s="85"/>
      <c r="E8" s="85">
        <v>5.1388888888888882E-3</v>
      </c>
      <c r="F8" s="85"/>
      <c r="G8" s="85">
        <v>4.5138888888888887E-4</v>
      </c>
      <c r="H8" s="85">
        <v>1.579861111111111E-2</v>
      </c>
      <c r="I8" s="85"/>
      <c r="J8" s="85"/>
      <c r="K8" s="87">
        <f t="shared" ref="K8:K28" si="0">SUM(C8:J8)</f>
        <v>2.9780092592592587E-2</v>
      </c>
    </row>
    <row r="9" spans="2:11" x14ac:dyDescent="0.25">
      <c r="B9" s="8" t="s">
        <v>0</v>
      </c>
      <c r="C9" s="85">
        <v>1.4583333333333332E-2</v>
      </c>
      <c r="D9" s="85">
        <v>2.8969907407407409E-2</v>
      </c>
      <c r="E9" s="85">
        <v>1.2650462962962961E-2</v>
      </c>
      <c r="F9" s="85">
        <v>9.837962962962965E-3</v>
      </c>
      <c r="G9" s="85">
        <v>1.6203703703703703E-4</v>
      </c>
      <c r="H9" s="85">
        <v>5.8101851851851856E-3</v>
      </c>
      <c r="I9" s="85"/>
      <c r="J9" s="85"/>
      <c r="K9" s="87">
        <f t="shared" si="0"/>
        <v>7.2013888888888891E-2</v>
      </c>
    </row>
    <row r="10" spans="2:11" x14ac:dyDescent="0.25">
      <c r="B10" s="8" t="s">
        <v>8</v>
      </c>
      <c r="C10" s="85"/>
      <c r="D10" s="85">
        <v>1.0532407407407407E-2</v>
      </c>
      <c r="E10" s="85">
        <v>1.9212962962962966E-3</v>
      </c>
      <c r="F10" s="85"/>
      <c r="G10" s="85"/>
      <c r="H10" s="85">
        <v>3.9930555555555561E-3</v>
      </c>
      <c r="I10" s="85"/>
      <c r="J10" s="85"/>
      <c r="K10" s="87">
        <f t="shared" si="0"/>
        <v>1.6446759259259258E-2</v>
      </c>
    </row>
    <row r="11" spans="2:11" x14ac:dyDescent="0.25">
      <c r="B11" s="8" t="s">
        <v>26</v>
      </c>
      <c r="C11" s="85">
        <v>3.3564814814814812E-4</v>
      </c>
      <c r="D11" s="85"/>
      <c r="E11" s="85">
        <v>1.3541666666666667E-3</v>
      </c>
      <c r="F11" s="85"/>
      <c r="G11" s="85"/>
      <c r="H11" s="85">
        <v>2.3148148148148146E-4</v>
      </c>
      <c r="I11" s="85"/>
      <c r="J11" s="85"/>
      <c r="K11" s="87">
        <f t="shared" si="0"/>
        <v>1.9212962962962962E-3</v>
      </c>
    </row>
    <row r="12" spans="2:11" x14ac:dyDescent="0.25">
      <c r="B12" s="8" t="s">
        <v>3</v>
      </c>
      <c r="C12" s="85">
        <v>2.6296296296296293E-2</v>
      </c>
      <c r="D12" s="85">
        <v>5.1990740740740747E-2</v>
      </c>
      <c r="E12" s="85">
        <v>5.2083333333333339E-3</v>
      </c>
      <c r="F12" s="85"/>
      <c r="G12" s="85">
        <v>6.461805555555554E-2</v>
      </c>
      <c r="H12" s="85">
        <v>1.96875E-2</v>
      </c>
      <c r="I12" s="85"/>
      <c r="J12" s="85"/>
      <c r="K12" s="87">
        <f t="shared" si="0"/>
        <v>0.16780092592592591</v>
      </c>
    </row>
    <row r="13" spans="2:11" x14ac:dyDescent="0.25">
      <c r="B13" s="8" t="s">
        <v>7</v>
      </c>
      <c r="C13" s="85">
        <v>5.5393518518518516E-2</v>
      </c>
      <c r="D13" s="85">
        <v>4.3391203703703703E-2</v>
      </c>
      <c r="E13" s="85">
        <v>8.1180555555555547E-2</v>
      </c>
      <c r="F13" s="85"/>
      <c r="G13" s="85">
        <v>1.0312499999999999E-2</v>
      </c>
      <c r="H13" s="85">
        <v>1.2789351851851854E-2</v>
      </c>
      <c r="I13" s="85"/>
      <c r="J13" s="85"/>
      <c r="K13" s="87">
        <f t="shared" si="0"/>
        <v>0.20306712962962961</v>
      </c>
    </row>
    <row r="14" spans="2:11" x14ac:dyDescent="0.25">
      <c r="B14" s="8" t="s">
        <v>2</v>
      </c>
      <c r="C14" s="85">
        <v>1.1875E-2</v>
      </c>
      <c r="D14" s="85"/>
      <c r="E14" s="85">
        <v>2.9699074074074069E-2</v>
      </c>
      <c r="F14" s="85"/>
      <c r="G14" s="85">
        <v>4.0277777777777777E-3</v>
      </c>
      <c r="H14" s="85">
        <v>1.4583333333333334E-2</v>
      </c>
      <c r="I14" s="85"/>
      <c r="J14" s="85"/>
      <c r="K14" s="87">
        <f t="shared" si="0"/>
        <v>6.0185185185185175E-2</v>
      </c>
    </row>
    <row r="15" spans="2:11" x14ac:dyDescent="0.25">
      <c r="B15" s="8" t="s">
        <v>9</v>
      </c>
      <c r="C15" s="85"/>
      <c r="D15" s="85"/>
      <c r="E15" s="85">
        <v>1.3958333333333336E-2</v>
      </c>
      <c r="F15" s="85"/>
      <c r="G15" s="85"/>
      <c r="H15" s="85">
        <v>1.7361111111111112E-4</v>
      </c>
      <c r="I15" s="85"/>
      <c r="J15" s="85"/>
      <c r="K15" s="87">
        <f t="shared" si="0"/>
        <v>1.4131944444444447E-2</v>
      </c>
    </row>
    <row r="16" spans="2:11" x14ac:dyDescent="0.25">
      <c r="B16" s="8" t="s">
        <v>1</v>
      </c>
      <c r="C16" s="85"/>
      <c r="D16" s="85">
        <v>5.162037037037037E-3</v>
      </c>
      <c r="E16" s="85">
        <v>3.8541666666666672E-3</v>
      </c>
      <c r="F16" s="85"/>
      <c r="G16" s="85">
        <v>1.3425925925925926E-2</v>
      </c>
      <c r="H16" s="85">
        <v>1.0416666666666667E-4</v>
      </c>
      <c r="I16" s="85"/>
      <c r="J16" s="85"/>
      <c r="K16" s="87">
        <f t="shared" si="0"/>
        <v>2.2546296296296297E-2</v>
      </c>
    </row>
    <row r="17" spans="2:11" x14ac:dyDescent="0.25">
      <c r="B17" s="8" t="s">
        <v>27</v>
      </c>
      <c r="C17" s="85">
        <v>3.0405092592592588E-2</v>
      </c>
      <c r="D17" s="85">
        <v>3.4513888888888893E-2</v>
      </c>
      <c r="E17" s="85">
        <v>9.0162037037037034E-3</v>
      </c>
      <c r="F17" s="85">
        <v>7.0601851851851847E-4</v>
      </c>
      <c r="G17" s="85">
        <v>8.6574074074074071E-3</v>
      </c>
      <c r="H17" s="85">
        <v>8.0555555555555554E-3</v>
      </c>
      <c r="I17" s="85"/>
      <c r="J17" s="85"/>
      <c r="K17" s="87">
        <f t="shared" si="0"/>
        <v>9.1354166666666667E-2</v>
      </c>
    </row>
    <row r="18" spans="2:11" x14ac:dyDescent="0.25">
      <c r="B18" s="8" t="s">
        <v>16</v>
      </c>
      <c r="C18" s="85">
        <v>5.4282407407407413E-3</v>
      </c>
      <c r="D18" s="85"/>
      <c r="E18" s="85"/>
      <c r="F18" s="85"/>
      <c r="G18" s="85"/>
      <c r="H18" s="85"/>
      <c r="I18" s="85"/>
      <c r="J18" s="85"/>
      <c r="K18" s="87">
        <f t="shared" si="0"/>
        <v>5.4282407407407413E-3</v>
      </c>
    </row>
    <row r="19" spans="2:11" x14ac:dyDescent="0.25">
      <c r="B19" s="8" t="s">
        <v>4</v>
      </c>
      <c r="C19" s="85">
        <v>8.8078703703703704E-3</v>
      </c>
      <c r="D19" s="85">
        <v>5.4930555555555545E-2</v>
      </c>
      <c r="E19" s="85">
        <v>8.9236111111111113E-3</v>
      </c>
      <c r="F19" s="85">
        <v>2.3263888888888887E-3</v>
      </c>
      <c r="G19" s="85">
        <v>1.1134259259259259E-2</v>
      </c>
      <c r="H19" s="85"/>
      <c r="I19" s="85"/>
      <c r="J19" s="85"/>
      <c r="K19" s="87">
        <f t="shared" si="0"/>
        <v>8.6122685185185177E-2</v>
      </c>
    </row>
    <row r="20" spans="2:11" x14ac:dyDescent="0.25">
      <c r="B20" s="8" t="s">
        <v>14</v>
      </c>
      <c r="C20" s="85">
        <v>1.0451388888888889E-2</v>
      </c>
      <c r="D20" s="85">
        <v>1.3958333333333333E-2</v>
      </c>
      <c r="E20" s="85">
        <v>0.03</v>
      </c>
      <c r="F20" s="85">
        <v>1.3495370370370371E-2</v>
      </c>
      <c r="G20" s="85">
        <v>2.7662037037037034E-3</v>
      </c>
      <c r="H20" s="85">
        <v>4.131944444444445E-3</v>
      </c>
      <c r="I20" s="85"/>
      <c r="J20" s="85"/>
      <c r="K20" s="87">
        <f t="shared" si="0"/>
        <v>7.480324074074074E-2</v>
      </c>
    </row>
    <row r="21" spans="2:11" x14ac:dyDescent="0.25">
      <c r="B21" s="8" t="s">
        <v>11</v>
      </c>
      <c r="C21" s="85">
        <v>7.2384259259259245E-2</v>
      </c>
      <c r="D21" s="85">
        <v>2.7465277777777783E-2</v>
      </c>
      <c r="E21" s="85">
        <v>4.9537037037037041E-3</v>
      </c>
      <c r="F21" s="85">
        <v>3.8587962962962963E-2</v>
      </c>
      <c r="G21" s="85">
        <v>4.2754629629629629E-2</v>
      </c>
      <c r="H21" s="85">
        <v>3.6574074074074078E-3</v>
      </c>
      <c r="I21" s="85"/>
      <c r="J21" s="85"/>
      <c r="K21" s="87">
        <f t="shared" si="0"/>
        <v>0.18980324074074076</v>
      </c>
    </row>
    <row r="22" spans="2:11" x14ac:dyDescent="0.25">
      <c r="B22" s="8" t="s">
        <v>15</v>
      </c>
      <c r="C22" s="85">
        <v>1.4432870370370368E-2</v>
      </c>
      <c r="D22" s="85">
        <v>2.326388888888889E-2</v>
      </c>
      <c r="E22" s="85">
        <v>2.9386574074074079E-2</v>
      </c>
      <c r="F22" s="85"/>
      <c r="G22" s="85">
        <v>1.2361111111111111E-2</v>
      </c>
      <c r="H22" s="85">
        <v>1.2731481481481483E-2</v>
      </c>
      <c r="I22" s="85"/>
      <c r="J22" s="85"/>
      <c r="K22" s="87">
        <f t="shared" si="0"/>
        <v>9.2175925925925925E-2</v>
      </c>
    </row>
    <row r="23" spans="2:11" x14ac:dyDescent="0.25">
      <c r="B23" s="8" t="s">
        <v>92</v>
      </c>
      <c r="C23" s="85">
        <v>1.388888888888889E-2</v>
      </c>
      <c r="D23" s="85">
        <v>4.1759259259259253E-2</v>
      </c>
      <c r="E23" s="85">
        <v>8.9351851851851866E-3</v>
      </c>
      <c r="F23" s="85">
        <v>2.4942129629629627E-2</v>
      </c>
      <c r="G23" s="85">
        <v>4.0740740740740737E-3</v>
      </c>
      <c r="H23" s="85">
        <v>4.5949074074074078E-3</v>
      </c>
      <c r="I23" s="85"/>
      <c r="J23" s="85"/>
      <c r="K23" s="87">
        <f t="shared" si="0"/>
        <v>9.8194444444444445E-2</v>
      </c>
    </row>
    <row r="24" spans="2:11" x14ac:dyDescent="0.25">
      <c r="B24" s="8" t="s">
        <v>12</v>
      </c>
      <c r="C24" s="85">
        <v>1.9675925925925928E-3</v>
      </c>
      <c r="D24" s="85">
        <v>7.6273148148148142E-3</v>
      </c>
      <c r="E24" s="85">
        <v>3.5416666666666674E-3</v>
      </c>
      <c r="F24" s="85"/>
      <c r="G24" s="85">
        <v>2.1493055555555553E-2</v>
      </c>
      <c r="H24" s="85">
        <v>5.3240740740740744E-4</v>
      </c>
      <c r="I24" s="85"/>
      <c r="J24" s="85"/>
      <c r="K24" s="87">
        <f t="shared" si="0"/>
        <v>3.5162037037037033E-2</v>
      </c>
    </row>
    <row r="25" spans="2:11" x14ac:dyDescent="0.25">
      <c r="B25" s="8" t="s">
        <v>5</v>
      </c>
      <c r="C25" s="85">
        <v>1.2476851851851854E-2</v>
      </c>
      <c r="D25" s="85">
        <v>1.7789351851851851E-2</v>
      </c>
      <c r="E25" s="85">
        <v>2.6620370370370372E-4</v>
      </c>
      <c r="F25" s="85"/>
      <c r="G25" s="85">
        <v>1.2488425925925925E-2</v>
      </c>
      <c r="H25" s="85">
        <v>1.0416666666666667E-4</v>
      </c>
      <c r="I25" s="85"/>
      <c r="J25" s="85"/>
      <c r="K25" s="87">
        <f t="shared" si="0"/>
        <v>4.3125000000000004E-2</v>
      </c>
    </row>
    <row r="26" spans="2:11" x14ac:dyDescent="0.25">
      <c r="B26" s="8" t="s">
        <v>6</v>
      </c>
      <c r="C26" s="85"/>
      <c r="D26" s="85"/>
      <c r="E26" s="85">
        <v>1.3067129629629628E-2</v>
      </c>
      <c r="F26" s="85"/>
      <c r="G26" s="85"/>
      <c r="H26" s="85"/>
      <c r="I26" s="85"/>
      <c r="J26" s="85"/>
      <c r="K26" s="87">
        <f t="shared" si="0"/>
        <v>1.3067129629629628E-2</v>
      </c>
    </row>
    <row r="27" spans="2:11" x14ac:dyDescent="0.25">
      <c r="B27" s="8" t="s">
        <v>103</v>
      </c>
      <c r="C27" s="85"/>
      <c r="D27" s="85"/>
      <c r="E27" s="85"/>
      <c r="F27" s="85"/>
      <c r="G27" s="85">
        <v>4.8842592592592592E-3</v>
      </c>
      <c r="H27" s="85">
        <v>9.8379629629629642E-4</v>
      </c>
      <c r="I27" s="85"/>
      <c r="J27" s="85"/>
      <c r="K27" s="87">
        <f t="shared" si="0"/>
        <v>5.8680555555555552E-3</v>
      </c>
    </row>
    <row r="28" spans="2:11" x14ac:dyDescent="0.25">
      <c r="B28" s="8" t="s">
        <v>17</v>
      </c>
      <c r="C28" s="85"/>
      <c r="D28" s="85"/>
      <c r="E28" s="85">
        <v>4.2013888888888891E-3</v>
      </c>
      <c r="F28" s="85"/>
      <c r="G28" s="85">
        <v>2.3078703703703702E-2</v>
      </c>
      <c r="H28" s="85"/>
      <c r="I28" s="85"/>
      <c r="J28" s="85"/>
      <c r="K28" s="87">
        <f t="shared" si="0"/>
        <v>2.7280092592592592E-2</v>
      </c>
    </row>
    <row r="29" spans="2:11" x14ac:dyDescent="0.25">
      <c r="B29" s="8"/>
      <c r="C29" s="89"/>
      <c r="D29" s="89"/>
      <c r="E29" s="90"/>
      <c r="F29" s="90"/>
      <c r="G29" s="90"/>
      <c r="H29" s="90"/>
      <c r="I29" s="89"/>
      <c r="J29" s="89"/>
      <c r="K29" s="95"/>
    </row>
    <row r="30" spans="2:11" x14ac:dyDescent="0.25">
      <c r="B30" s="53" t="s">
        <v>29</v>
      </c>
      <c r="C30" s="91">
        <f>SUM(C7:C28)</f>
        <v>0.28711805555555558</v>
      </c>
      <c r="D30" s="91">
        <f t="shared" ref="D30:H30" si="1">SUM(D7:D28)</f>
        <v>0.3613541666666667</v>
      </c>
      <c r="E30" s="91">
        <f t="shared" si="1"/>
        <v>0.26725694444444442</v>
      </c>
      <c r="F30" s="91">
        <f t="shared" si="1"/>
        <v>8.9895833333333341E-2</v>
      </c>
      <c r="G30" s="91">
        <f t="shared" si="1"/>
        <v>0.23668981481481477</v>
      </c>
      <c r="H30" s="91">
        <f t="shared" si="1"/>
        <v>0.1082291666666667</v>
      </c>
      <c r="I30" s="91"/>
      <c r="J30" s="85"/>
      <c r="K30" s="92">
        <f>SUM(K7:K28)</f>
        <v>1.3505439814814817</v>
      </c>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108</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v>5.2893518518518515E-3</v>
      </c>
      <c r="F25" s="85"/>
      <c r="G25" s="85"/>
      <c r="H25" s="85">
        <v>1.3773148148148149E-3</v>
      </c>
      <c r="I25" s="85"/>
      <c r="J25" s="85"/>
      <c r="K25" s="87">
        <f>SUM(C25:J25)</f>
        <v>6.6666666666666662E-3</v>
      </c>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f t="shared" ref="E30:H30" si="0">SUM(E7:E29)</f>
        <v>5.2893518518518515E-3</v>
      </c>
      <c r="F30" s="91"/>
      <c r="G30" s="91"/>
      <c r="H30" s="91">
        <f t="shared" si="0"/>
        <v>1.3773148148148149E-3</v>
      </c>
      <c r="I30" s="91"/>
      <c r="J30" s="91"/>
      <c r="K30" s="92">
        <f>SUM(K9:K28)</f>
        <v>6.6666666666666662E-3</v>
      </c>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109</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129</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v>4.3055555555555555E-3</v>
      </c>
      <c r="H8" s="85"/>
      <c r="I8" s="85"/>
      <c r="J8" s="85"/>
      <c r="K8" s="87">
        <f t="shared" ref="K8:K29" si="0">J8+I8+H8+G8+F8+E8+D8+C8</f>
        <v>4.3055555555555555E-3</v>
      </c>
    </row>
    <row r="9" spans="2:11" x14ac:dyDescent="0.25">
      <c r="B9" s="8" t="s">
        <v>0</v>
      </c>
      <c r="C9" s="85"/>
      <c r="D9" s="85"/>
      <c r="E9" s="85"/>
      <c r="F9" s="85"/>
      <c r="G9" s="85">
        <v>5.4166666666666669E-3</v>
      </c>
      <c r="H9" s="85"/>
      <c r="I9" s="85"/>
      <c r="J9" s="85"/>
      <c r="K9" s="87">
        <f t="shared" si="0"/>
        <v>5.4166666666666669E-3</v>
      </c>
    </row>
    <row r="10" spans="2:11" x14ac:dyDescent="0.25">
      <c r="B10" s="8" t="s">
        <v>8</v>
      </c>
      <c r="C10" s="85"/>
      <c r="D10" s="85"/>
      <c r="E10" s="85"/>
      <c r="F10" s="85"/>
      <c r="G10" s="85">
        <v>5.9259259259259265E-3</v>
      </c>
      <c r="H10" s="85"/>
      <c r="I10" s="85"/>
      <c r="J10" s="85"/>
      <c r="K10" s="87">
        <f t="shared" si="0"/>
        <v>5.9259259259259265E-3</v>
      </c>
    </row>
    <row r="11" spans="2:11" x14ac:dyDescent="0.25">
      <c r="B11" s="8" t="s">
        <v>26</v>
      </c>
      <c r="C11" s="85"/>
      <c r="D11" s="85"/>
      <c r="E11" s="85"/>
      <c r="F11" s="85"/>
      <c r="G11" s="85"/>
      <c r="H11" s="85"/>
      <c r="I11" s="85"/>
      <c r="J11" s="85"/>
      <c r="K11" s="87"/>
    </row>
    <row r="12" spans="2:11" x14ac:dyDescent="0.25">
      <c r="B12" s="8" t="s">
        <v>3</v>
      </c>
      <c r="C12" s="85"/>
      <c r="D12" s="85"/>
      <c r="E12" s="85"/>
      <c r="F12" s="85"/>
      <c r="G12" s="85">
        <v>2.6550925925925922E-2</v>
      </c>
      <c r="H12" s="85"/>
      <c r="I12" s="85"/>
      <c r="J12" s="85"/>
      <c r="K12" s="87">
        <f t="shared" si="0"/>
        <v>2.6550925925925922E-2</v>
      </c>
    </row>
    <row r="13" spans="2:11" x14ac:dyDescent="0.25">
      <c r="B13" s="8" t="s">
        <v>7</v>
      </c>
      <c r="C13" s="85">
        <v>2.2337962962962962E-3</v>
      </c>
      <c r="D13" s="85">
        <v>4.9768518518518521E-4</v>
      </c>
      <c r="E13" s="85"/>
      <c r="F13" s="85"/>
      <c r="G13" s="85">
        <v>4.861111111111111E-4</v>
      </c>
      <c r="H13" s="85"/>
      <c r="I13" s="85"/>
      <c r="J13" s="85"/>
      <c r="K13" s="87">
        <f t="shared" si="0"/>
        <v>3.2175925925925926E-3</v>
      </c>
    </row>
    <row r="14" spans="2:11" x14ac:dyDescent="0.25">
      <c r="B14" s="8" t="s">
        <v>2</v>
      </c>
      <c r="C14" s="85"/>
      <c r="D14" s="85"/>
      <c r="E14" s="85"/>
      <c r="F14" s="85"/>
      <c r="G14" s="85">
        <v>2.9398148148148148E-3</v>
      </c>
      <c r="H14" s="85"/>
      <c r="I14" s="85"/>
      <c r="J14" s="85"/>
      <c r="K14" s="87">
        <f t="shared" si="0"/>
        <v>2.9398148148148148E-3</v>
      </c>
    </row>
    <row r="15" spans="2:11" x14ac:dyDescent="0.25">
      <c r="B15" s="8" t="s">
        <v>9</v>
      </c>
      <c r="C15" s="85"/>
      <c r="D15" s="85"/>
      <c r="E15" s="85"/>
      <c r="F15" s="85"/>
      <c r="G15" s="85">
        <v>3.8194444444444446E-4</v>
      </c>
      <c r="H15" s="85"/>
      <c r="I15" s="85"/>
      <c r="J15" s="85"/>
      <c r="K15" s="87">
        <f t="shared" si="0"/>
        <v>3.8194444444444446E-4</v>
      </c>
    </row>
    <row r="16" spans="2:11" x14ac:dyDescent="0.25">
      <c r="B16" s="8" t="s">
        <v>1</v>
      </c>
      <c r="C16" s="85"/>
      <c r="D16" s="85"/>
      <c r="E16" s="85"/>
      <c r="F16" s="85"/>
      <c r="G16" s="85">
        <v>1.1909722222222223E-2</v>
      </c>
      <c r="H16" s="85"/>
      <c r="I16" s="85"/>
      <c r="J16" s="85"/>
      <c r="K16" s="87">
        <f t="shared" si="0"/>
        <v>1.1909722222222223E-2</v>
      </c>
    </row>
    <row r="17" spans="2:11" x14ac:dyDescent="0.25">
      <c r="B17" s="8" t="s">
        <v>27</v>
      </c>
      <c r="C17" s="85"/>
      <c r="D17" s="85"/>
      <c r="E17" s="85"/>
      <c r="F17" s="85"/>
      <c r="G17" s="85">
        <v>3.9733796296296302E-2</v>
      </c>
      <c r="H17" s="85"/>
      <c r="I17" s="85"/>
      <c r="J17" s="85"/>
      <c r="K17" s="87">
        <f t="shared" si="0"/>
        <v>3.9733796296296302E-2</v>
      </c>
    </row>
    <row r="18" spans="2:11" x14ac:dyDescent="0.25">
      <c r="B18" s="8" t="s">
        <v>16</v>
      </c>
      <c r="C18" s="85"/>
      <c r="D18" s="85"/>
      <c r="E18" s="85"/>
      <c r="F18" s="85"/>
      <c r="G18" s="85"/>
      <c r="H18" s="85"/>
      <c r="I18" s="85"/>
      <c r="J18" s="85"/>
      <c r="K18" s="87"/>
    </row>
    <row r="19" spans="2:11" x14ac:dyDescent="0.25">
      <c r="B19" s="8" t="s">
        <v>4</v>
      </c>
      <c r="C19" s="85"/>
      <c r="D19" s="85"/>
      <c r="E19" s="85"/>
      <c r="F19" s="85"/>
      <c r="G19" s="85">
        <v>5.6712962962962956E-4</v>
      </c>
      <c r="H19" s="85"/>
      <c r="I19" s="85"/>
      <c r="J19" s="85"/>
      <c r="K19" s="87">
        <f t="shared" si="0"/>
        <v>5.6712962962962956E-4</v>
      </c>
    </row>
    <row r="20" spans="2:11" x14ac:dyDescent="0.25">
      <c r="B20" s="8" t="s">
        <v>14</v>
      </c>
      <c r="C20" s="85">
        <v>1.9907407407407404E-3</v>
      </c>
      <c r="D20" s="85"/>
      <c r="E20" s="85"/>
      <c r="F20" s="85"/>
      <c r="G20" s="85">
        <v>4.3171296296296291E-3</v>
      </c>
      <c r="H20" s="85"/>
      <c r="I20" s="85"/>
      <c r="J20" s="85"/>
      <c r="K20" s="87">
        <f t="shared" si="0"/>
        <v>6.3078703703703699E-3</v>
      </c>
    </row>
    <row r="21" spans="2:11" x14ac:dyDescent="0.25">
      <c r="B21" s="8" t="s">
        <v>11</v>
      </c>
      <c r="C21" s="85">
        <v>4.1666666666666666E-3</v>
      </c>
      <c r="D21" s="85">
        <v>6.2962962962962964E-3</v>
      </c>
      <c r="E21" s="85">
        <v>2.696759259259259E-3</v>
      </c>
      <c r="F21" s="85"/>
      <c r="G21" s="85">
        <v>0.11409722222222222</v>
      </c>
      <c r="H21" s="85"/>
      <c r="I21" s="85">
        <v>2.8356481481481488E-3</v>
      </c>
      <c r="J21" s="85"/>
      <c r="K21" s="87">
        <f t="shared" si="0"/>
        <v>0.13009259259259259</v>
      </c>
    </row>
    <row r="22" spans="2:11" x14ac:dyDescent="0.25">
      <c r="B22" s="8" t="s">
        <v>15</v>
      </c>
      <c r="C22" s="85"/>
      <c r="D22" s="85"/>
      <c r="E22" s="85"/>
      <c r="F22" s="85"/>
      <c r="G22" s="85">
        <v>3.2476851851851854E-2</v>
      </c>
      <c r="H22" s="85"/>
      <c r="I22" s="85"/>
      <c r="J22" s="85"/>
      <c r="K22" s="87">
        <f t="shared" si="0"/>
        <v>3.2476851851851854E-2</v>
      </c>
    </row>
    <row r="23" spans="2:11" x14ac:dyDescent="0.25">
      <c r="B23" s="8" t="s">
        <v>92</v>
      </c>
      <c r="C23" s="85"/>
      <c r="D23" s="85">
        <v>5.0000000000000001E-3</v>
      </c>
      <c r="E23" s="85"/>
      <c r="F23" s="85"/>
      <c r="G23" s="85">
        <v>1.7071759259259259E-2</v>
      </c>
      <c r="H23" s="85"/>
      <c r="I23" s="85"/>
      <c r="J23" s="85"/>
      <c r="K23" s="87">
        <f t="shared" si="0"/>
        <v>2.207175925925926E-2</v>
      </c>
    </row>
    <row r="24" spans="2:11" x14ac:dyDescent="0.25">
      <c r="B24" s="8" t="s">
        <v>12</v>
      </c>
      <c r="C24" s="85"/>
      <c r="D24" s="85">
        <v>8.6342592592592582E-3</v>
      </c>
      <c r="E24" s="85"/>
      <c r="F24" s="85"/>
      <c r="G24" s="85"/>
      <c r="H24" s="85"/>
      <c r="I24" s="85">
        <v>3.0092592592592593E-3</v>
      </c>
      <c r="J24" s="85"/>
      <c r="K24" s="87">
        <f t="shared" si="0"/>
        <v>1.1643518518518518E-2</v>
      </c>
    </row>
    <row r="25" spans="2:11" x14ac:dyDescent="0.25">
      <c r="B25" s="8" t="s">
        <v>5</v>
      </c>
      <c r="C25" s="85">
        <v>2.0370370370370373E-3</v>
      </c>
      <c r="D25" s="85"/>
      <c r="E25" s="85">
        <v>3.483796296296296E-3</v>
      </c>
      <c r="F25" s="85"/>
      <c r="G25" s="85">
        <v>5.0057870370370385E-2</v>
      </c>
      <c r="H25" s="85"/>
      <c r="I25" s="85"/>
      <c r="J25" s="85"/>
      <c r="K25" s="87">
        <f t="shared" si="0"/>
        <v>5.557870370370372E-2</v>
      </c>
    </row>
    <row r="26" spans="2:11" x14ac:dyDescent="0.25">
      <c r="B26" s="8" t="s">
        <v>6</v>
      </c>
      <c r="C26" s="85"/>
      <c r="D26" s="85"/>
      <c r="E26" s="85"/>
      <c r="F26" s="85"/>
      <c r="G26" s="85">
        <v>4.3981481481481476E-3</v>
      </c>
      <c r="H26" s="85"/>
      <c r="I26" s="85"/>
      <c r="J26" s="85"/>
      <c r="K26" s="87">
        <f t="shared" si="0"/>
        <v>4.3981481481481476E-3</v>
      </c>
    </row>
    <row r="27" spans="2:11" x14ac:dyDescent="0.25">
      <c r="B27" s="8" t="s">
        <v>103</v>
      </c>
      <c r="C27" s="85"/>
      <c r="D27" s="85"/>
      <c r="E27" s="85"/>
      <c r="F27" s="85"/>
      <c r="G27" s="85">
        <v>9.1435185185185196E-3</v>
      </c>
      <c r="H27" s="85"/>
      <c r="I27" s="85"/>
      <c r="J27" s="85"/>
      <c r="K27" s="87">
        <f t="shared" si="0"/>
        <v>9.1435185185185196E-3</v>
      </c>
    </row>
    <row r="28" spans="2:11" x14ac:dyDescent="0.25">
      <c r="B28" s="8" t="s">
        <v>17</v>
      </c>
      <c r="C28" s="85"/>
      <c r="D28" s="85"/>
      <c r="E28" s="85"/>
      <c r="F28" s="85"/>
      <c r="G28" s="85">
        <v>5.6365740740740742E-3</v>
      </c>
      <c r="H28" s="85"/>
      <c r="I28" s="85"/>
      <c r="J28" s="85"/>
      <c r="K28" s="87">
        <f t="shared" si="0"/>
        <v>5.6365740740740742E-3</v>
      </c>
    </row>
    <row r="29" spans="2:11" x14ac:dyDescent="0.25">
      <c r="B29" s="53"/>
      <c r="C29" s="89"/>
      <c r="D29" s="89"/>
      <c r="E29" s="90"/>
      <c r="F29" s="90"/>
      <c r="G29" s="89"/>
      <c r="H29" s="89"/>
      <c r="I29" s="89"/>
      <c r="J29" s="89"/>
      <c r="K29" s="87"/>
    </row>
    <row r="30" spans="2:11" x14ac:dyDescent="0.25">
      <c r="B30" s="53" t="s">
        <v>29</v>
      </c>
      <c r="C30" s="93">
        <f t="shared" ref="C30:I30" si="1">SUM(C7:C28)</f>
        <v>1.042824074074074E-2</v>
      </c>
      <c r="D30" s="93">
        <f t="shared" si="1"/>
        <v>2.042824074074074E-2</v>
      </c>
      <c r="E30" s="93">
        <f t="shared" si="1"/>
        <v>6.1805555555555555E-3</v>
      </c>
      <c r="F30" s="91"/>
      <c r="G30" s="91">
        <f t="shared" si="1"/>
        <v>0.3354166666666667</v>
      </c>
      <c r="H30" s="91"/>
      <c r="I30" s="91">
        <f t="shared" si="1"/>
        <v>5.844907407407408E-3</v>
      </c>
      <c r="J30" s="91"/>
      <c r="K30" s="92">
        <f>SUM(K7:K28)</f>
        <v>0.37829861111111113</v>
      </c>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128</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v>1.9328703703703704E-3</v>
      </c>
      <c r="D7" s="85"/>
      <c r="E7" s="86"/>
      <c r="F7" s="85"/>
      <c r="G7" s="85"/>
      <c r="H7" s="85"/>
      <c r="I7" s="85"/>
      <c r="J7" s="85"/>
      <c r="K7" s="94">
        <f>C7</f>
        <v>1.9328703703703704E-3</v>
      </c>
    </row>
    <row r="8" spans="2:11" x14ac:dyDescent="0.25">
      <c r="B8" s="8" t="s">
        <v>13</v>
      </c>
      <c r="C8" s="85">
        <v>2.5462962962962961E-4</v>
      </c>
      <c r="D8" s="85"/>
      <c r="E8" s="85"/>
      <c r="F8" s="85"/>
      <c r="G8" s="85"/>
      <c r="H8" s="85"/>
      <c r="I8" s="85"/>
      <c r="J8" s="85"/>
      <c r="K8" s="94">
        <f>C8</f>
        <v>2.5462962962962961E-4</v>
      </c>
    </row>
    <row r="9" spans="2:11" x14ac:dyDescent="0.25">
      <c r="B9" s="8" t="s">
        <v>0</v>
      </c>
      <c r="C9" s="85">
        <v>1.1574074074074073E-3</v>
      </c>
      <c r="D9" s="85"/>
      <c r="E9" s="85"/>
      <c r="F9" s="85"/>
      <c r="G9" s="85"/>
      <c r="H9" s="85"/>
      <c r="I9" s="85"/>
      <c r="J9" s="85"/>
      <c r="K9" s="94">
        <f t="shared" ref="K9:K25" si="0">C9</f>
        <v>1.1574074074074073E-3</v>
      </c>
    </row>
    <row r="10" spans="2:11" x14ac:dyDescent="0.25">
      <c r="B10" s="8" t="s">
        <v>8</v>
      </c>
      <c r="C10" s="85">
        <v>5.2083333333333333E-4</v>
      </c>
      <c r="D10" s="85"/>
      <c r="E10" s="85"/>
      <c r="F10" s="85"/>
      <c r="G10" s="85"/>
      <c r="H10" s="85"/>
      <c r="I10" s="85"/>
      <c r="J10" s="85"/>
      <c r="K10" s="94">
        <f t="shared" si="0"/>
        <v>5.2083333333333333E-4</v>
      </c>
    </row>
    <row r="11" spans="2:11" x14ac:dyDescent="0.25">
      <c r="B11" s="8" t="s">
        <v>26</v>
      </c>
      <c r="C11" s="85"/>
      <c r="D11" s="85"/>
      <c r="E11" s="85"/>
      <c r="F11" s="85"/>
      <c r="G11" s="85"/>
      <c r="H11" s="85"/>
      <c r="I11" s="85"/>
      <c r="J11" s="85"/>
      <c r="K11" s="94"/>
    </row>
    <row r="12" spans="2:11" x14ac:dyDescent="0.25">
      <c r="B12" s="8" t="s">
        <v>3</v>
      </c>
      <c r="C12" s="85">
        <v>4.6064814814814822E-3</v>
      </c>
      <c r="D12" s="85"/>
      <c r="E12" s="85"/>
      <c r="F12" s="85"/>
      <c r="G12" s="85"/>
      <c r="H12" s="85"/>
      <c r="I12" s="85"/>
      <c r="J12" s="85"/>
      <c r="K12" s="94">
        <f t="shared" si="0"/>
        <v>4.6064814814814822E-3</v>
      </c>
    </row>
    <row r="13" spans="2:11" x14ac:dyDescent="0.25">
      <c r="B13" s="8" t="s">
        <v>7</v>
      </c>
      <c r="C13" s="85">
        <v>7.4884259259259262E-3</v>
      </c>
      <c r="D13" s="85"/>
      <c r="E13" s="85"/>
      <c r="F13" s="85"/>
      <c r="G13" s="85"/>
      <c r="H13" s="85"/>
      <c r="I13" s="85"/>
      <c r="J13" s="85"/>
      <c r="K13" s="94">
        <f t="shared" si="0"/>
        <v>7.4884259259259262E-3</v>
      </c>
    </row>
    <row r="14" spans="2:11" x14ac:dyDescent="0.25">
      <c r="B14" s="8" t="s">
        <v>2</v>
      </c>
      <c r="C14" s="85">
        <v>2.4999999999999996E-3</v>
      </c>
      <c r="D14" s="85"/>
      <c r="E14" s="85"/>
      <c r="F14" s="85"/>
      <c r="G14" s="85"/>
      <c r="H14" s="85"/>
      <c r="I14" s="85"/>
      <c r="J14" s="85"/>
      <c r="K14" s="94">
        <f t="shared" si="0"/>
        <v>2.4999999999999996E-3</v>
      </c>
    </row>
    <row r="15" spans="2:11" x14ac:dyDescent="0.25">
      <c r="B15" s="8" t="s">
        <v>9</v>
      </c>
      <c r="C15" s="85"/>
      <c r="D15" s="85"/>
      <c r="E15" s="85"/>
      <c r="F15" s="85"/>
      <c r="G15" s="85"/>
      <c r="H15" s="85"/>
      <c r="I15" s="85"/>
      <c r="J15" s="85"/>
      <c r="K15" s="94"/>
    </row>
    <row r="16" spans="2:11" x14ac:dyDescent="0.25">
      <c r="B16" s="8" t="s">
        <v>1</v>
      </c>
      <c r="C16" s="85">
        <v>1.0532407407407407E-3</v>
      </c>
      <c r="D16" s="85"/>
      <c r="E16" s="85"/>
      <c r="F16" s="85"/>
      <c r="G16" s="85"/>
      <c r="H16" s="85"/>
      <c r="I16" s="85"/>
      <c r="J16" s="85"/>
      <c r="K16" s="94">
        <f t="shared" si="0"/>
        <v>1.0532407407407407E-3</v>
      </c>
    </row>
    <row r="17" spans="2:11" x14ac:dyDescent="0.25">
      <c r="B17" s="8" t="s">
        <v>27</v>
      </c>
      <c r="C17" s="85">
        <v>1.1851851851851851E-2</v>
      </c>
      <c r="D17" s="85"/>
      <c r="E17" s="85"/>
      <c r="F17" s="85"/>
      <c r="G17" s="85"/>
      <c r="H17" s="85"/>
      <c r="I17" s="85"/>
      <c r="J17" s="85"/>
      <c r="K17" s="94">
        <f t="shared" si="0"/>
        <v>1.1851851851851851E-2</v>
      </c>
    </row>
    <row r="18" spans="2:11" x14ac:dyDescent="0.25">
      <c r="B18" s="8" t="s">
        <v>16</v>
      </c>
      <c r="C18" s="85"/>
      <c r="D18" s="85"/>
      <c r="E18" s="85"/>
      <c r="F18" s="85"/>
      <c r="G18" s="85"/>
      <c r="H18" s="85"/>
      <c r="I18" s="85"/>
      <c r="J18" s="85"/>
      <c r="K18" s="94"/>
    </row>
    <row r="19" spans="2:11" x14ac:dyDescent="0.25">
      <c r="B19" s="8" t="s">
        <v>4</v>
      </c>
      <c r="C19" s="85">
        <v>3.3796296296296296E-3</v>
      </c>
      <c r="D19" s="85"/>
      <c r="E19" s="85"/>
      <c r="F19" s="85"/>
      <c r="G19" s="85"/>
      <c r="H19" s="85"/>
      <c r="I19" s="85"/>
      <c r="J19" s="85"/>
      <c r="K19" s="94">
        <f t="shared" si="0"/>
        <v>3.3796296296296296E-3</v>
      </c>
    </row>
    <row r="20" spans="2:11" x14ac:dyDescent="0.25">
      <c r="B20" s="8" t="s">
        <v>14</v>
      </c>
      <c r="C20" s="85">
        <v>1.0011574074074074E-2</v>
      </c>
      <c r="D20" s="85"/>
      <c r="E20" s="85"/>
      <c r="F20" s="85"/>
      <c r="G20" s="85"/>
      <c r="H20" s="85"/>
      <c r="I20" s="85"/>
      <c r="J20" s="85"/>
      <c r="K20" s="94">
        <f t="shared" si="0"/>
        <v>1.0011574074074074E-2</v>
      </c>
    </row>
    <row r="21" spans="2:11" x14ac:dyDescent="0.25">
      <c r="B21" s="8" t="s">
        <v>11</v>
      </c>
      <c r="C21" s="85">
        <v>1.4699074074074072E-3</v>
      </c>
      <c r="D21" s="85"/>
      <c r="E21" s="85"/>
      <c r="F21" s="85"/>
      <c r="G21" s="85"/>
      <c r="H21" s="85"/>
      <c r="I21" s="85"/>
      <c r="J21" s="85"/>
      <c r="K21" s="94">
        <f t="shared" si="0"/>
        <v>1.4699074074074072E-3</v>
      </c>
    </row>
    <row r="22" spans="2:11" x14ac:dyDescent="0.25">
      <c r="B22" s="8" t="s">
        <v>15</v>
      </c>
      <c r="C22" s="85">
        <v>2.0023148148148148E-3</v>
      </c>
      <c r="D22" s="85"/>
      <c r="E22" s="85"/>
      <c r="F22" s="85"/>
      <c r="G22" s="85"/>
      <c r="H22" s="85"/>
      <c r="I22" s="85"/>
      <c r="J22" s="85"/>
      <c r="K22" s="94">
        <f t="shared" si="0"/>
        <v>2.0023148148148148E-3</v>
      </c>
    </row>
    <row r="23" spans="2:11" x14ac:dyDescent="0.25">
      <c r="B23" s="8" t="s">
        <v>92</v>
      </c>
      <c r="C23" s="85">
        <v>9.872685185185184E-3</v>
      </c>
      <c r="D23" s="85"/>
      <c r="E23" s="85"/>
      <c r="F23" s="85"/>
      <c r="G23" s="85"/>
      <c r="H23" s="85"/>
      <c r="I23" s="85"/>
      <c r="J23" s="85"/>
      <c r="K23" s="94">
        <f t="shared" si="0"/>
        <v>9.872685185185184E-3</v>
      </c>
    </row>
    <row r="24" spans="2:11" x14ac:dyDescent="0.25">
      <c r="B24" s="8" t="s">
        <v>12</v>
      </c>
      <c r="C24" s="85"/>
      <c r="D24" s="85"/>
      <c r="E24" s="85"/>
      <c r="F24" s="85"/>
      <c r="G24" s="85"/>
      <c r="H24" s="85"/>
      <c r="I24" s="85"/>
      <c r="J24" s="85"/>
      <c r="K24" s="94"/>
    </row>
    <row r="25" spans="2:11" x14ac:dyDescent="0.25">
      <c r="B25" s="8" t="s">
        <v>5</v>
      </c>
      <c r="C25" s="85">
        <v>4.8379629629629623E-3</v>
      </c>
      <c r="D25" s="85"/>
      <c r="E25" s="85"/>
      <c r="F25" s="85"/>
      <c r="G25" s="85"/>
      <c r="H25" s="85"/>
      <c r="I25" s="85"/>
      <c r="J25" s="85"/>
      <c r="K25" s="94">
        <f t="shared" si="0"/>
        <v>4.8379629629629623E-3</v>
      </c>
    </row>
    <row r="26" spans="2:11" x14ac:dyDescent="0.25">
      <c r="B26" s="8" t="s">
        <v>6</v>
      </c>
      <c r="C26" s="85"/>
      <c r="D26" s="85"/>
      <c r="E26" s="85"/>
      <c r="F26" s="85"/>
      <c r="G26" s="85"/>
      <c r="H26" s="85"/>
      <c r="I26" s="85"/>
      <c r="J26" s="85"/>
      <c r="K26" s="94"/>
    </row>
    <row r="27" spans="2:11" x14ac:dyDescent="0.25">
      <c r="B27" s="8" t="s">
        <v>103</v>
      </c>
      <c r="C27" s="85"/>
      <c r="D27" s="85"/>
      <c r="E27" s="85"/>
      <c r="F27" s="85"/>
      <c r="G27" s="85"/>
      <c r="H27" s="85"/>
      <c r="I27" s="85"/>
      <c r="J27" s="85"/>
      <c r="K27" s="94"/>
    </row>
    <row r="28" spans="2:11" x14ac:dyDescent="0.25">
      <c r="B28" s="8" t="s">
        <v>17</v>
      </c>
      <c r="C28" s="85">
        <v>8.1018518518518527E-4</v>
      </c>
      <c r="D28" s="85"/>
      <c r="E28" s="85"/>
      <c r="F28" s="85"/>
      <c r="G28" s="85"/>
      <c r="H28" s="85"/>
      <c r="I28" s="85"/>
      <c r="J28" s="85"/>
      <c r="K28" s="94">
        <f t="shared" ref="K19:K28" si="1">C28</f>
        <v>8.1018518518518527E-4</v>
      </c>
    </row>
    <row r="29" spans="2:11" x14ac:dyDescent="0.25">
      <c r="B29" s="8"/>
      <c r="C29" s="89"/>
      <c r="D29" s="89"/>
      <c r="E29" s="90"/>
      <c r="F29" s="90"/>
      <c r="G29" s="90"/>
      <c r="H29" s="90"/>
      <c r="I29" s="89"/>
      <c r="J29" s="89"/>
      <c r="K29" s="95"/>
    </row>
    <row r="30" spans="2:11" x14ac:dyDescent="0.25">
      <c r="B30" s="53" t="s">
        <v>29</v>
      </c>
      <c r="C30" s="91">
        <f>SUM(C7:C28)</f>
        <v>6.3750000000000001E-2</v>
      </c>
      <c r="D30" s="91"/>
      <c r="E30" s="91"/>
      <c r="F30" s="91"/>
      <c r="G30" s="91"/>
      <c r="H30" s="91"/>
      <c r="I30" s="91"/>
      <c r="J30" s="85"/>
      <c r="K30" s="92">
        <f>SUM(K7:K28)</f>
        <v>6.3750000000000001E-2</v>
      </c>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110</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87"/>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111</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91"/>
      <c r="K30" s="92"/>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112</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v>9.4907407407407406E-3</v>
      </c>
      <c r="H9" s="85"/>
      <c r="I9" s="85"/>
      <c r="J9" s="85"/>
      <c r="K9" s="87">
        <f t="shared" ref="K8:K27" si="0">J9+I9+H9+G9+F9+E9+D9+C9</f>
        <v>9.4907407407407406E-3</v>
      </c>
    </row>
    <row r="10" spans="2:11" x14ac:dyDescent="0.25">
      <c r="B10" s="8" t="s">
        <v>8</v>
      </c>
      <c r="C10" s="85"/>
      <c r="D10" s="85"/>
      <c r="E10" s="85"/>
      <c r="F10" s="85"/>
      <c r="G10" s="85">
        <v>1.2974537037037036E-2</v>
      </c>
      <c r="H10" s="85"/>
      <c r="I10" s="85"/>
      <c r="J10" s="85"/>
      <c r="K10" s="87">
        <f t="shared" si="0"/>
        <v>1.2974537037037036E-2</v>
      </c>
    </row>
    <row r="11" spans="2:11" x14ac:dyDescent="0.25">
      <c r="B11" s="8" t="s">
        <v>26</v>
      </c>
      <c r="C11" s="85"/>
      <c r="D11" s="85"/>
      <c r="E11" s="85"/>
      <c r="F11" s="85"/>
      <c r="G11" s="85">
        <v>4.6296296296296298E-4</v>
      </c>
      <c r="H11" s="85"/>
      <c r="I11" s="85"/>
      <c r="J11" s="85"/>
      <c r="K11" s="87">
        <f t="shared" si="0"/>
        <v>4.6296296296296298E-4</v>
      </c>
    </row>
    <row r="12" spans="2:11" x14ac:dyDescent="0.25">
      <c r="B12" s="8" t="s">
        <v>3</v>
      </c>
      <c r="C12" s="85">
        <v>2.3842592592592596E-3</v>
      </c>
      <c r="D12" s="85">
        <v>1.8518518518518518E-4</v>
      </c>
      <c r="E12" s="85"/>
      <c r="F12" s="85"/>
      <c r="G12" s="85">
        <v>5.7800925925925936E-2</v>
      </c>
      <c r="H12" s="85"/>
      <c r="I12" s="85"/>
      <c r="J12" s="85"/>
      <c r="K12" s="87">
        <f t="shared" si="0"/>
        <v>6.037037037037038E-2</v>
      </c>
    </row>
    <row r="13" spans="2:11" x14ac:dyDescent="0.25">
      <c r="B13" s="8" t="s">
        <v>7</v>
      </c>
      <c r="C13" s="85">
        <v>2.7777777777777778E-4</v>
      </c>
      <c r="D13" s="85">
        <v>2.9398148148148148E-3</v>
      </c>
      <c r="E13" s="85"/>
      <c r="F13" s="85">
        <v>7.6273148148148151E-3</v>
      </c>
      <c r="G13" s="85">
        <v>1.9826388888888886E-2</v>
      </c>
      <c r="H13" s="85"/>
      <c r="I13" s="85"/>
      <c r="J13" s="85"/>
      <c r="K13" s="87">
        <f t="shared" si="0"/>
        <v>3.0671296296296294E-2</v>
      </c>
    </row>
    <row r="14" spans="2:11" x14ac:dyDescent="0.25">
      <c r="B14" s="8" t="s">
        <v>2</v>
      </c>
      <c r="C14" s="85"/>
      <c r="D14" s="85"/>
      <c r="E14" s="85"/>
      <c r="F14" s="85"/>
      <c r="G14" s="85">
        <v>6.7708333333333336E-3</v>
      </c>
      <c r="H14" s="85"/>
      <c r="I14" s="85"/>
      <c r="J14" s="85"/>
      <c r="K14" s="87">
        <f t="shared" si="0"/>
        <v>6.7708333333333336E-3</v>
      </c>
    </row>
    <row r="15" spans="2:11" x14ac:dyDescent="0.25">
      <c r="B15" s="8" t="s">
        <v>9</v>
      </c>
      <c r="C15" s="85"/>
      <c r="D15" s="85"/>
      <c r="E15" s="85"/>
      <c r="F15" s="85"/>
      <c r="G15" s="85">
        <v>4.6296296296296293E-4</v>
      </c>
      <c r="H15" s="85"/>
      <c r="I15" s="85"/>
      <c r="J15" s="85"/>
      <c r="K15" s="87">
        <f t="shared" si="0"/>
        <v>4.6296296296296293E-4</v>
      </c>
    </row>
    <row r="16" spans="2:11" x14ac:dyDescent="0.25">
      <c r="B16" s="8" t="s">
        <v>1</v>
      </c>
      <c r="C16" s="85"/>
      <c r="D16" s="85"/>
      <c r="E16" s="85"/>
      <c r="F16" s="85"/>
      <c r="G16" s="85">
        <v>1.5046296296296297E-4</v>
      </c>
      <c r="H16" s="85">
        <v>1.0185185185185184E-3</v>
      </c>
      <c r="I16" s="85"/>
      <c r="J16" s="85"/>
      <c r="K16" s="87">
        <f t="shared" si="0"/>
        <v>1.1689814814814813E-3</v>
      </c>
    </row>
    <row r="17" spans="2:11" x14ac:dyDescent="0.25">
      <c r="B17" s="8" t="s">
        <v>27</v>
      </c>
      <c r="C17" s="85"/>
      <c r="D17" s="85"/>
      <c r="E17" s="85">
        <v>2.1064814814814817E-3</v>
      </c>
      <c r="F17" s="85">
        <v>5.5324074074074078E-3</v>
      </c>
      <c r="G17" s="85">
        <v>1.3761574074074074E-2</v>
      </c>
      <c r="H17" s="85"/>
      <c r="I17" s="85"/>
      <c r="J17" s="85"/>
      <c r="K17" s="87">
        <f t="shared" si="0"/>
        <v>2.1400462962962961E-2</v>
      </c>
    </row>
    <row r="18" spans="2:11" x14ac:dyDescent="0.25">
      <c r="B18" s="8" t="s">
        <v>16</v>
      </c>
      <c r="C18" s="85"/>
      <c r="D18" s="85"/>
      <c r="E18" s="85"/>
      <c r="F18" s="85"/>
      <c r="G18" s="85"/>
      <c r="H18" s="85"/>
      <c r="I18" s="85"/>
      <c r="J18" s="85"/>
      <c r="K18" s="87"/>
    </row>
    <row r="19" spans="2:11" x14ac:dyDescent="0.25">
      <c r="B19" s="8" t="s">
        <v>4</v>
      </c>
      <c r="C19" s="85"/>
      <c r="D19" s="85">
        <v>3.5648148148148149E-3</v>
      </c>
      <c r="E19" s="85"/>
      <c r="F19" s="85"/>
      <c r="G19" s="85">
        <v>8.611111111111111E-3</v>
      </c>
      <c r="H19" s="85"/>
      <c r="I19" s="85"/>
      <c r="J19" s="85"/>
      <c r="K19" s="87">
        <f t="shared" si="0"/>
        <v>1.2175925925925927E-2</v>
      </c>
    </row>
    <row r="20" spans="2:11" x14ac:dyDescent="0.25">
      <c r="B20" s="8" t="s">
        <v>14</v>
      </c>
      <c r="C20" s="85"/>
      <c r="D20" s="85"/>
      <c r="E20" s="85"/>
      <c r="F20" s="85"/>
      <c r="G20" s="85">
        <v>7.0486111111111114E-3</v>
      </c>
      <c r="H20" s="85"/>
      <c r="I20" s="85"/>
      <c r="J20" s="85"/>
      <c r="K20" s="87">
        <f t="shared" si="0"/>
        <v>7.0486111111111114E-3</v>
      </c>
    </row>
    <row r="21" spans="2:11" x14ac:dyDescent="0.25">
      <c r="B21" s="8" t="s">
        <v>11</v>
      </c>
      <c r="C21" s="85">
        <v>1.9224537037037037E-2</v>
      </c>
      <c r="D21" s="85"/>
      <c r="E21" s="85"/>
      <c r="F21" s="85"/>
      <c r="G21" s="85">
        <v>5.4247685185185184E-2</v>
      </c>
      <c r="H21" s="85"/>
      <c r="I21" s="85"/>
      <c r="J21" s="85"/>
      <c r="K21" s="87">
        <f t="shared" si="0"/>
        <v>7.3472222222222217E-2</v>
      </c>
    </row>
    <row r="22" spans="2:11" x14ac:dyDescent="0.25">
      <c r="B22" s="8" t="s">
        <v>15</v>
      </c>
      <c r="C22" s="85"/>
      <c r="D22" s="85"/>
      <c r="E22" s="85"/>
      <c r="F22" s="85"/>
      <c r="G22" s="85">
        <v>2.1180555555555553E-2</v>
      </c>
      <c r="H22" s="85"/>
      <c r="I22" s="85"/>
      <c r="J22" s="85"/>
      <c r="K22" s="87">
        <f t="shared" si="0"/>
        <v>2.1180555555555553E-2</v>
      </c>
    </row>
    <row r="23" spans="2:11" x14ac:dyDescent="0.25">
      <c r="B23" s="8" t="s">
        <v>92</v>
      </c>
      <c r="C23" s="85"/>
      <c r="D23" s="85">
        <v>5.4745370370370373E-3</v>
      </c>
      <c r="E23" s="85"/>
      <c r="F23" s="85">
        <v>2.2337962962962962E-3</v>
      </c>
      <c r="G23" s="85">
        <v>2.5891203703703701E-2</v>
      </c>
      <c r="H23" s="85"/>
      <c r="I23" s="85"/>
      <c r="J23" s="85"/>
      <c r="K23" s="87">
        <f t="shared" si="0"/>
        <v>3.3599537037037032E-2</v>
      </c>
    </row>
    <row r="24" spans="2:11" x14ac:dyDescent="0.25">
      <c r="B24" s="8" t="s">
        <v>12</v>
      </c>
      <c r="C24" s="85"/>
      <c r="D24" s="85">
        <v>9.2592592592592588E-5</v>
      </c>
      <c r="E24" s="85">
        <v>2.9282407407407408E-3</v>
      </c>
      <c r="F24" s="85"/>
      <c r="G24" s="85">
        <v>6.4120370370370373E-3</v>
      </c>
      <c r="H24" s="85"/>
      <c r="I24" s="85"/>
      <c r="J24" s="85"/>
      <c r="K24" s="87">
        <f t="shared" si="0"/>
        <v>9.4328703703703692E-3</v>
      </c>
    </row>
    <row r="25" spans="2:11" x14ac:dyDescent="0.25">
      <c r="B25" s="8" t="s">
        <v>5</v>
      </c>
      <c r="C25" s="85"/>
      <c r="D25" s="85"/>
      <c r="E25" s="85"/>
      <c r="F25" s="85"/>
      <c r="G25" s="85">
        <v>5.5370370370370368E-2</v>
      </c>
      <c r="H25" s="85"/>
      <c r="I25" s="85"/>
      <c r="J25" s="85"/>
      <c r="K25" s="87">
        <f t="shared" si="0"/>
        <v>5.5370370370370368E-2</v>
      </c>
    </row>
    <row r="26" spans="2:11" x14ac:dyDescent="0.25">
      <c r="B26" s="8" t="s">
        <v>6</v>
      </c>
      <c r="C26" s="85"/>
      <c r="D26" s="85"/>
      <c r="E26" s="85"/>
      <c r="F26" s="85"/>
      <c r="G26" s="85"/>
      <c r="H26" s="85"/>
      <c r="I26" s="85"/>
      <c r="J26" s="85"/>
      <c r="K26" s="87"/>
    </row>
    <row r="27" spans="2:11" x14ac:dyDescent="0.25">
      <c r="B27" s="8" t="s">
        <v>103</v>
      </c>
      <c r="C27" s="85"/>
      <c r="D27" s="85"/>
      <c r="E27" s="85"/>
      <c r="F27" s="85"/>
      <c r="G27" s="85">
        <v>8.5185185185185173E-3</v>
      </c>
      <c r="H27" s="85"/>
      <c r="I27" s="85"/>
      <c r="J27" s="85"/>
      <c r="K27" s="87">
        <f t="shared" si="0"/>
        <v>8.5185185185185173E-3</v>
      </c>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f>SUM(C7:C28)</f>
        <v>2.1886574074074072E-2</v>
      </c>
      <c r="D30" s="91">
        <f t="shared" ref="D30:G30" si="1">SUM(D7:D28)</f>
        <v>1.2256944444444445E-2</v>
      </c>
      <c r="E30" s="91">
        <f t="shared" si="1"/>
        <v>5.0347222222222225E-3</v>
      </c>
      <c r="F30" s="91">
        <f t="shared" si="1"/>
        <v>1.5393518518518518E-2</v>
      </c>
      <c r="G30" s="91">
        <f t="shared" si="1"/>
        <v>0.30898148148148152</v>
      </c>
      <c r="H30" s="91"/>
      <c r="I30" s="91"/>
      <c r="J30" s="91"/>
      <c r="K30" s="92">
        <f>SUM(K7:K28)</f>
        <v>0.36457175925925928</v>
      </c>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84</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1.6203703703703703E-3</v>
      </c>
      <c r="D7" s="97">
        <f>C7/$C$30</f>
        <v>4.6634022850671293E-3</v>
      </c>
      <c r="E7" s="99"/>
      <c r="F7" s="97"/>
      <c r="G7" s="99">
        <f t="shared" ref="G7" si="0">C7+E7</f>
        <v>1.6203703703703703E-3</v>
      </c>
      <c r="H7" s="98">
        <f t="shared" ref="H7" si="1">G7/$G$30</f>
        <v>4.5117628101837013E-3</v>
      </c>
    </row>
    <row r="8" spans="2:8" s="1" customFormat="1" x14ac:dyDescent="0.25">
      <c r="B8" s="8" t="s">
        <v>13</v>
      </c>
      <c r="C8" s="99">
        <v>1.4745370370370358E-2</v>
      </c>
      <c r="D8" s="97">
        <f t="shared" ref="D8:D28" si="2">C8/$C$30</f>
        <v>4.2436960794110842E-2</v>
      </c>
      <c r="E8" s="99"/>
      <c r="F8" s="97"/>
      <c r="G8" s="99">
        <f t="shared" ref="G8:G28" si="3">C8+E8</f>
        <v>1.4745370370370358E-2</v>
      </c>
      <c r="H8" s="98">
        <f t="shared" ref="H8:H28" si="4">G8/$G$30</f>
        <v>4.1057041572671656E-2</v>
      </c>
    </row>
    <row r="9" spans="2:8" s="1" customFormat="1" x14ac:dyDescent="0.25">
      <c r="B9" s="8" t="s">
        <v>0</v>
      </c>
      <c r="C9" s="99">
        <v>4.7581018518518398E-2</v>
      </c>
      <c r="D9" s="97">
        <f t="shared" si="2"/>
        <v>0.13693747709936371</v>
      </c>
      <c r="E9" s="99"/>
      <c r="F9" s="97"/>
      <c r="G9" s="99">
        <f t="shared" si="3"/>
        <v>4.7581018518518398E-2</v>
      </c>
      <c r="H9" s="98">
        <f t="shared" si="4"/>
        <v>0.13248469223332252</v>
      </c>
    </row>
    <row r="10" spans="2:8" s="1" customFormat="1" x14ac:dyDescent="0.25">
      <c r="B10" s="8" t="s">
        <v>8</v>
      </c>
      <c r="C10" s="99">
        <v>1.0763888888888885E-2</v>
      </c>
      <c r="D10" s="97">
        <f t="shared" si="2"/>
        <v>3.097831517937449E-2</v>
      </c>
      <c r="E10" s="99"/>
      <c r="F10" s="97"/>
      <c r="G10" s="99">
        <f t="shared" si="3"/>
        <v>1.0763888888888885E-2</v>
      </c>
      <c r="H10" s="98">
        <f t="shared" si="4"/>
        <v>2.997099581050601E-2</v>
      </c>
    </row>
    <row r="11" spans="2:8" s="1" customFormat="1" x14ac:dyDescent="0.25">
      <c r="B11" s="8" t="s">
        <v>26</v>
      </c>
      <c r="C11" s="99">
        <v>1.7592592592592595E-3</v>
      </c>
      <c r="D11" s="97">
        <f t="shared" si="2"/>
        <v>5.0631224809300265E-3</v>
      </c>
      <c r="E11" s="99"/>
      <c r="F11" s="97"/>
      <c r="G11" s="99">
        <f t="shared" si="3"/>
        <v>1.7592592592592595E-3</v>
      </c>
      <c r="H11" s="98">
        <f t="shared" si="4"/>
        <v>4.898485336770877E-3</v>
      </c>
    </row>
    <row r="12" spans="2:8" s="1" customFormat="1" x14ac:dyDescent="0.25">
      <c r="B12" s="8" t="s">
        <v>3</v>
      </c>
      <c r="C12" s="99">
        <v>4.6064814814814399E-2</v>
      </c>
      <c r="D12" s="97">
        <f t="shared" si="2"/>
        <v>0.13257386496119289</v>
      </c>
      <c r="E12" s="99"/>
      <c r="F12" s="97"/>
      <c r="G12" s="99">
        <f t="shared" si="3"/>
        <v>4.6064814814814399E-2</v>
      </c>
      <c r="H12" s="98">
        <f t="shared" si="4"/>
        <v>0.12826297131807837</v>
      </c>
    </row>
    <row r="13" spans="2:8" s="1" customFormat="1" x14ac:dyDescent="0.25">
      <c r="B13" s="8" t="s">
        <v>7</v>
      </c>
      <c r="C13" s="99">
        <v>3.6296296296296146E-2</v>
      </c>
      <c r="D13" s="97">
        <f t="shared" si="2"/>
        <v>0.10446021118550326</v>
      </c>
      <c r="E13" s="99"/>
      <c r="F13" s="97"/>
      <c r="G13" s="99">
        <f t="shared" si="3"/>
        <v>3.6296296296296146E-2</v>
      </c>
      <c r="H13" s="98">
        <f t="shared" si="4"/>
        <v>0.1010634869481145</v>
      </c>
    </row>
    <row r="14" spans="2:8" s="1" customFormat="1" x14ac:dyDescent="0.25">
      <c r="B14" s="8" t="s">
        <v>2</v>
      </c>
      <c r="C14" s="99">
        <v>1.7361111111111122E-2</v>
      </c>
      <c r="D14" s="97">
        <f t="shared" si="2"/>
        <v>4.9965024482862129E-2</v>
      </c>
      <c r="E14" s="99"/>
      <c r="F14" s="97"/>
      <c r="G14" s="99">
        <f t="shared" si="3"/>
        <v>1.7361111111111122E-2</v>
      </c>
      <c r="H14" s="98">
        <f t="shared" si="4"/>
        <v>4.8340315823396839E-2</v>
      </c>
    </row>
    <row r="15" spans="2:8" s="1" customFormat="1" x14ac:dyDescent="0.25">
      <c r="B15" s="8" t="s">
        <v>9</v>
      </c>
      <c r="C15" s="99">
        <v>1.0162037037037032E-2</v>
      </c>
      <c r="D15" s="97">
        <f t="shared" si="2"/>
        <v>2.9246194330635265E-2</v>
      </c>
      <c r="E15" s="99"/>
      <c r="F15" s="97"/>
      <c r="G15" s="99">
        <f t="shared" si="3"/>
        <v>1.0162037037037032E-2</v>
      </c>
      <c r="H15" s="98">
        <f t="shared" si="4"/>
        <v>2.8295198195294916E-2</v>
      </c>
    </row>
    <row r="16" spans="2:8" s="1" customFormat="1" x14ac:dyDescent="0.25">
      <c r="B16" s="8" t="s">
        <v>1</v>
      </c>
      <c r="C16" s="99">
        <v>5.5208333333333333E-3</v>
      </c>
      <c r="D16" s="97">
        <f t="shared" si="2"/>
        <v>1.5888877785550148E-2</v>
      </c>
      <c r="E16" s="99"/>
      <c r="F16" s="97"/>
      <c r="G16" s="99">
        <f t="shared" si="3"/>
        <v>5.5208333333333333E-3</v>
      </c>
      <c r="H16" s="98">
        <f t="shared" si="4"/>
        <v>1.5372220431840184E-2</v>
      </c>
    </row>
    <row r="17" spans="2:8" s="1" customFormat="1" x14ac:dyDescent="0.25">
      <c r="B17" s="8" t="s">
        <v>27</v>
      </c>
      <c r="C17" s="99">
        <v>2.719907407407407E-3</v>
      </c>
      <c r="D17" s="97">
        <f t="shared" si="2"/>
        <v>7.8278538356483934E-3</v>
      </c>
      <c r="E17" s="99"/>
      <c r="F17" s="97"/>
      <c r="G17" s="99">
        <f t="shared" si="3"/>
        <v>2.719907407407407E-3</v>
      </c>
      <c r="H17" s="98">
        <f t="shared" si="4"/>
        <v>7.573316145665498E-3</v>
      </c>
    </row>
    <row r="18" spans="2:8" s="1" customFormat="1" x14ac:dyDescent="0.25">
      <c r="B18" s="8" t="s">
        <v>16</v>
      </c>
      <c r="C18" s="99">
        <v>9.3749999999999997E-4</v>
      </c>
      <c r="D18" s="97">
        <f t="shared" si="2"/>
        <v>2.6981113220745532E-3</v>
      </c>
      <c r="E18" s="99"/>
      <c r="F18" s="97"/>
      <c r="G18" s="99">
        <f t="shared" si="3"/>
        <v>9.3749999999999997E-4</v>
      </c>
      <c r="H18" s="98">
        <f t="shared" si="4"/>
        <v>2.6103770544634274E-3</v>
      </c>
    </row>
    <row r="19" spans="2:8" s="1" customFormat="1" x14ac:dyDescent="0.25">
      <c r="B19" s="8" t="s">
        <v>4</v>
      </c>
      <c r="C19" s="99">
        <v>9.7337962962962959E-3</v>
      </c>
      <c r="D19" s="97">
        <f t="shared" si="2"/>
        <v>2.8013723726724681E-2</v>
      </c>
      <c r="E19" s="99"/>
      <c r="F19" s="97"/>
      <c r="G19" s="99">
        <f t="shared" si="3"/>
        <v>9.7337962962962959E-3</v>
      </c>
      <c r="H19" s="98">
        <f t="shared" si="4"/>
        <v>2.7102803738317808E-2</v>
      </c>
    </row>
    <row r="20" spans="2:8" s="1" customFormat="1" x14ac:dyDescent="0.25">
      <c r="B20" s="8" t="s">
        <v>14</v>
      </c>
      <c r="C20" s="99">
        <v>7.2685185185185179E-3</v>
      </c>
      <c r="D20" s="97">
        <f t="shared" si="2"/>
        <v>2.0918690250158262E-2</v>
      </c>
      <c r="E20" s="99"/>
      <c r="F20" s="97"/>
      <c r="G20" s="99">
        <f t="shared" si="3"/>
        <v>7.2685185185185179E-3</v>
      </c>
      <c r="H20" s="98">
        <f t="shared" si="4"/>
        <v>2.0238478891395462E-2</v>
      </c>
    </row>
    <row r="21" spans="2:8" s="1" customFormat="1" x14ac:dyDescent="0.25">
      <c r="B21" s="8" t="s">
        <v>11</v>
      </c>
      <c r="C21" s="99">
        <v>1.7824074074074072E-3</v>
      </c>
      <c r="D21" s="97">
        <f t="shared" si="2"/>
        <v>5.1297425135738411E-3</v>
      </c>
      <c r="E21" s="99">
        <v>1.1678240740740741E-2</v>
      </c>
      <c r="F21" s="97">
        <f t="shared" ref="F9:F28" si="5">E21/$E$30</f>
        <v>1</v>
      </c>
      <c r="G21" s="99">
        <f t="shared" si="3"/>
        <v>1.3460648148148149E-2</v>
      </c>
      <c r="H21" s="98">
        <f t="shared" si="4"/>
        <v>3.7479858201740324E-2</v>
      </c>
    </row>
    <row r="22" spans="2:8" s="1" customFormat="1" x14ac:dyDescent="0.25">
      <c r="B22" s="8" t="s">
        <v>15</v>
      </c>
      <c r="C22" s="99">
        <v>7.7314814814814798E-3</v>
      </c>
      <c r="D22" s="97">
        <f t="shared" si="2"/>
        <v>2.2251090903034582E-2</v>
      </c>
      <c r="E22" s="99"/>
      <c r="F22" s="97"/>
      <c r="G22" s="99">
        <f t="shared" si="3"/>
        <v>7.7314814814814798E-3</v>
      </c>
      <c r="H22" s="98">
        <f t="shared" si="4"/>
        <v>2.1527553980019373E-2</v>
      </c>
    </row>
    <row r="23" spans="2:8" s="1" customFormat="1" x14ac:dyDescent="0.25">
      <c r="B23" s="8" t="s">
        <v>92</v>
      </c>
      <c r="C23" s="99">
        <v>1.9791666666666668E-3</v>
      </c>
      <c r="D23" s="97">
        <f t="shared" si="2"/>
        <v>5.6960127910462791E-3</v>
      </c>
      <c r="E23" s="99"/>
      <c r="F23" s="97"/>
      <c r="G23" s="99">
        <f t="shared" si="3"/>
        <v>1.9791666666666668E-3</v>
      </c>
      <c r="H23" s="98">
        <f t="shared" si="4"/>
        <v>5.5107960038672365E-3</v>
      </c>
    </row>
    <row r="24" spans="2:8" s="1" customFormat="1" x14ac:dyDescent="0.25">
      <c r="B24" s="8" t="s">
        <v>12</v>
      </c>
      <c r="C24" s="99"/>
      <c r="D24" s="97"/>
      <c r="E24" s="99"/>
      <c r="F24" s="97"/>
      <c r="G24" s="99"/>
      <c r="H24" s="98"/>
    </row>
    <row r="25" spans="2:8" s="1" customFormat="1" x14ac:dyDescent="0.25">
      <c r="B25" s="8" t="s">
        <v>5</v>
      </c>
      <c r="C25" s="99">
        <v>6.2731481481481466E-3</v>
      </c>
      <c r="D25" s="97">
        <f t="shared" si="2"/>
        <v>1.8054028846474165E-2</v>
      </c>
      <c r="E25" s="99"/>
      <c r="F25" s="97"/>
      <c r="G25" s="99">
        <f t="shared" si="3"/>
        <v>6.2731481481481466E-3</v>
      </c>
      <c r="H25" s="98">
        <f t="shared" si="4"/>
        <v>1.7466967450854042E-2</v>
      </c>
    </row>
    <row r="26" spans="2:8" s="1" customFormat="1" x14ac:dyDescent="0.25">
      <c r="B26" s="8" t="s">
        <v>6</v>
      </c>
      <c r="C26" s="99">
        <v>6.5405092592592626E-2</v>
      </c>
      <c r="D26" s="97">
        <f t="shared" si="2"/>
        <v>0.18823490223510256</v>
      </c>
      <c r="E26" s="99"/>
      <c r="F26" s="97"/>
      <c r="G26" s="99">
        <f t="shared" si="3"/>
        <v>6.5405092592592626E-2</v>
      </c>
      <c r="H26" s="98">
        <f t="shared" si="4"/>
        <v>0.18211408314534366</v>
      </c>
    </row>
    <row r="27" spans="2:8" s="1" customFormat="1" x14ac:dyDescent="0.25">
      <c r="B27" s="8" t="s">
        <v>103</v>
      </c>
      <c r="C27" s="99">
        <v>5.0439814814814819E-2</v>
      </c>
      <c r="D27" s="97">
        <f t="shared" si="2"/>
        <v>0.14516505113087536</v>
      </c>
      <c r="E27" s="99"/>
      <c r="F27" s="97"/>
      <c r="G27" s="99">
        <f t="shared" si="3"/>
        <v>5.0439814814814819E-2</v>
      </c>
      <c r="H27" s="98">
        <f t="shared" si="4"/>
        <v>0.14044473090557552</v>
      </c>
    </row>
    <row r="28" spans="2:8" s="1" customFormat="1" x14ac:dyDescent="0.25">
      <c r="B28" s="36" t="s">
        <v>17</v>
      </c>
      <c r="C28" s="109">
        <v>1.3194444444444443E-3</v>
      </c>
      <c r="D28" s="115">
        <f t="shared" si="2"/>
        <v>3.797341860697519E-3</v>
      </c>
      <c r="E28" s="109"/>
      <c r="F28" s="97"/>
      <c r="G28" s="99">
        <f t="shared" si="3"/>
        <v>1.3194444444444443E-3</v>
      </c>
      <c r="H28" s="98">
        <f t="shared" si="4"/>
        <v>3.6738640025781566E-3</v>
      </c>
    </row>
    <row r="29" spans="2:8" s="1" customFormat="1" x14ac:dyDescent="0.25">
      <c r="B29" s="8"/>
      <c r="C29" s="100"/>
      <c r="D29" s="111"/>
      <c r="E29" s="100"/>
      <c r="F29" s="100"/>
      <c r="G29" s="100"/>
      <c r="H29" s="101"/>
    </row>
    <row r="30" spans="2:8" s="1" customFormat="1" x14ac:dyDescent="0.25">
      <c r="B30" s="37" t="s">
        <v>29</v>
      </c>
      <c r="C30" s="112">
        <f t="shared" ref="C30:H30" si="6">SUM(C7:C28)</f>
        <v>0.34746527777777708</v>
      </c>
      <c r="D30" s="113">
        <f t="shared" si="6"/>
        <v>0.99999999999999989</v>
      </c>
      <c r="E30" s="112">
        <f t="shared" si="6"/>
        <v>1.1678240740740741E-2</v>
      </c>
      <c r="F30" s="113">
        <f t="shared" si="6"/>
        <v>1</v>
      </c>
      <c r="G30" s="112">
        <f t="shared" si="6"/>
        <v>0.35914351851851783</v>
      </c>
      <c r="H30" s="116">
        <f t="shared" si="6"/>
        <v>1</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0"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113</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7"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114</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v>1.590277777777778E-2</v>
      </c>
      <c r="D9" s="85"/>
      <c r="E9" s="85"/>
      <c r="F9" s="85"/>
      <c r="G9" s="85">
        <v>2.3553240740740743E-2</v>
      </c>
      <c r="H9" s="85"/>
      <c r="I9" s="85"/>
      <c r="J9" s="85"/>
      <c r="K9" s="87">
        <f t="shared" ref="K9:K26" si="0">SUM(C9:J9)</f>
        <v>3.9456018518518522E-2</v>
      </c>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v>3.8888888888888876E-2</v>
      </c>
      <c r="D12" s="85">
        <v>2.2800925925925927E-3</v>
      </c>
      <c r="E12" s="85"/>
      <c r="F12" s="85"/>
      <c r="G12" s="85"/>
      <c r="H12" s="85"/>
      <c r="I12" s="85"/>
      <c r="J12" s="85"/>
      <c r="K12" s="87">
        <f t="shared" si="0"/>
        <v>4.1168981481481466E-2</v>
      </c>
    </row>
    <row r="13" spans="2:11" x14ac:dyDescent="0.25">
      <c r="B13" s="8" t="s">
        <v>7</v>
      </c>
      <c r="C13" s="85">
        <v>5.7407407407407407E-3</v>
      </c>
      <c r="D13" s="85"/>
      <c r="E13" s="85"/>
      <c r="F13" s="85"/>
      <c r="G13" s="85">
        <v>1.3194444444444445E-3</v>
      </c>
      <c r="H13" s="85"/>
      <c r="I13" s="85"/>
      <c r="J13" s="85"/>
      <c r="K13" s="87">
        <f t="shared" si="0"/>
        <v>7.060185185185185E-3</v>
      </c>
    </row>
    <row r="14" spans="2:11" x14ac:dyDescent="0.25">
      <c r="B14" s="8" t="s">
        <v>2</v>
      </c>
      <c r="C14" s="85"/>
      <c r="D14" s="85"/>
      <c r="E14" s="85"/>
      <c r="F14" s="85"/>
      <c r="G14" s="85"/>
      <c r="H14" s="85"/>
      <c r="I14" s="85"/>
      <c r="J14" s="85"/>
      <c r="K14" s="87"/>
    </row>
    <row r="15" spans="2:11" x14ac:dyDescent="0.25">
      <c r="B15" s="8" t="s">
        <v>9</v>
      </c>
      <c r="C15" s="85">
        <v>1.0497685185185186E-2</v>
      </c>
      <c r="D15" s="85"/>
      <c r="E15" s="85"/>
      <c r="F15" s="85"/>
      <c r="G15" s="85"/>
      <c r="H15" s="85"/>
      <c r="I15" s="85"/>
      <c r="J15" s="85"/>
      <c r="K15" s="87">
        <f t="shared" si="0"/>
        <v>1.0497685185185186E-2</v>
      </c>
    </row>
    <row r="16" spans="2:11" x14ac:dyDescent="0.25">
      <c r="B16" s="8" t="s">
        <v>1</v>
      </c>
      <c r="C16" s="85">
        <v>1.8460648148148146E-2</v>
      </c>
      <c r="D16" s="85"/>
      <c r="E16" s="85"/>
      <c r="F16" s="85"/>
      <c r="G16" s="85"/>
      <c r="H16" s="85"/>
      <c r="I16" s="85"/>
      <c r="J16" s="85"/>
      <c r="K16" s="87">
        <f t="shared" si="0"/>
        <v>1.8460648148148146E-2</v>
      </c>
    </row>
    <row r="17" spans="2:11" x14ac:dyDescent="0.25">
      <c r="B17" s="8" t="s">
        <v>27</v>
      </c>
      <c r="C17" s="85">
        <v>2.0949074074074068E-2</v>
      </c>
      <c r="D17" s="85"/>
      <c r="E17" s="85"/>
      <c r="F17" s="85"/>
      <c r="G17" s="85"/>
      <c r="H17" s="85"/>
      <c r="I17" s="85"/>
      <c r="J17" s="85"/>
      <c r="K17" s="87">
        <f t="shared" si="0"/>
        <v>2.0949074074074068E-2</v>
      </c>
    </row>
    <row r="18" spans="2:11" x14ac:dyDescent="0.25">
      <c r="B18" s="8" t="s">
        <v>16</v>
      </c>
      <c r="C18" s="85"/>
      <c r="D18" s="85"/>
      <c r="E18" s="85"/>
      <c r="F18" s="85"/>
      <c r="G18" s="85"/>
      <c r="H18" s="85"/>
      <c r="I18" s="85"/>
      <c r="J18" s="85"/>
      <c r="K18" s="87"/>
    </row>
    <row r="19" spans="2:11" x14ac:dyDescent="0.25">
      <c r="B19" s="8" t="s">
        <v>4</v>
      </c>
      <c r="C19" s="85">
        <v>1.7071759259259259E-2</v>
      </c>
      <c r="D19" s="85"/>
      <c r="E19" s="85"/>
      <c r="F19" s="85"/>
      <c r="G19" s="85"/>
      <c r="H19" s="85"/>
      <c r="I19" s="85"/>
      <c r="J19" s="85"/>
      <c r="K19" s="87">
        <f t="shared" si="0"/>
        <v>1.7071759259259259E-2</v>
      </c>
    </row>
    <row r="20" spans="2:11" x14ac:dyDescent="0.25">
      <c r="B20" s="8" t="s">
        <v>14</v>
      </c>
      <c r="C20" s="85">
        <v>1.1747685185185184E-2</v>
      </c>
      <c r="D20" s="85"/>
      <c r="E20" s="85"/>
      <c r="F20" s="85">
        <v>1.712962962962963E-3</v>
      </c>
      <c r="G20" s="85"/>
      <c r="H20" s="85"/>
      <c r="I20" s="85"/>
      <c r="J20" s="85"/>
      <c r="K20" s="87">
        <f t="shared" si="0"/>
        <v>1.3460648148148147E-2</v>
      </c>
    </row>
    <row r="21" spans="2:11" x14ac:dyDescent="0.25">
      <c r="B21" s="8" t="s">
        <v>11</v>
      </c>
      <c r="C21" s="85">
        <v>0.22616898148148154</v>
      </c>
      <c r="D21" s="85">
        <v>1.6203703703703703E-3</v>
      </c>
      <c r="E21" s="85"/>
      <c r="F21" s="85"/>
      <c r="G21" s="85"/>
      <c r="H21" s="85"/>
      <c r="I21" s="85">
        <v>2.9050925925925928E-3</v>
      </c>
      <c r="J21" s="85"/>
      <c r="K21" s="87">
        <f t="shared" si="0"/>
        <v>0.23069444444444451</v>
      </c>
    </row>
    <row r="22" spans="2:11" x14ac:dyDescent="0.25">
      <c r="B22" s="8" t="s">
        <v>15</v>
      </c>
      <c r="C22" s="85">
        <v>7.4305555555555557E-3</v>
      </c>
      <c r="D22" s="85"/>
      <c r="E22" s="85"/>
      <c r="F22" s="85"/>
      <c r="G22" s="85"/>
      <c r="H22" s="85"/>
      <c r="I22" s="85"/>
      <c r="J22" s="85"/>
      <c r="K22" s="87">
        <f t="shared" si="0"/>
        <v>7.4305555555555557E-3</v>
      </c>
    </row>
    <row r="23" spans="2:11" x14ac:dyDescent="0.25">
      <c r="B23" s="8" t="s">
        <v>92</v>
      </c>
      <c r="C23" s="85">
        <v>5.3240740740740748E-2</v>
      </c>
      <c r="D23" s="85"/>
      <c r="E23" s="85"/>
      <c r="F23" s="85"/>
      <c r="G23" s="85"/>
      <c r="H23" s="85"/>
      <c r="I23" s="85"/>
      <c r="J23" s="85"/>
      <c r="K23" s="87">
        <f t="shared" si="0"/>
        <v>5.3240740740740748E-2</v>
      </c>
    </row>
    <row r="24" spans="2:11" x14ac:dyDescent="0.25">
      <c r="B24" s="8" t="s">
        <v>12</v>
      </c>
      <c r="C24" s="85">
        <v>8.7847222222222233E-3</v>
      </c>
      <c r="D24" s="85"/>
      <c r="E24" s="85"/>
      <c r="F24" s="85"/>
      <c r="G24" s="85"/>
      <c r="H24" s="85"/>
      <c r="I24" s="85"/>
      <c r="J24" s="85"/>
      <c r="K24" s="87">
        <f t="shared" si="0"/>
        <v>8.7847222222222233E-3</v>
      </c>
    </row>
    <row r="25" spans="2:11" x14ac:dyDescent="0.25">
      <c r="B25" s="8" t="s">
        <v>5</v>
      </c>
      <c r="C25" s="85">
        <v>3.4814814814814819E-2</v>
      </c>
      <c r="D25" s="85">
        <v>1.232638888888889E-2</v>
      </c>
      <c r="E25" s="85">
        <v>1.7939814814814815E-3</v>
      </c>
      <c r="F25" s="85"/>
      <c r="G25" s="85"/>
      <c r="H25" s="85">
        <v>2.5925925925925925E-3</v>
      </c>
      <c r="I25" s="85">
        <v>5.3240740740740744E-4</v>
      </c>
      <c r="J25" s="85"/>
      <c r="K25" s="87">
        <f t="shared" si="0"/>
        <v>5.2060185185185189E-2</v>
      </c>
    </row>
    <row r="26" spans="2:11" x14ac:dyDescent="0.25">
      <c r="B26" s="8" t="s">
        <v>6</v>
      </c>
      <c r="C26" s="85">
        <v>3.2291666666666666E-3</v>
      </c>
      <c r="D26" s="85"/>
      <c r="E26" s="85"/>
      <c r="F26" s="85"/>
      <c r="G26" s="85"/>
      <c r="H26" s="85"/>
      <c r="I26" s="85"/>
      <c r="J26" s="85"/>
      <c r="K26" s="87">
        <f t="shared" si="0"/>
        <v>3.2291666666666666E-3</v>
      </c>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f>SUM(C7:C28)</f>
        <v>0.47292824074074075</v>
      </c>
      <c r="D30" s="91">
        <f t="shared" ref="D30:H30" si="1">SUM(D7:D28)</f>
        <v>1.6226851851851853E-2</v>
      </c>
      <c r="E30" s="91">
        <f t="shared" si="1"/>
        <v>1.7939814814814815E-3</v>
      </c>
      <c r="F30" s="91">
        <f t="shared" si="1"/>
        <v>1.712962962962963E-3</v>
      </c>
      <c r="G30" s="91">
        <f t="shared" si="1"/>
        <v>2.4872685185185189E-2</v>
      </c>
      <c r="H30" s="91">
        <f t="shared" si="1"/>
        <v>2.5925925925925925E-3</v>
      </c>
      <c r="I30" s="91">
        <f t="shared" ref="F30:I30" si="2">SUM(I7:I28)</f>
        <v>3.4375000000000005E-3</v>
      </c>
      <c r="J30" s="91"/>
      <c r="K30" s="92">
        <f t="shared" ref="K30" si="3">SUM(K7:K28)</f>
        <v>0.52356481481481487</v>
      </c>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115</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1" t="s">
        <v>116</v>
      </c>
      <c r="C3" s="182"/>
      <c r="D3" s="182"/>
      <c r="E3" s="182"/>
      <c r="F3" s="182"/>
      <c r="G3" s="182"/>
      <c r="H3" s="182"/>
      <c r="I3" s="182"/>
      <c r="J3" s="182"/>
      <c r="K3" s="183"/>
    </row>
    <row r="4" spans="2:11" x14ac:dyDescent="0.25">
      <c r="B4" s="184" t="s">
        <v>132</v>
      </c>
      <c r="C4" s="185"/>
      <c r="D4" s="185"/>
      <c r="E4" s="185"/>
      <c r="F4" s="185"/>
      <c r="G4" s="185"/>
      <c r="H4" s="185"/>
      <c r="I4" s="185"/>
      <c r="J4" s="185"/>
      <c r="K4" s="186"/>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v>1.1342592592592593E-3</v>
      </c>
      <c r="E13" s="85">
        <v>2.0833333333333333E-3</v>
      </c>
      <c r="F13" s="85"/>
      <c r="G13" s="85"/>
      <c r="H13" s="85"/>
      <c r="I13" s="85"/>
      <c r="J13" s="85"/>
      <c r="K13" s="87">
        <f>SUM(C13:J13)</f>
        <v>3.2175925925925926E-3</v>
      </c>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v>6.4814814814814824E-4</v>
      </c>
      <c r="F19" s="85"/>
      <c r="G19" s="85"/>
      <c r="H19" s="85"/>
      <c r="I19" s="85"/>
      <c r="J19" s="85"/>
      <c r="K19" s="87">
        <f t="shared" ref="K14:K25" si="0">SUM(C19:J19)</f>
        <v>6.4814814814814824E-4</v>
      </c>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v>7.6388888888888893E-4</v>
      </c>
      <c r="E22" s="85"/>
      <c r="F22" s="85"/>
      <c r="G22" s="85"/>
      <c r="H22" s="85"/>
      <c r="I22" s="85"/>
      <c r="J22" s="85"/>
      <c r="K22" s="87">
        <f t="shared" si="0"/>
        <v>7.6388888888888893E-4</v>
      </c>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v>7.7627314814814885E-2</v>
      </c>
      <c r="F25" s="85">
        <v>0.11133101851851857</v>
      </c>
      <c r="G25" s="85">
        <v>4.2442129629629614E-2</v>
      </c>
      <c r="H25" s="85">
        <v>2.1574074074074061E-2</v>
      </c>
      <c r="I25" s="85">
        <v>2.3136574074074077E-2</v>
      </c>
      <c r="J25" s="85"/>
      <c r="K25" s="87">
        <f t="shared" si="0"/>
        <v>0.27611111111111125</v>
      </c>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c r="D30" s="91">
        <f t="shared" ref="D30:I30" si="1">SUM(D7:D28)</f>
        <v>1.8981481481481484E-3</v>
      </c>
      <c r="E30" s="91">
        <f t="shared" si="1"/>
        <v>8.0358796296296373E-2</v>
      </c>
      <c r="F30" s="91">
        <f t="shared" si="1"/>
        <v>0.11133101851851857</v>
      </c>
      <c r="G30" s="91">
        <f t="shared" si="1"/>
        <v>4.2442129629629614E-2</v>
      </c>
      <c r="H30" s="91">
        <f t="shared" si="1"/>
        <v>2.1574074074074061E-2</v>
      </c>
      <c r="I30" s="91">
        <f t="shared" si="1"/>
        <v>2.3136574074074077E-2</v>
      </c>
      <c r="J30" s="85"/>
      <c r="K30" s="92">
        <f>SUM(K7:K28)</f>
        <v>0.2807407407407409</v>
      </c>
    </row>
    <row r="31" spans="2:11" x14ac:dyDescent="0.25">
      <c r="B31" s="53"/>
      <c r="C31" s="52"/>
      <c r="D31" s="52"/>
      <c r="E31" s="51"/>
      <c r="F31" s="51"/>
      <c r="G31" s="51"/>
      <c r="H31" s="51"/>
      <c r="I31" s="52"/>
      <c r="J31" s="52"/>
      <c r="K31" s="48"/>
    </row>
    <row r="32" spans="2:11" ht="66" customHeight="1" thickBot="1" x14ac:dyDescent="0.3">
      <c r="B32" s="214" t="s">
        <v>83</v>
      </c>
      <c r="C32" s="215"/>
      <c r="D32" s="215"/>
      <c r="E32" s="215"/>
      <c r="F32" s="215"/>
      <c r="G32" s="215"/>
      <c r="H32" s="215"/>
      <c r="I32" s="215"/>
      <c r="J32" s="215"/>
      <c r="K32" s="216"/>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&amp;R59</oddHeader>
  </headerFooter>
  <rowBreaks count="1" manualBreakCount="1">
    <brk id="32"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85</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9.4907407407407408E-4</v>
      </c>
      <c r="D7" s="97">
        <f>C7/$C$30</f>
        <v>7.2259428974268619E-3</v>
      </c>
      <c r="E7" s="99"/>
      <c r="F7" s="97"/>
      <c r="G7" s="99">
        <f>E7+C7</f>
        <v>9.4907407407407408E-4</v>
      </c>
      <c r="H7" s="98">
        <f>G7/$G$30</f>
        <v>7.2259428974268619E-3</v>
      </c>
    </row>
    <row r="8" spans="2:8" s="1" customFormat="1" x14ac:dyDescent="0.25">
      <c r="B8" s="8" t="s">
        <v>13</v>
      </c>
      <c r="C8" s="99">
        <v>4.5833333333333325E-3</v>
      </c>
      <c r="D8" s="97">
        <f t="shared" ref="D8:D27" si="0">C8/$C$30</f>
        <v>3.4896016919280938E-2</v>
      </c>
      <c r="E8" s="99"/>
      <c r="F8" s="97"/>
      <c r="G8" s="99">
        <f t="shared" ref="G8:G27" si="1">E8+C8</f>
        <v>4.5833333333333325E-3</v>
      </c>
      <c r="H8" s="98">
        <f t="shared" ref="H8:H27" si="2">G8/$G$30</f>
        <v>3.4896016919280938E-2</v>
      </c>
    </row>
    <row r="9" spans="2:8" s="1" customFormat="1" x14ac:dyDescent="0.25">
      <c r="B9" s="8" t="s">
        <v>0</v>
      </c>
      <c r="C9" s="99">
        <v>2.002314814814813E-2</v>
      </c>
      <c r="D9" s="97">
        <f t="shared" si="0"/>
        <v>0.15244977088473732</v>
      </c>
      <c r="E9" s="99"/>
      <c r="F9" s="97"/>
      <c r="G9" s="99">
        <f t="shared" si="1"/>
        <v>2.002314814814813E-2</v>
      </c>
      <c r="H9" s="98">
        <f t="shared" si="2"/>
        <v>0.15244977088473732</v>
      </c>
    </row>
    <row r="10" spans="2:8" s="1" customFormat="1" x14ac:dyDescent="0.25">
      <c r="B10" s="8" t="s">
        <v>8</v>
      </c>
      <c r="C10" s="99">
        <v>3.9351851851851848E-3</v>
      </c>
      <c r="D10" s="97">
        <f t="shared" si="0"/>
        <v>2.9961226647867475E-2</v>
      </c>
      <c r="E10" s="99"/>
      <c r="F10" s="97"/>
      <c r="G10" s="99">
        <f t="shared" si="1"/>
        <v>3.9351851851851848E-3</v>
      </c>
      <c r="H10" s="98">
        <f t="shared" si="2"/>
        <v>2.9961226647867475E-2</v>
      </c>
    </row>
    <row r="11" spans="2:8" s="1" customFormat="1" x14ac:dyDescent="0.25">
      <c r="B11" s="8" t="s">
        <v>26</v>
      </c>
      <c r="C11" s="99">
        <v>1.3888888888888889E-4</v>
      </c>
      <c r="D11" s="97">
        <f t="shared" si="0"/>
        <v>1.0574550581600286E-3</v>
      </c>
      <c r="E11" s="99"/>
      <c r="F11" s="97"/>
      <c r="G11" s="99">
        <f t="shared" si="1"/>
        <v>1.3888888888888889E-4</v>
      </c>
      <c r="H11" s="98">
        <f t="shared" si="2"/>
        <v>1.0574550581600286E-3</v>
      </c>
    </row>
    <row r="12" spans="2:8" s="1" customFormat="1" x14ac:dyDescent="0.25">
      <c r="B12" s="8" t="s">
        <v>3</v>
      </c>
      <c r="C12" s="99">
        <v>1.8483796296296279E-2</v>
      </c>
      <c r="D12" s="97">
        <f t="shared" si="0"/>
        <v>0.14072964399013035</v>
      </c>
      <c r="E12" s="99"/>
      <c r="F12" s="97"/>
      <c r="G12" s="99">
        <f t="shared" si="1"/>
        <v>1.8483796296296279E-2</v>
      </c>
      <c r="H12" s="98">
        <f t="shared" si="2"/>
        <v>0.14072964399013035</v>
      </c>
    </row>
    <row r="13" spans="2:8" s="1" customFormat="1" x14ac:dyDescent="0.25">
      <c r="B13" s="8" t="s">
        <v>7</v>
      </c>
      <c r="C13" s="99">
        <v>1.2858796296296297E-2</v>
      </c>
      <c r="D13" s="97">
        <f t="shared" si="0"/>
        <v>9.7902714134649321E-2</v>
      </c>
      <c r="E13" s="99"/>
      <c r="F13" s="97"/>
      <c r="G13" s="99">
        <f t="shared" si="1"/>
        <v>1.2858796296296297E-2</v>
      </c>
      <c r="H13" s="98">
        <f t="shared" si="2"/>
        <v>9.7902714134649321E-2</v>
      </c>
    </row>
    <row r="14" spans="2:8" s="1" customFormat="1" x14ac:dyDescent="0.25">
      <c r="B14" s="8" t="s">
        <v>2</v>
      </c>
      <c r="C14" s="99">
        <v>1.1180555555555549E-2</v>
      </c>
      <c r="D14" s="97">
        <f t="shared" si="0"/>
        <v>8.5125132181882265E-2</v>
      </c>
      <c r="E14" s="99"/>
      <c r="F14" s="97"/>
      <c r="G14" s="99">
        <f t="shared" si="1"/>
        <v>1.1180555555555549E-2</v>
      </c>
      <c r="H14" s="98">
        <f t="shared" si="2"/>
        <v>8.5125132181882265E-2</v>
      </c>
    </row>
    <row r="15" spans="2:8" s="1" customFormat="1" x14ac:dyDescent="0.25">
      <c r="B15" s="8" t="s">
        <v>9</v>
      </c>
      <c r="C15" s="99">
        <v>2.7083333333333334E-3</v>
      </c>
      <c r="D15" s="97">
        <f t="shared" si="0"/>
        <v>2.0620373634120559E-2</v>
      </c>
      <c r="E15" s="99"/>
      <c r="F15" s="97"/>
      <c r="G15" s="99">
        <f t="shared" si="1"/>
        <v>2.7083333333333334E-3</v>
      </c>
      <c r="H15" s="98">
        <f t="shared" si="2"/>
        <v>2.0620373634120559E-2</v>
      </c>
    </row>
    <row r="16" spans="2:8" s="1" customFormat="1" x14ac:dyDescent="0.25">
      <c r="B16" s="8" t="s">
        <v>1</v>
      </c>
      <c r="C16" s="99">
        <v>1.4814814814814816E-3</v>
      </c>
      <c r="D16" s="97">
        <f t="shared" si="0"/>
        <v>1.1279520620373639E-2</v>
      </c>
      <c r="E16" s="99"/>
      <c r="F16" s="97"/>
      <c r="G16" s="99">
        <f t="shared" si="1"/>
        <v>1.4814814814814816E-3</v>
      </c>
      <c r="H16" s="98">
        <f t="shared" si="2"/>
        <v>1.1279520620373639E-2</v>
      </c>
    </row>
    <row r="17" spans="2:8" s="1" customFormat="1" x14ac:dyDescent="0.25">
      <c r="B17" s="8" t="s">
        <v>27</v>
      </c>
      <c r="C17" s="99">
        <v>2.4305555555555555E-4</v>
      </c>
      <c r="D17" s="97">
        <f t="shared" si="0"/>
        <v>1.85054635178005E-3</v>
      </c>
      <c r="E17" s="99"/>
      <c r="F17" s="97"/>
      <c r="G17" s="99">
        <f t="shared" si="1"/>
        <v>2.4305555555555555E-4</v>
      </c>
      <c r="H17" s="98">
        <f t="shared" si="2"/>
        <v>1.85054635178005E-3</v>
      </c>
    </row>
    <row r="18" spans="2:8" s="1" customFormat="1" x14ac:dyDescent="0.25">
      <c r="B18" s="8" t="s">
        <v>16</v>
      </c>
      <c r="C18" s="99">
        <v>2.8935185185185184E-4</v>
      </c>
      <c r="D18" s="97">
        <f t="shared" si="0"/>
        <v>2.2030313711667261E-3</v>
      </c>
      <c r="E18" s="99"/>
      <c r="F18" s="97"/>
      <c r="G18" s="99">
        <f t="shared" si="1"/>
        <v>2.8935185185185184E-4</v>
      </c>
      <c r="H18" s="98">
        <f t="shared" si="2"/>
        <v>2.2030313711667261E-3</v>
      </c>
    </row>
    <row r="19" spans="2:8" s="1" customFormat="1" x14ac:dyDescent="0.25">
      <c r="B19" s="8" t="s">
        <v>4</v>
      </c>
      <c r="C19" s="99">
        <v>1.6203703703703703E-3</v>
      </c>
      <c r="D19" s="97">
        <f t="shared" si="0"/>
        <v>1.2336975678533667E-2</v>
      </c>
      <c r="E19" s="99"/>
      <c r="F19" s="97"/>
      <c r="G19" s="99">
        <f t="shared" si="1"/>
        <v>1.6203703703703703E-3</v>
      </c>
      <c r="H19" s="98">
        <f t="shared" si="2"/>
        <v>1.2336975678533667E-2</v>
      </c>
    </row>
    <row r="20" spans="2:8" s="1" customFormat="1" x14ac:dyDescent="0.25">
      <c r="B20" s="8" t="s">
        <v>14</v>
      </c>
      <c r="C20" s="99">
        <v>1.8518518518518519E-3</v>
      </c>
      <c r="D20" s="97">
        <f t="shared" si="0"/>
        <v>1.409940077546705E-2</v>
      </c>
      <c r="E20" s="99"/>
      <c r="F20" s="97"/>
      <c r="G20" s="99">
        <f t="shared" si="1"/>
        <v>1.8518518518518519E-3</v>
      </c>
      <c r="H20" s="98">
        <f t="shared" si="2"/>
        <v>1.409940077546705E-2</v>
      </c>
    </row>
    <row r="21" spans="2:8" s="1" customFormat="1" x14ac:dyDescent="0.25">
      <c r="B21" s="8" t="s">
        <v>11</v>
      </c>
      <c r="C21" s="99">
        <v>8.7962962962962973E-4</v>
      </c>
      <c r="D21" s="97">
        <f t="shared" si="0"/>
        <v>6.697215368346849E-3</v>
      </c>
      <c r="E21" s="99"/>
      <c r="F21" s="97"/>
      <c r="G21" s="99">
        <f t="shared" si="1"/>
        <v>8.7962962962962973E-4</v>
      </c>
      <c r="H21" s="98">
        <f t="shared" si="2"/>
        <v>6.697215368346849E-3</v>
      </c>
    </row>
    <row r="22" spans="2:8" s="1" customFormat="1" x14ac:dyDescent="0.25">
      <c r="B22" s="8" t="s">
        <v>15</v>
      </c>
      <c r="C22" s="99">
        <v>3.5879629629629629E-4</v>
      </c>
      <c r="D22" s="97">
        <f t="shared" ref="D22" si="3">C22/$C$30</f>
        <v>2.7317589002467408E-3</v>
      </c>
      <c r="E22" s="99"/>
      <c r="F22" s="97"/>
      <c r="G22" s="99">
        <f t="shared" ref="G22" si="4">E22+C22</f>
        <v>3.5879629629629629E-4</v>
      </c>
      <c r="H22" s="98">
        <f t="shared" ref="H22" si="5">G22/$G$30</f>
        <v>2.7317589002467408E-3</v>
      </c>
    </row>
    <row r="23" spans="2:8" s="1" customFormat="1" x14ac:dyDescent="0.25">
      <c r="B23" s="8" t="s">
        <v>92</v>
      </c>
      <c r="C23" s="99">
        <v>3.1250000000000001E-4</v>
      </c>
      <c r="D23" s="97">
        <f t="shared" si="0"/>
        <v>2.3792738808600645E-3</v>
      </c>
      <c r="E23" s="99"/>
      <c r="F23" s="97"/>
      <c r="G23" s="99">
        <f t="shared" si="1"/>
        <v>3.1250000000000001E-4</v>
      </c>
      <c r="H23" s="98">
        <f t="shared" si="2"/>
        <v>2.3792738808600645E-3</v>
      </c>
    </row>
    <row r="24" spans="2:8" s="1" customFormat="1" x14ac:dyDescent="0.25">
      <c r="B24" s="8" t="s">
        <v>12</v>
      </c>
      <c r="C24" s="99"/>
      <c r="D24" s="97"/>
      <c r="E24" s="99"/>
      <c r="F24" s="97"/>
      <c r="G24" s="99"/>
      <c r="H24" s="98"/>
    </row>
    <row r="25" spans="2:8" s="1" customFormat="1" x14ac:dyDescent="0.25">
      <c r="B25" s="8" t="s">
        <v>5</v>
      </c>
      <c r="C25" s="99">
        <v>2.4305555555555556E-3</v>
      </c>
      <c r="D25" s="97">
        <f t="shared" si="0"/>
        <v>1.85054635178005E-2</v>
      </c>
      <c r="E25" s="99"/>
      <c r="F25" s="97"/>
      <c r="G25" s="99">
        <f t="shared" si="1"/>
        <v>2.4305555555555556E-3</v>
      </c>
      <c r="H25" s="98">
        <f t="shared" si="2"/>
        <v>1.85054635178005E-2</v>
      </c>
    </row>
    <row r="26" spans="2:8" s="1" customFormat="1" x14ac:dyDescent="0.25">
      <c r="B26" s="8" t="s">
        <v>6</v>
      </c>
      <c r="C26" s="99">
        <v>3.0706018518518521E-2</v>
      </c>
      <c r="D26" s="97">
        <f t="shared" si="0"/>
        <v>0.23378568910821301</v>
      </c>
      <c r="E26" s="99"/>
      <c r="F26" s="97"/>
      <c r="G26" s="99">
        <f t="shared" si="1"/>
        <v>3.0706018518518521E-2</v>
      </c>
      <c r="H26" s="98">
        <f t="shared" si="2"/>
        <v>0.23378568910821301</v>
      </c>
    </row>
    <row r="27" spans="2:8" s="1" customFormat="1" x14ac:dyDescent="0.25">
      <c r="B27" s="8" t="s">
        <v>103</v>
      </c>
      <c r="C27" s="99">
        <v>1.6307870370370358E-2</v>
      </c>
      <c r="D27" s="97">
        <f t="shared" si="0"/>
        <v>0.1241628480789566</v>
      </c>
      <c r="E27" s="99"/>
      <c r="F27" s="97"/>
      <c r="G27" s="99">
        <f t="shared" si="1"/>
        <v>1.6307870370370358E-2</v>
      </c>
      <c r="H27" s="98">
        <f t="shared" si="2"/>
        <v>0.1241628480789566</v>
      </c>
    </row>
    <row r="28" spans="2:8" s="1" customFormat="1" x14ac:dyDescent="0.25">
      <c r="B28" s="36" t="s">
        <v>17</v>
      </c>
      <c r="C28" s="109"/>
      <c r="D28" s="97"/>
      <c r="E28" s="109"/>
      <c r="F28" s="97"/>
      <c r="G28" s="99"/>
      <c r="H28" s="98"/>
    </row>
    <row r="29" spans="2:8" s="1" customFormat="1" x14ac:dyDescent="0.25">
      <c r="B29" s="8"/>
      <c r="C29" s="100"/>
      <c r="D29" s="111"/>
      <c r="E29" s="100"/>
      <c r="F29" s="100"/>
      <c r="G29" s="99"/>
      <c r="H29" s="98"/>
    </row>
    <row r="30" spans="2:8" s="1" customFormat="1" x14ac:dyDescent="0.25">
      <c r="B30" s="37" t="s">
        <v>29</v>
      </c>
      <c r="C30" s="112">
        <f>SUM(C7:C28)</f>
        <v>0.13134259259259254</v>
      </c>
      <c r="D30" s="113">
        <f t="shared" ref="D30:H30" si="6">SUM(D7:D28)</f>
        <v>1</v>
      </c>
      <c r="E30" s="112"/>
      <c r="F30" s="113"/>
      <c r="G30" s="112">
        <f>SUM(G7:G28)</f>
        <v>0.13134259259259254</v>
      </c>
      <c r="H30" s="116">
        <f t="shared" si="6"/>
        <v>1</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133</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1.1921296296296298E-3</v>
      </c>
      <c r="D7" s="97">
        <f>C7/$C$30</f>
        <v>1.3183156277998213E-2</v>
      </c>
      <c r="E7" s="99"/>
      <c r="F7" s="97"/>
      <c r="G7" s="99">
        <f>C7+E7</f>
        <v>1.1921296296296298E-3</v>
      </c>
      <c r="H7" s="98">
        <f>G7/$G$30</f>
        <v>1.3183156277998213E-2</v>
      </c>
    </row>
    <row r="8" spans="2:8" s="1" customFormat="1" x14ac:dyDescent="0.25">
      <c r="B8" s="8" t="s">
        <v>13</v>
      </c>
      <c r="C8" s="99">
        <v>3.4490740740740736E-3</v>
      </c>
      <c r="D8" s="97">
        <f t="shared" ref="D8:D27" si="0">C8/$C$30</f>
        <v>3.8141558940227825E-2</v>
      </c>
      <c r="E8" s="99"/>
      <c r="F8" s="97"/>
      <c r="G8" s="99">
        <f t="shared" ref="G8:G27" si="1">C8+E8</f>
        <v>3.4490740740740736E-3</v>
      </c>
      <c r="H8" s="98">
        <f t="shared" ref="H8:H27" si="2">G8/$G$30</f>
        <v>3.8141558940227825E-2</v>
      </c>
    </row>
    <row r="9" spans="2:8" s="1" customFormat="1" x14ac:dyDescent="0.25">
      <c r="B9" s="8" t="s">
        <v>0</v>
      </c>
      <c r="C9" s="99">
        <v>1.2013888888888888E-2</v>
      </c>
      <c r="D9" s="97">
        <f t="shared" si="0"/>
        <v>0.13285549724817614</v>
      </c>
      <c r="E9" s="99"/>
      <c r="F9" s="97"/>
      <c r="G9" s="99">
        <f t="shared" si="1"/>
        <v>1.2013888888888888E-2</v>
      </c>
      <c r="H9" s="98">
        <f t="shared" si="2"/>
        <v>0.13285549724817614</v>
      </c>
    </row>
    <row r="10" spans="2:8" s="1" customFormat="1" x14ac:dyDescent="0.25">
      <c r="B10" s="8" t="s">
        <v>8</v>
      </c>
      <c r="C10" s="99">
        <v>2.4884259259259256E-3</v>
      </c>
      <c r="D10" s="97">
        <f t="shared" si="0"/>
        <v>2.7518238832714707E-2</v>
      </c>
      <c r="E10" s="99"/>
      <c r="F10" s="97"/>
      <c r="G10" s="99">
        <f t="shared" si="1"/>
        <v>2.4884259259259256E-3</v>
      </c>
      <c r="H10" s="98">
        <f t="shared" si="2"/>
        <v>2.7518238832714707E-2</v>
      </c>
    </row>
    <row r="11" spans="2:8" s="1" customFormat="1" x14ac:dyDescent="0.25">
      <c r="B11" s="8" t="s">
        <v>26</v>
      </c>
      <c r="C11" s="99">
        <v>1.2731481481481483E-3</v>
      </c>
      <c r="D11" s="97">
        <f t="shared" si="0"/>
        <v>1.4079098937667994E-2</v>
      </c>
      <c r="E11" s="99"/>
      <c r="F11" s="97"/>
      <c r="G11" s="99">
        <f t="shared" si="1"/>
        <v>1.2731481481481483E-3</v>
      </c>
      <c r="H11" s="98">
        <f t="shared" si="2"/>
        <v>1.4079098937667994E-2</v>
      </c>
    </row>
    <row r="12" spans="2:8" s="1" customFormat="1" x14ac:dyDescent="0.25">
      <c r="B12" s="8" t="s">
        <v>3</v>
      </c>
      <c r="C12" s="99">
        <v>1.5243055555555553E-2</v>
      </c>
      <c r="D12" s="97">
        <f t="shared" si="0"/>
        <v>0.1685652118264431</v>
      </c>
      <c r="E12" s="99"/>
      <c r="F12" s="97"/>
      <c r="G12" s="99">
        <f t="shared" si="1"/>
        <v>1.5243055555555553E-2</v>
      </c>
      <c r="H12" s="98">
        <f t="shared" si="2"/>
        <v>0.1685652118264431</v>
      </c>
    </row>
    <row r="13" spans="2:8" s="1" customFormat="1" x14ac:dyDescent="0.25">
      <c r="B13" s="8" t="s">
        <v>7</v>
      </c>
      <c r="C13" s="99">
        <v>1.0648148148148141E-2</v>
      </c>
      <c r="D13" s="97">
        <f t="shared" si="0"/>
        <v>0.11775246384231403</v>
      </c>
      <c r="E13" s="99"/>
      <c r="F13" s="97"/>
      <c r="G13" s="99">
        <f t="shared" si="1"/>
        <v>1.0648148148148141E-2</v>
      </c>
      <c r="H13" s="98">
        <f t="shared" si="2"/>
        <v>0.11775246384231403</v>
      </c>
    </row>
    <row r="14" spans="2:8" s="1" customFormat="1" x14ac:dyDescent="0.25">
      <c r="B14" s="8" t="s">
        <v>2</v>
      </c>
      <c r="C14" s="99">
        <v>3.4027777777777776E-3</v>
      </c>
      <c r="D14" s="97">
        <f t="shared" si="0"/>
        <v>3.7629591706130811E-2</v>
      </c>
      <c r="E14" s="99"/>
      <c r="F14" s="97"/>
      <c r="G14" s="99">
        <f t="shared" si="1"/>
        <v>3.4027777777777776E-3</v>
      </c>
      <c r="H14" s="98">
        <f t="shared" si="2"/>
        <v>3.7629591706130811E-2</v>
      </c>
    </row>
    <row r="15" spans="2:8" s="1" customFormat="1" x14ac:dyDescent="0.25">
      <c r="B15" s="8" t="s">
        <v>9</v>
      </c>
      <c r="C15" s="99">
        <v>3.0324074074074073E-3</v>
      </c>
      <c r="D15" s="97">
        <f t="shared" si="0"/>
        <v>3.3533853833354672E-2</v>
      </c>
      <c r="E15" s="99"/>
      <c r="F15" s="97"/>
      <c r="G15" s="99">
        <f t="shared" si="1"/>
        <v>3.0324074074074073E-3</v>
      </c>
      <c r="H15" s="98">
        <f t="shared" si="2"/>
        <v>3.3533853833354672E-2</v>
      </c>
    </row>
    <row r="16" spans="2:8" s="1" customFormat="1" x14ac:dyDescent="0.25">
      <c r="B16" s="8" t="s">
        <v>1</v>
      </c>
      <c r="C16" s="99">
        <v>1.7824074074074075E-3</v>
      </c>
      <c r="D16" s="97">
        <f t="shared" si="0"/>
        <v>1.971073851273519E-2</v>
      </c>
      <c r="E16" s="99"/>
      <c r="F16" s="97"/>
      <c r="G16" s="99">
        <f t="shared" si="1"/>
        <v>1.7824074074074075E-3</v>
      </c>
      <c r="H16" s="98">
        <f t="shared" si="2"/>
        <v>1.971073851273519E-2</v>
      </c>
    </row>
    <row r="17" spans="2:8" s="1" customFormat="1" x14ac:dyDescent="0.25">
      <c r="B17" s="8" t="s">
        <v>27</v>
      </c>
      <c r="C17" s="99">
        <v>4.0509259259259258E-4</v>
      </c>
      <c r="D17" s="97">
        <f t="shared" si="0"/>
        <v>4.4797132983489061E-3</v>
      </c>
      <c r="E17" s="99"/>
      <c r="F17" s="97"/>
      <c r="G17" s="99">
        <f t="shared" si="1"/>
        <v>4.0509259259259258E-4</v>
      </c>
      <c r="H17" s="98">
        <f t="shared" si="2"/>
        <v>4.4797132983489061E-3</v>
      </c>
    </row>
    <row r="18" spans="2:8" s="1" customFormat="1" x14ac:dyDescent="0.25">
      <c r="B18" s="8" t="s">
        <v>16</v>
      </c>
      <c r="C18" s="99">
        <v>5.5555555555555556E-4</v>
      </c>
      <c r="D18" s="97">
        <f t="shared" si="0"/>
        <v>6.1436068091642142E-3</v>
      </c>
      <c r="E18" s="99"/>
      <c r="F18" s="97"/>
      <c r="G18" s="99">
        <f t="shared" si="1"/>
        <v>5.5555555555555556E-4</v>
      </c>
      <c r="H18" s="98">
        <f t="shared" si="2"/>
        <v>6.1436068091642142E-3</v>
      </c>
    </row>
    <row r="19" spans="2:8" s="1" customFormat="1" x14ac:dyDescent="0.25">
      <c r="B19" s="8" t="s">
        <v>4</v>
      </c>
      <c r="C19" s="99">
        <v>3.1018518518518513E-3</v>
      </c>
      <c r="D19" s="97">
        <f t="shared" si="0"/>
        <v>3.4301804684500191E-2</v>
      </c>
      <c r="E19" s="99"/>
      <c r="F19" s="97"/>
      <c r="G19" s="99">
        <f t="shared" si="1"/>
        <v>3.1018518518518513E-3</v>
      </c>
      <c r="H19" s="98">
        <f t="shared" si="2"/>
        <v>3.4301804684500191E-2</v>
      </c>
    </row>
    <row r="20" spans="2:8" s="1" customFormat="1" x14ac:dyDescent="0.25">
      <c r="B20" s="8" t="s">
        <v>14</v>
      </c>
      <c r="C20" s="99">
        <v>1.3773148148148147E-3</v>
      </c>
      <c r="D20" s="97">
        <f t="shared" si="0"/>
        <v>1.523102521438628E-2</v>
      </c>
      <c r="E20" s="99"/>
      <c r="F20" s="97"/>
      <c r="G20" s="99">
        <f t="shared" si="1"/>
        <v>1.3773148148148147E-3</v>
      </c>
      <c r="H20" s="98">
        <f t="shared" si="2"/>
        <v>1.523102521438628E-2</v>
      </c>
    </row>
    <row r="21" spans="2:8" s="1" customFormat="1" x14ac:dyDescent="0.25">
      <c r="B21" s="8" t="s">
        <v>11</v>
      </c>
      <c r="C21" s="99"/>
      <c r="D21" s="97"/>
      <c r="E21" s="99"/>
      <c r="F21" s="97"/>
      <c r="G21" s="99"/>
      <c r="H21" s="98"/>
    </row>
    <row r="22" spans="2:8" s="1" customFormat="1" x14ac:dyDescent="0.25">
      <c r="B22" s="8" t="s">
        <v>15</v>
      </c>
      <c r="C22" s="99">
        <v>1.7708333333333335E-3</v>
      </c>
      <c r="D22" s="97">
        <f t="shared" si="0"/>
        <v>1.9582746704210934E-2</v>
      </c>
      <c r="E22" s="99"/>
      <c r="F22" s="97"/>
      <c r="G22" s="99">
        <f t="shared" si="1"/>
        <v>1.7708333333333335E-3</v>
      </c>
      <c r="H22" s="98">
        <f t="shared" si="2"/>
        <v>1.9582746704210934E-2</v>
      </c>
    </row>
    <row r="23" spans="2:8" s="1" customFormat="1" x14ac:dyDescent="0.25">
      <c r="B23" s="8" t="s">
        <v>92</v>
      </c>
      <c r="C23" s="99">
        <v>4.7453703703703704E-4</v>
      </c>
      <c r="D23" s="97">
        <f t="shared" si="0"/>
        <v>5.2476641494944333E-3</v>
      </c>
      <c r="E23" s="99"/>
      <c r="F23" s="97"/>
      <c r="G23" s="99">
        <f t="shared" si="1"/>
        <v>4.7453703703703704E-4</v>
      </c>
      <c r="H23" s="98">
        <f t="shared" si="2"/>
        <v>5.2476641494944333E-3</v>
      </c>
    </row>
    <row r="24" spans="2:8" s="1" customFormat="1" x14ac:dyDescent="0.25">
      <c r="B24" s="8" t="s">
        <v>12</v>
      </c>
      <c r="C24" s="99"/>
      <c r="D24" s="97"/>
      <c r="E24" s="99"/>
      <c r="F24" s="97"/>
      <c r="G24" s="99"/>
      <c r="H24" s="98"/>
    </row>
    <row r="25" spans="2:8" s="1" customFormat="1" x14ac:dyDescent="0.25">
      <c r="B25" s="8" t="s">
        <v>5</v>
      </c>
      <c r="C25" s="99">
        <v>1.724537037037037E-3</v>
      </c>
      <c r="D25" s="97">
        <f t="shared" si="0"/>
        <v>1.9070779470113916E-2</v>
      </c>
      <c r="E25" s="99"/>
      <c r="F25" s="97"/>
      <c r="G25" s="99">
        <f t="shared" si="1"/>
        <v>1.724537037037037E-3</v>
      </c>
      <c r="H25" s="98">
        <f t="shared" si="2"/>
        <v>1.9070779470113916E-2</v>
      </c>
    </row>
    <row r="26" spans="2:8" s="1" customFormat="1" x14ac:dyDescent="0.25">
      <c r="B26" s="8" t="s">
        <v>6</v>
      </c>
      <c r="C26" s="99">
        <v>1.6793981481481483E-2</v>
      </c>
      <c r="D26" s="97">
        <f t="shared" si="0"/>
        <v>0.18571611416869324</v>
      </c>
      <c r="E26" s="99"/>
      <c r="F26" s="97"/>
      <c r="G26" s="99">
        <f t="shared" si="1"/>
        <v>1.6793981481481483E-2</v>
      </c>
      <c r="H26" s="98">
        <f t="shared" si="2"/>
        <v>0.18571611416869324</v>
      </c>
    </row>
    <row r="27" spans="2:8" s="1" customFormat="1" x14ac:dyDescent="0.25">
      <c r="B27" s="8" t="s">
        <v>103</v>
      </c>
      <c r="C27" s="99">
        <v>9.699074074074077E-3</v>
      </c>
      <c r="D27" s="97">
        <f t="shared" si="0"/>
        <v>0.10725713554332528</v>
      </c>
      <c r="E27" s="99"/>
      <c r="F27" s="97"/>
      <c r="G27" s="99">
        <f t="shared" si="1"/>
        <v>9.699074074074077E-3</v>
      </c>
      <c r="H27" s="98">
        <f t="shared" si="2"/>
        <v>0.10725713554332528</v>
      </c>
    </row>
    <row r="28" spans="2:8" s="1" customFormat="1" x14ac:dyDescent="0.25">
      <c r="B28" s="36" t="s">
        <v>17</v>
      </c>
      <c r="C28" s="109"/>
      <c r="D28" s="115"/>
      <c r="E28" s="109"/>
      <c r="F28" s="115"/>
      <c r="G28" s="109"/>
      <c r="H28" s="110"/>
    </row>
    <row r="29" spans="2:8" s="1" customFormat="1" x14ac:dyDescent="0.25">
      <c r="B29" s="8"/>
      <c r="C29" s="100"/>
      <c r="D29" s="111"/>
      <c r="E29" s="100"/>
      <c r="F29" s="100"/>
      <c r="G29" s="100"/>
      <c r="H29" s="101"/>
    </row>
    <row r="30" spans="2:8" s="1" customFormat="1" x14ac:dyDescent="0.25">
      <c r="B30" s="37" t="s">
        <v>29</v>
      </c>
      <c r="C30" s="112">
        <f t="shared" ref="C30:H30" si="3">SUM(C7:C28)</f>
        <v>9.0428240740740726E-2</v>
      </c>
      <c r="D30" s="113">
        <f t="shared" si="3"/>
        <v>1</v>
      </c>
      <c r="E30" s="112"/>
      <c r="F30" s="113"/>
      <c r="G30" s="112">
        <f t="shared" si="3"/>
        <v>9.0428240740740726E-2</v>
      </c>
      <c r="H30" s="116">
        <f t="shared" si="3"/>
        <v>1</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134</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57"/>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1.712962962962963E-3</v>
      </c>
      <c r="D7" s="97">
        <f>C7/$C$30</f>
        <v>3.2124329838727162E-3</v>
      </c>
      <c r="E7" s="99">
        <v>9.837962962962962E-4</v>
      </c>
      <c r="F7" s="97">
        <f>E7/$E$30</f>
        <v>9.7701149425287372E-3</v>
      </c>
      <c r="G7" s="99">
        <f>C7+E7</f>
        <v>2.696759259259259E-3</v>
      </c>
      <c r="H7" s="98">
        <f>G7/$G$30</f>
        <v>4.254076062149675E-3</v>
      </c>
    </row>
    <row r="8" spans="2:8" s="1" customFormat="1" x14ac:dyDescent="0.25">
      <c r="B8" s="8" t="s">
        <v>13</v>
      </c>
      <c r="C8" s="99">
        <v>2.1053240740740744E-2</v>
      </c>
      <c r="D8" s="97">
        <f t="shared" ref="D8:D28" si="0">C8/$C$30</f>
        <v>3.948253782205724E-2</v>
      </c>
      <c r="E8" s="99">
        <v>8.2175925925925927E-4</v>
      </c>
      <c r="F8" s="97">
        <f t="shared" ref="F8:F19" si="1">E8/$E$30</f>
        <v>8.1609195402298877E-3</v>
      </c>
      <c r="G8" s="99">
        <f t="shared" ref="G8:G28" si="2">C8+E8</f>
        <v>2.1875000000000002E-2</v>
      </c>
      <c r="H8" s="98">
        <f t="shared" ref="H8:H28" si="3">G8/$G$30</f>
        <v>3.4507312263789218E-2</v>
      </c>
    </row>
    <row r="9" spans="2:8" s="1" customFormat="1" x14ac:dyDescent="0.25">
      <c r="B9" s="8" t="s">
        <v>0</v>
      </c>
      <c r="C9" s="99">
        <v>7.5706018518518534E-2</v>
      </c>
      <c r="D9" s="97">
        <f t="shared" si="0"/>
        <v>0.14197651451021245</v>
      </c>
      <c r="E9" s="99">
        <v>1.7280092592592597E-2</v>
      </c>
      <c r="F9" s="97">
        <f t="shared" si="1"/>
        <v>0.17160919540229894</v>
      </c>
      <c r="G9" s="99">
        <f t="shared" si="2"/>
        <v>9.298611111111113E-2</v>
      </c>
      <c r="H9" s="98">
        <f t="shared" si="3"/>
        <v>0.14668346387686912</v>
      </c>
    </row>
    <row r="10" spans="2:8" s="1" customFormat="1" x14ac:dyDescent="0.25">
      <c r="B10" s="8" t="s">
        <v>8</v>
      </c>
      <c r="C10" s="99">
        <v>1.4108796296296302E-2</v>
      </c>
      <c r="D10" s="97">
        <f t="shared" si="0"/>
        <v>2.6459160860411099E-2</v>
      </c>
      <c r="E10" s="99">
        <v>2.2106481481481478E-3</v>
      </c>
      <c r="F10" s="97">
        <f t="shared" si="1"/>
        <v>2.195402298850575E-2</v>
      </c>
      <c r="G10" s="99">
        <f t="shared" si="2"/>
        <v>1.6319444444444449E-2</v>
      </c>
      <c r="H10" s="98">
        <f t="shared" si="3"/>
        <v>2.5743550419017359E-2</v>
      </c>
    </row>
    <row r="11" spans="2:8" s="1" customFormat="1" x14ac:dyDescent="0.25">
      <c r="B11" s="8" t="s">
        <v>26</v>
      </c>
      <c r="C11" s="99">
        <v>4.2939814814814802E-3</v>
      </c>
      <c r="D11" s="97">
        <f t="shared" si="0"/>
        <v>8.0527880879511984E-3</v>
      </c>
      <c r="E11" s="99"/>
      <c r="F11" s="97"/>
      <c r="G11" s="99">
        <f t="shared" si="2"/>
        <v>4.2939814814814802E-3</v>
      </c>
      <c r="H11" s="98">
        <f t="shared" si="3"/>
        <v>6.7736575925215845E-3</v>
      </c>
    </row>
    <row r="12" spans="2:8" s="1" customFormat="1" x14ac:dyDescent="0.25">
      <c r="B12" s="8" t="s">
        <v>3</v>
      </c>
      <c r="C12" s="99">
        <v>8.4525462962963135E-2</v>
      </c>
      <c r="D12" s="97">
        <f t="shared" si="0"/>
        <v>0.15851620325150334</v>
      </c>
      <c r="E12" s="99">
        <v>2.0706018518518512E-2</v>
      </c>
      <c r="F12" s="97">
        <f t="shared" si="1"/>
        <v>0.20563218390804597</v>
      </c>
      <c r="G12" s="99">
        <f t="shared" si="2"/>
        <v>0.10523148148148165</v>
      </c>
      <c r="H12" s="98">
        <f t="shared" si="3"/>
        <v>0.16600025560972065</v>
      </c>
    </row>
    <row r="13" spans="2:8" s="1" customFormat="1" x14ac:dyDescent="0.25">
      <c r="B13" s="8" t="s">
        <v>7</v>
      </c>
      <c r="C13" s="99">
        <v>5.5069444444444421E-2</v>
      </c>
      <c r="D13" s="97">
        <f t="shared" si="0"/>
        <v>0.1032753793058539</v>
      </c>
      <c r="E13" s="99">
        <v>1.3460648148148147E-2</v>
      </c>
      <c r="F13" s="97">
        <f t="shared" si="1"/>
        <v>0.13367816091954024</v>
      </c>
      <c r="G13" s="99">
        <f t="shared" si="2"/>
        <v>6.8530092592592573E-2</v>
      </c>
      <c r="H13" s="98">
        <f t="shared" si="3"/>
        <v>0.10810465392269623</v>
      </c>
    </row>
    <row r="14" spans="2:8" s="1" customFormat="1" x14ac:dyDescent="0.25">
      <c r="B14" s="8" t="s">
        <v>2</v>
      </c>
      <c r="C14" s="99">
        <v>3.1736111111111104E-2</v>
      </c>
      <c r="D14" s="97">
        <f t="shared" si="0"/>
        <v>5.9516832714722877E-2</v>
      </c>
      <c r="E14" s="99">
        <v>2.4537037037037036E-3</v>
      </c>
      <c r="F14" s="97">
        <f t="shared" si="1"/>
        <v>2.4367816091954028E-2</v>
      </c>
      <c r="G14" s="99">
        <f t="shared" si="2"/>
        <v>3.4189814814814805E-2</v>
      </c>
      <c r="H14" s="98">
        <f t="shared" si="3"/>
        <v>5.3933651019700164E-2</v>
      </c>
    </row>
    <row r="15" spans="2:8" s="1" customFormat="1" x14ac:dyDescent="0.25">
      <c r="B15" s="8" t="s">
        <v>9</v>
      </c>
      <c r="C15" s="99">
        <v>4.1979166666666665E-2</v>
      </c>
      <c r="D15" s="97">
        <f t="shared" si="0"/>
        <v>7.8726313733150963E-2</v>
      </c>
      <c r="E15" s="99">
        <v>3.8541666666666663E-3</v>
      </c>
      <c r="F15" s="97">
        <f t="shared" si="1"/>
        <v>3.8275862068965522E-2</v>
      </c>
      <c r="G15" s="99">
        <f t="shared" si="2"/>
        <v>4.583333333333333E-2</v>
      </c>
      <c r="H15" s="98">
        <f t="shared" si="3"/>
        <v>7.2301035219367871E-2</v>
      </c>
    </row>
    <row r="16" spans="2:8" s="1" customFormat="1" x14ac:dyDescent="0.25">
      <c r="B16" s="8" t="s">
        <v>1</v>
      </c>
      <c r="C16" s="99">
        <v>1.3136574074074075E-2</v>
      </c>
      <c r="D16" s="97">
        <f t="shared" si="0"/>
        <v>2.4635888085780631E-2</v>
      </c>
      <c r="E16" s="99">
        <v>2.8009259259259259E-3</v>
      </c>
      <c r="F16" s="97">
        <f t="shared" si="1"/>
        <v>2.7816091954022994E-2</v>
      </c>
      <c r="G16" s="99">
        <f t="shared" si="2"/>
        <v>1.59375E-2</v>
      </c>
      <c r="H16" s="98">
        <f t="shared" si="3"/>
        <v>2.5141041792189286E-2</v>
      </c>
    </row>
    <row r="17" spans="2:8" s="1" customFormat="1" x14ac:dyDescent="0.25">
      <c r="B17" s="8" t="s">
        <v>27</v>
      </c>
      <c r="C17" s="99">
        <v>5.6250000000000007E-3</v>
      </c>
      <c r="D17" s="97">
        <f t="shared" si="0"/>
        <v>1.054893533893338E-2</v>
      </c>
      <c r="E17" s="99">
        <v>7.3379629629629619E-3</v>
      </c>
      <c r="F17" s="97">
        <f t="shared" si="1"/>
        <v>7.2873563218390808E-2</v>
      </c>
      <c r="G17" s="99">
        <f t="shared" si="2"/>
        <v>1.2962962962962963E-2</v>
      </c>
      <c r="H17" s="98">
        <f t="shared" si="3"/>
        <v>2.0448777637801015E-2</v>
      </c>
    </row>
    <row r="18" spans="2:8" s="1" customFormat="1" x14ac:dyDescent="0.25">
      <c r="B18" s="8" t="s">
        <v>16</v>
      </c>
      <c r="C18" s="99">
        <v>4.7106481481481478E-3</v>
      </c>
      <c r="D18" s="97">
        <f t="shared" si="0"/>
        <v>8.8341907056499695E-3</v>
      </c>
      <c r="E18" s="99"/>
      <c r="F18" s="97"/>
      <c r="G18" s="99">
        <f t="shared" si="2"/>
        <v>4.7106481481481478E-3</v>
      </c>
      <c r="H18" s="98">
        <f t="shared" si="3"/>
        <v>7.430939730879476E-3</v>
      </c>
    </row>
    <row r="19" spans="2:8" s="1" customFormat="1" x14ac:dyDescent="0.25">
      <c r="B19" s="8" t="s">
        <v>4</v>
      </c>
      <c r="C19" s="99">
        <v>1.6493055555555559E-2</v>
      </c>
      <c r="D19" s="97">
        <f t="shared" si="0"/>
        <v>3.0930520283909607E-2</v>
      </c>
      <c r="E19" s="99">
        <v>2.0138888888888888E-3</v>
      </c>
      <c r="F19" s="97">
        <f t="shared" si="1"/>
        <v>2.0000000000000004E-2</v>
      </c>
      <c r="G19" s="99">
        <f t="shared" si="2"/>
        <v>1.8506944444444447E-2</v>
      </c>
      <c r="H19" s="98">
        <f t="shared" si="3"/>
        <v>2.9194281645396277E-2</v>
      </c>
    </row>
    <row r="20" spans="2:8" s="1" customFormat="1" x14ac:dyDescent="0.25">
      <c r="B20" s="8" t="s">
        <v>14</v>
      </c>
      <c r="C20" s="99">
        <v>1.8020833333333333E-2</v>
      </c>
      <c r="D20" s="97">
        <f t="shared" si="0"/>
        <v>3.3795663215471755E-2</v>
      </c>
      <c r="E20" s="99">
        <v>7.0717592592592577E-3</v>
      </c>
      <c r="F20" s="97">
        <f t="shared" ref="F20:F24" si="4">E20/$E$30</f>
        <v>7.022988505747127E-2</v>
      </c>
      <c r="G20" s="99">
        <f t="shared" si="2"/>
        <v>2.509259259259259E-2</v>
      </c>
      <c r="H20" s="98">
        <f t="shared" si="3"/>
        <v>3.958299099888625E-2</v>
      </c>
    </row>
    <row r="21" spans="2:8" s="1" customFormat="1" x14ac:dyDescent="0.25">
      <c r="B21" s="8" t="s">
        <v>11</v>
      </c>
      <c r="C21" s="99">
        <v>5.092592592592593E-3</v>
      </c>
      <c r="D21" s="97">
        <f t="shared" si="0"/>
        <v>9.5504764385405082E-3</v>
      </c>
      <c r="E21" s="99">
        <v>3.2407407407407402E-3</v>
      </c>
      <c r="F21" s="97">
        <f t="shared" si="4"/>
        <v>3.2183908045977011E-2</v>
      </c>
      <c r="G21" s="99">
        <f t="shared" si="2"/>
        <v>8.3333333333333332E-3</v>
      </c>
      <c r="H21" s="98">
        <f t="shared" si="3"/>
        <v>1.3145642767157796E-2</v>
      </c>
    </row>
    <row r="22" spans="2:8" s="1" customFormat="1" x14ac:dyDescent="0.25">
      <c r="B22" s="8" t="s">
        <v>15</v>
      </c>
      <c r="C22" s="99">
        <v>1.2222222222222225E-2</v>
      </c>
      <c r="D22" s="97">
        <f t="shared" si="0"/>
        <v>2.2921143452497225E-2</v>
      </c>
      <c r="E22" s="99">
        <v>2.9050925925925928E-3</v>
      </c>
      <c r="F22" s="97">
        <f t="shared" si="4"/>
        <v>2.8850574712643687E-2</v>
      </c>
      <c r="G22" s="99">
        <f t="shared" si="2"/>
        <v>1.5127314814814817E-2</v>
      </c>
      <c r="H22" s="98">
        <f t="shared" si="3"/>
        <v>2.3862993189826726E-2</v>
      </c>
    </row>
    <row r="23" spans="2:8" s="1" customFormat="1" x14ac:dyDescent="0.25">
      <c r="B23" s="8" t="s">
        <v>92</v>
      </c>
      <c r="C23" s="99">
        <v>3.7152777777777774E-3</v>
      </c>
      <c r="D23" s="97">
        <f t="shared" si="0"/>
        <v>6.9675066744806884E-3</v>
      </c>
      <c r="E23" s="99">
        <v>3.4837962962962965E-3</v>
      </c>
      <c r="F23" s="97">
        <f t="shared" si="4"/>
        <v>3.45977011494253E-2</v>
      </c>
      <c r="G23" s="99">
        <f t="shared" si="2"/>
        <v>7.1990740740740739E-3</v>
      </c>
      <c r="H23" s="98">
        <f t="shared" si="3"/>
        <v>1.1356374723850208E-2</v>
      </c>
    </row>
    <row r="24" spans="2:8" s="1" customFormat="1" x14ac:dyDescent="0.25">
      <c r="B24" s="8" t="s">
        <v>12</v>
      </c>
      <c r="C24" s="99">
        <v>2.3032407407407407E-3</v>
      </c>
      <c r="D24" s="97">
        <f t="shared" si="0"/>
        <v>4.3194200256126388E-3</v>
      </c>
      <c r="E24" s="99">
        <v>3.483796296296296E-3</v>
      </c>
      <c r="F24" s="97">
        <f t="shared" si="4"/>
        <v>3.4597701149425293E-2</v>
      </c>
      <c r="G24" s="99">
        <f t="shared" si="2"/>
        <v>5.7870370370370367E-3</v>
      </c>
      <c r="H24" s="98">
        <f t="shared" si="3"/>
        <v>9.128918588304025E-3</v>
      </c>
    </row>
    <row r="25" spans="2:8" s="1" customFormat="1" x14ac:dyDescent="0.25">
      <c r="B25" s="8" t="s">
        <v>5</v>
      </c>
      <c r="C25" s="99">
        <v>2.2453703703703698E-2</v>
      </c>
      <c r="D25" s="97">
        <f t="shared" si="0"/>
        <v>4.2108918842655864E-2</v>
      </c>
      <c r="E25" s="99">
        <v>2.8587962962962963E-3</v>
      </c>
      <c r="F25" s="97">
        <f>E25/$E$30</f>
        <v>2.8390804597701158E-2</v>
      </c>
      <c r="G25" s="99">
        <f t="shared" si="2"/>
        <v>2.5312499999999995E-2</v>
      </c>
      <c r="H25" s="98">
        <f t="shared" si="3"/>
        <v>3.9929889905241801E-2</v>
      </c>
    </row>
    <row r="26" spans="2:8" s="1" customFormat="1" x14ac:dyDescent="0.25">
      <c r="B26" s="8" t="s">
        <v>6</v>
      </c>
      <c r="C26" s="99">
        <v>7.718750000000002E-2</v>
      </c>
      <c r="D26" s="97">
        <f t="shared" si="0"/>
        <v>0.14475483492869695</v>
      </c>
      <c r="E26" s="99">
        <v>2.0486111111111113E-3</v>
      </c>
      <c r="F26" s="97">
        <f>E26/$E$30</f>
        <v>2.0344827586206902E-2</v>
      </c>
      <c r="G26" s="99">
        <f t="shared" si="2"/>
        <v>7.9236111111111132E-2</v>
      </c>
      <c r="H26" s="98">
        <f t="shared" si="3"/>
        <v>0.12499315331105874</v>
      </c>
    </row>
    <row r="27" spans="2:8" s="1" customFormat="1" x14ac:dyDescent="0.25">
      <c r="B27" s="8" t="s">
        <v>103</v>
      </c>
      <c r="C27" s="99">
        <v>2.0347222222222218E-2</v>
      </c>
      <c r="D27" s="97">
        <f t="shared" si="0"/>
        <v>3.8158494497623201E-2</v>
      </c>
      <c r="E27" s="99">
        <v>2.3148148148148146E-4</v>
      </c>
      <c r="F27" s="97">
        <f>E27/$E$30</f>
        <v>2.2988505747126441E-3</v>
      </c>
      <c r="G27" s="99">
        <f t="shared" si="2"/>
        <v>2.05787037037037E-2</v>
      </c>
      <c r="H27" s="98">
        <f t="shared" si="3"/>
        <v>3.2462434500009109E-2</v>
      </c>
    </row>
    <row r="28" spans="2:8" s="1" customFormat="1" x14ac:dyDescent="0.25">
      <c r="B28" s="36" t="s">
        <v>17</v>
      </c>
      <c r="C28" s="109">
        <v>1.736111111111111E-3</v>
      </c>
      <c r="D28" s="97">
        <f t="shared" si="0"/>
        <v>3.2558442404115365E-3</v>
      </c>
      <c r="E28" s="109">
        <v>1.4467592592592592E-3</v>
      </c>
      <c r="F28" s="97">
        <f>E28/$E$30</f>
        <v>1.4367816091954026E-2</v>
      </c>
      <c r="G28" s="99">
        <f t="shared" si="2"/>
        <v>3.1828703703703702E-3</v>
      </c>
      <c r="H28" s="98">
        <f t="shared" si="3"/>
        <v>5.0209052235672133E-3</v>
      </c>
    </row>
    <row r="29" spans="2:8" s="1" customFormat="1" x14ac:dyDescent="0.25">
      <c r="B29" s="8"/>
      <c r="C29" s="100"/>
      <c r="D29" s="111"/>
      <c r="E29" s="100"/>
      <c r="F29" s="100"/>
      <c r="G29" s="100"/>
      <c r="H29" s="101"/>
    </row>
    <row r="30" spans="2:8" s="1" customFormat="1" x14ac:dyDescent="0.25">
      <c r="B30" s="37" t="s">
        <v>29</v>
      </c>
      <c r="C30" s="112">
        <f t="shared" ref="C30:H30" si="5">SUM(C7:C28)</f>
        <v>0.53322916666666698</v>
      </c>
      <c r="D30" s="113">
        <f t="shared" si="5"/>
        <v>0.99999999999999978</v>
      </c>
      <c r="E30" s="112">
        <f t="shared" si="5"/>
        <v>0.10069444444444442</v>
      </c>
      <c r="F30" s="113">
        <f t="shared" si="5"/>
        <v>1.0000000000000002</v>
      </c>
      <c r="G30" s="112">
        <f t="shared" si="5"/>
        <v>0.6339236111111114</v>
      </c>
      <c r="H30" s="116">
        <f t="shared" si="5"/>
        <v>0.99999999999999989</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zoomScalePageLayoutView="110" workbookViewId="0"/>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3" t="s">
        <v>86</v>
      </c>
      <c r="C3" s="154"/>
      <c r="D3" s="154"/>
      <c r="E3" s="154"/>
      <c r="F3" s="155"/>
      <c r="G3" s="154"/>
      <c r="H3" s="155"/>
    </row>
    <row r="4" spans="2:8" s="1" customFormat="1" x14ac:dyDescent="0.25">
      <c r="B4" s="156" t="s">
        <v>132</v>
      </c>
      <c r="C4" s="157"/>
      <c r="D4" s="157"/>
      <c r="E4" s="157"/>
      <c r="F4" s="157"/>
      <c r="G4" s="157"/>
      <c r="H4" s="158"/>
    </row>
    <row r="5" spans="2:8" s="1" customFormat="1" x14ac:dyDescent="0.25">
      <c r="B5" s="2"/>
      <c r="C5" s="159" t="s">
        <v>36</v>
      </c>
      <c r="D5" s="174"/>
      <c r="E5" s="159" t="s">
        <v>37</v>
      </c>
      <c r="F5" s="174"/>
      <c r="G5" s="157" t="s">
        <v>38</v>
      </c>
      <c r="H5" s="158"/>
    </row>
    <row r="6" spans="2:8" s="1" customFormat="1" x14ac:dyDescent="0.25">
      <c r="B6" s="3" t="s">
        <v>23</v>
      </c>
      <c r="C6" s="5" t="s">
        <v>24</v>
      </c>
      <c r="D6" s="5" t="s">
        <v>25</v>
      </c>
      <c r="E6" s="5" t="s">
        <v>24</v>
      </c>
      <c r="F6" s="5" t="s">
        <v>25</v>
      </c>
      <c r="G6" s="5" t="s">
        <v>24</v>
      </c>
      <c r="H6" s="39" t="s">
        <v>25</v>
      </c>
    </row>
    <row r="7" spans="2:8" s="1" customFormat="1" x14ac:dyDescent="0.25">
      <c r="B7" s="8" t="s">
        <v>10</v>
      </c>
      <c r="C7" s="99">
        <v>1.273148148148148E-4</v>
      </c>
      <c r="D7" s="97">
        <f t="shared" ref="D7:D28" si="0">C7/$C$30</f>
        <v>2.976190476190476E-3</v>
      </c>
      <c r="E7" s="99"/>
      <c r="F7" s="97"/>
      <c r="G7" s="99">
        <f>C7+E7</f>
        <v>1.273148148148148E-4</v>
      </c>
      <c r="H7" s="98">
        <f t="shared" ref="H7" si="1">G7/$G$30</f>
        <v>2.976190476190476E-3</v>
      </c>
    </row>
    <row r="8" spans="2:8" s="1" customFormat="1" x14ac:dyDescent="0.25">
      <c r="B8" s="8" t="s">
        <v>13</v>
      </c>
      <c r="C8" s="99">
        <v>6.249999999999999E-4</v>
      </c>
      <c r="D8" s="97">
        <f t="shared" si="0"/>
        <v>1.4610389610389608E-2</v>
      </c>
      <c r="E8" s="99"/>
      <c r="F8" s="97"/>
      <c r="G8" s="99">
        <f t="shared" ref="G8:G28" si="2">C8+E8</f>
        <v>6.249999999999999E-4</v>
      </c>
      <c r="H8" s="98">
        <f t="shared" ref="H8:H28" si="3">G8/$G$30</f>
        <v>1.4610389610389608E-2</v>
      </c>
    </row>
    <row r="9" spans="2:8" s="1" customFormat="1" x14ac:dyDescent="0.25">
      <c r="B9" s="8" t="s">
        <v>0</v>
      </c>
      <c r="C9" s="99">
        <v>3.8657407407407408E-3</v>
      </c>
      <c r="D9" s="97">
        <f t="shared" si="0"/>
        <v>9.0367965367965375E-2</v>
      </c>
      <c r="E9" s="99"/>
      <c r="F9" s="97"/>
      <c r="G9" s="99">
        <f t="shared" si="2"/>
        <v>3.8657407407407408E-3</v>
      </c>
      <c r="H9" s="98">
        <f t="shared" si="3"/>
        <v>9.0367965367965375E-2</v>
      </c>
    </row>
    <row r="10" spans="2:8" s="1" customFormat="1" x14ac:dyDescent="0.25">
      <c r="B10" s="8" t="s">
        <v>8</v>
      </c>
      <c r="C10" s="99">
        <v>4.9768518518518521E-4</v>
      </c>
      <c r="D10" s="97">
        <f t="shared" si="0"/>
        <v>1.1634199134199136E-2</v>
      </c>
      <c r="E10" s="99"/>
      <c r="F10" s="97"/>
      <c r="G10" s="99">
        <f t="shared" si="2"/>
        <v>4.9768518518518521E-4</v>
      </c>
      <c r="H10" s="98">
        <f t="shared" si="3"/>
        <v>1.1634199134199136E-2</v>
      </c>
    </row>
    <row r="11" spans="2:8" s="1" customFormat="1" x14ac:dyDescent="0.25">
      <c r="B11" s="8" t="s">
        <v>26</v>
      </c>
      <c r="C11" s="99">
        <v>7.0601851851851858E-4</v>
      </c>
      <c r="D11" s="97">
        <f t="shared" si="0"/>
        <v>1.6504329004329008E-2</v>
      </c>
      <c r="E11" s="99"/>
      <c r="F11" s="97"/>
      <c r="G11" s="99">
        <f t="shared" ref="G11:G14" si="4">C11+E11</f>
        <v>7.0601851851851858E-4</v>
      </c>
      <c r="H11" s="98">
        <f t="shared" ref="H11:H14" si="5">G11/$G$30</f>
        <v>1.6504329004329008E-2</v>
      </c>
    </row>
    <row r="12" spans="2:8" s="1" customFormat="1" x14ac:dyDescent="0.25">
      <c r="B12" s="8" t="s">
        <v>3</v>
      </c>
      <c r="C12" s="99">
        <v>4.4444444444444427E-3</v>
      </c>
      <c r="D12" s="97">
        <f t="shared" si="0"/>
        <v>0.10389610389610386</v>
      </c>
      <c r="E12" s="99"/>
      <c r="F12" s="97"/>
      <c r="G12" s="99">
        <f t="shared" si="4"/>
        <v>4.4444444444444427E-3</v>
      </c>
      <c r="H12" s="98">
        <f t="shared" si="5"/>
        <v>0.10389610389610386</v>
      </c>
    </row>
    <row r="13" spans="2:8" s="1" customFormat="1" x14ac:dyDescent="0.25">
      <c r="B13" s="8" t="s">
        <v>7</v>
      </c>
      <c r="C13" s="99">
        <v>2.638888888888889E-3</v>
      </c>
      <c r="D13" s="97">
        <f t="shared" si="0"/>
        <v>6.1688311688311695E-2</v>
      </c>
      <c r="E13" s="99"/>
      <c r="F13" s="97"/>
      <c r="G13" s="99">
        <f t="shared" si="4"/>
        <v>2.638888888888889E-3</v>
      </c>
      <c r="H13" s="98">
        <f t="shared" si="5"/>
        <v>6.1688311688311695E-2</v>
      </c>
    </row>
    <row r="14" spans="2:8" s="1" customFormat="1" x14ac:dyDescent="0.25">
      <c r="B14" s="8" t="s">
        <v>2</v>
      </c>
      <c r="C14" s="99">
        <v>5.3240740740740733E-4</v>
      </c>
      <c r="D14" s="97">
        <f t="shared" si="0"/>
        <v>1.2445887445887444E-2</v>
      </c>
      <c r="E14" s="99"/>
      <c r="F14" s="97"/>
      <c r="G14" s="99">
        <f t="shared" si="4"/>
        <v>5.3240740740740733E-4</v>
      </c>
      <c r="H14" s="98">
        <f t="shared" si="5"/>
        <v>1.2445887445887444E-2</v>
      </c>
    </row>
    <row r="15" spans="2:8" s="1" customFormat="1" x14ac:dyDescent="0.25">
      <c r="B15" s="8" t="s">
        <v>9</v>
      </c>
      <c r="C15" s="99">
        <v>1.238425925925926E-3</v>
      </c>
      <c r="D15" s="97">
        <f t="shared" si="0"/>
        <v>2.8950216450216455E-2</v>
      </c>
      <c r="E15" s="99"/>
      <c r="F15" s="97"/>
      <c r="G15" s="99">
        <f t="shared" ref="G15:G20" si="6">C15+E15</f>
        <v>1.238425925925926E-3</v>
      </c>
      <c r="H15" s="98">
        <f t="shared" ref="H15:H20" si="7">G15/$G$30</f>
        <v>2.8950216450216455E-2</v>
      </c>
    </row>
    <row r="16" spans="2:8" s="1" customFormat="1" x14ac:dyDescent="0.25">
      <c r="B16" s="8" t="s">
        <v>1</v>
      </c>
      <c r="C16" s="99"/>
      <c r="D16" s="97"/>
      <c r="E16" s="99"/>
      <c r="F16" s="97"/>
      <c r="G16" s="99"/>
      <c r="H16" s="98"/>
    </row>
    <row r="17" spans="2:8" s="1" customFormat="1" x14ac:dyDescent="0.25">
      <c r="B17" s="8" t="s">
        <v>27</v>
      </c>
      <c r="C17" s="99">
        <v>5.7870370370370366E-5</v>
      </c>
      <c r="D17" s="97">
        <f t="shared" si="0"/>
        <v>1.3528138528138528E-3</v>
      </c>
      <c r="E17" s="99"/>
      <c r="F17" s="97"/>
      <c r="G17" s="99">
        <f t="shared" si="6"/>
        <v>5.7870370370370366E-5</v>
      </c>
      <c r="H17" s="98">
        <f t="shared" si="7"/>
        <v>1.3528138528138528E-3</v>
      </c>
    </row>
    <row r="18" spans="2:8" s="1" customFormat="1" x14ac:dyDescent="0.25">
      <c r="B18" s="8" t="s">
        <v>16</v>
      </c>
      <c r="C18" s="99">
        <v>4.0509259259259258E-4</v>
      </c>
      <c r="D18" s="97">
        <f t="shared" si="0"/>
        <v>9.46969696969697E-3</v>
      </c>
      <c r="E18" s="99"/>
      <c r="F18" s="97"/>
      <c r="G18" s="99">
        <f t="shared" si="6"/>
        <v>4.0509259259259258E-4</v>
      </c>
      <c r="H18" s="98">
        <f t="shared" si="7"/>
        <v>9.46969696969697E-3</v>
      </c>
    </row>
    <row r="19" spans="2:8" s="1" customFormat="1" x14ac:dyDescent="0.25">
      <c r="B19" s="8" t="s">
        <v>4</v>
      </c>
      <c r="C19" s="99">
        <v>3.2407407407407406E-4</v>
      </c>
      <c r="D19" s="97">
        <f t="shared" si="0"/>
        <v>7.575757575757576E-3</v>
      </c>
      <c r="E19" s="99"/>
      <c r="F19" s="97"/>
      <c r="G19" s="99">
        <f t="shared" si="6"/>
        <v>3.2407407407407406E-4</v>
      </c>
      <c r="H19" s="98">
        <f t="shared" si="7"/>
        <v>7.575757575757576E-3</v>
      </c>
    </row>
    <row r="20" spans="2:8" s="1" customFormat="1" x14ac:dyDescent="0.25">
      <c r="B20" s="8" t="s">
        <v>14</v>
      </c>
      <c r="C20" s="99">
        <v>3.4722222222222222E-5</v>
      </c>
      <c r="D20" s="97">
        <f t="shared" si="0"/>
        <v>8.1168831168831174E-4</v>
      </c>
      <c r="E20" s="99"/>
      <c r="F20" s="97"/>
      <c r="G20" s="99">
        <f t="shared" si="6"/>
        <v>3.4722222222222222E-5</v>
      </c>
      <c r="H20" s="98">
        <f t="shared" si="7"/>
        <v>8.1168831168831174E-4</v>
      </c>
    </row>
    <row r="21" spans="2:8" s="1" customFormat="1" x14ac:dyDescent="0.25">
      <c r="B21" s="8" t="s">
        <v>11</v>
      </c>
      <c r="C21" s="99"/>
      <c r="D21" s="97"/>
      <c r="E21" s="99"/>
      <c r="F21" s="97"/>
      <c r="G21" s="99"/>
      <c r="H21" s="98"/>
    </row>
    <row r="22" spans="2:8" s="1" customFormat="1" x14ac:dyDescent="0.25">
      <c r="B22" s="8" t="s">
        <v>15</v>
      </c>
      <c r="C22" s="99">
        <v>7.0601851851851858E-4</v>
      </c>
      <c r="D22" s="97">
        <f t="shared" si="0"/>
        <v>1.6504329004329008E-2</v>
      </c>
      <c r="E22" s="99"/>
      <c r="F22" s="97"/>
      <c r="G22" s="99">
        <f t="shared" si="2"/>
        <v>7.0601851851851858E-4</v>
      </c>
      <c r="H22" s="98">
        <f t="shared" si="3"/>
        <v>1.6504329004329008E-2</v>
      </c>
    </row>
    <row r="23" spans="2:8" s="1" customFormat="1" x14ac:dyDescent="0.25">
      <c r="B23" s="8" t="s">
        <v>92</v>
      </c>
      <c r="C23" s="99">
        <v>2.3148148148148147E-5</v>
      </c>
      <c r="D23" s="97">
        <f t="shared" si="0"/>
        <v>5.4112554112554113E-4</v>
      </c>
      <c r="E23" s="102"/>
      <c r="F23" s="119"/>
      <c r="G23" s="99">
        <f t="shared" si="2"/>
        <v>2.3148148148148147E-5</v>
      </c>
      <c r="H23" s="98">
        <f t="shared" si="3"/>
        <v>5.4112554112554113E-4</v>
      </c>
    </row>
    <row r="24" spans="2:8" s="1" customFormat="1" x14ac:dyDescent="0.25">
      <c r="B24" s="8" t="s">
        <v>12</v>
      </c>
      <c r="C24" s="99"/>
      <c r="D24" s="97"/>
      <c r="E24" s="117"/>
      <c r="F24" s="117"/>
      <c r="G24" s="99"/>
      <c r="H24" s="98"/>
    </row>
    <row r="25" spans="2:8" s="1" customFormat="1" x14ac:dyDescent="0.25">
      <c r="B25" s="8" t="s">
        <v>5</v>
      </c>
      <c r="C25" s="99">
        <v>1.4236111111111112E-3</v>
      </c>
      <c r="D25" s="97">
        <f t="shared" si="0"/>
        <v>3.3279220779220783E-2</v>
      </c>
      <c r="E25" s="84"/>
      <c r="F25" s="84"/>
      <c r="G25" s="99">
        <f t="shared" si="2"/>
        <v>1.4236111111111112E-3</v>
      </c>
      <c r="H25" s="98">
        <f t="shared" si="3"/>
        <v>3.3279220779220783E-2</v>
      </c>
    </row>
    <row r="26" spans="2:8" s="1" customFormat="1" x14ac:dyDescent="0.25">
      <c r="B26" s="8" t="s">
        <v>6</v>
      </c>
      <c r="C26" s="99">
        <v>2.1828703703703704E-2</v>
      </c>
      <c r="D26" s="97">
        <f t="shared" si="0"/>
        <v>0.51028138528138534</v>
      </c>
      <c r="E26" s="99"/>
      <c r="F26" s="97"/>
      <c r="G26" s="99">
        <f t="shared" ref="G26" si="8">C26+E26</f>
        <v>2.1828703703703704E-2</v>
      </c>
      <c r="H26" s="98">
        <f t="shared" ref="H26" si="9">G26/$G$30</f>
        <v>0.51028138528138534</v>
      </c>
    </row>
    <row r="27" spans="2:8" s="1" customFormat="1" x14ac:dyDescent="0.25">
      <c r="B27" s="8" t="s">
        <v>103</v>
      </c>
      <c r="C27" s="99">
        <v>3.1712962962962958E-3</v>
      </c>
      <c r="D27" s="97">
        <f t="shared" si="0"/>
        <v>7.4134199134199122E-2</v>
      </c>
      <c r="E27" s="99"/>
      <c r="F27" s="97"/>
      <c r="G27" s="99">
        <f t="shared" si="2"/>
        <v>3.1712962962962958E-3</v>
      </c>
      <c r="H27" s="98">
        <f t="shared" si="3"/>
        <v>7.4134199134199122E-2</v>
      </c>
    </row>
    <row r="28" spans="2:8" s="1" customFormat="1" x14ac:dyDescent="0.25">
      <c r="B28" s="36" t="s">
        <v>17</v>
      </c>
      <c r="C28" s="109">
        <v>1.273148148148148E-4</v>
      </c>
      <c r="D28" s="97">
        <f t="shared" si="0"/>
        <v>2.976190476190476E-3</v>
      </c>
      <c r="E28" s="109"/>
      <c r="F28" s="115"/>
      <c r="G28" s="99">
        <f t="shared" si="2"/>
        <v>1.273148148148148E-4</v>
      </c>
      <c r="H28" s="98">
        <f t="shared" si="3"/>
        <v>2.976190476190476E-3</v>
      </c>
    </row>
    <row r="29" spans="2:8" s="1" customFormat="1" x14ac:dyDescent="0.25">
      <c r="B29" s="8"/>
      <c r="C29" s="100"/>
      <c r="D29" s="111"/>
      <c r="E29" s="100"/>
      <c r="F29" s="100"/>
      <c r="G29" s="99"/>
      <c r="H29" s="98"/>
    </row>
    <row r="30" spans="2:8" s="1" customFormat="1" x14ac:dyDescent="0.25">
      <c r="B30" s="37" t="s">
        <v>29</v>
      </c>
      <c r="C30" s="112">
        <f>SUM(C7:C28)</f>
        <v>4.2777777777777776E-2</v>
      </c>
      <c r="D30" s="113">
        <f>SUM(D7:D28)</f>
        <v>1.0000000000000002</v>
      </c>
      <c r="E30" s="112"/>
      <c r="F30" s="113"/>
      <c r="G30" s="112">
        <f>SUM(G7:G28)</f>
        <v>4.2777777777777776E-2</v>
      </c>
      <c r="H30" s="114">
        <f t="shared" ref="H30" si="10">SUM(H7:H28)</f>
        <v>1.0000000000000002</v>
      </c>
    </row>
    <row r="31" spans="2:8" s="1" customFormat="1" ht="66" customHeight="1" thickBot="1" x14ac:dyDescent="0.3">
      <c r="B31" s="150" t="s">
        <v>39</v>
      </c>
      <c r="C31" s="151"/>
      <c r="D31" s="151"/>
      <c r="E31" s="151"/>
      <c r="F31" s="152"/>
      <c r="G31" s="151"/>
      <c r="H31" s="152"/>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2017-03-17T14:06:15Z</cp:lastPrinted>
  <dcterms:created xsi:type="dcterms:W3CDTF">2016-01-08T16:06:43Z</dcterms:created>
  <dcterms:modified xsi:type="dcterms:W3CDTF">2017-03-17T14:06:38Z</dcterms:modified>
</cp:coreProperties>
</file>