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autoCompressPictures="0"/>
  <bookViews>
    <workbookView xWindow="12060" yWindow="3585" windowWidth="21840" windowHeight="1374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4" i="55"/>
  <c r="K17"/>
  <c r="K26"/>
  <c r="D30"/>
  <c r="K26" i="48"/>
  <c r="K27"/>
  <c r="K10"/>
  <c r="K9" i="53"/>
  <c r="K10"/>
  <c r="K11"/>
  <c r="K12"/>
  <c r="K13"/>
  <c r="K14"/>
  <c r="K15"/>
  <c r="K16"/>
  <c r="K17"/>
  <c r="K18"/>
  <c r="K19"/>
  <c r="K20"/>
  <c r="K21"/>
  <c r="K7"/>
  <c r="K10" i="52"/>
  <c r="K12"/>
  <c r="K13"/>
  <c r="K15"/>
  <c r="K16"/>
  <c r="K17"/>
  <c r="K18"/>
  <c r="K19"/>
  <c r="K20"/>
  <c r="K21"/>
  <c r="K22"/>
  <c r="K23"/>
  <c r="K24"/>
  <c r="K26"/>
  <c r="K28"/>
  <c r="F30" i="47"/>
  <c r="K17"/>
  <c r="K21"/>
  <c r="K22"/>
  <c r="K25"/>
  <c r="K28" i="44"/>
  <c r="K10"/>
  <c r="K11"/>
  <c r="K12"/>
  <c r="K13"/>
  <c r="K14"/>
  <c r="K15"/>
  <c r="K16"/>
  <c r="K17"/>
  <c r="K19"/>
  <c r="K20"/>
  <c r="K21"/>
  <c r="K22"/>
  <c r="K9" i="43"/>
  <c r="K10"/>
  <c r="K11"/>
  <c r="K12"/>
  <c r="K13"/>
  <c r="K14"/>
  <c r="K15"/>
  <c r="K16"/>
  <c r="K17"/>
  <c r="K18"/>
  <c r="K19"/>
  <c r="K20"/>
  <c r="K21"/>
  <c r="K22"/>
  <c r="K23"/>
  <c r="K24"/>
  <c r="K25"/>
  <c r="K27"/>
  <c r="K7"/>
  <c r="K9" i="42"/>
  <c r="K10"/>
  <c r="K11"/>
  <c r="K12"/>
  <c r="K13"/>
  <c r="K15"/>
  <c r="K16"/>
  <c r="K17"/>
  <c r="K18"/>
  <c r="K19"/>
  <c r="K20"/>
  <c r="K21"/>
  <c r="K22"/>
  <c r="K23"/>
  <c r="K24"/>
  <c r="K25"/>
  <c r="K26"/>
  <c r="K27"/>
  <c r="K7"/>
  <c r="J30" i="41"/>
  <c r="D17" i="40"/>
  <c r="D19"/>
  <c r="D21"/>
  <c r="D22"/>
  <c r="D24"/>
  <c r="D25"/>
  <c r="D26"/>
  <c r="F10" i="33"/>
  <c r="F12"/>
  <c r="F13"/>
  <c r="F15"/>
  <c r="F16"/>
  <c r="F17"/>
  <c r="F19"/>
  <c r="F20"/>
  <c r="F21"/>
  <c r="F22"/>
  <c r="F23"/>
  <c r="F24"/>
  <c r="F26"/>
  <c r="F27"/>
  <c r="F9" i="38"/>
  <c r="F10"/>
  <c r="F11"/>
  <c r="F12"/>
  <c r="F13"/>
  <c r="F14"/>
  <c r="F15"/>
  <c r="F16"/>
  <c r="F17"/>
  <c r="F18"/>
  <c r="F7"/>
  <c r="D24"/>
  <c r="D25"/>
  <c r="D28"/>
  <c r="D9"/>
  <c r="D19"/>
  <c r="D17" i="32"/>
  <c r="D21"/>
  <c r="D22"/>
  <c r="F11" i="29"/>
  <c r="F28"/>
  <c r="I9" i="27"/>
  <c r="I10"/>
  <c r="I11"/>
  <c r="I12"/>
  <c r="I13"/>
  <c r="I14"/>
  <c r="I15"/>
  <c r="I7"/>
  <c r="F9"/>
  <c r="F10"/>
  <c r="F11"/>
  <c r="F12"/>
  <c r="F13"/>
  <c r="F15"/>
  <c r="F16"/>
  <c r="F17"/>
  <c r="F18"/>
  <c r="F19"/>
  <c r="F20"/>
  <c r="F21"/>
  <c r="F22"/>
  <c r="F23"/>
  <c r="F24"/>
  <c r="F25"/>
  <c r="F26"/>
  <c r="F27"/>
  <c r="F28"/>
  <c r="F7"/>
  <c r="H30" i="22"/>
  <c r="G30"/>
  <c r="F30"/>
  <c r="E30"/>
  <c r="D30"/>
  <c r="C30"/>
  <c r="G28" i="21"/>
  <c r="H28" i="19"/>
  <c r="D18" i="18"/>
  <c r="E30" i="17"/>
  <c r="G28" i="12"/>
  <c r="D11"/>
  <c r="D12"/>
  <c r="D13"/>
  <c r="D14"/>
  <c r="D15"/>
  <c r="D16"/>
  <c r="D17"/>
  <c r="D18"/>
  <c r="D19"/>
  <c r="D20"/>
  <c r="D21"/>
  <c r="D23"/>
  <c r="D24"/>
  <c r="D25"/>
  <c r="D26"/>
  <c r="D27"/>
  <c r="D28"/>
  <c r="G9" i="8"/>
  <c r="E30"/>
  <c r="F9" s="1"/>
  <c r="F30" s="1"/>
  <c r="G17"/>
  <c r="G18"/>
  <c r="G19"/>
  <c r="G20"/>
  <c r="D18"/>
  <c r="D19"/>
  <c r="D20"/>
  <c r="D21"/>
  <c r="F27" i="11"/>
  <c r="G10" i="7"/>
  <c r="G11"/>
  <c r="G12"/>
  <c r="G13"/>
  <c r="G14"/>
  <c r="G15"/>
  <c r="G18"/>
  <c r="G19"/>
  <c r="G20"/>
  <c r="G21"/>
  <c r="G22"/>
  <c r="D28" i="16"/>
  <c r="G28"/>
  <c r="D24"/>
  <c r="G24"/>
  <c r="G24" i="13"/>
  <c r="G28" i="6"/>
  <c r="F24"/>
  <c r="F25"/>
  <c r="F26"/>
  <c r="F27"/>
  <c r="F28"/>
  <c r="H28" i="4"/>
  <c r="F11" i="3"/>
  <c r="F12" i="17" l="1"/>
  <c r="F9"/>
  <c r="F20"/>
  <c r="F13"/>
  <c r="F15"/>
  <c r="F19"/>
  <c r="F27"/>
  <c r="F14"/>
  <c r="K13" i="55"/>
  <c r="K19"/>
  <c r="K21"/>
  <c r="K22"/>
  <c r="F30"/>
  <c r="K28" i="48"/>
  <c r="K13"/>
  <c r="K14"/>
  <c r="K15"/>
  <c r="K16"/>
  <c r="K17"/>
  <c r="K22" i="53"/>
  <c r="K23"/>
  <c r="K24"/>
  <c r="K25"/>
  <c r="K26"/>
  <c r="K27"/>
  <c r="K28"/>
  <c r="K8"/>
  <c r="J30"/>
  <c r="G30"/>
  <c r="D30"/>
  <c r="K9" i="52"/>
  <c r="K30"/>
  <c r="J30"/>
  <c r="C30"/>
  <c r="K30" i="47"/>
  <c r="E30"/>
  <c r="D30"/>
  <c r="C30"/>
  <c r="K9" i="44"/>
  <c r="K23"/>
  <c r="K24"/>
  <c r="K25"/>
  <c r="K28" i="43"/>
  <c r="C30"/>
  <c r="K28" i="42"/>
  <c r="K8"/>
  <c r="I30"/>
  <c r="K14" i="41"/>
  <c r="K15"/>
  <c r="K16"/>
  <c r="K17"/>
  <c r="K18"/>
  <c r="K19"/>
  <c r="K20"/>
  <c r="K21"/>
  <c r="I30"/>
  <c r="E30" i="38"/>
  <c r="F27" s="1"/>
  <c r="F25"/>
  <c r="F24"/>
  <c r="F21"/>
  <c r="F8"/>
  <c r="E30" i="37"/>
  <c r="C30" i="32"/>
  <c r="D25" s="1"/>
  <c r="I18" i="28"/>
  <c r="I18" i="27"/>
  <c r="I19"/>
  <c r="I20"/>
  <c r="I21"/>
  <c r="I22"/>
  <c r="I23"/>
  <c r="I24"/>
  <c r="I25"/>
  <c r="I26"/>
  <c r="I27"/>
  <c r="I8"/>
  <c r="G24" i="23"/>
  <c r="G25"/>
  <c r="G26"/>
  <c r="G27"/>
  <c r="G28"/>
  <c r="G28" i="10"/>
  <c r="G24" i="8"/>
  <c r="G23" i="7"/>
  <c r="F21" i="9"/>
  <c r="F30" s="1"/>
  <c r="E30"/>
  <c r="F20" i="38" l="1"/>
  <c r="F28"/>
  <c r="F26" i="37"/>
  <c r="F13"/>
  <c r="F17"/>
  <c r="F21"/>
  <c r="F12"/>
  <c r="F16"/>
  <c r="F20"/>
  <c r="F24"/>
  <c r="F10"/>
  <c r="F15"/>
  <c r="F19"/>
  <c r="F23"/>
  <c r="F18"/>
  <c r="F22"/>
  <c r="F28"/>
  <c r="F9"/>
  <c r="D30" i="32"/>
  <c r="F30" i="17"/>
  <c r="F22" i="38"/>
  <c r="F26"/>
  <c r="F19"/>
  <c r="F23"/>
  <c r="K12" i="48"/>
  <c r="K19"/>
  <c r="K20"/>
  <c r="K21"/>
  <c r="K22"/>
  <c r="K23"/>
  <c r="K24"/>
  <c r="F30" i="43"/>
  <c r="G30"/>
  <c r="H30"/>
  <c r="I30"/>
  <c r="J30"/>
  <c r="G28" i="24"/>
  <c r="G17" i="13"/>
  <c r="G18"/>
  <c r="G19"/>
  <c r="G28" i="9"/>
  <c r="G28" i="13"/>
  <c r="G28" i="14"/>
  <c r="G28" i="7"/>
  <c r="G28" i="11"/>
  <c r="G28" i="15"/>
  <c r="G28" i="8"/>
  <c r="G28" i="17"/>
  <c r="F30" i="38" l="1"/>
  <c r="F30" i="37"/>
  <c r="C30" i="38"/>
  <c r="D22" s="1"/>
  <c r="G23" i="24"/>
  <c r="G24"/>
  <c r="G20" i="13"/>
  <c r="G21"/>
  <c r="G23"/>
  <c r="G21" i="24" l="1"/>
  <c r="D30" i="38" l="1"/>
  <c r="K25" i="55"/>
  <c r="K30" s="1"/>
  <c r="K8" i="44"/>
  <c r="K8" i="41"/>
  <c r="K9"/>
  <c r="K10"/>
  <c r="K11"/>
  <c r="K12"/>
  <c r="K13"/>
  <c r="K22"/>
  <c r="K23"/>
  <c r="K24"/>
  <c r="K25"/>
  <c r="K26"/>
  <c r="K27"/>
  <c r="K28"/>
  <c r="E30" i="29"/>
  <c r="G18" i="26"/>
  <c r="G19"/>
  <c r="G18" i="24"/>
  <c r="G26"/>
  <c r="G27"/>
  <c r="E30"/>
  <c r="E30" i="23"/>
  <c r="E30" i="21"/>
  <c r="I28" i="19"/>
  <c r="G18" i="12"/>
  <c r="E30" i="10"/>
  <c r="E30" i="11"/>
  <c r="C30" i="7"/>
  <c r="G24" i="9"/>
  <c r="G8" i="6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E30"/>
  <c r="I28" i="4"/>
  <c r="G30" i="3"/>
  <c r="H22" s="1"/>
  <c r="K9" i="48"/>
  <c r="C30" i="40"/>
  <c r="E30" i="33"/>
  <c r="C30" i="29"/>
  <c r="C30" i="24"/>
  <c r="C30" i="23"/>
  <c r="E30" i="12"/>
  <c r="C30"/>
  <c r="C30" i="8"/>
  <c r="C30" i="15"/>
  <c r="D28" s="1"/>
  <c r="G17" i="11"/>
  <c r="G18"/>
  <c r="G19"/>
  <c r="G20"/>
  <c r="G21"/>
  <c r="G22"/>
  <c r="G23"/>
  <c r="G24"/>
  <c r="G25"/>
  <c r="C30"/>
  <c r="D8" s="1"/>
  <c r="G8" i="7"/>
  <c r="C30" i="13"/>
  <c r="G11"/>
  <c r="I11" i="28"/>
  <c r="C30"/>
  <c r="D14"/>
  <c r="D24"/>
  <c r="D25"/>
  <c r="D27"/>
  <c r="D28"/>
  <c r="I16" i="27"/>
  <c r="G30"/>
  <c r="E30"/>
  <c r="G9" i="7"/>
  <c r="G26"/>
  <c r="G27"/>
  <c r="E30" i="14"/>
  <c r="G23" i="16"/>
  <c r="G7"/>
  <c r="G8"/>
  <c r="G9"/>
  <c r="G10"/>
  <c r="G11"/>
  <c r="G12"/>
  <c r="G13"/>
  <c r="G14"/>
  <c r="G15"/>
  <c r="G16"/>
  <c r="G17"/>
  <c r="G18"/>
  <c r="G19"/>
  <c r="G20"/>
  <c r="G21"/>
  <c r="G26"/>
  <c r="G27"/>
  <c r="K26" i="44"/>
  <c r="K27"/>
  <c r="J30" i="42"/>
  <c r="I17" i="27"/>
  <c r="I28"/>
  <c r="G23" i="8"/>
  <c r="G7"/>
  <c r="G8"/>
  <c r="G10"/>
  <c r="G11"/>
  <c r="G12"/>
  <c r="G13"/>
  <c r="G14"/>
  <c r="G15"/>
  <c r="G16"/>
  <c r="G21"/>
  <c r="G25"/>
  <c r="G26"/>
  <c r="G27"/>
  <c r="E30" i="15"/>
  <c r="G8" i="11"/>
  <c r="G9"/>
  <c r="G10"/>
  <c r="G11"/>
  <c r="G12"/>
  <c r="G13"/>
  <c r="G14"/>
  <c r="G15"/>
  <c r="G16"/>
  <c r="G26"/>
  <c r="G27"/>
  <c r="G7"/>
  <c r="D9"/>
  <c r="D10"/>
  <c r="D26"/>
  <c r="D27"/>
  <c r="D28"/>
  <c r="G7" i="7"/>
  <c r="C30" i="16"/>
  <c r="D15" s="1"/>
  <c r="I7" i="4"/>
  <c r="E30" i="55"/>
  <c r="G30"/>
  <c r="H30"/>
  <c r="G30" i="19"/>
  <c r="H16" s="1"/>
  <c r="C30"/>
  <c r="D23" s="1"/>
  <c r="G22" i="9"/>
  <c r="C30"/>
  <c r="G30" i="4"/>
  <c r="H22" s="1"/>
  <c r="K30" i="44"/>
  <c r="G12" i="13"/>
  <c r="G13"/>
  <c r="G14"/>
  <c r="G15"/>
  <c r="G16"/>
  <c r="C30" i="53"/>
  <c r="H30" i="44"/>
  <c r="F30" i="42"/>
  <c r="G30"/>
  <c r="I19" i="28"/>
  <c r="I20"/>
  <c r="G26" i="13"/>
  <c r="G27"/>
  <c r="G21" i="9"/>
  <c r="G23"/>
  <c r="G25"/>
  <c r="G26"/>
  <c r="I28" i="28"/>
  <c r="H30" i="42"/>
  <c r="G8" i="26"/>
  <c r="G9"/>
  <c r="G10"/>
  <c r="G11"/>
  <c r="G12"/>
  <c r="G13"/>
  <c r="G14"/>
  <c r="G15"/>
  <c r="G16"/>
  <c r="G17"/>
  <c r="G20"/>
  <c r="G21"/>
  <c r="G22"/>
  <c r="G23"/>
  <c r="G24"/>
  <c r="G25"/>
  <c r="G26"/>
  <c r="G27"/>
  <c r="G28"/>
  <c r="G8" i="23"/>
  <c r="G9"/>
  <c r="G10"/>
  <c r="G11"/>
  <c r="G12"/>
  <c r="G13"/>
  <c r="G14"/>
  <c r="G15"/>
  <c r="G16"/>
  <c r="G17"/>
  <c r="G18"/>
  <c r="G19"/>
  <c r="G20"/>
  <c r="G21"/>
  <c r="G22"/>
  <c r="G23"/>
  <c r="G8" i="24"/>
  <c r="G9"/>
  <c r="G10"/>
  <c r="G11"/>
  <c r="G12"/>
  <c r="G13"/>
  <c r="G14"/>
  <c r="G15"/>
  <c r="G16"/>
  <c r="G17"/>
  <c r="G19"/>
  <c r="G20"/>
  <c r="G8" i="2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I8" i="20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8" i="19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G8" i="12"/>
  <c r="G9"/>
  <c r="G10"/>
  <c r="G11"/>
  <c r="G12"/>
  <c r="G13"/>
  <c r="G14"/>
  <c r="G15"/>
  <c r="G16"/>
  <c r="G17"/>
  <c r="G19"/>
  <c r="G20"/>
  <c r="G21"/>
  <c r="G23"/>
  <c r="G24"/>
  <c r="G25"/>
  <c r="G26"/>
  <c r="G27"/>
  <c r="G8" i="10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8" i="15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8" i="14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7" i="6"/>
  <c r="G7" i="23"/>
  <c r="D30" i="43"/>
  <c r="E30" i="18"/>
  <c r="F28" s="1"/>
  <c r="G7" i="12"/>
  <c r="G7" i="10"/>
  <c r="C30" i="4"/>
  <c r="D28" s="1"/>
  <c r="I8" i="28"/>
  <c r="I9"/>
  <c r="I10"/>
  <c r="I12"/>
  <c r="I13"/>
  <c r="I14"/>
  <c r="I15"/>
  <c r="I16"/>
  <c r="I17"/>
  <c r="I21"/>
  <c r="I22"/>
  <c r="I23"/>
  <c r="I24"/>
  <c r="I25"/>
  <c r="I26"/>
  <c r="I27"/>
  <c r="I7"/>
  <c r="G7" i="24"/>
  <c r="G7" i="21"/>
  <c r="E30" i="20"/>
  <c r="F22" s="1"/>
  <c r="G7" i="14"/>
  <c r="G7" i="13"/>
  <c r="G8"/>
  <c r="G9"/>
  <c r="G10"/>
  <c r="G8" i="9"/>
  <c r="G7"/>
  <c r="G9"/>
  <c r="G10"/>
  <c r="G11"/>
  <c r="G12"/>
  <c r="G13"/>
  <c r="G14"/>
  <c r="G15"/>
  <c r="G16"/>
  <c r="G17"/>
  <c r="G18"/>
  <c r="G19"/>
  <c r="G20"/>
  <c r="G27"/>
  <c r="E30" i="3"/>
  <c r="E30" i="42"/>
  <c r="C30" i="26"/>
  <c r="D18" s="1"/>
  <c r="G30" i="18"/>
  <c r="H24" s="1"/>
  <c r="G21" i="17"/>
  <c r="G22"/>
  <c r="G23"/>
  <c r="G24"/>
  <c r="C30"/>
  <c r="D9" s="1"/>
  <c r="C30" i="6"/>
  <c r="H13" i="3"/>
  <c r="G7" i="26"/>
  <c r="E30" i="19"/>
  <c r="C30" i="18"/>
  <c r="C30" i="3"/>
  <c r="D18" s="1"/>
  <c r="D14"/>
  <c r="D19"/>
  <c r="D23"/>
  <c r="D27"/>
  <c r="D28"/>
  <c r="G30" i="5"/>
  <c r="H28" s="1"/>
  <c r="D30" i="42"/>
  <c r="C30"/>
  <c r="K7" i="41"/>
  <c r="C30" i="10"/>
  <c r="G7" i="15"/>
  <c r="I8" i="18"/>
  <c r="I7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18" i="3"/>
  <c r="I19"/>
  <c r="C30" i="21"/>
  <c r="I7" i="3"/>
  <c r="I8"/>
  <c r="I9"/>
  <c r="I10"/>
  <c r="I11"/>
  <c r="I12"/>
  <c r="I13"/>
  <c r="I14"/>
  <c r="I15"/>
  <c r="I16"/>
  <c r="I17"/>
  <c r="I20"/>
  <c r="I21"/>
  <c r="I22"/>
  <c r="I23"/>
  <c r="I24"/>
  <c r="I25"/>
  <c r="I26"/>
  <c r="I27"/>
  <c r="I28"/>
  <c r="I7" i="19"/>
  <c r="C30" i="14"/>
  <c r="D12" s="1"/>
  <c r="I28" i="5"/>
  <c r="E30" i="4"/>
  <c r="C30" i="48"/>
  <c r="G30" i="44"/>
  <c r="F30"/>
  <c r="E30"/>
  <c r="D30"/>
  <c r="C30"/>
  <c r="H30" i="41"/>
  <c r="G30"/>
  <c r="F30"/>
  <c r="E30"/>
  <c r="D30"/>
  <c r="C30"/>
  <c r="I7" i="20"/>
  <c r="G30"/>
  <c r="H23" s="1"/>
  <c r="C30"/>
  <c r="D24" s="1"/>
  <c r="G7" i="17"/>
  <c r="G8"/>
  <c r="G9"/>
  <c r="G10"/>
  <c r="G11"/>
  <c r="G12"/>
  <c r="G13"/>
  <c r="G14"/>
  <c r="G15"/>
  <c r="G16"/>
  <c r="G17"/>
  <c r="G18"/>
  <c r="G19"/>
  <c r="G20"/>
  <c r="G25"/>
  <c r="G26"/>
  <c r="G27"/>
  <c r="I7" i="5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E30"/>
  <c r="F26" s="1"/>
  <c r="C30"/>
  <c r="D16" s="1"/>
  <c r="I8" i="4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F21" i="3"/>
  <c r="F18"/>
  <c r="F23"/>
  <c r="D26" i="26"/>
  <c r="D22"/>
  <c r="D14"/>
  <c r="D10"/>
  <c r="D25"/>
  <c r="D21"/>
  <c r="D17"/>
  <c r="D13"/>
  <c r="D9"/>
  <c r="D28"/>
  <c r="D24"/>
  <c r="D20"/>
  <c r="D16"/>
  <c r="D12"/>
  <c r="D8"/>
  <c r="D27"/>
  <c r="D23"/>
  <c r="D19"/>
  <c r="D15"/>
  <c r="D11"/>
  <c r="D7"/>
  <c r="D19" i="23"/>
  <c r="D11"/>
  <c r="D7"/>
  <c r="D14"/>
  <c r="D10"/>
  <c r="D17"/>
  <c r="D13"/>
  <c r="D9"/>
  <c r="D16"/>
  <c r="D12"/>
  <c r="D8"/>
  <c r="D7" i="24"/>
  <c r="D26" i="21"/>
  <c r="D27"/>
  <c r="D11"/>
  <c r="D23"/>
  <c r="H11" i="20"/>
  <c r="H26"/>
  <c r="H18"/>
  <c r="H10"/>
  <c r="H21"/>
  <c r="H13"/>
  <c r="H28"/>
  <c r="H20"/>
  <c r="H8"/>
  <c r="F20"/>
  <c r="D27"/>
  <c r="D23"/>
  <c r="D19"/>
  <c r="D15"/>
  <c r="D11"/>
  <c r="D7"/>
  <c r="D26"/>
  <c r="D22"/>
  <c r="D18"/>
  <c r="D14"/>
  <c r="D10"/>
  <c r="D8"/>
  <c r="D9"/>
  <c r="D12"/>
  <c r="D13"/>
  <c r="D16"/>
  <c r="D17"/>
  <c r="D20"/>
  <c r="D21"/>
  <c r="D25"/>
  <c r="D28"/>
  <c r="H24" i="19"/>
  <c r="H20"/>
  <c r="H12"/>
  <c r="H8"/>
  <c r="H27"/>
  <c r="H19"/>
  <c r="H15"/>
  <c r="H11"/>
  <c r="H26"/>
  <c r="H22"/>
  <c r="H18"/>
  <c r="H10"/>
  <c r="H25"/>
  <c r="H21"/>
  <c r="H13"/>
  <c r="H9"/>
  <c r="D18"/>
  <c r="F21" i="18"/>
  <c r="D21"/>
  <c r="D26"/>
  <c r="D20"/>
  <c r="D27"/>
  <c r="D7"/>
  <c r="D7" i="12"/>
  <c r="D9" i="10"/>
  <c r="D11" i="8"/>
  <c r="D10"/>
  <c r="D26" i="15"/>
  <c r="D14"/>
  <c r="D10"/>
  <c r="D16"/>
  <c r="D13"/>
  <c r="D9"/>
  <c r="D8"/>
  <c r="D27"/>
  <c r="D15"/>
  <c r="D11"/>
  <c r="D7"/>
  <c r="D12"/>
  <c r="D10" i="16"/>
  <c r="D11"/>
  <c r="D8"/>
  <c r="D12"/>
  <c r="D16"/>
  <c r="D9"/>
  <c r="D13"/>
  <c r="D7"/>
  <c r="H16" i="5"/>
  <c r="H9"/>
  <c r="H14"/>
  <c r="H25"/>
  <c r="F25"/>
  <c r="F9"/>
  <c r="F24"/>
  <c r="F8"/>
  <c r="F11"/>
  <c r="D12"/>
  <c r="D22"/>
  <c r="H17" i="4"/>
  <c r="H26"/>
  <c r="H18"/>
  <c r="H16"/>
  <c r="H12"/>
  <c r="H14"/>
  <c r="H27"/>
  <c r="H15"/>
  <c r="H11"/>
  <c r="F8"/>
  <c r="F9"/>
  <c r="F7"/>
  <c r="H25" i="3"/>
  <c r="H10"/>
  <c r="H9"/>
  <c r="H28"/>
  <c r="H21"/>
  <c r="F25"/>
  <c r="F22"/>
  <c r="F28"/>
  <c r="F24"/>
  <c r="F17"/>
  <c r="F27"/>
  <c r="D16" i="17"/>
  <c r="D12"/>
  <c r="D11"/>
  <c r="D26"/>
  <c r="D7" i="11"/>
  <c r="D11" i="9"/>
  <c r="D15"/>
  <c r="D27"/>
  <c r="D8"/>
  <c r="D12"/>
  <c r="D16"/>
  <c r="D28"/>
  <c r="D9"/>
  <c r="D13"/>
  <c r="D7"/>
  <c r="D10"/>
  <c r="D14"/>
  <c r="D26"/>
  <c r="H16" i="3"/>
  <c r="H14"/>
  <c r="H7"/>
  <c r="F15"/>
  <c r="F14"/>
  <c r="F20"/>
  <c r="H23"/>
  <c r="H12"/>
  <c r="F16"/>
  <c r="H24"/>
  <c r="H15"/>
  <c r="H11"/>
  <c r="H8"/>
  <c r="K30" i="42"/>
  <c r="K30" i="53"/>
  <c r="D18" i="23"/>
  <c r="D15"/>
  <c r="D15" i="21"/>
  <c r="D8"/>
  <c r="D14"/>
  <c r="D24"/>
  <c r="H17" i="19"/>
  <c r="H14"/>
  <c r="H7"/>
  <c r="H23"/>
  <c r="D17"/>
  <c r="F7" i="18"/>
  <c r="H21"/>
  <c r="F23"/>
  <c r="D10" i="12"/>
  <c r="D9"/>
  <c r="D13" i="10"/>
  <c r="D12" i="11"/>
  <c r="G30" i="14"/>
  <c r="D16" i="4"/>
  <c r="D17"/>
  <c r="F12" i="3"/>
  <c r="F8"/>
  <c r="F13"/>
  <c r="F9"/>
  <c r="F10"/>
  <c r="H19"/>
  <c r="F7"/>
  <c r="D8" i="18"/>
  <c r="D24"/>
  <c r="D9"/>
  <c r="D25"/>
  <c r="D15"/>
  <c r="D12"/>
  <c r="D28"/>
  <c r="D13"/>
  <c r="D14"/>
  <c r="D22"/>
  <c r="D23"/>
  <c r="D16"/>
  <c r="D10"/>
  <c r="D17"/>
  <c r="D13" i="40" l="1"/>
  <c r="F28" i="33"/>
  <c r="F25" i="29"/>
  <c r="D20"/>
  <c r="D10"/>
  <c r="D19"/>
  <c r="D9"/>
  <c r="D23"/>
  <c r="D22"/>
  <c r="D11" i="28"/>
  <c r="D17"/>
  <c r="D21"/>
  <c r="D15"/>
  <c r="D16"/>
  <c r="D20"/>
  <c r="D19"/>
  <c r="D18"/>
  <c r="D22"/>
  <c r="D26"/>
  <c r="D13"/>
  <c r="H11" i="27"/>
  <c r="H15"/>
  <c r="H19"/>
  <c r="H23"/>
  <c r="H27"/>
  <c r="H10"/>
  <c r="H14"/>
  <c r="H18"/>
  <c r="H22"/>
  <c r="H9"/>
  <c r="H13"/>
  <c r="H17"/>
  <c r="H21"/>
  <c r="H25"/>
  <c r="H7"/>
  <c r="H12"/>
  <c r="H16"/>
  <c r="H20"/>
  <c r="H24"/>
  <c r="H28"/>
  <c r="G30" i="26"/>
  <c r="H20" s="1"/>
  <c r="F11" i="24"/>
  <c r="F15"/>
  <c r="F19"/>
  <c r="F23"/>
  <c r="F27"/>
  <c r="F10"/>
  <c r="F14"/>
  <c r="F26"/>
  <c r="F9"/>
  <c r="F13"/>
  <c r="F17"/>
  <c r="F21"/>
  <c r="F12"/>
  <c r="F16"/>
  <c r="F20"/>
  <c r="F24"/>
  <c r="F7"/>
  <c r="D27"/>
  <c r="D13"/>
  <c r="D17"/>
  <c r="D21"/>
  <c r="D26"/>
  <c r="D12"/>
  <c r="D16"/>
  <c r="D20"/>
  <c r="D24"/>
  <c r="D11"/>
  <c r="D15"/>
  <c r="D19"/>
  <c r="D23"/>
  <c r="D28"/>
  <c r="D14"/>
  <c r="D18"/>
  <c r="F9" i="23"/>
  <c r="F12"/>
  <c r="F16"/>
  <c r="F28"/>
  <c r="F19"/>
  <c r="F23"/>
  <c r="F27"/>
  <c r="F10"/>
  <c r="F26"/>
  <c r="F13"/>
  <c r="F17"/>
  <c r="F21"/>
  <c r="F25"/>
  <c r="F8"/>
  <c r="D26"/>
  <c r="D25"/>
  <c r="D24"/>
  <c r="D27"/>
  <c r="F16" i="21"/>
  <c r="F20"/>
  <c r="F24"/>
  <c r="F15"/>
  <c r="F19"/>
  <c r="F23"/>
  <c r="F28"/>
  <c r="F14"/>
  <c r="F22"/>
  <c r="F27"/>
  <c r="F17"/>
  <c r="F21"/>
  <c r="F25"/>
  <c r="F8"/>
  <c r="F9"/>
  <c r="F7"/>
  <c r="H27" i="20"/>
  <c r="H19"/>
  <c r="F23"/>
  <c r="F26"/>
  <c r="F7"/>
  <c r="F10"/>
  <c r="F13"/>
  <c r="D16" i="19"/>
  <c r="D7"/>
  <c r="D9"/>
  <c r="H17" i="18"/>
  <c r="H23"/>
  <c r="H25"/>
  <c r="H7"/>
  <c r="H11"/>
  <c r="H19"/>
  <c r="H16"/>
  <c r="H15"/>
  <c r="H8"/>
  <c r="H22"/>
  <c r="H10"/>
  <c r="H14"/>
  <c r="H9"/>
  <c r="H20"/>
  <c r="H28"/>
  <c r="F9"/>
  <c r="F24"/>
  <c r="F22"/>
  <c r="F10"/>
  <c r="F8"/>
  <c r="F25"/>
  <c r="F20"/>
  <c r="D14" i="17"/>
  <c r="D27"/>
  <c r="D10"/>
  <c r="D15"/>
  <c r="D13"/>
  <c r="F11" i="12"/>
  <c r="F15"/>
  <c r="F19"/>
  <c r="F23"/>
  <c r="F27"/>
  <c r="F10"/>
  <c r="F14"/>
  <c r="F26"/>
  <c r="F9"/>
  <c r="F13"/>
  <c r="F17"/>
  <c r="F21"/>
  <c r="F12"/>
  <c r="F16"/>
  <c r="F20"/>
  <c r="F24"/>
  <c r="F7"/>
  <c r="F12" i="10"/>
  <c r="F16"/>
  <c r="F20"/>
  <c r="F25"/>
  <c r="F8"/>
  <c r="F15"/>
  <c r="F19"/>
  <c r="F23"/>
  <c r="F28"/>
  <c r="F10"/>
  <c r="F14"/>
  <c r="F22"/>
  <c r="F27"/>
  <c r="F13"/>
  <c r="F17"/>
  <c r="F21"/>
  <c r="F26"/>
  <c r="D14"/>
  <c r="F15" i="11"/>
  <c r="F20"/>
  <c r="D11" i="7"/>
  <c r="D15"/>
  <c r="D19"/>
  <c r="D21"/>
  <c r="D10"/>
  <c r="D14"/>
  <c r="D18"/>
  <c r="D20"/>
  <c r="D22"/>
  <c r="D13"/>
  <c r="D12"/>
  <c r="F21" i="14"/>
  <c r="F10"/>
  <c r="D24" i="13"/>
  <c r="D23"/>
  <c r="D9" i="5"/>
  <c r="D25"/>
  <c r="D28"/>
  <c r="H20" i="3"/>
  <c r="H17"/>
  <c r="D24"/>
  <c r="D20"/>
  <c r="D15"/>
  <c r="D25"/>
  <c r="D21"/>
  <c r="D16"/>
  <c r="D12"/>
  <c r="I30"/>
  <c r="J15" s="1"/>
  <c r="D26"/>
  <c r="D22"/>
  <c r="D17"/>
  <c r="D13"/>
  <c r="K30" i="41"/>
  <c r="F15" i="29"/>
  <c r="F27"/>
  <c r="F24"/>
  <c r="F26"/>
  <c r="F30" i="27"/>
  <c r="F8"/>
  <c r="D23" i="23"/>
  <c r="D22"/>
  <c r="F13" i="21"/>
  <c r="F10"/>
  <c r="F11"/>
  <c r="F12"/>
  <c r="D17"/>
  <c r="D21"/>
  <c r="D18"/>
  <c r="D22"/>
  <c r="D19"/>
  <c r="D16"/>
  <c r="D20"/>
  <c r="H12" i="20"/>
  <c r="H9"/>
  <c r="H25"/>
  <c r="H22"/>
  <c r="H15"/>
  <c r="H16"/>
  <c r="H24"/>
  <c r="H17"/>
  <c r="H14"/>
  <c r="H7"/>
  <c r="D30"/>
  <c r="F14" i="19"/>
  <c r="F18"/>
  <c r="F22"/>
  <c r="F26"/>
  <c r="F11"/>
  <c r="F15"/>
  <c r="F19"/>
  <c r="F23"/>
  <c r="F27"/>
  <c r="F12"/>
  <c r="F16"/>
  <c r="F20"/>
  <c r="F24"/>
  <c r="F13"/>
  <c r="F17"/>
  <c r="F21"/>
  <c r="F25"/>
  <c r="F12" i="18"/>
  <c r="F16"/>
  <c r="F13"/>
  <c r="F17"/>
  <c r="F14"/>
  <c r="F18"/>
  <c r="F15"/>
  <c r="F19"/>
  <c r="D11"/>
  <c r="D8" i="12"/>
  <c r="D8" i="10"/>
  <c r="D11"/>
  <c r="D26" i="8"/>
  <c r="D14"/>
  <c r="D23"/>
  <c r="D15"/>
  <c r="D24"/>
  <c r="D12"/>
  <c r="D16"/>
  <c r="D25"/>
  <c r="D13"/>
  <c r="D17"/>
  <c r="F28" i="15"/>
  <c r="F10"/>
  <c r="F14"/>
  <c r="F18"/>
  <c r="F22"/>
  <c r="F26"/>
  <c r="F11"/>
  <c r="F15"/>
  <c r="F19"/>
  <c r="F23"/>
  <c r="F27"/>
  <c r="F8"/>
  <c r="F12"/>
  <c r="F16"/>
  <c r="F20"/>
  <c r="F24"/>
  <c r="F9"/>
  <c r="F13"/>
  <c r="F17"/>
  <c r="F21"/>
  <c r="F25"/>
  <c r="D11" i="11"/>
  <c r="D23" i="7"/>
  <c r="D26"/>
  <c r="F27" i="14"/>
  <c r="F26"/>
  <c r="D14" i="16"/>
  <c r="D27"/>
  <c r="D13" i="13"/>
  <c r="D28"/>
  <c r="F14" i="6"/>
  <c r="F19"/>
  <c r="F23"/>
  <c r="F11"/>
  <c r="F15"/>
  <c r="F20"/>
  <c r="F12"/>
  <c r="F16"/>
  <c r="F21"/>
  <c r="F13"/>
  <c r="F17"/>
  <c r="F22"/>
  <c r="H19" i="5"/>
  <c r="H21" i="4"/>
  <c r="H19"/>
  <c r="H20"/>
  <c r="H9"/>
  <c r="H25"/>
  <c r="H7"/>
  <c r="H23"/>
  <c r="H8"/>
  <c r="H24"/>
  <c r="H13"/>
  <c r="H10"/>
  <c r="F24"/>
  <c r="F25"/>
  <c r="F10"/>
  <c r="F14"/>
  <c r="F18"/>
  <c r="F22"/>
  <c r="F26"/>
  <c r="F11"/>
  <c r="F15"/>
  <c r="F19"/>
  <c r="F23"/>
  <c r="F27"/>
  <c r="F12"/>
  <c r="F16"/>
  <c r="F20"/>
  <c r="F13"/>
  <c r="F17"/>
  <c r="F21"/>
  <c r="D10"/>
  <c r="D26"/>
  <c r="J14" i="3"/>
  <c r="J25"/>
  <c r="J11"/>
  <c r="J9"/>
  <c r="J10"/>
  <c r="K30" i="48"/>
  <c r="F9" i="33"/>
  <c r="F10" i="29"/>
  <c r="F16"/>
  <c r="F20"/>
  <c r="F17"/>
  <c r="F21"/>
  <c r="F19"/>
  <c r="F14"/>
  <c r="F22"/>
  <c r="F23"/>
  <c r="F13"/>
  <c r="D17"/>
  <c r="F12"/>
  <c r="F9"/>
  <c r="D9" i="28"/>
  <c r="D23"/>
  <c r="D10"/>
  <c r="D30" i="26"/>
  <c r="F8" i="24"/>
  <c r="D10"/>
  <c r="D9"/>
  <c r="D8"/>
  <c r="D21" i="23"/>
  <c r="G30" i="21"/>
  <c r="F10" i="19"/>
  <c r="H18" i="18"/>
  <c r="H27"/>
  <c r="D28" i="17"/>
  <c r="D9" i="8"/>
  <c r="D27"/>
  <c r="D8"/>
  <c r="D7"/>
  <c r="D28"/>
  <c r="D27" i="14"/>
  <c r="D9" i="13"/>
  <c r="D16"/>
  <c r="D8"/>
  <c r="D14"/>
  <c r="D26"/>
  <c r="D7"/>
  <c r="D15"/>
  <c r="D27"/>
  <c r="D10"/>
  <c r="D12"/>
  <c r="H7" i="14"/>
  <c r="H28"/>
  <c r="F7" i="15"/>
  <c r="F24" i="14"/>
  <c r="G30" i="17"/>
  <c r="H28" s="1"/>
  <c r="G30" i="16"/>
  <c r="H28" s="1"/>
  <c r="F8" i="12"/>
  <c r="G30" i="13"/>
  <c r="H24" s="1"/>
  <c r="G30" i="12"/>
  <c r="G30" i="7"/>
  <c r="D7" i="17"/>
  <c r="D8"/>
  <c r="D16" i="14"/>
  <c r="D18" i="16"/>
  <c r="D19"/>
  <c r="D23"/>
  <c r="D20"/>
  <c r="D17"/>
  <c r="D21"/>
  <c r="D13" i="11"/>
  <c r="D17" i="6"/>
  <c r="D21"/>
  <c r="D25"/>
  <c r="D18"/>
  <c r="D22"/>
  <c r="D19"/>
  <c r="D23"/>
  <c r="D20"/>
  <c r="D24"/>
  <c r="D18" i="15"/>
  <c r="D22"/>
  <c r="D19"/>
  <c r="D23"/>
  <c r="D20"/>
  <c r="D24"/>
  <c r="D25"/>
  <c r="D17"/>
  <c r="D21"/>
  <c r="D17" i="14"/>
  <c r="D21"/>
  <c r="D25"/>
  <c r="D18"/>
  <c r="D22"/>
  <c r="D19"/>
  <c r="D23"/>
  <c r="D20"/>
  <c r="D24"/>
  <c r="D15" i="10"/>
  <c r="D20"/>
  <c r="D24"/>
  <c r="D17"/>
  <c r="D21"/>
  <c r="D25"/>
  <c r="D18"/>
  <c r="D22"/>
  <c r="D23"/>
  <c r="D19"/>
  <c r="D18" i="17"/>
  <c r="D22"/>
  <c r="D19"/>
  <c r="D23"/>
  <c r="D20"/>
  <c r="D24"/>
  <c r="D21"/>
  <c r="D25"/>
  <c r="D17"/>
  <c r="D19" i="13"/>
  <c r="D20"/>
  <c r="D17"/>
  <c r="D21"/>
  <c r="D18"/>
  <c r="D26" i="14"/>
  <c r="D20" i="9"/>
  <c r="D24"/>
  <c r="D17"/>
  <c r="D21"/>
  <c r="D25"/>
  <c r="D18"/>
  <c r="D22"/>
  <c r="D19"/>
  <c r="D23"/>
  <c r="D16" i="11"/>
  <c r="D19"/>
  <c r="D23"/>
  <c r="D20"/>
  <c r="D24"/>
  <c r="D17"/>
  <c r="D21"/>
  <c r="D25"/>
  <c r="D18"/>
  <c r="D22"/>
  <c r="D7" i="7"/>
  <c r="D9" i="14"/>
  <c r="D28"/>
  <c r="D8" i="7"/>
  <c r="D15" i="14"/>
  <c r="D11"/>
  <c r="G30" i="9"/>
  <c r="H28" s="1"/>
  <c r="D11" i="13"/>
  <c r="D28" i="7"/>
  <c r="D14" i="14"/>
  <c r="D10"/>
  <c r="D26" i="16"/>
  <c r="G30" i="8"/>
  <c r="D13" i="14"/>
  <c r="D7"/>
  <c r="D25" i="4"/>
  <c r="D24"/>
  <c r="D12"/>
  <c r="D11"/>
  <c r="D21"/>
  <c r="D9"/>
  <c r="D8"/>
  <c r="D23"/>
  <c r="D18"/>
  <c r="D14"/>
  <c r="D15"/>
  <c r="D13"/>
  <c r="D7"/>
  <c r="D27"/>
  <c r="D22"/>
  <c r="D20"/>
  <c r="J27" i="3"/>
  <c r="J12"/>
  <c r="J19"/>
  <c r="H18"/>
  <c r="H27"/>
  <c r="J16"/>
  <c r="J20"/>
  <c r="J13"/>
  <c r="J22"/>
  <c r="J18"/>
  <c r="J26"/>
  <c r="J8"/>
  <c r="J24"/>
  <c r="F19"/>
  <c r="F26"/>
  <c r="D10"/>
  <c r="D9"/>
  <c r="D11"/>
  <c r="K30" i="43"/>
  <c r="F8" i="29"/>
  <c r="D8" i="28"/>
  <c r="I30"/>
  <c r="J18" s="1"/>
  <c r="D12"/>
  <c r="D7"/>
  <c r="I30" i="27"/>
  <c r="H21" i="26"/>
  <c r="H17"/>
  <c r="H26"/>
  <c r="H9"/>
  <c r="H8"/>
  <c r="G30" i="24"/>
  <c r="G30" i="23"/>
  <c r="D20"/>
  <c r="D12" i="21"/>
  <c r="D9"/>
  <c r="D7"/>
  <c r="D10"/>
  <c r="D25"/>
  <c r="D13"/>
  <c r="F11" i="20"/>
  <c r="F8"/>
  <c r="F24"/>
  <c r="F17"/>
  <c r="F14"/>
  <c r="F27"/>
  <c r="I30"/>
  <c r="J11" s="1"/>
  <c r="F15"/>
  <c r="F12"/>
  <c r="F28"/>
  <c r="F21"/>
  <c r="F18"/>
  <c r="F19"/>
  <c r="F16"/>
  <c r="F9"/>
  <c r="F25"/>
  <c r="H30" i="19"/>
  <c r="F8"/>
  <c r="F7"/>
  <c r="F9"/>
  <c r="D22"/>
  <c r="D15"/>
  <c r="D11"/>
  <c r="D24"/>
  <c r="D28"/>
  <c r="D25"/>
  <c r="D12"/>
  <c r="D26"/>
  <c r="I30"/>
  <c r="J23" s="1"/>
  <c r="D8"/>
  <c r="D19"/>
  <c r="D27"/>
  <c r="D20"/>
  <c r="D14"/>
  <c r="D10"/>
  <c r="D21"/>
  <c r="D13"/>
  <c r="D19" i="18"/>
  <c r="D30" s="1"/>
  <c r="F26"/>
  <c r="F27"/>
  <c r="H13"/>
  <c r="H12"/>
  <c r="F9" i="10"/>
  <c r="G30"/>
  <c r="H28" s="1"/>
  <c r="D26"/>
  <c r="D10"/>
  <c r="D7"/>
  <c r="D27"/>
  <c r="D16"/>
  <c r="D12"/>
  <c r="G30" i="15"/>
  <c r="G30" i="11"/>
  <c r="F12"/>
  <c r="F19"/>
  <c r="F14"/>
  <c r="F13"/>
  <c r="F9"/>
  <c r="D15"/>
  <c r="D14"/>
  <c r="D27" i="7"/>
  <c r="D9"/>
  <c r="F17" i="14"/>
  <c r="F13"/>
  <c r="F9"/>
  <c r="F20"/>
  <c r="F16"/>
  <c r="F12"/>
  <c r="F23"/>
  <c r="F19"/>
  <c r="F15"/>
  <c r="F22"/>
  <c r="F14"/>
  <c r="H13"/>
  <c r="H17"/>
  <c r="H27"/>
  <c r="H23"/>
  <c r="H19"/>
  <c r="H11"/>
  <c r="H18"/>
  <c r="H15"/>
  <c r="H9"/>
  <c r="H22"/>
  <c r="H10"/>
  <c r="H16"/>
  <c r="H25"/>
  <c r="H26"/>
  <c r="H20"/>
  <c r="D8"/>
  <c r="H8"/>
  <c r="H14"/>
  <c r="H21"/>
  <c r="H12"/>
  <c r="H24"/>
  <c r="F8" i="6"/>
  <c r="F10"/>
  <c r="F9"/>
  <c r="F7"/>
  <c r="G30"/>
  <c r="H28" s="1"/>
  <c r="D26"/>
  <c r="D13"/>
  <c r="D16"/>
  <c r="D14"/>
  <c r="D8"/>
  <c r="D7"/>
  <c r="D12"/>
  <c r="D15"/>
  <c r="D10"/>
  <c r="D27"/>
  <c r="D11"/>
  <c r="D9"/>
  <c r="H23" i="5"/>
  <c r="H18"/>
  <c r="H13"/>
  <c r="H8"/>
  <c r="H20"/>
  <c r="H27"/>
  <c r="H22"/>
  <c r="H17"/>
  <c r="H11"/>
  <c r="H7"/>
  <c r="H24"/>
  <c r="H26"/>
  <c r="H21"/>
  <c r="H15"/>
  <c r="H10"/>
  <c r="H12"/>
  <c r="F7"/>
  <c r="F27"/>
  <c r="F20"/>
  <c r="F22"/>
  <c r="F21"/>
  <c r="F15"/>
  <c r="I30"/>
  <c r="J21" s="1"/>
  <c r="F19"/>
  <c r="F12"/>
  <c r="F28"/>
  <c r="F13"/>
  <c r="F14"/>
  <c r="F18"/>
  <c r="F23"/>
  <c r="F16"/>
  <c r="F10"/>
  <c r="F17"/>
  <c r="D27"/>
  <c r="D18"/>
  <c r="D23"/>
  <c r="D21"/>
  <c r="D24"/>
  <c r="D8"/>
  <c r="D11"/>
  <c r="D14"/>
  <c r="D15"/>
  <c r="D17"/>
  <c r="D20"/>
  <c r="D19"/>
  <c r="D26"/>
  <c r="D10"/>
  <c r="D7"/>
  <c r="D13"/>
  <c r="I30" i="4"/>
  <c r="J19" s="1"/>
  <c r="D19"/>
  <c r="J28" i="3"/>
  <c r="F30"/>
  <c r="D8"/>
  <c r="D7"/>
  <c r="I30" i="18"/>
  <c r="J28" s="1"/>
  <c r="J7" i="27" l="1"/>
  <c r="J9"/>
  <c r="J11"/>
  <c r="J13"/>
  <c r="J15"/>
  <c r="J10"/>
  <c r="J12"/>
  <c r="J14"/>
  <c r="H11" i="26"/>
  <c r="H27"/>
  <c r="H23"/>
  <c r="H13"/>
  <c r="H16"/>
  <c r="H14"/>
  <c r="H19"/>
  <c r="H15"/>
  <c r="H7"/>
  <c r="H28"/>
  <c r="H18"/>
  <c r="H12"/>
  <c r="H25"/>
  <c r="H24"/>
  <c r="H22"/>
  <c r="H10"/>
  <c r="D30" i="23"/>
  <c r="H17" i="21"/>
  <c r="H28"/>
  <c r="H24"/>
  <c r="H30" i="18"/>
  <c r="H10" i="17"/>
  <c r="H12" i="12"/>
  <c r="H28"/>
  <c r="H17" i="8"/>
  <c r="H19"/>
  <c r="H18"/>
  <c r="H20"/>
  <c r="H11" i="7"/>
  <c r="H15"/>
  <c r="H19"/>
  <c r="H13"/>
  <c r="H21"/>
  <c r="H20"/>
  <c r="H12"/>
  <c r="H22"/>
  <c r="H10"/>
  <c r="H14"/>
  <c r="H18"/>
  <c r="H27" i="16"/>
  <c r="H24"/>
  <c r="F30" i="4"/>
  <c r="J21" i="3"/>
  <c r="J23"/>
  <c r="J17"/>
  <c r="J7"/>
  <c r="J30" s="1"/>
  <c r="J9" i="28"/>
  <c r="J14"/>
  <c r="J8" i="27"/>
  <c r="J18"/>
  <c r="J20"/>
  <c r="J22"/>
  <c r="J24"/>
  <c r="J26"/>
  <c r="J25"/>
  <c r="J27"/>
  <c r="J21"/>
  <c r="J23"/>
  <c r="J19"/>
  <c r="H24" i="23"/>
  <c r="H26"/>
  <c r="H28"/>
  <c r="H25"/>
  <c r="H27"/>
  <c r="H26" i="21"/>
  <c r="H21"/>
  <c r="H8"/>
  <c r="H30" i="20"/>
  <c r="H10" i="8"/>
  <c r="H24"/>
  <c r="H13"/>
  <c r="H23" i="7"/>
  <c r="H14" i="16"/>
  <c r="D30" i="9"/>
  <c r="J9" i="5"/>
  <c r="J23"/>
  <c r="J7"/>
  <c r="J17"/>
  <c r="J27"/>
  <c r="J28"/>
  <c r="J26"/>
  <c r="H30" i="4"/>
  <c r="D30"/>
  <c r="D30" i="3"/>
  <c r="F30" i="33"/>
  <c r="D30" i="29"/>
  <c r="F30"/>
  <c r="H13" i="24"/>
  <c r="H28"/>
  <c r="H10"/>
  <c r="H15"/>
  <c r="D30"/>
  <c r="H20"/>
  <c r="H18"/>
  <c r="H13" i="21"/>
  <c r="H15"/>
  <c r="H18"/>
  <c r="H22"/>
  <c r="H14"/>
  <c r="H19"/>
  <c r="H20"/>
  <c r="H9"/>
  <c r="H12"/>
  <c r="H10"/>
  <c r="H7"/>
  <c r="H25"/>
  <c r="H16"/>
  <c r="H11"/>
  <c r="H27"/>
  <c r="H23"/>
  <c r="F30" i="20"/>
  <c r="D30" i="19"/>
  <c r="F30" i="18"/>
  <c r="H25" i="12"/>
  <c r="H14"/>
  <c r="H23"/>
  <c r="H11"/>
  <c r="H26"/>
  <c r="H8"/>
  <c r="H19"/>
  <c r="H17"/>
  <c r="H21"/>
  <c r="H16"/>
  <c r="H8" i="8"/>
  <c r="D30"/>
  <c r="D30" i="15"/>
  <c r="H26" i="7"/>
  <c r="D30" i="16"/>
  <c r="H8" i="13"/>
  <c r="H17"/>
  <c r="H19"/>
  <c r="H18"/>
  <c r="H16"/>
  <c r="D30"/>
  <c r="H25" i="9"/>
  <c r="H23" i="11"/>
  <c r="H28"/>
  <c r="H25" i="8"/>
  <c r="H27"/>
  <c r="H27" i="17"/>
  <c r="H19"/>
  <c r="H14"/>
  <c r="H28" i="7"/>
  <c r="H10" i="16"/>
  <c r="H18" i="15"/>
  <c r="H28"/>
  <c r="H15" i="8"/>
  <c r="H26"/>
  <c r="H21"/>
  <c r="H14"/>
  <c r="H17" i="17"/>
  <c r="H21" i="6"/>
  <c r="H12" i="8"/>
  <c r="H21" i="9"/>
  <c r="H11" i="8"/>
  <c r="H23"/>
  <c r="H17" i="10"/>
  <c r="H21" i="13"/>
  <c r="H28"/>
  <c r="H28" i="8"/>
  <c r="H26" i="16"/>
  <c r="H15" i="17"/>
  <c r="H22"/>
  <c r="H18"/>
  <c r="H25"/>
  <c r="H20" i="13"/>
  <c r="H9" i="7"/>
  <c r="H21" i="17"/>
  <c r="H23"/>
  <c r="H16"/>
  <c r="H12" i="16"/>
  <c r="H17"/>
  <c r="H11"/>
  <c r="H12" i="9"/>
  <c r="H13" i="13"/>
  <c r="H15" i="12"/>
  <c r="H24"/>
  <c r="H7"/>
  <c r="H26" i="17"/>
  <c r="H24"/>
  <c r="H8"/>
  <c r="H11"/>
  <c r="H7"/>
  <c r="H12"/>
  <c r="H20"/>
  <c r="H8" i="16"/>
  <c r="H13"/>
  <c r="H13" i="17"/>
  <c r="H9"/>
  <c r="H19" i="9"/>
  <c r="H10"/>
  <c r="H14"/>
  <c r="H8"/>
  <c r="H16"/>
  <c r="H16" i="16"/>
  <c r="H18"/>
  <c r="H21"/>
  <c r="H19"/>
  <c r="H9" i="9"/>
  <c r="H22"/>
  <c r="H13"/>
  <c r="H24"/>
  <c r="H20"/>
  <c r="H7" i="16"/>
  <c r="H20"/>
  <c r="H23"/>
  <c r="H9"/>
  <c r="H15"/>
  <c r="H18" i="9"/>
  <c r="H15"/>
  <c r="H23"/>
  <c r="H17"/>
  <c r="H27" i="7"/>
  <c r="H9" i="12"/>
  <c r="H27"/>
  <c r="H20"/>
  <c r="H13"/>
  <c r="H10"/>
  <c r="H18"/>
  <c r="H12" i="13"/>
  <c r="H14"/>
  <c r="H15"/>
  <c r="H7"/>
  <c r="H26"/>
  <c r="H7" i="7"/>
  <c r="H8"/>
  <c r="H10" i="13"/>
  <c r="H9"/>
  <c r="H27"/>
  <c r="H23"/>
  <c r="F30" i="12"/>
  <c r="H11" i="13"/>
  <c r="D30" i="17"/>
  <c r="H27" i="9"/>
  <c r="H7"/>
  <c r="H26"/>
  <c r="H11"/>
  <c r="D30" i="14"/>
  <c r="H9" i="8"/>
  <c r="H16"/>
  <c r="H7"/>
  <c r="J22" i="5"/>
  <c r="D30"/>
  <c r="J13"/>
  <c r="J19"/>
  <c r="J10"/>
  <c r="J16"/>
  <c r="J25"/>
  <c r="J24"/>
  <c r="J20"/>
  <c r="J18"/>
  <c r="J14" i="4"/>
  <c r="H30" i="3"/>
  <c r="D30" i="40"/>
  <c r="D30" i="28"/>
  <c r="J11"/>
  <c r="J13"/>
  <c r="J16"/>
  <c r="J22"/>
  <c r="J23"/>
  <c r="J24"/>
  <c r="J10"/>
  <c r="J8"/>
  <c r="J12"/>
  <c r="J25"/>
  <c r="J15"/>
  <c r="J28"/>
  <c r="J27"/>
  <c r="J20"/>
  <c r="J7"/>
  <c r="J19"/>
  <c r="J26"/>
  <c r="J17"/>
  <c r="J21"/>
  <c r="J28" i="27"/>
  <c r="J17"/>
  <c r="J16"/>
  <c r="H30"/>
  <c r="H30" i="26"/>
  <c r="H21" i="24"/>
  <c r="H23"/>
  <c r="H24"/>
  <c r="H26"/>
  <c r="H17"/>
  <c r="H8"/>
  <c r="H19"/>
  <c r="H11"/>
  <c r="H16"/>
  <c r="H27"/>
  <c r="F30"/>
  <c r="H9"/>
  <c r="H7"/>
  <c r="H14"/>
  <c r="H12"/>
  <c r="H23" i="23"/>
  <c r="F30"/>
  <c r="H12"/>
  <c r="H16"/>
  <c r="H14"/>
  <c r="H21"/>
  <c r="H19"/>
  <c r="H9"/>
  <c r="H8"/>
  <c r="H18"/>
  <c r="H11"/>
  <c r="H20"/>
  <c r="H22"/>
  <c r="H13"/>
  <c r="H7"/>
  <c r="H15"/>
  <c r="H17"/>
  <c r="H10"/>
  <c r="F30" i="21"/>
  <c r="D30"/>
  <c r="J19" i="20"/>
  <c r="J27"/>
  <c r="J16"/>
  <c r="J9"/>
  <c r="J18"/>
  <c r="J24"/>
  <c r="J8"/>
  <c r="J23"/>
  <c r="J13"/>
  <c r="J20"/>
  <c r="J14"/>
  <c r="J10"/>
  <c r="J26"/>
  <c r="J7"/>
  <c r="J22"/>
  <c r="J28"/>
  <c r="J15"/>
  <c r="J12"/>
  <c r="J25"/>
  <c r="J17"/>
  <c r="J21"/>
  <c r="F30" i="19"/>
  <c r="J13"/>
  <c r="J26"/>
  <c r="J20"/>
  <c r="J22"/>
  <c r="J17"/>
  <c r="J9"/>
  <c r="J21"/>
  <c r="J24"/>
  <c r="J14"/>
  <c r="J10"/>
  <c r="J12"/>
  <c r="J16"/>
  <c r="J25"/>
  <c r="J18"/>
  <c r="J28"/>
  <c r="J7"/>
  <c r="J15"/>
  <c r="J8"/>
  <c r="J27"/>
  <c r="J11"/>
  <c r="J19"/>
  <c r="J11" i="18"/>
  <c r="J27"/>
  <c r="J24"/>
  <c r="J15"/>
  <c r="J19"/>
  <c r="J16"/>
  <c r="J13"/>
  <c r="J23"/>
  <c r="J25"/>
  <c r="J8"/>
  <c r="J20"/>
  <c r="J10"/>
  <c r="J14"/>
  <c r="J18"/>
  <c r="J17"/>
  <c r="J21"/>
  <c r="D30" i="12"/>
  <c r="H22" i="10"/>
  <c r="H11"/>
  <c r="H12"/>
  <c r="F30"/>
  <c r="H13"/>
  <c r="H20"/>
  <c r="H10"/>
  <c r="H15"/>
  <c r="H21"/>
  <c r="H9"/>
  <c r="H27"/>
  <c r="H19"/>
  <c r="H18"/>
  <c r="H25"/>
  <c r="H24"/>
  <c r="H7"/>
  <c r="H26"/>
  <c r="H14"/>
  <c r="H23"/>
  <c r="H8"/>
  <c r="H16"/>
  <c r="D30"/>
  <c r="F30" i="15"/>
  <c r="H24"/>
  <c r="H20"/>
  <c r="H12"/>
  <c r="H15"/>
  <c r="H8"/>
  <c r="H9"/>
  <c r="H11"/>
  <c r="H27"/>
  <c r="H19"/>
  <c r="H16"/>
  <c r="H23"/>
  <c r="H21"/>
  <c r="H13"/>
  <c r="H7"/>
  <c r="H25"/>
  <c r="H22"/>
  <c r="H17"/>
  <c r="H26"/>
  <c r="H14"/>
  <c r="H10"/>
  <c r="H13" i="11"/>
  <c r="H27"/>
  <c r="H7"/>
  <c r="H9"/>
  <c r="H14"/>
  <c r="H8"/>
  <c r="H15"/>
  <c r="H18"/>
  <c r="F30"/>
  <c r="H19"/>
  <c r="H10"/>
  <c r="H25"/>
  <c r="H21"/>
  <c r="H20"/>
  <c r="H24"/>
  <c r="H22"/>
  <c r="H12"/>
  <c r="H11"/>
  <c r="H17"/>
  <c r="H16"/>
  <c r="H26"/>
  <c r="D30"/>
  <c r="D30" i="7"/>
  <c r="F30" i="14"/>
  <c r="H30"/>
  <c r="H15" i="6"/>
  <c r="H19"/>
  <c r="H7"/>
  <c r="H14"/>
  <c r="H13"/>
  <c r="H8"/>
  <c r="F30"/>
  <c r="H16"/>
  <c r="H22"/>
  <c r="H25"/>
  <c r="H9"/>
  <c r="H18"/>
  <c r="H11"/>
  <c r="H24"/>
  <c r="H27"/>
  <c r="H17"/>
  <c r="H12"/>
  <c r="H20"/>
  <c r="H23"/>
  <c r="H10"/>
  <c r="H26"/>
  <c r="D30"/>
  <c r="H30" i="5"/>
  <c r="F30"/>
  <c r="J11"/>
  <c r="J12"/>
  <c r="J15"/>
  <c r="J8"/>
  <c r="J14"/>
  <c r="J16" i="4"/>
  <c r="J9"/>
  <c r="J28"/>
  <c r="J18"/>
  <c r="J12"/>
  <c r="J7"/>
  <c r="J15"/>
  <c r="J27"/>
  <c r="J23"/>
  <c r="J8"/>
  <c r="J10"/>
  <c r="J20"/>
  <c r="J25"/>
  <c r="J21"/>
  <c r="J24"/>
  <c r="J22"/>
  <c r="J17"/>
  <c r="J26"/>
  <c r="J13"/>
  <c r="J11"/>
  <c r="J9" i="18"/>
  <c r="J7"/>
  <c r="J12"/>
  <c r="J22"/>
  <c r="J26"/>
  <c r="H30" i="21" l="1"/>
  <c r="H30" i="17"/>
  <c r="H30" i="8"/>
  <c r="H30" i="16"/>
  <c r="H30" i="12"/>
  <c r="H30" i="7"/>
  <c r="H30" i="13"/>
  <c r="H30" i="9"/>
  <c r="J30" i="5"/>
  <c r="J30" i="28"/>
  <c r="J30" i="27"/>
  <c r="H30" i="24"/>
  <c r="H30" i="23"/>
  <c r="J30" i="20"/>
  <c r="J30" i="19"/>
  <c r="J30" i="18"/>
  <c r="H30" i="10"/>
  <c r="H30" i="15"/>
  <c r="H30" i="11"/>
  <c r="H30" i="6"/>
  <c r="J30" i="4"/>
</calcChain>
</file>

<file path=xl/sharedStrings.xml><?xml version="1.0" encoding="utf-8"?>
<sst xmlns="http://schemas.openxmlformats.org/spreadsheetml/2006/main" count="1995" uniqueCount="142">
  <si>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</si>
  <si>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</si>
  <si>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</si>
  <si>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</si>
  <si>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</si>
  <si>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</si>
  <si>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</si>
  <si>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</si>
  <si>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</si>
  <si>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</si>
  <si>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</si>
  <si>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</si>
  <si>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</si>
  <si>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</si>
  <si>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</si>
  <si>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</si>
  <si>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</si>
  <si>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</si>
  <si>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</si>
  <si>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</si>
  <si>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</si>
  <si>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</si>
  <si>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</si>
  <si>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</si>
  <si>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</si>
  <si>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</si>
  <si>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</si>
  <si>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</si>
  <si>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</si>
  <si>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</si>
  <si>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Tempo di parola: indica il tempo in cui il soggetto politico/istituzionale parla direttamente in voce</t>
  </si>
  <si>
    <t>Tab. E2 - Tempo di notizia dei  soggetti del pluralismo sociale nei Radiogiornali RAI - tutte le edizioni</t>
  </si>
  <si>
    <t>Tempo di notizia: indica il tempo dedicato dal giornalista all'illustrazione di un argomento/evento  in relazione ad un soggetto politico/istituzionale</t>
  </si>
  <si>
    <t>Tab. E3 - Tempo di antenna dei soggetti del pluralismo sociale nei Radiogiornali RAI - tutte le edizioni</t>
  </si>
  <si>
    <t>Tempo di antenna: indica il tempo complessivamente dedicato al soggetto politico/istituzionale ed è dato dalla somma del tempo di notizia e del tempo di parola del soggetto</t>
  </si>
  <si>
    <t>Tab. E4 - Tempo di notizia, parola e antenna  dei soggetti del pluralismo sociale nei Radiogiornali di Radio 24 - Il Sole 24 ore - tutte le edizioni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</si>
  <si>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</si>
  <si>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</si>
  <si>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</si>
  <si>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</si>
  <si>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E15 - Tempo di notizia, parola e antenna  dei soggetti del pluralismo sociale nei Radiogiornali di Radio Italia - tutte le edizioni</t>
  </si>
  <si>
    <t>Tab. E16 - Tempo di parola dei soggetti del pluralismo sociale nei Radiogiornali RAI - edizioni principali</t>
  </si>
  <si>
    <t>Tempo di Parola: indica il tempo in cui il soggetto politico/istituzionale parla direttamente in voce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</si>
  <si>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</si>
  <si>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</si>
  <si>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</si>
  <si>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</si>
  <si>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</si>
  <si>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</si>
  <si>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</si>
  <si>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</si>
  <si>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</si>
  <si>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</si>
  <si>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</si>
  <si>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</si>
  <si>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</si>
  <si>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</si>
  <si>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</si>
  <si>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</si>
  <si>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</si>
  <si>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</si>
  <si>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</si>
  <si>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</si>
  <si>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</si>
  <si>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</si>
  <si>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</si>
  <si>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</si>
  <si>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</si>
  <si>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</si>
  <si>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</si>
  <si>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</si>
  <si>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</si>
  <si>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</si>
  <si>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</si>
  <si>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</si>
  <si>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</si>
  <si>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</si>
  <si>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</si>
  <si>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</si>
  <si>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</si>
  <si>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</si>
  <si>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</si>
  <si>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 xml:space="preserve">Tempo di Parola: indica il tempo in cui il soggetto politico/istituzionale parla direttamente in voce
</t>
  </si>
  <si>
    <t>Tab. E5 - Tempo di notizia, parola e antenna  dei soggetti del pluralismo sociale nei Radiogiornali di Radio 101  - tutte le edizioni</t>
  </si>
  <si>
    <t>Tab. E6 - Tempo di notizia, parola e antenna  dei soggetti del pluralismo sociale nei Radiogiornali di Virgin Radio  - tutte le edizioni</t>
  </si>
  <si>
    <t>Tab. E9 - Tempo di notizia, parola e antenna  dei soggetti del pluralismo sociale nei Radiogiornali di Radio M2o - tutte le edizioni</t>
  </si>
  <si>
    <t>Tab. E10 - Tempo di notizia, parola e antenna  dei soggetti del pluralismo sociale nei Radiogiornali di Radio Deejay - tutte le edizioni</t>
  </si>
  <si>
    <t>Tab. E11 - Tempo di notizia, parola e antenna  dei soggetti del pluralismo sociale nei Radiogiornali di Radio Capital  - tutte le edizioni</t>
  </si>
  <si>
    <t>Tab. E12 - Tempo di notizia, parola e antenna  dei soggetti del pluralismo sociale nei Radiogiornali di Radio Kiss Kiss - tutte le edizioni</t>
  </si>
  <si>
    <t>Tab. E13 - Tempo di notizia, parola e antenna  dei soggetti del pluralismo sociale nei Radiogiornali di Radio RTL 102.5  - tutte le edizioni</t>
  </si>
  <si>
    <t>Tab. E14 - Tempo di notizia, parola e antenna  dei soggetti del pluralismo sociale nei Radiogiornali di Radio Dimensione Suono - tutte le edizioni</t>
  </si>
  <si>
    <t>Esperti e mondo della scienza</t>
  </si>
  <si>
    <t>Tab. F4 - Tempo di parola dei soggetti del pluralismo sociale nei programmi extra - gr di rete e di testata. Rete Radio 101 - Testata Pagina 101</t>
  </si>
  <si>
    <t>Tab. F5 - Tempo di parola dei soggetti del pluralismo sociale nei programmi extra - gr di rete e di testata. Rete Virgin Radio - Testata Virgin Radio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</si>
  <si>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</si>
  <si>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</si>
  <si>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</si>
  <si>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</si>
  <si>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</si>
  <si>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</si>
  <si>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r>
      <rPr>
        <sz val="11"/>
        <rFont val="Calibri"/>
        <family val="2"/>
      </rPr>
      <t>Tempo di Parola: indica il tempo in cui il soggetto politico/istituzionale parla direttamente in voce
Rete Radio Kiss Kiss:
Testata Radio Kiss Kiss:</t>
    </r>
    <r>
      <rPr>
        <sz val="11"/>
        <color rgb="FFFF0000"/>
        <rFont val="Calibri"/>
        <family val="2"/>
      </rPr>
      <t xml:space="preserve">
</t>
    </r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</si>
  <si>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</si>
  <si>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</si>
  <si>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</si>
  <si>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</si>
  <si>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</si>
  <si>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</si>
  <si>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</si>
  <si>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</si>
  <si>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</si>
  <si>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</si>
  <si>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</si>
  <si>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</si>
  <si>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</si>
  <si>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</si>
  <si>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</si>
  <si>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</si>
  <si>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>Rete m2o: 
Testata m2o:</t>
    </r>
  </si>
  <si>
    <t>Tab. F7 - Tempo di parola dei soggetti del pluralismo sociale nei programmi extra - gr di rete e di testata. Rete Radio Monte Carlo - Testata Radio Monte Carlo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</si>
  <si>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</si>
  <si>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</si>
  <si>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 xml:space="preserve">Tempo di Parola: indica il tempo in cui il soggetto politico/istituzionale parla direttamente in voce
Rete RDS: 
Testata RDS:
</t>
  </si>
  <si>
    <t>Tab. E7 - Tempo di notizia, parola e antenna  dei soggetti del pluralismo sociale nei Radiogiornali di Radio 105 - tutte le edizioni</t>
  </si>
  <si>
    <t>Tab. E8 - Tempo di notizia, parola e antenna  dei soggetti del pluralismo sociale nei Radiogiornali di Radio Montecarlo  - tutte le edizioni</t>
  </si>
  <si>
    <t>Testata Videonews</t>
  </si>
  <si>
    <t>Tab. F6 - Tempo di parola dei soggetti del pluralismo sociale nei programmi extra - gr di rete e di testata. Rete Radio 105 network - Testata Videonews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</si>
  <si>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</si>
  <si>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</si>
  <si>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</si>
  <si>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</si>
  <si>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Tempo di Parola: indica il tempo in cui il soggetto politico/istituzionale parla direttamente in voce
Rete Virgin Radio:
Testata Virgin Radio:</t>
  </si>
  <si>
    <t>Tempo di Parola: indica il tempo in cui il soggetto politico/istituzionale parla direttamente in voce
Rete Radio Deejay: 
Testata Radio Deejay:</t>
  </si>
  <si>
    <t xml:space="preserve">Tempo di Parola: indica il tempo in cui il soggetto politico/istituzionale parla direttamente in voce
Rete Radio 105: 
Testata Videonews: </t>
  </si>
  <si>
    <t>Periodo dal 01.10.2018 al 31.10.2018</t>
  </si>
  <si>
    <t>Tempo di Parola: indica il tempo in cui il soggetto politico/istituzionale parla direttamente in voce
Radio Uno:
Radio Due: B come sabato; Bella davvero; Caterpillar; Caterpillar AM; Decanter; Gli sbandati di Radio2; I lunatici; Italia nel pallone; La versione delle due; Me anziano you tubers; Miracolo italiano; Non è un paese per giovani; Ovunque6; Quelli che a Radio2; Radio2 social club; Senti che storia!
Radio Tre: A3. Il formato dell'arte; Ad alta voce; Fahrenheit; Hollywood party; Il teatro di Radio3; La notte di Radio3; L'isola deserta; Pagina 3; Piazza Verdi; Prima pagina; Radio3 mondo; Radio3 scienza; Radio3 suite; Tutta la città ne parla; Uomini e profeti</t>
  </si>
  <si>
    <t xml:space="preserve">Tempo di Parola: indica il tempo in cui il soggetto politico/istituzionale parla direttamente in voce
Radio Uno: 6 su Radio1; Ascolta si fa sera; Babele; Caffè Europa; Coltivando il futuro; Culto evangelico; Donne in prima linea; Est-ovest; Eta Beta; Extratime; Fuorigioco; GR 1 economia; I viaggi di Radio1; Il cielo sopra San Pietro; Il pescatore di perle; Incontri d'autore; Inviato speciale; Italia sotto inchiesta; Le storie di Radio1; Life - il weekend del benessere e della salute; Mangiafuoco sono io; Mary pop; Numeri primi; Obiettivo Radio1; Prima Radio1; Radio anch'io; Radio1 giorno per giorno; Radio1 plot machine; Seconda classe; Stereonotte; Te la do io l'arte; Top car; Tra poco in edicola; Tutti in classe; Un giorno da pecora; Vieni via con me; Voci dal mondo; Zapping Radio1
Radio Due: 
Radio Tre: </t>
  </si>
  <si>
    <t>Tempo di Parola: indica il tempo in cui il soggetto politico/istituzionale parla direttamente in voce
Rete Radio 24: Due di denari; I padrieterni; Obiettivo salute
Testata Radio 24: #autotrasporti; 24 Mattino; 24 Mattino - Morgana e Merlino; Container; Effetto giorno; Effetto notte; Focus economia; I conti della belva; La versione di Oscar; La zanzara; Melog - il piacere del dubbio; Si può fare; Uno, nessuno, 100Milan</t>
  </si>
  <si>
    <t>Tempo di Parola: indica il tempo in cui il soggetto politico/istituzionale parla direttamente in voce
Rete Radio 101: Alberto Davoli &amp; Isabella Eleodori; Alvin &amp; Katia Follesa; Davide Lentini &amp; Ilaria Cappelluti; Emanuela Maisano; La banda di R101
Testata Pagina 101:</t>
  </si>
  <si>
    <t>Tempo di Parola: indica il tempo in cui il soggetto politico/istituzionale parla direttamente in voce
Rete Radio Monte Carlo: 
Testata Radio Monte Carlo: Primo mattino; Bonjour bonjour</t>
  </si>
  <si>
    <t>Tempo di Parola: indica il tempo in cui il soggetto politico/istituzionale parla direttamente in voce
Rete Radio Capital: Capital newsroom
Testata Radio Capital: Cactus - basta poca acqua; Capital start up; Circo Massimo; Tg zero</t>
  </si>
  <si>
    <t>Tempo di Parola: indica il tempo in cui il soggetto politico/istituzionale parla direttamente in voce
Rete RTL 102.5:
Testata RTL 102.5: Non stop news</t>
  </si>
  <si>
    <t>Tempo di Parola: indica il tempo in cui il soggetto politico/istituzionale parla direttamente in voce
Rete Radio Italia: Il tempo dei nuovi eori; In compagnia di…Daniela Cappelletti &amp; Simone Maggio; In compagnia di...Fiorella Felisatti; In compagnia di...Francesca Amendola; In compagnia di...Manola Moslehi &amp; Mauro Marino; In compagnia di Marina Minetti &amp; Marco Maccarini; In compagnia di...Mario Volanti; In compagnia di…Paoletta &amp; Patrick; Radio Italia rap
Testata Radio Italia Notizie:</t>
  </si>
</sst>
</file>

<file path=xl/styles.xml><?xml version="1.0" encoding="utf-8"?>
<styleSheet xmlns="http://schemas.openxmlformats.org/spreadsheetml/2006/main">
  <numFmts count="1">
    <numFmt numFmtId="164" formatCode="[hh]:mm:ss"/>
  </numFmts>
  <fonts count="1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5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5"/>
      </top>
      <bottom/>
      <diagonal/>
    </border>
  </borders>
  <cellStyleXfs count="73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Fill="1"/>
    <xf numFmtId="0" fontId="0" fillId="0" borderId="5" xfId="0" applyFill="1" applyBorder="1"/>
    <xf numFmtId="0" fontId="3" fillId="0" borderId="5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46" fontId="4" fillId="0" borderId="6" xfId="0" applyNumberFormat="1" applyFont="1" applyFill="1" applyBorder="1"/>
    <xf numFmtId="46" fontId="4" fillId="0" borderId="7" xfId="0" applyNumberFormat="1" applyFont="1" applyFill="1" applyBorder="1"/>
    <xf numFmtId="0" fontId="5" fillId="0" borderId="5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46" fontId="5" fillId="0" borderId="12" xfId="0" applyNumberFormat="1" applyFont="1" applyFill="1" applyBorder="1"/>
    <xf numFmtId="10" fontId="5" fillId="0" borderId="12" xfId="0" applyNumberFormat="1" applyFont="1" applyFill="1" applyBorder="1"/>
    <xf numFmtId="10" fontId="5" fillId="0" borderId="13" xfId="0" applyNumberFormat="1" applyFont="1" applyFill="1" applyBorder="1"/>
    <xf numFmtId="46" fontId="0" fillId="0" borderId="0" xfId="0" applyNumberFormat="1" applyFill="1"/>
    <xf numFmtId="0" fontId="1" fillId="0" borderId="0" xfId="0" applyFont="1"/>
    <xf numFmtId="0" fontId="4" fillId="0" borderId="17" xfId="0" applyFont="1" applyFill="1" applyBorder="1" applyAlignment="1">
      <alignment horizontal="left"/>
    </xf>
    <xf numFmtId="10" fontId="5" fillId="0" borderId="13" xfId="1" applyNumberFormat="1" applyFont="1" applyFill="1" applyBorder="1"/>
    <xf numFmtId="46" fontId="0" fillId="0" borderId="0" xfId="0" applyNumberFormat="1"/>
    <xf numFmtId="0" fontId="2" fillId="0" borderId="0" xfId="2" applyFill="1"/>
    <xf numFmtId="0" fontId="2" fillId="0" borderId="5" xfId="2" applyFill="1" applyBorder="1"/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46" fontId="4" fillId="0" borderId="9" xfId="2" applyNumberFormat="1" applyFont="1" applyFill="1" applyBorder="1"/>
    <xf numFmtId="46" fontId="4" fillId="0" borderId="6" xfId="2" applyNumberFormat="1" applyFont="1" applyFill="1" applyBorder="1"/>
    <xf numFmtId="0" fontId="1" fillId="0" borderId="0" xfId="2" applyFont="1" applyFill="1"/>
    <xf numFmtId="0" fontId="5" fillId="0" borderId="5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46" fontId="5" fillId="0" borderId="12" xfId="2" applyNumberFormat="1" applyFont="1" applyFill="1" applyBorder="1"/>
    <xf numFmtId="10" fontId="5" fillId="0" borderId="12" xfId="1" applyNumberFormat="1" applyFont="1" applyFill="1" applyBorder="1"/>
    <xf numFmtId="46" fontId="2" fillId="0" borderId="0" xfId="2" applyNumberFormat="1" applyFill="1"/>
    <xf numFmtId="0" fontId="2" fillId="0" borderId="0" xfId="2"/>
    <xf numFmtId="0" fontId="0" fillId="0" borderId="0" xfId="0" applyFill="1" applyAlignment="1">
      <alignment horizontal="right"/>
    </xf>
    <xf numFmtId="0" fontId="4" fillId="0" borderId="11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" fillId="0" borderId="7" xfId="0" applyFont="1" applyFill="1" applyBorder="1" applyAlignment="1">
      <alignment horizontal="center"/>
    </xf>
    <xf numFmtId="10" fontId="4" fillId="0" borderId="6" xfId="1" applyNumberFormat="1" applyFont="1" applyFill="1" applyBorder="1"/>
    <xf numFmtId="10" fontId="4" fillId="0" borderId="7" xfId="1" applyNumberFormat="1" applyFont="1" applyFill="1" applyBorder="1" applyAlignment="1">
      <alignment horizontal="right"/>
    </xf>
    <xf numFmtId="0" fontId="2" fillId="0" borderId="5" xfId="2" applyBorder="1"/>
    <xf numFmtId="0" fontId="1" fillId="0" borderId="9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2" fillId="0" borderId="9" xfId="2" applyBorder="1"/>
    <xf numFmtId="10" fontId="4" fillId="0" borderId="9" xfId="1" applyNumberFormat="1" applyFont="1" applyBorder="1"/>
    <xf numFmtId="46" fontId="4" fillId="0" borderId="9" xfId="2" applyNumberFormat="1" applyFont="1" applyBorder="1"/>
    <xf numFmtId="10" fontId="4" fillId="0" borderId="7" xfId="1" applyNumberFormat="1" applyFont="1" applyBorder="1"/>
    <xf numFmtId="0" fontId="1" fillId="0" borderId="0" xfId="2" applyFont="1"/>
    <xf numFmtId="0" fontId="2" fillId="0" borderId="0" xfId="2" applyFont="1"/>
    <xf numFmtId="10" fontId="4" fillId="0" borderId="6" xfId="1" applyNumberFormat="1" applyFont="1" applyBorder="1"/>
    <xf numFmtId="46" fontId="4" fillId="0" borderId="6" xfId="2" applyNumberFormat="1" applyFont="1" applyBorder="1"/>
    <xf numFmtId="0" fontId="5" fillId="0" borderId="5" xfId="2" applyFont="1" applyBorder="1" applyAlignment="1">
      <alignment horizontal="left"/>
    </xf>
    <xf numFmtId="46" fontId="5" fillId="0" borderId="9" xfId="2" applyNumberFormat="1" applyFont="1" applyBorder="1"/>
    <xf numFmtId="10" fontId="5" fillId="0" borderId="9" xfId="2" applyNumberFormat="1" applyFont="1" applyBorder="1"/>
    <xf numFmtId="46" fontId="5" fillId="0" borderId="6" xfId="2" applyNumberFormat="1" applyFont="1" applyBorder="1"/>
    <xf numFmtId="10" fontId="5" fillId="0" borderId="6" xfId="1" applyNumberFormat="1" applyFont="1" applyBorder="1"/>
    <xf numFmtId="10" fontId="5" fillId="0" borderId="7" xfId="1" applyNumberFormat="1" applyFont="1" applyBorder="1"/>
    <xf numFmtId="10" fontId="2" fillId="0" borderId="9" xfId="1" applyNumberFormat="1" applyBorder="1"/>
    <xf numFmtId="0" fontId="5" fillId="0" borderId="11" xfId="2" applyFont="1" applyBorder="1" applyAlignment="1">
      <alignment horizontal="left"/>
    </xf>
    <xf numFmtId="46" fontId="5" fillId="0" borderId="12" xfId="2" applyNumberFormat="1" applyFont="1" applyBorder="1"/>
    <xf numFmtId="10" fontId="5" fillId="0" borderId="13" xfId="1" applyNumberFormat="1" applyFont="1" applyBorder="1"/>
    <xf numFmtId="0" fontId="1" fillId="0" borderId="8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46" fontId="4" fillId="0" borderId="8" xfId="2" applyNumberFormat="1" applyFont="1" applyBorder="1"/>
    <xf numFmtId="46" fontId="5" fillId="0" borderId="9" xfId="2" applyNumberFormat="1" applyFont="1" applyFill="1" applyBorder="1"/>
    <xf numFmtId="10" fontId="5" fillId="0" borderId="10" xfId="2" applyNumberFormat="1" applyFont="1" applyFill="1" applyBorder="1"/>
    <xf numFmtId="0" fontId="4" fillId="0" borderId="5" xfId="2" applyFont="1" applyBorder="1" applyAlignment="1">
      <alignment horizontal="left"/>
    </xf>
    <xf numFmtId="10" fontId="4" fillId="0" borderId="10" xfId="1" applyNumberFormat="1" applyFont="1" applyBorder="1"/>
    <xf numFmtId="10" fontId="5" fillId="0" borderId="10" xfId="1" applyNumberFormat="1" applyFont="1" applyBorder="1"/>
    <xf numFmtId="10" fontId="0" fillId="0" borderId="7" xfId="1" applyNumberFormat="1" applyFont="1" applyBorder="1"/>
    <xf numFmtId="0" fontId="6" fillId="0" borderId="5" xfId="2" applyFont="1" applyBorder="1"/>
    <xf numFmtId="0" fontId="3" fillId="0" borderId="9" xfId="2" applyFont="1" applyBorder="1" applyAlignment="1">
      <alignment horizontal="center"/>
    </xf>
    <xf numFmtId="46" fontId="5" fillId="0" borderId="8" xfId="2" applyNumberFormat="1" applyFont="1" applyBorder="1"/>
    <xf numFmtId="46" fontId="4" fillId="0" borderId="12" xfId="2" applyNumberFormat="1" applyFont="1" applyFill="1" applyBorder="1"/>
    <xf numFmtId="46" fontId="4" fillId="0" borderId="12" xfId="2" applyNumberFormat="1" applyFont="1" applyBorder="1"/>
    <xf numFmtId="10" fontId="4" fillId="0" borderId="13" xfId="1" applyNumberFormat="1" applyFont="1" applyBorder="1"/>
    <xf numFmtId="0" fontId="4" fillId="0" borderId="25" xfId="0" applyFont="1" applyFill="1" applyBorder="1" applyAlignment="1">
      <alignment horizontal="left"/>
    </xf>
    <xf numFmtId="0" fontId="2" fillId="0" borderId="5" xfId="2" applyBorder="1" applyAlignment="1">
      <alignment horizontal="center"/>
    </xf>
    <xf numFmtId="20" fontId="1" fillId="0" borderId="7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46" fontId="5" fillId="0" borderId="7" xfId="2" applyNumberFormat="1" applyFont="1" applyBorder="1"/>
    <xf numFmtId="0" fontId="1" fillId="0" borderId="9" xfId="0" applyFont="1" applyFill="1" applyBorder="1" applyAlignment="1">
      <alignment horizontal="center"/>
    </xf>
    <xf numFmtId="46" fontId="4" fillId="0" borderId="9" xfId="2" applyNumberFormat="1" applyFont="1" applyBorder="1" applyAlignment="1">
      <alignment horizontal="center"/>
    </xf>
    <xf numFmtId="10" fontId="4" fillId="0" borderId="9" xfId="1" applyNumberFormat="1" applyFont="1" applyBorder="1" applyAlignment="1">
      <alignment horizontal="center"/>
    </xf>
    <xf numFmtId="46" fontId="4" fillId="0" borderId="7" xfId="1" applyNumberFormat="1" applyFont="1" applyBorder="1" applyAlignment="1">
      <alignment horizontal="center"/>
    </xf>
    <xf numFmtId="0" fontId="2" fillId="0" borderId="9" xfId="2" applyBorder="1" applyAlignment="1">
      <alignment horizontal="center"/>
    </xf>
    <xf numFmtId="46" fontId="4" fillId="0" borderId="6" xfId="2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46" fontId="5" fillId="0" borderId="9" xfId="2" applyNumberFormat="1" applyFont="1" applyBorder="1" applyAlignment="1">
      <alignment horizontal="center"/>
    </xf>
    <xf numFmtId="46" fontId="5" fillId="0" borderId="10" xfId="2" applyNumberFormat="1" applyFont="1" applyBorder="1" applyAlignment="1">
      <alignment horizontal="center"/>
    </xf>
    <xf numFmtId="46" fontId="5" fillId="0" borderId="9" xfId="2" applyNumberFormat="1" applyFont="1" applyFill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46" fontId="4" fillId="0" borderId="8" xfId="0" applyNumberFormat="1" applyFont="1" applyFill="1" applyBorder="1" applyAlignment="1">
      <alignment horizontal="center"/>
    </xf>
    <xf numFmtId="10" fontId="4" fillId="0" borderId="9" xfId="1" applyNumberFormat="1" applyFont="1" applyFill="1" applyBorder="1" applyAlignment="1">
      <alignment horizontal="center"/>
    </xf>
    <xf numFmtId="10" fontId="4" fillId="0" borderId="10" xfId="1" applyNumberFormat="1" applyFont="1" applyFill="1" applyBorder="1" applyAlignment="1">
      <alignment horizontal="center"/>
    </xf>
    <xf numFmtId="46" fontId="4" fillId="0" borderId="9" xfId="0" applyNumberFormat="1" applyFont="1" applyFill="1" applyBorder="1" applyAlignment="1">
      <alignment horizontal="center"/>
    </xf>
    <xf numFmtId="46" fontId="4" fillId="0" borderId="6" xfId="0" applyNumberFormat="1" applyFont="1" applyFill="1" applyBorder="1" applyAlignment="1">
      <alignment horizontal="center"/>
    </xf>
    <xf numFmtId="46" fontId="4" fillId="0" borderId="7" xfId="0" applyNumberFormat="1" applyFont="1" applyFill="1" applyBorder="1" applyAlignment="1">
      <alignment horizontal="center"/>
    </xf>
    <xf numFmtId="46" fontId="5" fillId="0" borderId="9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46" fontId="4" fillId="0" borderId="9" xfId="2" applyNumberFormat="1" applyFont="1" applyFill="1" applyBorder="1" applyAlignment="1">
      <alignment horizontal="center"/>
    </xf>
    <xf numFmtId="46" fontId="4" fillId="0" borderId="6" xfId="2" applyNumberFormat="1" applyFont="1" applyFill="1" applyBorder="1" applyAlignment="1">
      <alignment horizontal="center"/>
    </xf>
    <xf numFmtId="46" fontId="4" fillId="0" borderId="0" xfId="0" applyNumberFormat="1" applyFont="1" applyFill="1" applyBorder="1" applyAlignment="1">
      <alignment horizontal="center"/>
    </xf>
    <xf numFmtId="46" fontId="4" fillId="0" borderId="18" xfId="0" applyNumberFormat="1" applyFont="1" applyFill="1" applyBorder="1" applyAlignment="1">
      <alignment horizontal="center"/>
    </xf>
    <xf numFmtId="46" fontId="4" fillId="0" borderId="19" xfId="0" applyNumberFormat="1" applyFont="1" applyFill="1" applyBorder="1" applyAlignment="1">
      <alignment horizontal="center"/>
    </xf>
    <xf numFmtId="10" fontId="4" fillId="0" borderId="6" xfId="1" applyNumberFormat="1" applyFont="1" applyFill="1" applyBorder="1" applyAlignment="1">
      <alignment horizontal="center"/>
    </xf>
    <xf numFmtId="46" fontId="5" fillId="0" borderId="21" xfId="0" applyNumberFormat="1" applyFont="1" applyFill="1" applyBorder="1" applyAlignment="1">
      <alignment horizontal="center"/>
    </xf>
    <xf numFmtId="10" fontId="5" fillId="0" borderId="21" xfId="1" applyNumberFormat="1" applyFont="1" applyFill="1" applyBorder="1" applyAlignment="1">
      <alignment horizontal="center"/>
    </xf>
    <xf numFmtId="10" fontId="5" fillId="0" borderId="22" xfId="1" applyNumberFormat="1" applyFont="1" applyFill="1" applyBorder="1" applyAlignment="1">
      <alignment horizontal="center"/>
    </xf>
    <xf numFmtId="10" fontId="5" fillId="0" borderId="24" xfId="1" applyNumberFormat="1" applyFont="1" applyFill="1" applyBorder="1" applyAlignment="1">
      <alignment horizontal="center"/>
    </xf>
    <xf numFmtId="46" fontId="0" fillId="0" borderId="9" xfId="0" applyNumberForma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0" fontId="5" fillId="0" borderId="9" xfId="1" applyNumberFormat="1" applyFont="1" applyFill="1" applyBorder="1" applyAlignment="1">
      <alignment horizontal="center"/>
    </xf>
    <xf numFmtId="10" fontId="5" fillId="0" borderId="10" xfId="1" applyNumberFormat="1" applyFont="1" applyFill="1" applyBorder="1" applyAlignment="1">
      <alignment horizontal="center"/>
    </xf>
    <xf numFmtId="4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 applyAlignment="1">
      <alignment horizontal="center"/>
    </xf>
    <xf numFmtId="10" fontId="5" fillId="0" borderId="10" xfId="0" applyNumberFormat="1" applyFont="1" applyFill="1" applyBorder="1" applyAlignment="1">
      <alignment horizontal="center"/>
    </xf>
    <xf numFmtId="46" fontId="4" fillId="0" borderId="9" xfId="1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/>
    </xf>
    <xf numFmtId="10" fontId="5" fillId="0" borderId="9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0" fontId="5" fillId="0" borderId="9" xfId="1" applyNumberFormat="1" applyFon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Border="1" applyAlignment="1">
      <alignment horizontal="center"/>
    </xf>
    <xf numFmtId="10" fontId="5" fillId="0" borderId="9" xfId="2" applyNumberFormat="1" applyFont="1" applyBorder="1" applyAlignment="1">
      <alignment horizontal="center"/>
    </xf>
    <xf numFmtId="10" fontId="5" fillId="0" borderId="10" xfId="2" applyNumberFormat="1" applyFont="1" applyBorder="1" applyAlignment="1">
      <alignment horizontal="center"/>
    </xf>
    <xf numFmtId="46" fontId="4" fillId="0" borderId="8" xfId="2" applyNumberFormat="1" applyFont="1" applyBorder="1" applyAlignment="1">
      <alignment horizontal="center"/>
    </xf>
    <xf numFmtId="10" fontId="5" fillId="0" borderId="9" xfId="2" applyNumberFormat="1" applyFont="1" applyFill="1" applyBorder="1" applyAlignment="1">
      <alignment horizontal="center"/>
    </xf>
    <xf numFmtId="10" fontId="5" fillId="0" borderId="10" xfId="2" applyNumberFormat="1" applyFont="1" applyFill="1" applyBorder="1" applyAlignment="1">
      <alignment horizontal="center"/>
    </xf>
    <xf numFmtId="10" fontId="2" fillId="0" borderId="9" xfId="1" applyNumberFormat="1" applyBorder="1" applyAlignment="1">
      <alignment horizontal="center"/>
    </xf>
    <xf numFmtId="9" fontId="4" fillId="0" borderId="9" xfId="1" applyFont="1" applyBorder="1" applyAlignment="1">
      <alignment horizontal="center"/>
    </xf>
    <xf numFmtId="10" fontId="4" fillId="0" borderId="10" xfId="1" applyNumberFormat="1" applyFont="1" applyBorder="1" applyAlignment="1">
      <alignment horizontal="center"/>
    </xf>
    <xf numFmtId="46" fontId="4" fillId="0" borderId="9" xfId="2" applyNumberFormat="1" applyFont="1" applyBorder="1" applyAlignment="1">
      <alignment horizontal="center" vertical="center"/>
    </xf>
    <xf numFmtId="10" fontId="4" fillId="0" borderId="9" xfId="1" applyNumberFormat="1" applyFont="1" applyBorder="1" applyAlignment="1">
      <alignment horizontal="center" vertical="center"/>
    </xf>
    <xf numFmtId="46" fontId="5" fillId="0" borderId="9" xfId="2" applyNumberFormat="1" applyFont="1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10" fontId="2" fillId="0" borderId="9" xfId="1" applyNumberFormat="1" applyBorder="1" applyAlignment="1">
      <alignment horizontal="center" vertical="center"/>
    </xf>
    <xf numFmtId="46" fontId="4" fillId="0" borderId="9" xfId="2" applyNumberFormat="1" applyFont="1" applyFill="1" applyBorder="1" applyAlignment="1">
      <alignment horizontal="center" vertical="center"/>
    </xf>
    <xf numFmtId="46" fontId="4" fillId="0" borderId="6" xfId="2" applyNumberFormat="1" applyFont="1" applyFill="1" applyBorder="1" applyAlignment="1">
      <alignment horizontal="center" vertical="center"/>
    </xf>
    <xf numFmtId="46" fontId="4" fillId="0" borderId="6" xfId="2" applyNumberFormat="1" applyFont="1" applyBorder="1" applyAlignment="1">
      <alignment horizontal="center" vertical="center"/>
    </xf>
    <xf numFmtId="46" fontId="5" fillId="0" borderId="9" xfId="2" applyNumberFormat="1" applyFont="1" applyFill="1" applyBorder="1" applyAlignment="1">
      <alignment horizontal="center" vertical="center"/>
    </xf>
    <xf numFmtId="10" fontId="5" fillId="0" borderId="9" xfId="2" applyNumberFormat="1" applyFont="1" applyFill="1" applyBorder="1" applyAlignment="1">
      <alignment horizontal="center" vertical="center"/>
    </xf>
    <xf numFmtId="46" fontId="4" fillId="0" borderId="5" xfId="2" applyNumberFormat="1" applyFont="1" applyBorder="1"/>
    <xf numFmtId="0" fontId="4" fillId="0" borderId="0" xfId="2" applyFont="1"/>
    <xf numFmtId="46" fontId="0" fillId="0" borderId="26" xfId="0" applyNumberFormat="1" applyBorder="1" applyAlignment="1">
      <alignment horizontal="center"/>
    </xf>
    <xf numFmtId="0" fontId="1" fillId="0" borderId="8" xfId="2" applyFont="1" applyBorder="1" applyAlignment="1">
      <alignment horizontal="center"/>
    </xf>
    <xf numFmtId="46" fontId="4" fillId="0" borderId="23" xfId="0" applyNumberFormat="1" applyFont="1" applyFill="1" applyBorder="1" applyAlignment="1">
      <alignment horizontal="center"/>
    </xf>
    <xf numFmtId="46" fontId="5" fillId="0" borderId="23" xfId="2" applyNumberFormat="1" applyFont="1" applyFill="1" applyBorder="1" applyAlignment="1">
      <alignment horizontal="center"/>
    </xf>
    <xf numFmtId="46" fontId="4" fillId="0" borderId="23" xfId="2" applyNumberFormat="1" applyFont="1" applyBorder="1" applyAlignment="1">
      <alignment horizontal="center"/>
    </xf>
    <xf numFmtId="10" fontId="4" fillId="0" borderId="7" xfId="1" applyNumberFormat="1" applyFont="1" applyBorder="1" applyAlignment="1">
      <alignment horizontal="center" vertical="center"/>
    </xf>
    <xf numFmtId="0" fontId="2" fillId="0" borderId="25" xfId="2" applyBorder="1"/>
    <xf numFmtId="0" fontId="3" fillId="0" borderId="7" xfId="2" applyFont="1" applyBorder="1" applyAlignment="1">
      <alignment horizontal="center"/>
    </xf>
    <xf numFmtId="10" fontId="5" fillId="0" borderId="10" xfId="2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4" xfId="2" applyFont="1" applyFill="1" applyBorder="1" applyAlignment="1">
      <alignment horizontal="left" vertical="top" wrapText="1"/>
    </xf>
    <xf numFmtId="0" fontId="2" fillId="0" borderId="15" xfId="2" applyFill="1" applyBorder="1" applyAlignment="1">
      <alignment horizontal="left" vertical="top" wrapText="1"/>
    </xf>
    <xf numFmtId="0" fontId="2" fillId="0" borderId="16" xfId="2" applyFill="1" applyBorder="1" applyAlignment="1">
      <alignment horizontal="left" vertical="top" wrapText="1"/>
    </xf>
    <xf numFmtId="0" fontId="1" fillId="0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4" fillId="0" borderId="14" xfId="3" applyFont="1" applyFill="1" applyBorder="1" applyAlignment="1">
      <alignment horizontal="left" vertical="top" wrapText="1"/>
    </xf>
    <xf numFmtId="0" fontId="4" fillId="0" borderId="15" xfId="3" applyFont="1" applyFill="1" applyBorder="1" applyAlignment="1">
      <alignment horizontal="left" vertical="top" wrapText="1"/>
    </xf>
    <xf numFmtId="0" fontId="4" fillId="0" borderId="16" xfId="3" applyFont="1" applyFill="1" applyBorder="1" applyAlignment="1">
      <alignment horizontal="left" vertical="top" wrapText="1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6" fillId="0" borderId="14" xfId="3" applyFont="1" applyFill="1" applyBorder="1" applyAlignment="1">
      <alignment horizontal="left" vertical="top" wrapText="1"/>
    </xf>
    <xf numFmtId="0" fontId="7" fillId="0" borderId="15" xfId="3" applyFont="1" applyFill="1" applyBorder="1" applyAlignment="1">
      <alignment horizontal="left" vertical="top" wrapText="1"/>
    </xf>
    <xf numFmtId="0" fontId="7" fillId="0" borderId="16" xfId="3" applyFont="1" applyFill="1" applyBorder="1" applyAlignment="1">
      <alignment horizontal="left" vertical="top" wrapText="1"/>
    </xf>
    <xf numFmtId="0" fontId="3" fillId="0" borderId="6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6" fillId="0" borderId="14" xfId="2" applyFont="1" applyFill="1" applyBorder="1" applyAlignment="1">
      <alignment horizontal="left" vertical="top" wrapText="1"/>
    </xf>
    <xf numFmtId="0" fontId="7" fillId="0" borderId="15" xfId="2" applyFont="1" applyFill="1" applyBorder="1" applyAlignment="1">
      <alignment horizontal="left" vertical="top" wrapText="1"/>
    </xf>
    <xf numFmtId="0" fontId="7" fillId="0" borderId="16" xfId="2" applyFont="1" applyFill="1" applyBorder="1" applyAlignment="1">
      <alignment horizontal="left" vertical="top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7" fillId="0" borderId="15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6" fillId="0" borderId="15" xfId="3" applyFont="1" applyFill="1" applyBorder="1" applyAlignment="1">
      <alignment horizontal="left" vertical="top" wrapText="1"/>
    </xf>
    <xf numFmtId="0" fontId="6" fillId="0" borderId="16" xfId="3" applyFont="1" applyFill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0" fillId="0" borderId="14" xfId="2" applyFont="1" applyBorder="1" applyAlignment="1">
      <alignment horizontal="left" vertical="top" wrapText="1"/>
    </xf>
    <xf numFmtId="0" fontId="2" fillId="0" borderId="15" xfId="2" applyBorder="1" applyAlignment="1">
      <alignment horizontal="left" vertical="top" wrapText="1"/>
    </xf>
    <xf numFmtId="0" fontId="2" fillId="0" borderId="16" xfId="2" applyBorder="1" applyAlignment="1">
      <alignment horizontal="left" vertical="top" wrapText="1"/>
    </xf>
    <xf numFmtId="0" fontId="0" fillId="0" borderId="15" xfId="2" applyFont="1" applyBorder="1" applyAlignment="1">
      <alignment horizontal="left" vertical="top" wrapText="1"/>
    </xf>
    <xf numFmtId="0" fontId="0" fillId="0" borderId="16" xfId="2" applyFont="1" applyBorder="1" applyAlignment="1">
      <alignment horizontal="left" vertical="top" wrapText="1"/>
    </xf>
  </cellXfs>
  <cellStyles count="735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4"/>
  <sheetViews>
    <sheetView tabSelected="1" zoomScale="110" zoomScaleNormal="110" zoomScaleSheetLayoutView="100" zoomScalePageLayoutView="110" workbookViewId="0"/>
  </sheetViews>
  <sheetFormatPr defaultColWidth="8.85546875" defaultRowHeight="1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/>
    <row r="3" spans="2:10">
      <c r="B3" s="160" t="s">
        <v>18</v>
      </c>
      <c r="C3" s="161"/>
      <c r="D3" s="161"/>
      <c r="E3" s="161"/>
      <c r="F3" s="161"/>
      <c r="G3" s="161"/>
      <c r="H3" s="161"/>
      <c r="I3" s="161"/>
      <c r="J3" s="162"/>
    </row>
    <row r="4" spans="2:10">
      <c r="B4" s="163" t="s">
        <v>133</v>
      </c>
      <c r="C4" s="164"/>
      <c r="D4" s="164"/>
      <c r="E4" s="164"/>
      <c r="F4" s="164"/>
      <c r="G4" s="164"/>
      <c r="H4" s="164"/>
      <c r="I4" s="164"/>
      <c r="J4" s="165"/>
    </row>
    <row r="5" spans="2:10">
      <c r="B5" s="2"/>
      <c r="C5" s="166" t="s">
        <v>19</v>
      </c>
      <c r="D5" s="164"/>
      <c r="E5" s="166" t="s">
        <v>20</v>
      </c>
      <c r="F5" s="164"/>
      <c r="G5" s="164" t="s">
        <v>21</v>
      </c>
      <c r="H5" s="164"/>
      <c r="I5" s="166" t="s">
        <v>22</v>
      </c>
      <c r="J5" s="165"/>
    </row>
    <row r="6" spans="2:10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>
      <c r="B7" s="8" t="s">
        <v>10</v>
      </c>
      <c r="C7" s="94">
        <v>2.8356481481481475E-3</v>
      </c>
      <c r="D7" s="95">
        <f t="shared" ref="D7:D28" si="0">C7/$C$30</f>
        <v>6.9976008225751136E-3</v>
      </c>
      <c r="E7" s="94">
        <v>7.1759259259259248E-4</v>
      </c>
      <c r="F7" s="95">
        <f t="shared" ref="F7:F26" si="1">E7/$E$30</f>
        <v>5.7006252298639213E-3</v>
      </c>
      <c r="G7" s="94">
        <v>2.2569444444444447E-3</v>
      </c>
      <c r="H7" s="95">
        <f t="shared" ref="H7:H27" si="2">G7/$G$30</f>
        <v>1.4130434782608701E-2</v>
      </c>
      <c r="I7" s="94">
        <f t="shared" ref="I7:I17" si="3">C7+E7+G7</f>
        <v>5.8101851851851847E-3</v>
      </c>
      <c r="J7" s="96">
        <f>I7/$I$30</f>
        <v>8.4104007505696292E-3</v>
      </c>
    </row>
    <row r="8" spans="2:10">
      <c r="B8" s="8" t="s">
        <v>13</v>
      </c>
      <c r="C8" s="94">
        <v>3.8888888888888866E-3</v>
      </c>
      <c r="D8" s="95">
        <f t="shared" si="0"/>
        <v>9.5967096995315804E-3</v>
      </c>
      <c r="E8" s="94">
        <v>4.2824074074074086E-4</v>
      </c>
      <c r="F8" s="95">
        <f t="shared" si="1"/>
        <v>3.4019860242736318E-3</v>
      </c>
      <c r="G8" s="94">
        <v>1.1458333333333331E-3</v>
      </c>
      <c r="H8" s="95">
        <f t="shared" si="2"/>
        <v>7.1739130434782614E-3</v>
      </c>
      <c r="I8" s="94">
        <f t="shared" si="3"/>
        <v>5.4629629629629603E-3</v>
      </c>
      <c r="J8" s="96">
        <f t="shared" ref="J8:J28" si="4">I8/$I$30</f>
        <v>7.9077871598981341E-3</v>
      </c>
    </row>
    <row r="9" spans="2:10">
      <c r="B9" s="8" t="s">
        <v>0</v>
      </c>
      <c r="C9" s="94">
        <v>0.10562499999999994</v>
      </c>
      <c r="D9" s="95">
        <f t="shared" si="0"/>
        <v>0.26065349023192025</v>
      </c>
      <c r="E9" s="94">
        <v>2.2581018518518497E-2</v>
      </c>
      <c r="F9" s="95">
        <f t="shared" si="1"/>
        <v>0.17938580360426615</v>
      </c>
      <c r="G9" s="94">
        <v>3.0983796296296294E-2</v>
      </c>
      <c r="H9" s="95">
        <f t="shared" si="2"/>
        <v>0.19398550724637684</v>
      </c>
      <c r="I9" s="94">
        <f t="shared" si="3"/>
        <v>0.15918981481481473</v>
      </c>
      <c r="J9" s="96">
        <f t="shared" si="4"/>
        <v>0.23043157753652313</v>
      </c>
    </row>
    <row r="10" spans="2:10">
      <c r="B10" s="8" t="s">
        <v>8</v>
      </c>
      <c r="C10" s="94">
        <v>1.28587962962963E-2</v>
      </c>
      <c r="D10" s="95">
        <f t="shared" si="0"/>
        <v>3.1731977607677368E-2</v>
      </c>
      <c r="E10" s="94">
        <v>5.4629629629629637E-3</v>
      </c>
      <c r="F10" s="95">
        <f t="shared" si="1"/>
        <v>4.3398308201544708E-2</v>
      </c>
      <c r="G10" s="94">
        <v>7.1527777777777787E-3</v>
      </c>
      <c r="H10" s="95">
        <f t="shared" si="2"/>
        <v>4.478260869565219E-2</v>
      </c>
      <c r="I10" s="94">
        <f t="shared" si="3"/>
        <v>2.5474537037037042E-2</v>
      </c>
      <c r="J10" s="96">
        <f t="shared" si="4"/>
        <v>3.6875083768931789E-2</v>
      </c>
    </row>
    <row r="11" spans="2:10">
      <c r="B11" s="8" t="s">
        <v>26</v>
      </c>
      <c r="C11" s="94">
        <v>1.1921296296296296E-3</v>
      </c>
      <c r="D11" s="95">
        <f t="shared" si="0"/>
        <v>2.9418485090825994E-3</v>
      </c>
      <c r="E11" s="94">
        <v>4.861111111111111E-4</v>
      </c>
      <c r="F11" s="95">
        <f t="shared" si="1"/>
        <v>3.861713865391689E-3</v>
      </c>
      <c r="G11" s="94">
        <v>1.0995370370370371E-3</v>
      </c>
      <c r="H11" s="95">
        <f t="shared" si="2"/>
        <v>6.8840579710144952E-3</v>
      </c>
      <c r="I11" s="94">
        <f t="shared" si="3"/>
        <v>2.7777777777777775E-3</v>
      </c>
      <c r="J11" s="96">
        <f t="shared" si="4"/>
        <v>4.0209087253719336E-3</v>
      </c>
    </row>
    <row r="12" spans="2:10">
      <c r="B12" s="8" t="s">
        <v>3</v>
      </c>
      <c r="C12" s="94">
        <v>5.4490740740740902E-2</v>
      </c>
      <c r="D12" s="95">
        <f t="shared" si="0"/>
        <v>0.13446818233748464</v>
      </c>
      <c r="E12" s="94">
        <v>9.374999999999991E-3</v>
      </c>
      <c r="F12" s="95">
        <f t="shared" si="1"/>
        <v>7.4475910261125364E-2</v>
      </c>
      <c r="G12" s="94">
        <v>1.7986111111111105E-2</v>
      </c>
      <c r="H12" s="95">
        <f t="shared" si="2"/>
        <v>0.11260869565217391</v>
      </c>
      <c r="I12" s="94">
        <f t="shared" si="3"/>
        <v>8.1851851851851995E-2</v>
      </c>
      <c r="J12" s="96">
        <f t="shared" si="4"/>
        <v>0.11848277710762653</v>
      </c>
    </row>
    <row r="13" spans="2:10">
      <c r="B13" s="8" t="s">
        <v>7</v>
      </c>
      <c r="C13" s="94">
        <v>2.3402777777777769E-2</v>
      </c>
      <c r="D13" s="95">
        <f t="shared" si="0"/>
        <v>5.7751628013252565E-2</v>
      </c>
      <c r="E13" s="94">
        <v>8.9583333333333286E-3</v>
      </c>
      <c r="F13" s="95">
        <f t="shared" si="1"/>
        <v>7.1165869805075374E-2</v>
      </c>
      <c r="G13" s="94">
        <v>5.3356481481481484E-3</v>
      </c>
      <c r="H13" s="95">
        <f t="shared" si="2"/>
        <v>3.3405797101449287E-2</v>
      </c>
      <c r="I13" s="94">
        <f t="shared" si="3"/>
        <v>3.7696759259259249E-2</v>
      </c>
      <c r="J13" s="96">
        <f t="shared" si="4"/>
        <v>5.4567082160568277E-2</v>
      </c>
    </row>
    <row r="14" spans="2:10">
      <c r="B14" s="8" t="s">
        <v>2</v>
      </c>
      <c r="C14" s="94">
        <v>1.6817129629629626E-2</v>
      </c>
      <c r="D14" s="95">
        <f t="shared" si="0"/>
        <v>4.1500057123272004E-2</v>
      </c>
      <c r="E14" s="94">
        <v>4.9768518518518495E-3</v>
      </c>
      <c r="F14" s="95">
        <f t="shared" si="1"/>
        <v>3.9536594336152989E-2</v>
      </c>
      <c r="G14" s="94">
        <v>3.0208333333333328E-3</v>
      </c>
      <c r="H14" s="95">
        <f t="shared" si="2"/>
        <v>1.8913043478260873E-2</v>
      </c>
      <c r="I14" s="94">
        <f t="shared" si="3"/>
        <v>2.481481481481481E-2</v>
      </c>
      <c r="J14" s="96">
        <f t="shared" si="4"/>
        <v>3.5920117946655943E-2</v>
      </c>
    </row>
    <row r="15" spans="2:10">
      <c r="B15" s="8" t="s">
        <v>9</v>
      </c>
      <c r="C15" s="94">
        <v>2.658564814814814E-2</v>
      </c>
      <c r="D15" s="95">
        <f t="shared" si="0"/>
        <v>6.5606077916142994E-2</v>
      </c>
      <c r="E15" s="94">
        <v>1.3611111111111115E-2</v>
      </c>
      <c r="F15" s="95">
        <f t="shared" si="1"/>
        <v>0.10812798823096734</v>
      </c>
      <c r="G15" s="94">
        <v>1.9097222222222224E-3</v>
      </c>
      <c r="H15" s="95">
        <f t="shared" si="2"/>
        <v>1.1956521739130439E-2</v>
      </c>
      <c r="I15" s="94">
        <f t="shared" si="3"/>
        <v>4.2106481481481474E-2</v>
      </c>
      <c r="J15" s="96">
        <f t="shared" si="4"/>
        <v>6.0950274762096225E-2</v>
      </c>
    </row>
    <row r="16" spans="2:10">
      <c r="B16" s="8" t="s">
        <v>1</v>
      </c>
      <c r="C16" s="94">
        <v>1.1134259259259262E-2</v>
      </c>
      <c r="D16" s="95">
        <f t="shared" si="0"/>
        <v>2.7476293842111275E-2</v>
      </c>
      <c r="E16" s="94">
        <v>4.1319444444444433E-3</v>
      </c>
      <c r="F16" s="95">
        <f t="shared" si="1"/>
        <v>3.2824567855829351E-2</v>
      </c>
      <c r="G16" s="94">
        <v>4.479166666666666E-3</v>
      </c>
      <c r="H16" s="95">
        <f t="shared" si="2"/>
        <v>2.8043478260869569E-2</v>
      </c>
      <c r="I16" s="94">
        <f t="shared" si="3"/>
        <v>1.9745370370370371E-2</v>
      </c>
      <c r="J16" s="96">
        <f t="shared" si="4"/>
        <v>2.8581959522852168E-2</v>
      </c>
    </row>
    <row r="17" spans="2:10">
      <c r="B17" s="8" t="s">
        <v>27</v>
      </c>
      <c r="C17" s="94">
        <v>2.0416666666666659E-2</v>
      </c>
      <c r="D17" s="95">
        <f t="shared" si="0"/>
        <v>5.0382725922540811E-2</v>
      </c>
      <c r="E17" s="94">
        <v>9.178240740740742E-3</v>
      </c>
      <c r="F17" s="95">
        <f t="shared" si="1"/>
        <v>7.2912835601324055E-2</v>
      </c>
      <c r="G17" s="94">
        <v>8.5069444444444437E-3</v>
      </c>
      <c r="H17" s="95">
        <f t="shared" si="2"/>
        <v>5.3260869565217403E-2</v>
      </c>
      <c r="I17" s="94">
        <f t="shared" si="3"/>
        <v>3.8101851851851845E-2</v>
      </c>
      <c r="J17" s="96">
        <f t="shared" si="4"/>
        <v>5.5153464683018356E-2</v>
      </c>
    </row>
    <row r="18" spans="2:10">
      <c r="B18" s="8" t="s">
        <v>16</v>
      </c>
      <c r="C18" s="94">
        <v>4.5370370370370373E-3</v>
      </c>
      <c r="D18" s="95">
        <f t="shared" si="0"/>
        <v>1.1196161316120185E-2</v>
      </c>
      <c r="E18" s="94">
        <v>4.6527777777777782E-3</v>
      </c>
      <c r="F18" s="95">
        <f t="shared" si="1"/>
        <v>3.6962118425891886E-2</v>
      </c>
      <c r="G18" s="94">
        <v>4.976851851851851E-4</v>
      </c>
      <c r="H18" s="95">
        <f t="shared" si="2"/>
        <v>3.1159420289855076E-3</v>
      </c>
      <c r="I18" s="94">
        <f>G18+E18+C18</f>
        <v>9.6875000000000017E-3</v>
      </c>
      <c r="J18" s="96">
        <f t="shared" si="4"/>
        <v>1.4022919179734623E-2</v>
      </c>
    </row>
    <row r="19" spans="2:10">
      <c r="B19" s="8" t="s">
        <v>4</v>
      </c>
      <c r="C19" s="94">
        <v>1.1469907407407411E-2</v>
      </c>
      <c r="D19" s="95">
        <f t="shared" si="0"/>
        <v>2.8304581286416088E-2</v>
      </c>
      <c r="E19" s="94">
        <v>4.0393518518518513E-3</v>
      </c>
      <c r="F19" s="95">
        <f t="shared" si="1"/>
        <v>3.2089003310040463E-2</v>
      </c>
      <c r="G19" s="94">
        <v>6.7245370370370367E-3</v>
      </c>
      <c r="H19" s="95">
        <f t="shared" si="2"/>
        <v>4.2101449275362329E-2</v>
      </c>
      <c r="I19" s="94">
        <f t="shared" ref="I19:I28" si="5">C19+E19+G19</f>
        <v>2.22337962962963E-2</v>
      </c>
      <c r="J19" s="96">
        <f t="shared" ref="J19" si="6">I19/$I$30</f>
        <v>3.2184023589331194E-2</v>
      </c>
    </row>
    <row r="20" spans="2:10">
      <c r="B20" s="8" t="s">
        <v>14</v>
      </c>
      <c r="C20" s="94">
        <v>7.951388888888888E-3</v>
      </c>
      <c r="D20" s="95">
        <f t="shared" si="0"/>
        <v>1.9621843939220833E-2</v>
      </c>
      <c r="E20" s="94">
        <v>1.9097222222222222E-3</v>
      </c>
      <c r="F20" s="95">
        <f t="shared" si="1"/>
        <v>1.5171018756895922E-2</v>
      </c>
      <c r="G20" s="94">
        <v>2.3495370370370371E-3</v>
      </c>
      <c r="H20" s="95">
        <f t="shared" si="2"/>
        <v>1.4710144927536237E-2</v>
      </c>
      <c r="I20" s="94">
        <f t="shared" si="5"/>
        <v>1.2210648148148148E-2</v>
      </c>
      <c r="J20" s="96">
        <f t="shared" si="4"/>
        <v>1.7675244605280794E-2</v>
      </c>
    </row>
    <row r="21" spans="2:10">
      <c r="B21" s="8" t="s">
        <v>11</v>
      </c>
      <c r="C21" s="94">
        <v>9.6180555555555568E-3</v>
      </c>
      <c r="D21" s="95">
        <f t="shared" si="0"/>
        <v>2.3734719524734375E-2</v>
      </c>
      <c r="E21" s="94">
        <v>1.93287037037037E-3</v>
      </c>
      <c r="F21" s="95">
        <f t="shared" si="1"/>
        <v>1.5354909893343142E-2</v>
      </c>
      <c r="G21" s="94">
        <v>3.8078703703703707E-3</v>
      </c>
      <c r="H21" s="95">
        <f t="shared" si="2"/>
        <v>2.3840579710144937E-2</v>
      </c>
      <c r="I21" s="94">
        <f t="shared" si="5"/>
        <v>1.5358796296296297E-2</v>
      </c>
      <c r="J21" s="96">
        <f t="shared" si="4"/>
        <v>2.2232274494035656E-2</v>
      </c>
    </row>
    <row r="22" spans="2:10">
      <c r="B22" s="8" t="s">
        <v>15</v>
      </c>
      <c r="C22" s="94">
        <v>1.6446759259259265E-2</v>
      </c>
      <c r="D22" s="95">
        <f t="shared" si="0"/>
        <v>4.0586084770935685E-2</v>
      </c>
      <c r="E22" s="94">
        <v>4.502314814814814E-3</v>
      </c>
      <c r="F22" s="95">
        <f t="shared" si="1"/>
        <v>3.5766826038984928E-2</v>
      </c>
      <c r="G22" s="94">
        <v>1.2430555555555552E-2</v>
      </c>
      <c r="H22" s="95">
        <f t="shared" si="2"/>
        <v>7.7826086956521739E-2</v>
      </c>
      <c r="I22" s="94">
        <f t="shared" si="5"/>
        <v>3.3379629629629634E-2</v>
      </c>
      <c r="J22" s="96">
        <f t="shared" si="4"/>
        <v>4.8317919849886086E-2</v>
      </c>
    </row>
    <row r="23" spans="2:10">
      <c r="B23" s="8" t="s">
        <v>28</v>
      </c>
      <c r="C23" s="94">
        <v>2.3356481481481478E-2</v>
      </c>
      <c r="D23" s="95">
        <f t="shared" si="0"/>
        <v>5.7637381469210533E-2</v>
      </c>
      <c r="E23" s="94">
        <v>6.0879629629629643E-3</v>
      </c>
      <c r="F23" s="95">
        <f t="shared" si="1"/>
        <v>4.8363368885619741E-2</v>
      </c>
      <c r="G23" s="94">
        <v>1.9293981481481492E-2</v>
      </c>
      <c r="H23" s="95">
        <f t="shared" si="2"/>
        <v>0.12079710144927545</v>
      </c>
      <c r="I23" s="94">
        <f t="shared" si="5"/>
        <v>4.8738425925925935E-2</v>
      </c>
      <c r="J23" s="96">
        <f t="shared" si="4"/>
        <v>7.0550194343921749E-2</v>
      </c>
    </row>
    <row r="24" spans="2:10">
      <c r="B24" s="8" t="s">
        <v>12</v>
      </c>
      <c r="C24" s="94">
        <v>1.0104166666666671E-2</v>
      </c>
      <c r="D24" s="95">
        <f t="shared" si="0"/>
        <v>2.493430823717583E-2</v>
      </c>
      <c r="E24" s="94">
        <v>3.8773148148148139E-3</v>
      </c>
      <c r="F24" s="95">
        <f t="shared" si="1"/>
        <v>3.0801765354909895E-2</v>
      </c>
      <c r="G24" s="94">
        <v>1.9537037037037033E-2</v>
      </c>
      <c r="H24" s="95">
        <f t="shared" si="2"/>
        <v>0.12231884057971015</v>
      </c>
      <c r="I24" s="94">
        <f t="shared" si="5"/>
        <v>3.3518518518518517E-2</v>
      </c>
      <c r="J24" s="96">
        <f t="shared" si="4"/>
        <v>4.8518965286154674E-2</v>
      </c>
    </row>
    <row r="25" spans="2:10">
      <c r="B25" s="8" t="s">
        <v>5</v>
      </c>
      <c r="C25" s="94">
        <v>1.2777777777777773E-2</v>
      </c>
      <c r="D25" s="95">
        <f t="shared" si="0"/>
        <v>3.1532046155603774E-2</v>
      </c>
      <c r="E25" s="94">
        <v>8.4837962962962966E-3</v>
      </c>
      <c r="F25" s="95">
        <f t="shared" si="1"/>
        <v>6.7396101507907341E-2</v>
      </c>
      <c r="G25" s="94">
        <v>4.3287037037037035E-3</v>
      </c>
      <c r="H25" s="95">
        <f t="shared" si="2"/>
        <v>2.7101449275362323E-2</v>
      </c>
      <c r="I25" s="94">
        <f t="shared" si="5"/>
        <v>2.5590277777777774E-2</v>
      </c>
      <c r="J25" s="96">
        <f t="shared" si="4"/>
        <v>3.7042621632488941E-2</v>
      </c>
    </row>
    <row r="26" spans="2:10">
      <c r="B26" s="8" t="s">
        <v>6</v>
      </c>
      <c r="C26" s="94">
        <v>7.7083333333333344E-3</v>
      </c>
      <c r="D26" s="95">
        <f t="shared" si="0"/>
        <v>1.9022049583000113E-2</v>
      </c>
      <c r="E26" s="94">
        <v>1.2962962962962963E-3</v>
      </c>
      <c r="F26" s="95">
        <f t="shared" si="1"/>
        <v>1.0297903641044505E-2</v>
      </c>
      <c r="G26" s="97"/>
      <c r="H26" s="95"/>
      <c r="I26" s="94">
        <f t="shared" si="5"/>
        <v>9.0046296296296298E-3</v>
      </c>
      <c r="J26" s="96">
        <f t="shared" si="4"/>
        <v>1.3034445784747354E-2</v>
      </c>
    </row>
    <row r="27" spans="2:10">
      <c r="B27" s="8" t="s">
        <v>101</v>
      </c>
      <c r="C27" s="94">
        <v>1.6400462962962957E-2</v>
      </c>
      <c r="D27" s="95">
        <f t="shared" si="0"/>
        <v>4.0471838226893611E-2</v>
      </c>
      <c r="E27" s="94">
        <v>3.1712962962962962E-3</v>
      </c>
      <c r="F27" s="95">
        <f>E27/$E$30</f>
        <v>2.5193085693269592E-2</v>
      </c>
      <c r="G27" s="97">
        <v>3.5763888888888889E-3</v>
      </c>
      <c r="H27" s="95">
        <f t="shared" si="2"/>
        <v>2.2391304347826092E-2</v>
      </c>
      <c r="I27" s="94">
        <f t="shared" si="5"/>
        <v>2.3148148148148143E-2</v>
      </c>
      <c r="J27" s="96">
        <f t="shared" si="4"/>
        <v>3.350757271143278E-2</v>
      </c>
    </row>
    <row r="28" spans="2:10">
      <c r="B28" s="8" t="s">
        <v>17</v>
      </c>
      <c r="C28" s="94">
        <v>5.6134259259259245E-3</v>
      </c>
      <c r="D28" s="95">
        <f t="shared" si="0"/>
        <v>1.3852393465097673E-2</v>
      </c>
      <c r="E28" s="94">
        <v>6.0185185185185177E-3</v>
      </c>
      <c r="F28" s="95">
        <f>E28/$E$30</f>
        <v>4.7811695476278053E-2</v>
      </c>
      <c r="G28" s="97">
        <v>3.2986111111111111E-3</v>
      </c>
      <c r="H28" s="95">
        <f>G28/$G$30</f>
        <v>2.0652173913043484E-2</v>
      </c>
      <c r="I28" s="94">
        <f t="shared" si="5"/>
        <v>1.4930555555555553E-2</v>
      </c>
      <c r="J28" s="96">
        <f t="shared" si="4"/>
        <v>2.1612384398874144E-2</v>
      </c>
    </row>
    <row r="29" spans="2:10">
      <c r="B29" s="8"/>
      <c r="C29" s="98"/>
      <c r="D29" s="98"/>
      <c r="E29" s="98"/>
      <c r="F29" s="98"/>
      <c r="G29" s="98"/>
      <c r="H29" s="98"/>
      <c r="I29" s="98"/>
      <c r="J29" s="99"/>
    </row>
    <row r="30" spans="2:10">
      <c r="B30" s="11" t="s">
        <v>29</v>
      </c>
      <c r="C30" s="100">
        <f t="shared" ref="C30:J30" si="7">SUM(C7:C28)</f>
        <v>0.40523148148148158</v>
      </c>
      <c r="D30" s="101">
        <f t="shared" si="7"/>
        <v>0.99999999999999989</v>
      </c>
      <c r="E30" s="100">
        <f>SUM(E7:E28)</f>
        <v>0.12587962962962959</v>
      </c>
      <c r="F30" s="101">
        <f t="shared" si="7"/>
        <v>1.0000000000000002</v>
      </c>
      <c r="G30" s="100">
        <f>SUM(G7:G28)</f>
        <v>0.15972222222222218</v>
      </c>
      <c r="H30" s="101">
        <f>SUM(H7:H28)</f>
        <v>1</v>
      </c>
      <c r="I30" s="100">
        <f>SUM(I7:I28)</f>
        <v>0.6908333333333333</v>
      </c>
      <c r="J30" s="102">
        <f t="shared" si="7"/>
        <v>1</v>
      </c>
    </row>
    <row r="31" spans="2:10">
      <c r="B31" s="12"/>
      <c r="C31" s="13"/>
      <c r="D31" s="14"/>
      <c r="E31" s="13"/>
      <c r="F31" s="14"/>
      <c r="G31" s="13"/>
      <c r="H31" s="14"/>
      <c r="I31" s="13"/>
      <c r="J31" s="15"/>
    </row>
    <row r="32" spans="2:10" ht="66" customHeight="1" thickBot="1">
      <c r="B32" s="157" t="s">
        <v>30</v>
      </c>
      <c r="C32" s="158"/>
      <c r="D32" s="158"/>
      <c r="E32" s="158"/>
      <c r="F32" s="158"/>
      <c r="G32" s="158"/>
      <c r="H32" s="158"/>
      <c r="I32" s="158"/>
      <c r="J32" s="159"/>
    </row>
    <row r="34" spans="7:7">
      <c r="G34" s="16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B1:H66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>
      <c r="C1" s="35"/>
      <c r="D1" s="35"/>
      <c r="E1" s="35"/>
      <c r="F1" s="35"/>
    </row>
    <row r="2" spans="2:8" s="1" customFormat="1" ht="15.75" thickBot="1">
      <c r="C2" s="35"/>
      <c r="D2" s="35"/>
      <c r="E2" s="35"/>
      <c r="F2" s="35"/>
    </row>
    <row r="3" spans="2:8" s="1" customFormat="1">
      <c r="B3" s="160" t="s">
        <v>86</v>
      </c>
      <c r="C3" s="161"/>
      <c r="D3" s="161"/>
      <c r="E3" s="161"/>
      <c r="F3" s="162"/>
      <c r="G3" s="161"/>
      <c r="H3" s="162"/>
    </row>
    <row r="4" spans="2:8" s="1" customFormat="1">
      <c r="B4" s="163" t="s">
        <v>133</v>
      </c>
      <c r="C4" s="164"/>
      <c r="D4" s="164"/>
      <c r="E4" s="164"/>
      <c r="F4" s="164"/>
      <c r="G4" s="164"/>
      <c r="H4" s="165"/>
    </row>
    <row r="5" spans="2:8" s="1" customFormat="1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>
      <c r="B7" s="8" t="s">
        <v>10</v>
      </c>
      <c r="C7" s="97">
        <v>5.3587962962962981E-3</v>
      </c>
      <c r="D7" s="95">
        <f t="shared" ref="D7:F28" si="0">C7/C$30</f>
        <v>1.7141164710673434E-2</v>
      </c>
      <c r="E7" s="97"/>
      <c r="F7" s="95"/>
      <c r="G7" s="97">
        <f>C7+E7</f>
        <v>5.3587962962962981E-3</v>
      </c>
      <c r="H7" s="96">
        <f>G7/$G$30</f>
        <v>1.6556409797961746E-2</v>
      </c>
    </row>
    <row r="8" spans="2:8" s="1" customFormat="1">
      <c r="B8" s="8" t="s">
        <v>13</v>
      </c>
      <c r="C8" s="97">
        <v>1.7372685185185175E-2</v>
      </c>
      <c r="D8" s="95">
        <f t="shared" si="0"/>
        <v>5.5569952982118365E-2</v>
      </c>
      <c r="E8" s="97"/>
      <c r="F8" s="95"/>
      <c r="G8" s="97">
        <f t="shared" ref="G8:G27" si="1">C8+E8</f>
        <v>1.7372685185185175E-2</v>
      </c>
      <c r="H8" s="96">
        <f t="shared" ref="H8:H27" si="2">G8/$G$30</f>
        <v>5.3674235651707466E-2</v>
      </c>
    </row>
    <row r="9" spans="2:8" s="1" customFormat="1">
      <c r="B9" s="8" t="s">
        <v>0</v>
      </c>
      <c r="C9" s="97">
        <v>5.1388888888888803E-2</v>
      </c>
      <c r="D9" s="95">
        <f t="shared" si="0"/>
        <v>0.16437747584317472</v>
      </c>
      <c r="E9" s="97">
        <v>7.1064814814814819E-3</v>
      </c>
      <c r="F9" s="95">
        <f t="shared" si="0"/>
        <v>0.64360587002096425</v>
      </c>
      <c r="G9" s="97">
        <f t="shared" si="1"/>
        <v>5.8495370370370288E-2</v>
      </c>
      <c r="H9" s="96">
        <f t="shared" si="2"/>
        <v>0.18072590738423006</v>
      </c>
    </row>
    <row r="10" spans="2:8" s="1" customFormat="1">
      <c r="B10" s="8" t="s">
        <v>8</v>
      </c>
      <c r="C10" s="97">
        <v>3.449074074074074E-3</v>
      </c>
      <c r="D10" s="95">
        <f t="shared" si="0"/>
        <v>1.1032542297582467E-2</v>
      </c>
      <c r="E10" s="97"/>
      <c r="F10" s="95"/>
      <c r="G10" s="97">
        <f t="shared" si="1"/>
        <v>3.449074074074074E-3</v>
      </c>
      <c r="H10" s="96">
        <f t="shared" si="2"/>
        <v>1.0656177364562848E-2</v>
      </c>
    </row>
    <row r="11" spans="2:8" s="1" customFormat="1">
      <c r="B11" s="8" t="s">
        <v>26</v>
      </c>
      <c r="C11" s="97">
        <v>7.8703703703703694E-4</v>
      </c>
      <c r="D11" s="95">
        <f t="shared" si="0"/>
        <v>2.5174928732738509E-3</v>
      </c>
      <c r="E11" s="97"/>
      <c r="F11" s="95"/>
      <c r="G11" s="97">
        <f t="shared" si="1"/>
        <v>7.8703703703703694E-4</v>
      </c>
      <c r="H11" s="96">
        <f t="shared" si="2"/>
        <v>2.4316109422492403E-3</v>
      </c>
    </row>
    <row r="12" spans="2:8" s="1" customFormat="1">
      <c r="B12" s="8" t="s">
        <v>3</v>
      </c>
      <c r="C12" s="97">
        <v>1.0671296296296295E-2</v>
      </c>
      <c r="D12" s="95">
        <f t="shared" si="0"/>
        <v>3.4134241605271926E-2</v>
      </c>
      <c r="E12" s="97">
        <v>1.1574074074074076E-3</v>
      </c>
      <c r="F12" s="95">
        <f t="shared" si="0"/>
        <v>0.10482180293501048</v>
      </c>
      <c r="G12" s="97">
        <f t="shared" si="1"/>
        <v>1.1828703703703702E-2</v>
      </c>
      <c r="H12" s="96">
        <f t="shared" si="2"/>
        <v>3.6545682102628284E-2</v>
      </c>
    </row>
    <row r="13" spans="2:8" s="1" customFormat="1">
      <c r="B13" s="8" t="s">
        <v>7</v>
      </c>
      <c r="C13" s="97">
        <v>9.7222222222222206E-3</v>
      </c>
      <c r="D13" s="95">
        <f t="shared" si="0"/>
        <v>3.1098441375735805E-2</v>
      </c>
      <c r="E13" s="97">
        <v>1.284722222222222E-3</v>
      </c>
      <c r="F13" s="95">
        <f t="shared" si="0"/>
        <v>0.1163522012578616</v>
      </c>
      <c r="G13" s="97">
        <f t="shared" si="1"/>
        <v>1.1006944444444442E-2</v>
      </c>
      <c r="H13" s="96">
        <f t="shared" si="2"/>
        <v>3.400679420704452E-2</v>
      </c>
    </row>
    <row r="14" spans="2:8" s="1" customFormat="1">
      <c r="B14" s="8" t="s">
        <v>2</v>
      </c>
      <c r="C14" s="97">
        <v>7.083333333333333E-3</v>
      </c>
      <c r="D14" s="95">
        <f t="shared" si="0"/>
        <v>2.2657435859464663E-2</v>
      </c>
      <c r="E14" s="97">
        <v>7.5231481481481471E-4</v>
      </c>
      <c r="F14" s="95">
        <f t="shared" si="0"/>
        <v>6.8134171907756794E-2</v>
      </c>
      <c r="G14" s="97">
        <f t="shared" si="1"/>
        <v>7.8356481481481471E-3</v>
      </c>
      <c r="H14" s="96">
        <f t="shared" si="2"/>
        <v>2.4208832469157875E-2</v>
      </c>
    </row>
    <row r="15" spans="2:8" s="1" customFormat="1">
      <c r="B15" s="8" t="s">
        <v>9</v>
      </c>
      <c r="C15" s="97">
        <v>5.6134259259259254E-3</v>
      </c>
      <c r="D15" s="95">
        <f t="shared" si="0"/>
        <v>1.7955647699085555E-2</v>
      </c>
      <c r="E15" s="97">
        <v>2.6620370370370372E-4</v>
      </c>
      <c r="F15" s="95">
        <f t="shared" si="0"/>
        <v>2.4109014675052408E-2</v>
      </c>
      <c r="G15" s="97">
        <f t="shared" si="1"/>
        <v>5.8796296296296287E-3</v>
      </c>
      <c r="H15" s="96">
        <f t="shared" si="2"/>
        <v>1.8165564097979616E-2</v>
      </c>
    </row>
    <row r="16" spans="2:8" s="1" customFormat="1">
      <c r="B16" s="8" t="s">
        <v>1</v>
      </c>
      <c r="C16" s="97">
        <v>1.4236111111111112E-3</v>
      </c>
      <c r="D16" s="95">
        <f t="shared" si="0"/>
        <v>4.5537003443041728E-3</v>
      </c>
      <c r="E16" s="97"/>
      <c r="F16" s="95"/>
      <c r="G16" s="97">
        <f t="shared" si="1"/>
        <v>1.4236111111111112E-3</v>
      </c>
      <c r="H16" s="96">
        <f t="shared" si="2"/>
        <v>4.398355086715538E-3</v>
      </c>
    </row>
    <row r="17" spans="2:8" s="1" customFormat="1">
      <c r="B17" s="8" t="s">
        <v>27</v>
      </c>
      <c r="C17" s="97">
        <v>5.5555555555555556E-4</v>
      </c>
      <c r="D17" s="95">
        <f t="shared" si="0"/>
        <v>1.7770537928991892E-3</v>
      </c>
      <c r="E17" s="97"/>
      <c r="F17" s="95"/>
      <c r="G17" s="97">
        <f t="shared" ref="G17:G25" si="3">C17+E17</f>
        <v>5.5555555555555556E-4</v>
      </c>
      <c r="H17" s="96">
        <f t="shared" ref="H17:H25" si="4">G17/$G$30</f>
        <v>1.7164312533524051E-3</v>
      </c>
    </row>
    <row r="18" spans="2:8" s="1" customFormat="1">
      <c r="B18" s="8" t="s">
        <v>16</v>
      </c>
      <c r="C18" s="97">
        <v>4.2361111111111098E-3</v>
      </c>
      <c r="D18" s="95">
        <f t="shared" si="0"/>
        <v>1.3550035170856314E-2</v>
      </c>
      <c r="E18" s="97"/>
      <c r="F18" s="95"/>
      <c r="G18" s="97">
        <f t="shared" si="3"/>
        <v>4.2361111111111098E-3</v>
      </c>
      <c r="H18" s="96">
        <f t="shared" si="4"/>
        <v>1.3087788306812084E-2</v>
      </c>
    </row>
    <row r="19" spans="2:8" s="1" customFormat="1">
      <c r="B19" s="8" t="s">
        <v>4</v>
      </c>
      <c r="C19" s="97">
        <v>1.2083333333333333E-2</v>
      </c>
      <c r="D19" s="95">
        <f t="shared" si="0"/>
        <v>3.8650919995557365E-2</v>
      </c>
      <c r="E19" s="97">
        <v>1.6203703703703703E-4</v>
      </c>
      <c r="F19" s="95">
        <f t="shared" si="0"/>
        <v>1.4675052410901465E-2</v>
      </c>
      <c r="G19" s="97">
        <f t="shared" si="3"/>
        <v>1.224537037037037E-2</v>
      </c>
      <c r="H19" s="96">
        <f t="shared" si="4"/>
        <v>3.7833005542642593E-2</v>
      </c>
    </row>
    <row r="20" spans="2:8" s="1" customFormat="1">
      <c r="B20" s="8" t="s">
        <v>14</v>
      </c>
      <c r="C20" s="97">
        <v>2.5810185185185185E-3</v>
      </c>
      <c r="D20" s="95">
        <f t="shared" si="0"/>
        <v>8.2558957461774836E-3</v>
      </c>
      <c r="E20" s="97">
        <v>1.0416666666666667E-4</v>
      </c>
      <c r="F20" s="95">
        <f t="shared" si="0"/>
        <v>9.433962264150943E-3</v>
      </c>
      <c r="G20" s="97">
        <f t="shared" si="3"/>
        <v>2.685185185185185E-3</v>
      </c>
      <c r="H20" s="96">
        <f t="shared" si="4"/>
        <v>8.2960843912032907E-3</v>
      </c>
    </row>
    <row r="21" spans="2:8" s="1" customFormat="1">
      <c r="B21" s="8" t="s">
        <v>11</v>
      </c>
      <c r="C21" s="97">
        <v>1.5046296296296295E-4</v>
      </c>
      <c r="D21" s="95">
        <f t="shared" si="0"/>
        <v>4.8128540224353034E-4</v>
      </c>
      <c r="E21" s="97"/>
      <c r="F21" s="95"/>
      <c r="G21" s="97">
        <f t="shared" si="3"/>
        <v>1.5046296296296295E-4</v>
      </c>
      <c r="H21" s="96">
        <f t="shared" si="4"/>
        <v>4.6486679778294298E-4</v>
      </c>
    </row>
    <row r="22" spans="2:8" s="1" customFormat="1">
      <c r="B22" s="8" t="s">
        <v>15</v>
      </c>
      <c r="C22" s="97">
        <v>1.5972222222222223E-3</v>
      </c>
      <c r="D22" s="95">
        <f t="shared" si="0"/>
        <v>5.1090296545851692E-3</v>
      </c>
      <c r="E22" s="97"/>
      <c r="F22" s="95"/>
      <c r="G22" s="97">
        <f t="shared" si="3"/>
        <v>1.5972222222222223E-3</v>
      </c>
      <c r="H22" s="96">
        <f t="shared" si="4"/>
        <v>4.9347398533881644E-3</v>
      </c>
    </row>
    <row r="23" spans="2:8" s="1" customFormat="1">
      <c r="B23" s="8" t="s">
        <v>91</v>
      </c>
      <c r="C23" s="97">
        <v>9.6064814814814819E-4</v>
      </c>
      <c r="D23" s="95">
        <f t="shared" si="0"/>
        <v>3.0728221835548482E-3</v>
      </c>
      <c r="E23" s="97"/>
      <c r="F23" s="95"/>
      <c r="G23" s="97">
        <f t="shared" si="3"/>
        <v>9.6064814814814819E-4</v>
      </c>
      <c r="H23" s="96">
        <f t="shared" si="4"/>
        <v>2.9679957089218671E-3</v>
      </c>
    </row>
    <row r="24" spans="2:8" s="1" customFormat="1">
      <c r="B24" s="8" t="s">
        <v>12</v>
      </c>
      <c r="C24" s="97">
        <v>3.3564814814814818E-4</v>
      </c>
      <c r="D24" s="95">
        <f t="shared" si="0"/>
        <v>1.0736366665432602E-3</v>
      </c>
      <c r="E24" s="97"/>
      <c r="F24" s="95"/>
      <c r="G24" s="97">
        <f t="shared" si="3"/>
        <v>3.3564814814814818E-4</v>
      </c>
      <c r="H24" s="96">
        <f t="shared" si="4"/>
        <v>1.0370105489004116E-3</v>
      </c>
    </row>
    <row r="25" spans="2:8" s="1" customFormat="1">
      <c r="B25" s="8" t="s">
        <v>5</v>
      </c>
      <c r="C25" s="97">
        <v>5.2083333333333333E-4</v>
      </c>
      <c r="D25" s="95">
        <f t="shared" si="0"/>
        <v>1.6659879308429898E-3</v>
      </c>
      <c r="E25" s="97"/>
      <c r="F25" s="95"/>
      <c r="G25" s="97">
        <f t="shared" si="3"/>
        <v>5.2083333333333333E-4</v>
      </c>
      <c r="H25" s="96">
        <f t="shared" si="4"/>
        <v>1.6091543000178797E-3</v>
      </c>
    </row>
    <row r="26" spans="2:8" s="1" customFormat="1">
      <c r="B26" s="8" t="s">
        <v>6</v>
      </c>
      <c r="C26" s="97">
        <v>0.1253125000000001</v>
      </c>
      <c r="D26" s="95">
        <f t="shared" si="0"/>
        <v>0.40083669616082368</v>
      </c>
      <c r="E26" s="97"/>
      <c r="F26" s="95"/>
      <c r="G26" s="97">
        <f t="shared" si="1"/>
        <v>0.1253125000000001</v>
      </c>
      <c r="H26" s="96">
        <f t="shared" si="2"/>
        <v>0.38716252458430217</v>
      </c>
    </row>
    <row r="27" spans="2:8" s="1" customFormat="1">
      <c r="B27" s="8" t="s">
        <v>101</v>
      </c>
      <c r="C27" s="97">
        <v>4.855324074074073E-2</v>
      </c>
      <c r="D27" s="95">
        <f t="shared" si="0"/>
        <v>0.15530709710858537</v>
      </c>
      <c r="E27" s="97">
        <v>2.0833333333333335E-4</v>
      </c>
      <c r="F27" s="95">
        <f t="shared" si="0"/>
        <v>1.8867924528301886E-2</v>
      </c>
      <c r="G27" s="97">
        <f t="shared" si="1"/>
        <v>4.8761574074074061E-2</v>
      </c>
      <c r="H27" s="96">
        <f t="shared" si="2"/>
        <v>0.15065260146611834</v>
      </c>
    </row>
    <row r="28" spans="2:8" s="1" customFormat="1">
      <c r="B28" s="36" t="s">
        <v>17</v>
      </c>
      <c r="C28" s="107">
        <v>2.8703703703703699E-3</v>
      </c>
      <c r="D28" s="95">
        <f t="shared" si="0"/>
        <v>9.1814445966458096E-3</v>
      </c>
      <c r="E28" s="107"/>
      <c r="F28" s="95"/>
      <c r="G28" s="97">
        <f t="shared" ref="G28" si="5">C28+E28</f>
        <v>2.8703703703703699E-3</v>
      </c>
      <c r="H28" s="96">
        <f t="shared" ref="H28" si="6">G28/$G$30</f>
        <v>8.8682281423207582E-3</v>
      </c>
    </row>
    <row r="29" spans="2:8" s="1" customFormat="1">
      <c r="B29" s="8"/>
      <c r="C29" s="98"/>
      <c r="D29" s="108"/>
      <c r="E29" s="98"/>
      <c r="F29" s="98"/>
      <c r="G29" s="98"/>
      <c r="H29" s="99"/>
    </row>
    <row r="30" spans="2:8" s="1" customFormat="1">
      <c r="B30" s="37" t="s">
        <v>29</v>
      </c>
      <c r="C30" s="109">
        <f t="shared" ref="C30:H30" si="7">SUM(C7:C28)</f>
        <v>0.31262731481481482</v>
      </c>
      <c r="D30" s="110">
        <f t="shared" si="7"/>
        <v>0.99999999999999989</v>
      </c>
      <c r="E30" s="109">
        <f>SUM(E7:E28)</f>
        <v>1.1041666666666668E-2</v>
      </c>
      <c r="F30" s="110">
        <f>SUM(F7:F28)</f>
        <v>0.99999999999999989</v>
      </c>
      <c r="G30" s="109">
        <f>SUM(G7:G28)</f>
        <v>0.32366898148148143</v>
      </c>
      <c r="H30" s="112">
        <f t="shared" si="7"/>
        <v>1.0000000000000002</v>
      </c>
    </row>
    <row r="31" spans="2:8" s="1" customFormat="1" ht="66" customHeight="1" thickBot="1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>
      <c r="C32" s="35"/>
      <c r="D32" s="35"/>
      <c r="E32" s="35"/>
      <c r="F32" s="35"/>
    </row>
    <row r="33" spans="3:6" s="1" customFormat="1">
      <c r="C33" s="35"/>
      <c r="D33" s="35"/>
      <c r="E33" s="35"/>
      <c r="F33" s="35"/>
    </row>
    <row r="34" spans="3:6" s="1" customFormat="1">
      <c r="C34" s="35"/>
      <c r="D34" s="35"/>
      <c r="E34" s="35"/>
      <c r="F34" s="35"/>
    </row>
    <row r="35" spans="3:6" s="1" customFormat="1">
      <c r="C35" s="35"/>
      <c r="D35" s="35"/>
      <c r="E35" s="35"/>
      <c r="F35" s="35"/>
    </row>
    <row r="36" spans="3:6" s="1" customFormat="1">
      <c r="C36" s="35"/>
      <c r="D36" s="35"/>
      <c r="E36" s="35"/>
      <c r="F36" s="35"/>
    </row>
    <row r="37" spans="3:6" s="1" customFormat="1">
      <c r="C37" s="35"/>
      <c r="D37" s="35"/>
      <c r="E37" s="35"/>
      <c r="F37" s="35"/>
    </row>
    <row r="38" spans="3:6" s="1" customFormat="1">
      <c r="C38" s="35"/>
      <c r="D38" s="35"/>
      <c r="E38" s="35"/>
      <c r="F38" s="35"/>
    </row>
    <row r="39" spans="3:6" s="1" customFormat="1">
      <c r="C39" s="35"/>
      <c r="D39" s="35"/>
      <c r="E39" s="35"/>
      <c r="F39" s="35"/>
    </row>
    <row r="40" spans="3:6" s="1" customFormat="1">
      <c r="C40" s="35"/>
      <c r="D40" s="35"/>
      <c r="E40" s="35"/>
      <c r="F40" s="35"/>
    </row>
    <row r="41" spans="3:6" s="1" customFormat="1">
      <c r="C41" s="35"/>
      <c r="D41" s="35"/>
      <c r="E41" s="35"/>
      <c r="F41" s="35"/>
    </row>
    <row r="42" spans="3:6" s="1" customFormat="1">
      <c r="C42" s="35"/>
      <c r="D42" s="35"/>
      <c r="E42" s="35"/>
      <c r="F42" s="35"/>
    </row>
    <row r="43" spans="3:6" s="1" customFormat="1">
      <c r="C43" s="35"/>
      <c r="D43" s="35"/>
      <c r="E43" s="35"/>
      <c r="F43" s="35"/>
    </row>
    <row r="44" spans="3:6" s="1" customFormat="1">
      <c r="C44" s="35"/>
      <c r="D44" s="35"/>
      <c r="E44" s="35"/>
      <c r="F44" s="35"/>
    </row>
    <row r="45" spans="3:6" s="1" customFormat="1">
      <c r="C45" s="35"/>
      <c r="D45" s="35"/>
      <c r="E45" s="35"/>
      <c r="F45" s="35"/>
    </row>
    <row r="46" spans="3:6" s="1" customFormat="1">
      <c r="C46" s="35"/>
      <c r="D46" s="35"/>
      <c r="E46" s="35"/>
      <c r="F46" s="35"/>
    </row>
    <row r="47" spans="3:6" s="1" customFormat="1">
      <c r="C47" s="35"/>
      <c r="D47" s="35"/>
      <c r="E47" s="35"/>
      <c r="F47" s="35"/>
    </row>
    <row r="48" spans="3:6" s="1" customFormat="1">
      <c r="C48" s="35"/>
      <c r="D48" s="35"/>
      <c r="E48" s="35"/>
      <c r="F48" s="35"/>
    </row>
    <row r="49" spans="3:6" s="1" customFormat="1">
      <c r="C49" s="35"/>
      <c r="D49" s="35"/>
      <c r="E49" s="35"/>
      <c r="F49" s="35"/>
    </row>
    <row r="50" spans="3:6" s="1" customFormat="1">
      <c r="C50" s="35"/>
      <c r="D50" s="35"/>
      <c r="E50" s="35"/>
      <c r="F50" s="35"/>
    </row>
    <row r="51" spans="3:6" s="1" customFormat="1">
      <c r="C51" s="35"/>
      <c r="D51" s="35"/>
      <c r="E51" s="35"/>
      <c r="F51" s="35"/>
    </row>
    <row r="52" spans="3:6" s="1" customFormat="1">
      <c r="C52" s="35"/>
      <c r="D52" s="35"/>
      <c r="E52" s="35"/>
      <c r="F52" s="35"/>
    </row>
    <row r="53" spans="3:6" s="1" customFormat="1">
      <c r="C53" s="35"/>
      <c r="D53" s="35"/>
      <c r="E53" s="35"/>
      <c r="F53" s="35"/>
    </row>
    <row r="54" spans="3:6" s="1" customFormat="1">
      <c r="C54" s="35"/>
      <c r="D54" s="35"/>
      <c r="E54" s="35"/>
      <c r="F54" s="35"/>
    </row>
    <row r="55" spans="3:6" s="1" customFormat="1">
      <c r="C55" s="35"/>
      <c r="D55" s="35"/>
      <c r="E55" s="35"/>
      <c r="F55" s="35"/>
    </row>
    <row r="56" spans="3:6" s="1" customFormat="1">
      <c r="C56" s="35"/>
      <c r="D56" s="35"/>
      <c r="E56" s="35"/>
      <c r="F56" s="35"/>
    </row>
    <row r="57" spans="3:6" s="1" customFormat="1">
      <c r="C57" s="35"/>
      <c r="D57" s="35"/>
      <c r="E57" s="35"/>
      <c r="F57" s="35"/>
    </row>
    <row r="58" spans="3:6" s="1" customFormat="1">
      <c r="C58" s="35"/>
      <c r="D58" s="35"/>
      <c r="E58" s="35"/>
      <c r="F58" s="35"/>
    </row>
    <row r="59" spans="3:6" s="1" customFormat="1">
      <c r="C59" s="35"/>
      <c r="D59" s="35"/>
      <c r="E59" s="35"/>
      <c r="F59" s="35"/>
    </row>
    <row r="60" spans="3:6" s="1" customFormat="1">
      <c r="C60" s="35"/>
      <c r="D60" s="35"/>
      <c r="E60" s="35"/>
      <c r="F60" s="35"/>
    </row>
    <row r="61" spans="3:6" s="1" customFormat="1">
      <c r="C61" s="35"/>
      <c r="D61" s="35"/>
      <c r="E61" s="35"/>
      <c r="F61" s="35"/>
    </row>
    <row r="62" spans="3:6" s="1" customFormat="1">
      <c r="C62" s="35"/>
      <c r="D62" s="35"/>
      <c r="E62" s="35"/>
      <c r="F62" s="35"/>
    </row>
    <row r="63" spans="3:6" s="1" customFormat="1">
      <c r="C63" s="35"/>
      <c r="D63" s="35"/>
      <c r="E63" s="35"/>
      <c r="F63" s="35"/>
    </row>
    <row r="64" spans="3:6" s="1" customFormat="1">
      <c r="C64" s="35"/>
      <c r="D64" s="35"/>
      <c r="E64" s="35"/>
      <c r="F64" s="35"/>
    </row>
    <row r="65" spans="3:6" s="1" customFormat="1">
      <c r="C65" s="35"/>
      <c r="D65" s="35"/>
      <c r="E65" s="35"/>
      <c r="F65" s="35"/>
    </row>
    <row r="66" spans="3:6" s="1" customFormat="1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B1:H66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>
      <c r="C1" s="35"/>
      <c r="D1" s="35"/>
      <c r="E1" s="35"/>
      <c r="F1" s="35"/>
    </row>
    <row r="2" spans="2:8" s="1" customFormat="1" ht="15.75" thickBot="1">
      <c r="C2" s="35"/>
      <c r="D2" s="35"/>
      <c r="E2" s="35"/>
      <c r="F2" s="35"/>
    </row>
    <row r="3" spans="2:8" s="1" customFormat="1">
      <c r="B3" s="160" t="s">
        <v>87</v>
      </c>
      <c r="C3" s="161"/>
      <c r="D3" s="161"/>
      <c r="E3" s="161"/>
      <c r="F3" s="162"/>
      <c r="G3" s="161"/>
      <c r="H3" s="162"/>
    </row>
    <row r="4" spans="2:8" s="1" customFormat="1">
      <c r="B4" s="163" t="s">
        <v>133</v>
      </c>
      <c r="C4" s="164"/>
      <c r="D4" s="164"/>
      <c r="E4" s="164"/>
      <c r="F4" s="164"/>
      <c r="G4" s="164"/>
      <c r="H4" s="165"/>
    </row>
    <row r="5" spans="2:8" s="1" customFormat="1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>
      <c r="B7" s="8" t="s">
        <v>10</v>
      </c>
      <c r="C7" s="97">
        <v>7.6851851851851855E-3</v>
      </c>
      <c r="D7" s="95">
        <f t="shared" ref="D7:D28" si="0">C7/C$30</f>
        <v>8.5640952884578157E-3</v>
      </c>
      <c r="E7" s="97">
        <v>6.134259259259259E-4</v>
      </c>
      <c r="F7" s="95">
        <f t="shared" ref="F7:F28" si="1">E7/E$30</f>
        <v>2.4476977785988082E-3</v>
      </c>
      <c r="G7" s="97">
        <f>E7+C7</f>
        <v>8.2986111111111108E-3</v>
      </c>
      <c r="H7" s="96">
        <f>G7/$G$30</f>
        <v>7.2288427802310803E-3</v>
      </c>
    </row>
    <row r="8" spans="2:8" s="1" customFormat="1">
      <c r="B8" s="8" t="s">
        <v>13</v>
      </c>
      <c r="C8" s="97">
        <v>1.5023148148148145E-2</v>
      </c>
      <c r="D8" s="95">
        <f t="shared" si="0"/>
        <v>1.6741258560870848E-2</v>
      </c>
      <c r="E8" s="97">
        <v>3.3564814814814818E-4</v>
      </c>
      <c r="F8" s="95">
        <f t="shared" si="1"/>
        <v>1.3393063316861405E-3</v>
      </c>
      <c r="G8" s="97">
        <f t="shared" ref="G8:G27" si="2">E8+C8</f>
        <v>1.5358796296296292E-2</v>
      </c>
      <c r="H8" s="96">
        <f t="shared" ref="H8:H27" si="3">G8/$G$30</f>
        <v>1.3378904280846083E-2</v>
      </c>
    </row>
    <row r="9" spans="2:8" s="1" customFormat="1">
      <c r="B9" s="8" t="s">
        <v>0</v>
      </c>
      <c r="C9" s="97">
        <v>0.14366898148148147</v>
      </c>
      <c r="D9" s="95">
        <f t="shared" si="0"/>
        <v>0.16009957050546214</v>
      </c>
      <c r="E9" s="97">
        <v>3.8888888888888883E-2</v>
      </c>
      <c r="F9" s="95">
        <f t="shared" si="1"/>
        <v>0.15517480256777347</v>
      </c>
      <c r="G9" s="97">
        <f t="shared" si="2"/>
        <v>0.18255787037037036</v>
      </c>
      <c r="H9" s="96">
        <f t="shared" si="3"/>
        <v>0.15902445909704996</v>
      </c>
    </row>
    <row r="10" spans="2:8" s="1" customFormat="1">
      <c r="B10" s="8" t="s">
        <v>8</v>
      </c>
      <c r="C10" s="97">
        <v>2.3796296296296291E-2</v>
      </c>
      <c r="D10" s="95">
        <f t="shared" si="0"/>
        <v>2.6517740832935639E-2</v>
      </c>
      <c r="E10" s="97">
        <v>6.1574074074074083E-3</v>
      </c>
      <c r="F10" s="95">
        <f t="shared" si="1"/>
        <v>2.4569343739897474E-2</v>
      </c>
      <c r="G10" s="97">
        <f t="shared" si="2"/>
        <v>2.9953703703703698E-2</v>
      </c>
      <c r="H10" s="96">
        <f t="shared" si="3"/>
        <v>2.6092392071461693E-2</v>
      </c>
    </row>
    <row r="11" spans="2:8" s="1" customFormat="1">
      <c r="B11" s="8" t="s">
        <v>26</v>
      </c>
      <c r="C11" s="97">
        <v>7.407407407407407E-4</v>
      </c>
      <c r="D11" s="95">
        <f t="shared" si="0"/>
        <v>8.2545496756219908E-4</v>
      </c>
      <c r="E11" s="97">
        <v>1.9675925925925926E-4</v>
      </c>
      <c r="F11" s="95">
        <f t="shared" si="1"/>
        <v>7.8511060822980647E-4</v>
      </c>
      <c r="G11" s="97">
        <f t="shared" si="2"/>
        <v>9.3749999999999997E-4</v>
      </c>
      <c r="H11" s="96">
        <f t="shared" si="3"/>
        <v>8.1664751073740245E-4</v>
      </c>
    </row>
    <row r="12" spans="2:8" s="1" customFormat="1">
      <c r="B12" s="8" t="s">
        <v>3</v>
      </c>
      <c r="C12" s="97">
        <v>3.2557870370370341E-2</v>
      </c>
      <c r="D12" s="95">
        <f t="shared" si="0"/>
        <v>3.6281325371132253E-2</v>
      </c>
      <c r="E12" s="97">
        <v>1.954861111111111E-2</v>
      </c>
      <c r="F12" s="95">
        <f t="shared" si="1"/>
        <v>7.8003048076478995E-2</v>
      </c>
      <c r="G12" s="97">
        <f t="shared" si="2"/>
        <v>5.2106481481481448E-2</v>
      </c>
      <c r="H12" s="96">
        <f t="shared" si="3"/>
        <v>4.5389470288145474E-2</v>
      </c>
    </row>
    <row r="13" spans="2:8" s="1" customFormat="1">
      <c r="B13" s="8" t="s">
        <v>7</v>
      </c>
      <c r="C13" s="97">
        <v>3.2592592592592576E-2</v>
      </c>
      <c r="D13" s="95">
        <f t="shared" si="0"/>
        <v>3.6320018572736743E-2</v>
      </c>
      <c r="E13" s="97">
        <v>3.0995370370370371E-2</v>
      </c>
      <c r="F13" s="95">
        <f t="shared" si="1"/>
        <v>0.12367801228467186</v>
      </c>
      <c r="G13" s="97">
        <f t="shared" si="2"/>
        <v>6.3587962962962943E-2</v>
      </c>
      <c r="H13" s="96">
        <f t="shared" si="3"/>
        <v>5.5390881777670216E-2</v>
      </c>
    </row>
    <row r="14" spans="2:8" s="1" customFormat="1">
      <c r="B14" s="8" t="s">
        <v>2</v>
      </c>
      <c r="C14" s="97">
        <v>6.8912037037037091E-2</v>
      </c>
      <c r="D14" s="95">
        <f t="shared" si="0"/>
        <v>7.6793107451020901E-2</v>
      </c>
      <c r="E14" s="97">
        <v>5.6944444444444447E-3</v>
      </c>
      <c r="F14" s="95">
        <f t="shared" si="1"/>
        <v>2.2722024661709694E-2</v>
      </c>
      <c r="G14" s="97">
        <f t="shared" si="2"/>
        <v>7.4606481481481537E-2</v>
      </c>
      <c r="H14" s="96">
        <f t="shared" si="3"/>
        <v>6.4989010545843204E-2</v>
      </c>
    </row>
    <row r="15" spans="2:8" s="1" customFormat="1">
      <c r="B15" s="8" t="s">
        <v>9</v>
      </c>
      <c r="C15" s="97">
        <v>8.8993055555555617E-2</v>
      </c>
      <c r="D15" s="95">
        <f t="shared" si="0"/>
        <v>9.917067571227739E-2</v>
      </c>
      <c r="E15" s="97">
        <v>6.9560185185185185E-3</v>
      </c>
      <c r="F15" s="95">
        <f t="shared" si="1"/>
        <v>2.7755969149771392E-2</v>
      </c>
      <c r="G15" s="97">
        <f t="shared" si="2"/>
        <v>9.5949074074074131E-2</v>
      </c>
      <c r="H15" s="96">
        <f t="shared" si="3"/>
        <v>8.3580344000161358E-2</v>
      </c>
    </row>
    <row r="16" spans="2:8" s="1" customFormat="1">
      <c r="B16" s="8" t="s">
        <v>1</v>
      </c>
      <c r="C16" s="97">
        <v>4.3402777777777788E-3</v>
      </c>
      <c r="D16" s="95">
        <f t="shared" si="0"/>
        <v>4.8366502005597611E-3</v>
      </c>
      <c r="E16" s="97">
        <v>4.0277777777777777E-3</v>
      </c>
      <c r="F16" s="95">
        <f t="shared" si="1"/>
        <v>1.6071675980233683E-2</v>
      </c>
      <c r="G16" s="97">
        <f t="shared" si="2"/>
        <v>8.3680555555555557E-3</v>
      </c>
      <c r="H16" s="96">
        <f t="shared" si="3"/>
        <v>7.2893351884338511E-3</v>
      </c>
    </row>
    <row r="17" spans="2:8" s="1" customFormat="1">
      <c r="B17" s="8" t="s">
        <v>27</v>
      </c>
      <c r="C17" s="97">
        <v>8.7384259259259273E-3</v>
      </c>
      <c r="D17" s="95">
        <f t="shared" si="0"/>
        <v>9.7377890704603183E-3</v>
      </c>
      <c r="E17" s="97">
        <v>1.9930555555555556E-2</v>
      </c>
      <c r="F17" s="95">
        <f t="shared" si="1"/>
        <v>7.9527086315983916E-2</v>
      </c>
      <c r="G17" s="97">
        <f t="shared" si="2"/>
        <v>2.8668981481481483E-2</v>
      </c>
      <c r="H17" s="96">
        <f t="shared" si="3"/>
        <v>2.4973282519710444E-2</v>
      </c>
    </row>
    <row r="18" spans="2:8" s="1" customFormat="1">
      <c r="B18" s="8" t="s">
        <v>16</v>
      </c>
      <c r="C18" s="97">
        <v>1.2222222222222219E-2</v>
      </c>
      <c r="D18" s="95">
        <f t="shared" si="0"/>
        <v>1.3620006964776282E-2</v>
      </c>
      <c r="E18" s="97">
        <v>1.1597222222222221E-2</v>
      </c>
      <c r="F18" s="95">
        <f t="shared" si="1"/>
        <v>4.6275342908603877E-2</v>
      </c>
      <c r="G18" s="97">
        <f t="shared" si="2"/>
        <v>2.3819444444444442E-2</v>
      </c>
      <c r="H18" s="96">
        <f t="shared" si="3"/>
        <v>2.0748896013550296E-2</v>
      </c>
    </row>
    <row r="19" spans="2:8" s="1" customFormat="1">
      <c r="B19" s="8" t="s">
        <v>4</v>
      </c>
      <c r="C19" s="97">
        <v>3.0601851851851845E-2</v>
      </c>
      <c r="D19" s="95">
        <f t="shared" si="0"/>
        <v>3.410160834741334E-2</v>
      </c>
      <c r="E19" s="97">
        <v>7.8009259259259247E-3</v>
      </c>
      <c r="F19" s="95">
        <f t="shared" si="1"/>
        <v>3.1127326467464085E-2</v>
      </c>
      <c r="G19" s="97">
        <f t="shared" si="2"/>
        <v>3.8402777777777772E-2</v>
      </c>
      <c r="H19" s="96">
        <f t="shared" si="3"/>
        <v>3.345230173613211E-2</v>
      </c>
    </row>
    <row r="20" spans="2:8" s="1" customFormat="1">
      <c r="B20" s="8" t="s">
        <v>14</v>
      </c>
      <c r="C20" s="97">
        <v>6.8749999999999992E-3</v>
      </c>
      <c r="D20" s="95">
        <f t="shared" si="0"/>
        <v>7.6612539176866591E-3</v>
      </c>
      <c r="E20" s="97">
        <v>1.2141203703703704E-2</v>
      </c>
      <c r="F20" s="95">
        <f t="shared" si="1"/>
        <v>4.8445942825474528E-2</v>
      </c>
      <c r="G20" s="97">
        <f t="shared" si="2"/>
        <v>1.9016203703703702E-2</v>
      </c>
      <c r="H20" s="96">
        <f t="shared" si="3"/>
        <v>1.6564837779525336E-2</v>
      </c>
    </row>
    <row r="21" spans="2:8" s="1" customFormat="1">
      <c r="B21" s="8" t="s">
        <v>11</v>
      </c>
      <c r="C21" s="97">
        <v>3.0555555555555553E-3</v>
      </c>
      <c r="D21" s="95">
        <f t="shared" si="0"/>
        <v>3.4050017411940709E-3</v>
      </c>
      <c r="E21" s="97">
        <v>1.0995370370370369E-3</v>
      </c>
      <c r="F21" s="95">
        <f t="shared" si="1"/>
        <v>4.3873828106959761E-3</v>
      </c>
      <c r="G21" s="97">
        <f t="shared" si="2"/>
        <v>4.1550925925925922E-3</v>
      </c>
      <c r="H21" s="96">
        <f t="shared" si="3"/>
        <v>3.6194624241324374E-3</v>
      </c>
    </row>
    <row r="22" spans="2:8" s="1" customFormat="1">
      <c r="B22" s="8" t="s">
        <v>15</v>
      </c>
      <c r="C22" s="97">
        <v>8.9236111111111096E-3</v>
      </c>
      <c r="D22" s="95">
        <f t="shared" si="0"/>
        <v>9.9441528123508649E-3</v>
      </c>
      <c r="E22" s="97">
        <v>1.0578703703703705E-2</v>
      </c>
      <c r="F22" s="95">
        <f t="shared" si="1"/>
        <v>4.2211240936590774E-2</v>
      </c>
      <c r="G22" s="97">
        <f t="shared" si="2"/>
        <v>1.9502314814814813E-2</v>
      </c>
      <c r="H22" s="96">
        <f t="shared" si="3"/>
        <v>1.6988284636944729E-2</v>
      </c>
    </row>
    <row r="23" spans="2:8" s="1" customFormat="1">
      <c r="B23" s="8" t="s">
        <v>91</v>
      </c>
      <c r="C23" s="97">
        <v>1.2847222222222218E-2</v>
      </c>
      <c r="D23" s="95">
        <f t="shared" si="0"/>
        <v>1.4316484593656887E-2</v>
      </c>
      <c r="E23" s="97">
        <v>1.064814814814815E-2</v>
      </c>
      <c r="F23" s="95">
        <f t="shared" si="1"/>
        <v>4.2488338798318939E-2</v>
      </c>
      <c r="G23" s="97">
        <f t="shared" si="2"/>
        <v>2.3495370370370368E-2</v>
      </c>
      <c r="H23" s="96">
        <f t="shared" si="3"/>
        <v>2.0466598108604035E-2</v>
      </c>
    </row>
    <row r="24" spans="2:8" s="1" customFormat="1">
      <c r="B24" s="8" t="s">
        <v>12</v>
      </c>
      <c r="C24" s="97">
        <v>3.8194444444444448E-3</v>
      </c>
      <c r="D24" s="95">
        <f t="shared" si="0"/>
        <v>4.2562521764925891E-3</v>
      </c>
      <c r="E24" s="97">
        <v>5.9837962962962961E-3</v>
      </c>
      <c r="F24" s="95">
        <f t="shared" si="1"/>
        <v>2.3876599085577054E-2</v>
      </c>
      <c r="G24" s="97">
        <f t="shared" si="2"/>
        <v>9.8032407407407408E-3</v>
      </c>
      <c r="H24" s="96">
        <f t="shared" si="3"/>
        <v>8.5395116246244421E-3</v>
      </c>
    </row>
    <row r="25" spans="2:8" s="1" customFormat="1">
      <c r="B25" s="8" t="s">
        <v>5</v>
      </c>
      <c r="C25" s="97">
        <v>4.2129629629629626E-3</v>
      </c>
      <c r="D25" s="95">
        <f t="shared" si="0"/>
        <v>4.6947751280100071E-3</v>
      </c>
      <c r="E25" s="97">
        <v>2.8819444444444439E-3</v>
      </c>
      <c r="F25" s="95">
        <f t="shared" si="1"/>
        <v>1.1499561261718928E-2</v>
      </c>
      <c r="G25" s="97">
        <f t="shared" si="2"/>
        <v>7.0949074074074065E-3</v>
      </c>
      <c r="H25" s="96">
        <f t="shared" si="3"/>
        <v>6.1803077047163906E-3</v>
      </c>
    </row>
    <row r="26" spans="2:8" s="1" customFormat="1">
      <c r="B26" s="8" t="s">
        <v>6</v>
      </c>
      <c r="C26" s="97">
        <v>0.31827546296296311</v>
      </c>
      <c r="D26" s="95">
        <f t="shared" si="0"/>
        <v>0.35467478364051441</v>
      </c>
      <c r="E26" s="97">
        <v>2.6805555555555555E-2</v>
      </c>
      <c r="F26" s="95">
        <f t="shared" si="1"/>
        <v>0.10695977462707244</v>
      </c>
      <c r="G26" s="97">
        <f t="shared" si="2"/>
        <v>0.34508101851851869</v>
      </c>
      <c r="H26" s="96">
        <f t="shared" si="3"/>
        <v>0.30059685842760081</v>
      </c>
    </row>
    <row r="27" spans="2:8" s="1" customFormat="1">
      <c r="B27" s="8" t="s">
        <v>101</v>
      </c>
      <c r="C27" s="97">
        <v>6.6620370370370316E-2</v>
      </c>
      <c r="D27" s="95">
        <f t="shared" si="0"/>
        <v>7.4239356145125224E-2</v>
      </c>
      <c r="E27" s="97">
        <v>9.3634259259259261E-3</v>
      </c>
      <c r="F27" s="95">
        <f t="shared" si="1"/>
        <v>3.7362028356347846E-2</v>
      </c>
      <c r="G27" s="97">
        <f t="shared" si="2"/>
        <v>7.5983796296296244E-2</v>
      </c>
      <c r="H27" s="96">
        <f t="shared" si="3"/>
        <v>6.6188776641864733E-2</v>
      </c>
    </row>
    <row r="28" spans="2:8" s="1" customFormat="1">
      <c r="B28" s="36" t="s">
        <v>17</v>
      </c>
      <c r="C28" s="107">
        <v>2.8703703703703695E-3</v>
      </c>
      <c r="D28" s="95">
        <f t="shared" si="0"/>
        <v>3.1986379993035204E-3</v>
      </c>
      <c r="E28" s="107">
        <v>1.8368055555555554E-2</v>
      </c>
      <c r="F28" s="95">
        <f t="shared" si="1"/>
        <v>7.3292384427100163E-2</v>
      </c>
      <c r="G28" s="97">
        <f t="shared" ref="G28" si="4">E28+C28</f>
        <v>2.1238425925925924E-2</v>
      </c>
      <c r="H28" s="96">
        <f t="shared" ref="H28" si="5">G28/$G$30</f>
        <v>1.8500594842013992E-2</v>
      </c>
    </row>
    <row r="29" spans="2:8" s="1" customFormat="1">
      <c r="B29" s="8"/>
      <c r="C29" s="98"/>
      <c r="D29" s="108"/>
      <c r="E29" s="98"/>
      <c r="F29" s="98"/>
      <c r="G29" s="98"/>
      <c r="H29" s="99"/>
    </row>
    <row r="30" spans="2:8" s="1" customFormat="1">
      <c r="B30" s="37" t="s">
        <v>29</v>
      </c>
      <c r="C30" s="109">
        <f t="shared" ref="C30:H30" si="6">SUM(C7:C28)</f>
        <v>0.89737268518518543</v>
      </c>
      <c r="D30" s="110">
        <f t="shared" si="6"/>
        <v>0.99999999999999989</v>
      </c>
      <c r="E30" s="109">
        <f t="shared" si="6"/>
        <v>0.25061342592592595</v>
      </c>
      <c r="F30" s="110">
        <f t="shared" si="6"/>
        <v>0.99999999999999978</v>
      </c>
      <c r="G30" s="109">
        <f t="shared" si="6"/>
        <v>1.1479861111111112</v>
      </c>
      <c r="H30" s="112">
        <f t="shared" si="6"/>
        <v>0.99999999999999989</v>
      </c>
    </row>
    <row r="31" spans="2:8" s="1" customFormat="1" ht="66" customHeight="1" thickBot="1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>
      <c r="C32" s="35"/>
      <c r="D32" s="35"/>
      <c r="E32" s="35"/>
      <c r="F32" s="35"/>
    </row>
    <row r="33" spans="3:6" s="1" customFormat="1">
      <c r="C33" s="35"/>
      <c r="D33" s="35"/>
      <c r="E33" s="35"/>
      <c r="F33" s="35"/>
    </row>
    <row r="34" spans="3:6" s="1" customFormat="1">
      <c r="C34" s="35"/>
      <c r="D34" s="35"/>
      <c r="E34" s="35"/>
      <c r="F34" s="35"/>
    </row>
    <row r="35" spans="3:6" s="1" customFormat="1">
      <c r="C35" s="35"/>
      <c r="D35" s="35"/>
      <c r="E35" s="35"/>
      <c r="F35" s="35"/>
    </row>
    <row r="36" spans="3:6" s="1" customFormat="1">
      <c r="C36" s="35"/>
      <c r="D36" s="35"/>
      <c r="E36" s="35"/>
      <c r="F36" s="35"/>
    </row>
    <row r="37" spans="3:6" s="1" customFormat="1">
      <c r="C37" s="35"/>
      <c r="D37" s="35"/>
      <c r="E37" s="35"/>
      <c r="F37" s="35"/>
    </row>
    <row r="38" spans="3:6" s="1" customFormat="1">
      <c r="C38" s="35"/>
      <c r="D38" s="35"/>
      <c r="E38" s="35"/>
      <c r="F38" s="35"/>
    </row>
    <row r="39" spans="3:6" s="1" customFormat="1">
      <c r="C39" s="35"/>
      <c r="D39" s="35"/>
      <c r="E39" s="35"/>
      <c r="F39" s="35"/>
    </row>
    <row r="40" spans="3:6" s="1" customFormat="1">
      <c r="C40" s="35"/>
      <c r="D40" s="35"/>
      <c r="E40" s="35"/>
      <c r="F40" s="35"/>
    </row>
    <row r="41" spans="3:6" s="1" customFormat="1">
      <c r="C41" s="35"/>
      <c r="D41" s="35"/>
      <c r="E41" s="35"/>
      <c r="F41" s="35"/>
    </row>
    <row r="42" spans="3:6" s="1" customFormat="1">
      <c r="C42" s="35"/>
      <c r="D42" s="35"/>
      <c r="E42" s="35"/>
      <c r="F42" s="35"/>
    </row>
    <row r="43" spans="3:6" s="1" customFormat="1">
      <c r="C43" s="35"/>
      <c r="D43" s="35"/>
      <c r="E43" s="35"/>
      <c r="F43" s="35"/>
    </row>
    <row r="44" spans="3:6" s="1" customFormat="1">
      <c r="C44" s="35"/>
      <c r="D44" s="35"/>
      <c r="E44" s="35"/>
      <c r="F44" s="35"/>
    </row>
    <row r="45" spans="3:6" s="1" customFormat="1">
      <c r="C45" s="35"/>
      <c r="D45" s="35"/>
      <c r="E45" s="35"/>
      <c r="F45" s="35"/>
    </row>
    <row r="46" spans="3:6" s="1" customFormat="1">
      <c r="C46" s="35"/>
      <c r="D46" s="35"/>
      <c r="E46" s="35"/>
      <c r="F46" s="35"/>
    </row>
    <row r="47" spans="3:6" s="1" customFormat="1">
      <c r="C47" s="35"/>
      <c r="D47" s="35"/>
      <c r="E47" s="35"/>
      <c r="F47" s="35"/>
    </row>
    <row r="48" spans="3:6" s="1" customFormat="1">
      <c r="C48" s="35"/>
      <c r="D48" s="35"/>
      <c r="E48" s="35"/>
      <c r="F48" s="35"/>
    </row>
    <row r="49" spans="3:6" s="1" customFormat="1">
      <c r="C49" s="35"/>
      <c r="D49" s="35"/>
      <c r="E49" s="35"/>
      <c r="F49" s="35"/>
    </row>
    <row r="50" spans="3:6" s="1" customFormat="1">
      <c r="C50" s="35"/>
      <c r="D50" s="35"/>
      <c r="E50" s="35"/>
      <c r="F50" s="35"/>
    </row>
    <row r="51" spans="3:6" s="1" customFormat="1">
      <c r="C51" s="35"/>
      <c r="D51" s="35"/>
      <c r="E51" s="35"/>
      <c r="F51" s="35"/>
    </row>
    <row r="52" spans="3:6" s="1" customFormat="1">
      <c r="C52" s="35"/>
      <c r="D52" s="35"/>
      <c r="E52" s="35"/>
      <c r="F52" s="35"/>
    </row>
    <row r="53" spans="3:6" s="1" customFormat="1">
      <c r="C53" s="35"/>
      <c r="D53" s="35"/>
      <c r="E53" s="35"/>
      <c r="F53" s="35"/>
    </row>
    <row r="54" spans="3:6" s="1" customFormat="1">
      <c r="C54" s="35"/>
      <c r="D54" s="35"/>
      <c r="E54" s="35"/>
      <c r="F54" s="35"/>
    </row>
    <row r="55" spans="3:6" s="1" customFormat="1">
      <c r="C55" s="35"/>
      <c r="D55" s="35"/>
      <c r="E55" s="35"/>
      <c r="F55" s="35"/>
    </row>
    <row r="56" spans="3:6" s="1" customFormat="1">
      <c r="C56" s="35"/>
      <c r="D56" s="35"/>
      <c r="E56" s="35"/>
      <c r="F56" s="35"/>
    </row>
    <row r="57" spans="3:6" s="1" customFormat="1">
      <c r="C57" s="35"/>
      <c r="D57" s="35"/>
      <c r="E57" s="35"/>
      <c r="F57" s="35"/>
    </row>
    <row r="58" spans="3:6" s="1" customFormat="1">
      <c r="C58" s="35"/>
      <c r="D58" s="35"/>
      <c r="E58" s="35"/>
      <c r="F58" s="35"/>
    </row>
    <row r="59" spans="3:6" s="1" customFormat="1">
      <c r="C59" s="35"/>
      <c r="D59" s="35"/>
      <c r="E59" s="35"/>
      <c r="F59" s="35"/>
    </row>
    <row r="60" spans="3:6" s="1" customFormat="1">
      <c r="C60" s="35"/>
      <c r="D60" s="35"/>
      <c r="E60" s="35"/>
      <c r="F60" s="35"/>
    </row>
    <row r="61" spans="3:6" s="1" customFormat="1">
      <c r="C61" s="35"/>
      <c r="D61" s="35"/>
      <c r="E61" s="35"/>
      <c r="F61" s="35"/>
    </row>
    <row r="62" spans="3:6" s="1" customFormat="1">
      <c r="C62" s="35"/>
      <c r="D62" s="35"/>
      <c r="E62" s="35"/>
      <c r="F62" s="35"/>
    </row>
    <row r="63" spans="3:6" s="1" customFormat="1">
      <c r="C63" s="35"/>
      <c r="D63" s="35"/>
      <c r="E63" s="35"/>
      <c r="F63" s="35"/>
    </row>
    <row r="64" spans="3:6" s="1" customFormat="1">
      <c r="C64" s="35"/>
      <c r="D64" s="35"/>
      <c r="E64" s="35"/>
      <c r="F64" s="35"/>
    </row>
    <row r="65" spans="3:6" s="1" customFormat="1">
      <c r="C65" s="35"/>
      <c r="D65" s="35"/>
      <c r="E65" s="35"/>
      <c r="F65" s="35"/>
    </row>
    <row r="66" spans="3:6" s="1" customFormat="1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B1:H66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>
      <c r="C1" s="35"/>
      <c r="D1" s="35"/>
      <c r="E1" s="35"/>
      <c r="F1" s="35"/>
    </row>
    <row r="2" spans="2:8" s="1" customFormat="1" ht="15.75" thickBot="1">
      <c r="C2" s="35"/>
      <c r="D2" s="35"/>
      <c r="E2" s="35"/>
      <c r="F2" s="35"/>
    </row>
    <row r="3" spans="2:8" s="1" customFormat="1">
      <c r="B3" s="160" t="s">
        <v>88</v>
      </c>
      <c r="C3" s="161"/>
      <c r="D3" s="161"/>
      <c r="E3" s="161"/>
      <c r="F3" s="162"/>
      <c r="G3" s="161"/>
      <c r="H3" s="162"/>
    </row>
    <row r="4" spans="2:8" s="1" customFormat="1">
      <c r="B4" s="163" t="s">
        <v>133</v>
      </c>
      <c r="C4" s="164"/>
      <c r="D4" s="164"/>
      <c r="E4" s="164"/>
      <c r="F4" s="164"/>
      <c r="G4" s="164"/>
      <c r="H4" s="165"/>
    </row>
    <row r="5" spans="2:8" s="1" customFormat="1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>
      <c r="B7" s="8" t="s">
        <v>10</v>
      </c>
      <c r="C7" s="97">
        <v>1.0416666666666664E-3</v>
      </c>
      <c r="D7" s="95">
        <f t="shared" ref="D7:F28" si="0">C7/C$30</f>
        <v>8.9356632247815718E-3</v>
      </c>
      <c r="E7" s="97"/>
      <c r="F7" s="95"/>
      <c r="G7" s="97">
        <f>C7</f>
        <v>1.0416666666666664E-3</v>
      </c>
      <c r="H7" s="96">
        <f t="shared" ref="H7:H27" si="1">G7/$G$30</f>
        <v>8.9117734429151399E-3</v>
      </c>
    </row>
    <row r="8" spans="2:8" s="1" customFormat="1">
      <c r="B8" s="8" t="s">
        <v>13</v>
      </c>
      <c r="C8" s="97">
        <v>5.9722222222222199E-3</v>
      </c>
      <c r="D8" s="95">
        <f t="shared" si="0"/>
        <v>5.1231135822081005E-2</v>
      </c>
      <c r="E8" s="97"/>
      <c r="F8" s="95"/>
      <c r="G8" s="97">
        <f t="shared" ref="G8:G27" si="2">C8</f>
        <v>5.9722222222222199E-3</v>
      </c>
      <c r="H8" s="96">
        <f t="shared" si="1"/>
        <v>5.1094167739380122E-2</v>
      </c>
    </row>
    <row r="9" spans="2:8" s="1" customFormat="1">
      <c r="B9" s="8" t="s">
        <v>0</v>
      </c>
      <c r="C9" s="97">
        <v>3.1689814814814803E-2</v>
      </c>
      <c r="D9" s="95">
        <f t="shared" si="0"/>
        <v>0.27184273232724376</v>
      </c>
      <c r="E9" s="114">
        <v>3.1250000000000001E-4</v>
      </c>
      <c r="F9" s="95">
        <f t="shared" si="0"/>
        <v>1</v>
      </c>
      <c r="G9" s="97">
        <f>C9+E9</f>
        <v>3.2002314814814803E-2</v>
      </c>
      <c r="H9" s="96">
        <f t="shared" si="1"/>
        <v>0.27378948410733728</v>
      </c>
    </row>
    <row r="10" spans="2:8" s="1" customFormat="1">
      <c r="B10" s="8" t="s">
        <v>8</v>
      </c>
      <c r="C10" s="97">
        <v>3.8657407407407408E-3</v>
      </c>
      <c r="D10" s="95">
        <f t="shared" si="0"/>
        <v>3.3161239078633845E-2</v>
      </c>
      <c r="E10" s="97"/>
      <c r="F10" s="95"/>
      <c r="G10" s="97">
        <f t="shared" si="2"/>
        <v>3.8657407407407408E-3</v>
      </c>
      <c r="H10" s="96">
        <f t="shared" si="1"/>
        <v>3.3072581443707304E-2</v>
      </c>
    </row>
    <row r="11" spans="2:8" s="1" customFormat="1">
      <c r="B11" s="8" t="s">
        <v>26</v>
      </c>
      <c r="C11" s="97">
        <v>1.5509259259259261E-3</v>
      </c>
      <c r="D11" s="95">
        <f t="shared" si="0"/>
        <v>1.3304209690230346E-2</v>
      </c>
      <c r="E11" s="97"/>
      <c r="F11" s="95"/>
      <c r="G11" s="97">
        <f t="shared" si="2"/>
        <v>1.5509259259259261E-3</v>
      </c>
      <c r="H11" s="96">
        <f t="shared" si="1"/>
        <v>1.3268640459451433E-2</v>
      </c>
    </row>
    <row r="12" spans="2:8" s="1" customFormat="1">
      <c r="B12" s="8" t="s">
        <v>3</v>
      </c>
      <c r="C12" s="97">
        <v>6.3888888888888875E-3</v>
      </c>
      <c r="D12" s="95">
        <f t="shared" si="0"/>
        <v>5.4805401111993647E-2</v>
      </c>
      <c r="E12" s="97"/>
      <c r="F12" s="95"/>
      <c r="G12" s="97">
        <f t="shared" si="2"/>
        <v>6.3888888888888875E-3</v>
      </c>
      <c r="H12" s="96">
        <f t="shared" si="1"/>
        <v>5.4658877116546191E-2</v>
      </c>
    </row>
    <row r="13" spans="2:8" s="1" customFormat="1">
      <c r="B13" s="8" t="s">
        <v>7</v>
      </c>
      <c r="C13" s="97">
        <v>5.1273148148148154E-3</v>
      </c>
      <c r="D13" s="95">
        <f t="shared" si="0"/>
        <v>4.3983320095313756E-2</v>
      </c>
      <c r="E13" s="97"/>
      <c r="F13" s="95"/>
      <c r="G13" s="97">
        <f t="shared" si="2"/>
        <v>5.1273148148148154E-3</v>
      </c>
      <c r="H13" s="96">
        <f t="shared" si="1"/>
        <v>4.3865729280126754E-2</v>
      </c>
    </row>
    <row r="14" spans="2:8" s="1" customFormat="1">
      <c r="B14" s="8" t="s">
        <v>2</v>
      </c>
      <c r="C14" s="97">
        <v>1.0243055555555549E-2</v>
      </c>
      <c r="D14" s="95">
        <f t="shared" si="0"/>
        <v>8.7867355043685424E-2</v>
      </c>
      <c r="E14" s="97"/>
      <c r="F14" s="95"/>
      <c r="G14" s="97">
        <f t="shared" si="2"/>
        <v>1.0243055555555549E-2</v>
      </c>
      <c r="H14" s="96">
        <f t="shared" si="1"/>
        <v>8.7632438855332159E-2</v>
      </c>
    </row>
    <row r="15" spans="2:8" s="1" customFormat="1">
      <c r="B15" s="8" t="s">
        <v>9</v>
      </c>
      <c r="C15" s="97">
        <v>8.3564814814814821E-3</v>
      </c>
      <c r="D15" s="95">
        <f t="shared" si="0"/>
        <v>7.1683876092136639E-2</v>
      </c>
      <c r="E15" s="97"/>
      <c r="F15" s="95"/>
      <c r="G15" s="97">
        <f t="shared" si="2"/>
        <v>8.3564814814814821E-3</v>
      </c>
      <c r="H15" s="96">
        <f t="shared" si="1"/>
        <v>7.1492226953163693E-2</v>
      </c>
    </row>
    <row r="16" spans="2:8" s="1" customFormat="1">
      <c r="B16" s="8" t="s">
        <v>1</v>
      </c>
      <c r="C16" s="97">
        <v>9.1435185185185185E-4</v>
      </c>
      <c r="D16" s="95">
        <f t="shared" si="0"/>
        <v>7.8435266084193826E-3</v>
      </c>
      <c r="E16" s="97"/>
      <c r="F16" s="95"/>
      <c r="G16" s="97">
        <f t="shared" si="2"/>
        <v>9.1435185185185185E-4</v>
      </c>
      <c r="H16" s="96">
        <f t="shared" si="1"/>
        <v>7.8225566887810682E-3</v>
      </c>
    </row>
    <row r="17" spans="2:8" s="1" customFormat="1">
      <c r="B17" s="8" t="s">
        <v>27</v>
      </c>
      <c r="C17" s="97">
        <v>1.3888888888888889E-3</v>
      </c>
      <c r="D17" s="95">
        <f t="shared" si="0"/>
        <v>1.1914217633042099E-2</v>
      </c>
      <c r="E17" s="97"/>
      <c r="F17" s="95"/>
      <c r="G17" s="97">
        <f t="shared" ref="G17:G20" si="3">C17</f>
        <v>1.3888888888888889E-3</v>
      </c>
      <c r="H17" s="96">
        <f t="shared" ref="H17:H20" si="4">G17/$G$30</f>
        <v>1.1882364590553522E-2</v>
      </c>
    </row>
    <row r="18" spans="2:8" s="1" customFormat="1">
      <c r="B18" s="8" t="s">
        <v>16</v>
      </c>
      <c r="C18" s="97">
        <v>6.8287037037037036E-4</v>
      </c>
      <c r="D18" s="95">
        <f t="shared" si="0"/>
        <v>5.8578236695790318E-3</v>
      </c>
      <c r="E18" s="97"/>
      <c r="F18" s="95"/>
      <c r="G18" s="97">
        <f t="shared" si="3"/>
        <v>6.8287037037037036E-4</v>
      </c>
      <c r="H18" s="96">
        <f t="shared" si="4"/>
        <v>5.8421625903554812E-3</v>
      </c>
    </row>
    <row r="19" spans="2:8" s="1" customFormat="1">
      <c r="B19" s="8" t="s">
        <v>4</v>
      </c>
      <c r="C19" s="97">
        <v>5.6828703703703694E-3</v>
      </c>
      <c r="D19" s="95">
        <f t="shared" si="0"/>
        <v>4.8749007148530581E-2</v>
      </c>
      <c r="E19" s="97"/>
      <c r="F19" s="95"/>
      <c r="G19" s="97">
        <f t="shared" si="3"/>
        <v>5.6828703703703694E-3</v>
      </c>
      <c r="H19" s="96">
        <f t="shared" si="4"/>
        <v>4.8618675116348153E-2</v>
      </c>
    </row>
    <row r="20" spans="2:8" s="1" customFormat="1">
      <c r="B20" s="8" t="s">
        <v>14</v>
      </c>
      <c r="C20" s="97">
        <v>2.0486111111111113E-3</v>
      </c>
      <c r="D20" s="95">
        <f t="shared" si="0"/>
        <v>1.7573471008737098E-2</v>
      </c>
      <c r="E20" s="97"/>
      <c r="F20" s="95"/>
      <c r="G20" s="97">
        <f t="shared" si="3"/>
        <v>2.0486111111111113E-3</v>
      </c>
      <c r="H20" s="96">
        <f t="shared" si="4"/>
        <v>1.7526487771066447E-2</v>
      </c>
    </row>
    <row r="21" spans="2:8" s="1" customFormat="1">
      <c r="B21" s="8" t="s">
        <v>11</v>
      </c>
      <c r="C21" s="97">
        <v>1.6203703703703703E-4</v>
      </c>
      <c r="D21" s="95">
        <f t="shared" si="0"/>
        <v>1.3899920571882449E-3</v>
      </c>
      <c r="E21" s="97"/>
      <c r="F21" s="95"/>
      <c r="G21" s="97">
        <f t="shared" si="2"/>
        <v>1.6203703703703703E-4</v>
      </c>
      <c r="H21" s="96">
        <f t="shared" si="1"/>
        <v>1.3862758688979108E-3</v>
      </c>
    </row>
    <row r="22" spans="2:8" s="1" customFormat="1">
      <c r="B22" s="8" t="s">
        <v>15</v>
      </c>
      <c r="C22" s="97"/>
      <c r="D22" s="95"/>
      <c r="E22" s="97"/>
      <c r="F22" s="95"/>
      <c r="G22" s="97"/>
      <c r="H22" s="96"/>
    </row>
    <row r="23" spans="2:8" s="1" customFormat="1">
      <c r="B23" s="8" t="s">
        <v>91</v>
      </c>
      <c r="C23" s="97">
        <v>3.9351851851851852E-4</v>
      </c>
      <c r="D23" s="95">
        <f t="shared" si="0"/>
        <v>3.3756949960285949E-3</v>
      </c>
      <c r="E23" s="100"/>
      <c r="F23" s="95"/>
      <c r="G23" s="97">
        <f t="shared" ref="G23" si="5">C23</f>
        <v>3.9351851851851852E-4</v>
      </c>
      <c r="H23" s="96">
        <f t="shared" ref="H23" si="6">G23/$G$30</f>
        <v>3.3666699673234979E-3</v>
      </c>
    </row>
    <row r="24" spans="2:8" s="1" customFormat="1">
      <c r="B24" s="8" t="s">
        <v>12</v>
      </c>
      <c r="C24" s="97">
        <v>2.3148148148148149E-4</v>
      </c>
      <c r="D24" s="95">
        <f t="shared" si="0"/>
        <v>1.9857029388403499E-3</v>
      </c>
      <c r="E24" s="113"/>
      <c r="F24" s="95"/>
      <c r="G24" s="97">
        <f t="shared" ref="G24" si="7">C24</f>
        <v>2.3148148148148149E-4</v>
      </c>
      <c r="H24" s="96">
        <f t="shared" ref="H24" si="8">G24/$G$30</f>
        <v>1.980394098425587E-3</v>
      </c>
    </row>
    <row r="25" spans="2:8" s="1" customFormat="1">
      <c r="B25" s="8" t="s">
        <v>5</v>
      </c>
      <c r="C25" s="97">
        <v>2.7777777777777778E-4</v>
      </c>
      <c r="D25" s="95">
        <f t="shared" si="0"/>
        <v>2.38284352660842E-3</v>
      </c>
      <c r="E25" s="83"/>
      <c r="F25" s="95"/>
      <c r="G25" s="97">
        <f t="shared" ref="G25" si="9">C25</f>
        <v>2.7777777777777778E-4</v>
      </c>
      <c r="H25" s="96">
        <f t="shared" ref="H25" si="10">G25/$G$30</f>
        <v>2.3764729181107043E-3</v>
      </c>
    </row>
    <row r="26" spans="2:8" s="1" customFormat="1">
      <c r="B26" s="8" t="s">
        <v>6</v>
      </c>
      <c r="C26" s="97">
        <v>1.8414351851851859E-2</v>
      </c>
      <c r="D26" s="95">
        <f t="shared" si="0"/>
        <v>0.1579626687847499</v>
      </c>
      <c r="E26" s="114"/>
      <c r="F26" s="95"/>
      <c r="G26" s="97">
        <f t="shared" si="2"/>
        <v>1.8414351851851859E-2</v>
      </c>
      <c r="H26" s="96">
        <f t="shared" si="1"/>
        <v>0.15754035052975551</v>
      </c>
    </row>
    <row r="27" spans="2:8" s="1" customFormat="1">
      <c r="B27" s="8" t="s">
        <v>101</v>
      </c>
      <c r="C27" s="97">
        <v>1.0555555555555549E-2</v>
      </c>
      <c r="D27" s="95">
        <f t="shared" si="0"/>
        <v>9.0548054011119899E-2</v>
      </c>
      <c r="E27" s="97"/>
      <c r="F27" s="95"/>
      <c r="G27" s="97">
        <f t="shared" si="2"/>
        <v>1.0555555555555549E-2</v>
      </c>
      <c r="H27" s="96">
        <f t="shared" si="1"/>
        <v>9.0305970888206702E-2</v>
      </c>
    </row>
    <row r="28" spans="2:8" s="1" customFormat="1">
      <c r="B28" s="36" t="s">
        <v>17</v>
      </c>
      <c r="C28" s="107">
        <v>1.5856481481481483E-3</v>
      </c>
      <c r="D28" s="95">
        <f t="shared" si="0"/>
        <v>1.3602065131056398E-2</v>
      </c>
      <c r="E28" s="107"/>
      <c r="F28" s="95"/>
      <c r="G28" s="97">
        <f t="shared" ref="G28" si="11">C28</f>
        <v>1.5856481481481483E-3</v>
      </c>
      <c r="H28" s="96">
        <f t="shared" ref="H28" si="12">G28/$G$30</f>
        <v>1.3565699574215271E-2</v>
      </c>
    </row>
    <row r="29" spans="2:8" s="1" customFormat="1">
      <c r="B29" s="8"/>
      <c r="C29" s="98"/>
      <c r="D29" s="108"/>
      <c r="E29" s="98"/>
      <c r="F29" s="98"/>
      <c r="G29" s="98"/>
      <c r="H29" s="99"/>
    </row>
    <row r="30" spans="2:8" s="1" customFormat="1">
      <c r="B30" s="37" t="s">
        <v>29</v>
      </c>
      <c r="C30" s="109">
        <f>SUM(C7:C28)</f>
        <v>0.11657407407407405</v>
      </c>
      <c r="D30" s="110">
        <f>SUM(D7:D28)</f>
        <v>1</v>
      </c>
      <c r="E30" s="109">
        <f>SUM(E7:E28)</f>
        <v>3.1250000000000001E-4</v>
      </c>
      <c r="F30" s="110">
        <f>SUM(F7:F28)</f>
        <v>1</v>
      </c>
      <c r="G30" s="109">
        <f>SUM(G7:G28)</f>
        <v>0.11688657407407406</v>
      </c>
      <c r="H30" s="112">
        <f>SUM(H7:H28)</f>
        <v>0.99999999999999989</v>
      </c>
    </row>
    <row r="31" spans="2:8" s="1" customFormat="1" ht="66" customHeight="1" thickBot="1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>
      <c r="C32" s="35"/>
      <c r="D32" s="35"/>
      <c r="E32" s="35"/>
      <c r="F32" s="35"/>
    </row>
    <row r="33" spans="3:6" s="1" customFormat="1">
      <c r="C33" s="35"/>
      <c r="D33" s="35"/>
      <c r="E33" s="35"/>
      <c r="F33" s="35"/>
    </row>
    <row r="34" spans="3:6" s="1" customFormat="1">
      <c r="C34" s="35"/>
      <c r="D34" s="35"/>
      <c r="E34" s="35"/>
      <c r="F34" s="35"/>
    </row>
    <row r="35" spans="3:6" s="1" customFormat="1">
      <c r="C35" s="35"/>
      <c r="D35" s="35"/>
      <c r="E35" s="35"/>
      <c r="F35" s="35"/>
    </row>
    <row r="36" spans="3:6" s="1" customFormat="1">
      <c r="C36" s="35"/>
      <c r="D36" s="35"/>
      <c r="E36" s="35"/>
      <c r="F36" s="35"/>
    </row>
    <row r="37" spans="3:6" s="1" customFormat="1">
      <c r="C37" s="35"/>
      <c r="D37" s="35"/>
      <c r="E37" s="35"/>
      <c r="F37" s="35"/>
    </row>
    <row r="38" spans="3:6" s="1" customFormat="1">
      <c r="C38" s="35"/>
      <c r="D38" s="35"/>
      <c r="E38" s="35"/>
      <c r="F38" s="35"/>
    </row>
    <row r="39" spans="3:6" s="1" customFormat="1">
      <c r="C39" s="35"/>
      <c r="D39" s="35"/>
      <c r="E39" s="35"/>
      <c r="F39" s="35"/>
    </row>
    <row r="40" spans="3:6" s="1" customFormat="1">
      <c r="C40" s="35"/>
      <c r="D40" s="35"/>
      <c r="E40" s="35"/>
      <c r="F40" s="35"/>
    </row>
    <row r="41" spans="3:6" s="1" customFormat="1">
      <c r="C41" s="35"/>
      <c r="D41" s="35"/>
      <c r="E41" s="35"/>
      <c r="F41" s="35"/>
    </row>
    <row r="42" spans="3:6" s="1" customFormat="1">
      <c r="C42" s="35"/>
      <c r="D42" s="35"/>
      <c r="E42" s="35"/>
      <c r="F42" s="35"/>
    </row>
    <row r="43" spans="3:6" s="1" customFormat="1">
      <c r="C43" s="35"/>
      <c r="D43" s="35"/>
      <c r="E43" s="35"/>
      <c r="F43" s="35"/>
    </row>
    <row r="44" spans="3:6" s="1" customFormat="1">
      <c r="C44" s="35"/>
      <c r="D44" s="35"/>
      <c r="E44" s="35"/>
      <c r="F44" s="35"/>
    </row>
    <row r="45" spans="3:6" s="1" customFormat="1">
      <c r="C45" s="35"/>
      <c r="D45" s="35"/>
      <c r="E45" s="35"/>
      <c r="F45" s="35"/>
    </row>
    <row r="46" spans="3:6" s="1" customFormat="1">
      <c r="C46" s="35"/>
      <c r="D46" s="35"/>
      <c r="E46" s="35"/>
      <c r="F46" s="35"/>
    </row>
    <row r="47" spans="3:6" s="1" customFormat="1">
      <c r="C47" s="35"/>
      <c r="D47" s="35"/>
      <c r="E47" s="35"/>
      <c r="F47" s="35"/>
    </row>
    <row r="48" spans="3:6" s="1" customFormat="1">
      <c r="C48" s="35"/>
      <c r="D48" s="35"/>
      <c r="E48" s="35"/>
      <c r="F48" s="35"/>
    </row>
    <row r="49" spans="3:6" s="1" customFormat="1">
      <c r="C49" s="35"/>
      <c r="D49" s="35"/>
      <c r="E49" s="35"/>
      <c r="F49" s="35"/>
    </row>
    <row r="50" spans="3:6" s="1" customFormat="1">
      <c r="C50" s="35"/>
      <c r="D50" s="35"/>
      <c r="E50" s="35"/>
      <c r="F50" s="35"/>
    </row>
    <row r="51" spans="3:6" s="1" customFormat="1">
      <c r="C51" s="35"/>
      <c r="D51" s="35"/>
      <c r="E51" s="35"/>
      <c r="F51" s="35"/>
    </row>
    <row r="52" spans="3:6" s="1" customFormat="1">
      <c r="C52" s="35"/>
      <c r="D52" s="35"/>
      <c r="E52" s="35"/>
      <c r="F52" s="35"/>
    </row>
    <row r="53" spans="3:6" s="1" customFormat="1">
      <c r="C53" s="35"/>
      <c r="D53" s="35"/>
      <c r="E53" s="35"/>
      <c r="F53" s="35"/>
    </row>
    <row r="54" spans="3:6" s="1" customFormat="1">
      <c r="C54" s="35"/>
      <c r="D54" s="35"/>
      <c r="E54" s="35"/>
      <c r="F54" s="35"/>
    </row>
    <row r="55" spans="3:6" s="1" customFormat="1">
      <c r="C55" s="35"/>
      <c r="D55" s="35"/>
      <c r="E55" s="35"/>
      <c r="F55" s="35"/>
    </row>
    <row r="56" spans="3:6" s="1" customFormat="1">
      <c r="C56" s="35"/>
      <c r="D56" s="35"/>
      <c r="E56" s="35"/>
      <c r="F56" s="35"/>
    </row>
    <row r="57" spans="3:6" s="1" customFormat="1">
      <c r="C57" s="35"/>
      <c r="D57" s="35"/>
      <c r="E57" s="35"/>
      <c r="F57" s="35"/>
    </row>
    <row r="58" spans="3:6" s="1" customFormat="1">
      <c r="C58" s="35"/>
      <c r="D58" s="35"/>
      <c r="E58" s="35"/>
      <c r="F58" s="35"/>
    </row>
    <row r="59" spans="3:6" s="1" customFormat="1">
      <c r="C59" s="35"/>
      <c r="D59" s="35"/>
      <c r="E59" s="35"/>
      <c r="F59" s="35"/>
    </row>
    <row r="60" spans="3:6" s="1" customFormat="1">
      <c r="C60" s="35"/>
      <c r="D60" s="35"/>
      <c r="E60" s="35"/>
      <c r="F60" s="35"/>
    </row>
    <row r="61" spans="3:6" s="1" customFormat="1">
      <c r="C61" s="35"/>
      <c r="D61" s="35"/>
      <c r="E61" s="35"/>
      <c r="F61" s="35"/>
    </row>
    <row r="62" spans="3:6" s="1" customFormat="1">
      <c r="C62" s="35"/>
      <c r="D62" s="35"/>
      <c r="E62" s="35"/>
      <c r="F62" s="35"/>
    </row>
    <row r="63" spans="3:6" s="1" customFormat="1">
      <c r="C63" s="35"/>
      <c r="D63" s="35"/>
      <c r="E63" s="35"/>
      <c r="F63" s="35"/>
    </row>
    <row r="64" spans="3:6" s="1" customFormat="1">
      <c r="C64" s="35"/>
      <c r="D64" s="35"/>
      <c r="E64" s="35"/>
      <c r="F64" s="35"/>
    </row>
    <row r="65" spans="3:6" s="1" customFormat="1">
      <c r="C65" s="35"/>
      <c r="D65" s="35"/>
      <c r="E65" s="35"/>
      <c r="F65" s="35"/>
    </row>
    <row r="66" spans="3:6" s="1" customFormat="1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B1:H66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>
      <c r="C1" s="35"/>
      <c r="D1" s="35"/>
      <c r="E1" s="35"/>
      <c r="F1" s="35"/>
    </row>
    <row r="2" spans="2:8" s="1" customFormat="1" ht="15.75" thickBot="1">
      <c r="C2" s="35"/>
      <c r="D2" s="35"/>
      <c r="E2" s="35"/>
      <c r="F2" s="35"/>
    </row>
    <row r="3" spans="2:8" s="1" customFormat="1">
      <c r="B3" s="160" t="s">
        <v>89</v>
      </c>
      <c r="C3" s="161"/>
      <c r="D3" s="161"/>
      <c r="E3" s="161"/>
      <c r="F3" s="162"/>
      <c r="G3" s="161"/>
      <c r="H3" s="162"/>
    </row>
    <row r="4" spans="2:8" s="1" customFormat="1">
      <c r="B4" s="163" t="s">
        <v>133</v>
      </c>
      <c r="C4" s="164"/>
      <c r="D4" s="164"/>
      <c r="E4" s="164"/>
      <c r="F4" s="164"/>
      <c r="G4" s="164"/>
      <c r="H4" s="165"/>
    </row>
    <row r="5" spans="2:8" s="1" customFormat="1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>
      <c r="B7" s="8" t="s">
        <v>10</v>
      </c>
      <c r="C7" s="97">
        <v>6.1689814814814828E-3</v>
      </c>
      <c r="D7" s="95">
        <f t="shared" ref="D7:D28" si="0">C7/C$30</f>
        <v>5.0215275618740729E-3</v>
      </c>
      <c r="E7" s="97"/>
      <c r="F7" s="95"/>
      <c r="G7" s="97">
        <f t="shared" ref="G7:G27" si="1">C7+E7</f>
        <v>6.1689814814814828E-3</v>
      </c>
      <c r="H7" s="96">
        <f t="shared" ref="H7" si="2">G7/$G$30</f>
        <v>4.5865243954909202E-3</v>
      </c>
    </row>
    <row r="8" spans="2:8" s="1" customFormat="1">
      <c r="B8" s="8" t="s">
        <v>13</v>
      </c>
      <c r="C8" s="97">
        <v>4.4606481481481421E-2</v>
      </c>
      <c r="D8" s="95">
        <f t="shared" si="0"/>
        <v>3.6309506985858622E-2</v>
      </c>
      <c r="E8" s="97">
        <v>1.4004629629629629E-3</v>
      </c>
      <c r="F8" s="95">
        <f t="shared" ref="F8:F28" si="3">E8/E$30</f>
        <v>1.2019469553988285E-2</v>
      </c>
      <c r="G8" s="97">
        <f t="shared" si="1"/>
        <v>4.6006944444444385E-2</v>
      </c>
      <c r="H8" s="96">
        <f t="shared" ref="H8:H27" si="4">G8/$G$30</f>
        <v>3.4205317958867505E-2</v>
      </c>
    </row>
    <row r="9" spans="2:8" s="1" customFormat="1">
      <c r="B9" s="8" t="s">
        <v>0</v>
      </c>
      <c r="C9" s="97">
        <v>0.25674768518518554</v>
      </c>
      <c r="D9" s="95">
        <f t="shared" si="0"/>
        <v>0.20899164334906695</v>
      </c>
      <c r="E9" s="97">
        <v>6.3287037037036989E-2</v>
      </c>
      <c r="F9" s="95">
        <f t="shared" si="3"/>
        <v>0.5431608224893214</v>
      </c>
      <c r="G9" s="97">
        <f t="shared" si="1"/>
        <v>0.32003472222222251</v>
      </c>
      <c r="H9" s="96">
        <f t="shared" si="4"/>
        <v>0.23793993632217544</v>
      </c>
    </row>
    <row r="10" spans="2:8" s="1" customFormat="1">
      <c r="B10" s="8" t="s">
        <v>8</v>
      </c>
      <c r="C10" s="97">
        <v>2.313657407407407E-2</v>
      </c>
      <c r="D10" s="95">
        <f t="shared" si="0"/>
        <v>1.8833083670143091E-2</v>
      </c>
      <c r="E10" s="97">
        <v>2.4305555555555555E-4</v>
      </c>
      <c r="F10" s="95">
        <f t="shared" si="3"/>
        <v>2.0860236416012728E-3</v>
      </c>
      <c r="G10" s="97">
        <f t="shared" si="1"/>
        <v>2.3379629629629625E-2</v>
      </c>
      <c r="H10" s="96">
        <f t="shared" si="4"/>
        <v>1.7382325101110045E-2</v>
      </c>
    </row>
    <row r="11" spans="2:8" s="1" customFormat="1">
      <c r="B11" s="8" t="s">
        <v>26</v>
      </c>
      <c r="C11" s="97">
        <v>3.5185185185185176E-3</v>
      </c>
      <c r="D11" s="95">
        <f t="shared" si="0"/>
        <v>2.8640607482358677E-3</v>
      </c>
      <c r="E11" s="97"/>
      <c r="F11" s="95"/>
      <c r="G11" s="97">
        <f t="shared" si="1"/>
        <v>3.5185185185185176E-3</v>
      </c>
      <c r="H11" s="96">
        <f t="shared" si="4"/>
        <v>2.6159538766027E-3</v>
      </c>
    </row>
    <row r="12" spans="2:8" s="1" customFormat="1">
      <c r="B12" s="8" t="s">
        <v>3</v>
      </c>
      <c r="C12" s="97">
        <v>3.8831018518518556E-2</v>
      </c>
      <c r="D12" s="95">
        <f t="shared" si="0"/>
        <v>3.1608302007668905E-2</v>
      </c>
      <c r="E12" s="97">
        <v>1.3263888888888888E-2</v>
      </c>
      <c r="F12" s="95">
        <f t="shared" si="3"/>
        <v>0.11383729015595516</v>
      </c>
      <c r="G12" s="97">
        <f t="shared" si="1"/>
        <v>5.2094907407407444E-2</v>
      </c>
      <c r="H12" s="96">
        <f t="shared" si="4"/>
        <v>3.873160657430514E-2</v>
      </c>
    </row>
    <row r="13" spans="2:8" s="1" customFormat="1">
      <c r="B13" s="8" t="s">
        <v>7</v>
      </c>
      <c r="C13" s="97">
        <v>4.5520833333333281E-2</v>
      </c>
      <c r="D13" s="95">
        <f t="shared" si="0"/>
        <v>3.7053785930301501E-2</v>
      </c>
      <c r="E13" s="97">
        <v>2.8009259259259255E-3</v>
      </c>
      <c r="F13" s="95">
        <f t="shared" si="3"/>
        <v>2.4038939107976567E-2</v>
      </c>
      <c r="G13" s="97">
        <f t="shared" si="1"/>
        <v>4.8321759259259203E-2</v>
      </c>
      <c r="H13" s="96">
        <f t="shared" si="4"/>
        <v>3.5926340246106123E-2</v>
      </c>
    </row>
    <row r="14" spans="2:8" s="1" customFormat="1">
      <c r="B14" s="8" t="s">
        <v>2</v>
      </c>
      <c r="C14" s="97">
        <v>3.7175925925925939E-2</v>
      </c>
      <c r="D14" s="95">
        <f t="shared" si="0"/>
        <v>3.0261062905702671E-2</v>
      </c>
      <c r="E14" s="97">
        <v>2.7777777777777778E-4</v>
      </c>
      <c r="F14" s="95">
        <f t="shared" si="3"/>
        <v>2.3840270189728831E-3</v>
      </c>
      <c r="G14" s="97">
        <f t="shared" si="1"/>
        <v>3.7453703703703718E-2</v>
      </c>
      <c r="H14" s="96">
        <f t="shared" si="4"/>
        <v>2.7846140607520862E-2</v>
      </c>
    </row>
    <row r="15" spans="2:8" s="1" customFormat="1">
      <c r="B15" s="8" t="s">
        <v>9</v>
      </c>
      <c r="C15" s="97">
        <v>0.12936342592592587</v>
      </c>
      <c r="D15" s="95">
        <f t="shared" si="0"/>
        <v>0.10530133875997462</v>
      </c>
      <c r="E15" s="97">
        <v>2.3148148148148146E-4</v>
      </c>
      <c r="F15" s="95">
        <f t="shared" si="3"/>
        <v>1.9866891824774024E-3</v>
      </c>
      <c r="G15" s="97">
        <f t="shared" si="1"/>
        <v>0.12959490740740734</v>
      </c>
      <c r="H15" s="96">
        <f t="shared" si="4"/>
        <v>9.6351432751054025E-2</v>
      </c>
    </row>
    <row r="16" spans="2:8" s="1" customFormat="1">
      <c r="B16" s="8" t="s">
        <v>1</v>
      </c>
      <c r="C16" s="97">
        <v>5.5671296296296302E-3</v>
      </c>
      <c r="D16" s="95">
        <f t="shared" si="0"/>
        <v>4.5316224338863582E-3</v>
      </c>
      <c r="E16" s="97">
        <v>1.8287037037037037E-3</v>
      </c>
      <c r="F16" s="95">
        <f t="shared" si="3"/>
        <v>1.5694844541571482E-2</v>
      </c>
      <c r="G16" s="97">
        <f t="shared" si="1"/>
        <v>7.3958333333333341E-3</v>
      </c>
      <c r="H16" s="96">
        <f t="shared" si="4"/>
        <v>5.4986662077273875E-3</v>
      </c>
    </row>
    <row r="17" spans="2:8" s="1" customFormat="1">
      <c r="B17" s="8" t="s">
        <v>27</v>
      </c>
      <c r="C17" s="97">
        <v>7.9629629629629616E-3</v>
      </c>
      <c r="D17" s="95">
        <f t="shared" si="0"/>
        <v>6.481821693375911E-3</v>
      </c>
      <c r="E17" s="97">
        <v>1.2847222222222223E-3</v>
      </c>
      <c r="F17" s="95">
        <f t="shared" si="3"/>
        <v>1.1026124962749585E-2</v>
      </c>
      <c r="G17" s="97">
        <f t="shared" si="1"/>
        <v>9.2476851851851834E-3</v>
      </c>
      <c r="H17" s="96">
        <f t="shared" si="4"/>
        <v>6.8754840375182804E-3</v>
      </c>
    </row>
    <row r="18" spans="2:8" s="1" customFormat="1">
      <c r="B18" s="8" t="s">
        <v>16</v>
      </c>
      <c r="C18" s="97">
        <v>2.8819444444444444E-3</v>
      </c>
      <c r="D18" s="95">
        <f t="shared" si="0"/>
        <v>2.3458918628642472E-3</v>
      </c>
      <c r="E18" s="97"/>
      <c r="F18" s="95"/>
      <c r="G18" s="97">
        <f t="shared" si="1"/>
        <v>2.8819444444444444E-3</v>
      </c>
      <c r="H18" s="96">
        <f t="shared" si="4"/>
        <v>2.1426727476120803E-3</v>
      </c>
    </row>
    <row r="19" spans="2:8" s="1" customFormat="1">
      <c r="B19" s="8" t="s">
        <v>4</v>
      </c>
      <c r="C19" s="97">
        <v>8.0358796296296345E-2</v>
      </c>
      <c r="D19" s="95">
        <f t="shared" si="0"/>
        <v>6.5411755838821195E-2</v>
      </c>
      <c r="E19" s="97">
        <v>5.9027777777777778E-4</v>
      </c>
      <c r="F19" s="95">
        <f t="shared" si="3"/>
        <v>5.0660574153173765E-3</v>
      </c>
      <c r="G19" s="97">
        <f t="shared" si="1"/>
        <v>8.0949074074074118E-2</v>
      </c>
      <c r="H19" s="96">
        <f t="shared" si="4"/>
        <v>6.0184149384734528E-2</v>
      </c>
    </row>
    <row r="20" spans="2:8" s="1" customFormat="1">
      <c r="B20" s="8" t="s">
        <v>14</v>
      </c>
      <c r="C20" s="97">
        <v>1.2708333333333334E-2</v>
      </c>
      <c r="D20" s="95">
        <f t="shared" si="0"/>
        <v>1.0344535202509813E-2</v>
      </c>
      <c r="E20" s="97">
        <v>7.4074074074074081E-4</v>
      </c>
      <c r="F20" s="95">
        <f t="shared" si="3"/>
        <v>6.3574053839276891E-3</v>
      </c>
      <c r="G20" s="97">
        <f t="shared" si="1"/>
        <v>1.3449074074074075E-2</v>
      </c>
      <c r="H20" s="96">
        <f t="shared" si="4"/>
        <v>9.9991394888563762E-3</v>
      </c>
    </row>
    <row r="21" spans="2:8" s="1" customFormat="1">
      <c r="B21" s="8" t="s">
        <v>11</v>
      </c>
      <c r="C21" s="97">
        <v>8.0555555555555554E-3</v>
      </c>
      <c r="D21" s="95">
        <f t="shared" si="0"/>
        <v>6.5571917130663295E-3</v>
      </c>
      <c r="E21" s="97">
        <v>3.2407407407407402E-3</v>
      </c>
      <c r="F21" s="95">
        <f t="shared" si="3"/>
        <v>2.7813648554683632E-2</v>
      </c>
      <c r="G21" s="97">
        <f t="shared" si="1"/>
        <v>1.1296296296296296E-2</v>
      </c>
      <c r="H21" s="96">
        <f t="shared" si="4"/>
        <v>8.398588761724458E-3</v>
      </c>
    </row>
    <row r="22" spans="2:8" s="1" customFormat="1">
      <c r="B22" s="8" t="s">
        <v>15</v>
      </c>
      <c r="C22" s="97">
        <v>4.8726851851851839E-3</v>
      </c>
      <c r="D22" s="95">
        <f t="shared" si="0"/>
        <v>3.9663472862082241E-3</v>
      </c>
      <c r="E22" s="97">
        <v>2.8356481481481483E-3</v>
      </c>
      <c r="F22" s="95">
        <f t="shared" si="3"/>
        <v>2.4336942485348182E-2</v>
      </c>
      <c r="G22" s="97">
        <f t="shared" si="1"/>
        <v>7.7083333333333327E-3</v>
      </c>
      <c r="H22" s="96">
        <f t="shared" si="4"/>
        <v>5.7310042165045995E-3</v>
      </c>
    </row>
    <row r="23" spans="2:8" s="1" customFormat="1">
      <c r="B23" s="8" t="s">
        <v>91</v>
      </c>
      <c r="C23" s="97">
        <v>1.8425925925925925E-2</v>
      </c>
      <c r="D23" s="95">
        <f t="shared" si="0"/>
        <v>1.4998633918393098E-2</v>
      </c>
      <c r="E23" s="97">
        <v>1.4120370370370372E-3</v>
      </c>
      <c r="F23" s="95">
        <f t="shared" si="3"/>
        <v>1.2118804013112158E-2</v>
      </c>
      <c r="G23" s="97">
        <f t="shared" si="1"/>
        <v>1.9837962962962963E-2</v>
      </c>
      <c r="H23" s="96">
        <f t="shared" si="4"/>
        <v>1.4749161001634963E-2</v>
      </c>
    </row>
    <row r="24" spans="2:8" s="1" customFormat="1">
      <c r="B24" s="8" t="s">
        <v>12</v>
      </c>
      <c r="C24" s="97">
        <v>2.1064814814814817E-3</v>
      </c>
      <c r="D24" s="95">
        <f t="shared" si="0"/>
        <v>1.7146679479570002E-3</v>
      </c>
      <c r="E24" s="97"/>
      <c r="F24" s="95"/>
      <c r="G24" s="97">
        <f t="shared" si="1"/>
        <v>2.1064814814814817E-3</v>
      </c>
      <c r="H24" s="96">
        <f t="shared" ref="H24" si="5">G24/$G$30</f>
        <v>1.5661302813871432E-3</v>
      </c>
    </row>
    <row r="25" spans="2:8" s="1" customFormat="1">
      <c r="B25" s="8" t="s">
        <v>5</v>
      </c>
      <c r="C25" s="97">
        <v>1.6608796296296302E-2</v>
      </c>
      <c r="D25" s="95">
        <f t="shared" si="0"/>
        <v>1.3519497281968659E-2</v>
      </c>
      <c r="E25" s="97">
        <v>1.1458333333333331E-3</v>
      </c>
      <c r="F25" s="95">
        <f t="shared" si="3"/>
        <v>9.8341114532631401E-3</v>
      </c>
      <c r="G25" s="97">
        <f t="shared" si="1"/>
        <v>1.7754629629629634E-2</v>
      </c>
      <c r="H25" s="96">
        <f t="shared" si="4"/>
        <v>1.3200240943120209E-2</v>
      </c>
    </row>
    <row r="26" spans="2:8" s="1" customFormat="1">
      <c r="B26" s="8" t="s">
        <v>6</v>
      </c>
      <c r="C26" s="97">
        <v>0.39662037037037118</v>
      </c>
      <c r="D26" s="95">
        <f t="shared" si="0"/>
        <v>0.3228474793439044</v>
      </c>
      <c r="E26" s="97">
        <v>1.7777777777777771E-2</v>
      </c>
      <c r="F26" s="95">
        <f t="shared" si="3"/>
        <v>0.15257772921426446</v>
      </c>
      <c r="G26" s="97">
        <f t="shared" si="1"/>
        <v>0.41439814814814896</v>
      </c>
      <c r="H26" s="96">
        <f t="shared" si="4"/>
        <v>0.30809740986145812</v>
      </c>
    </row>
    <row r="27" spans="2:8" s="1" customFormat="1">
      <c r="B27" s="8" t="s">
        <v>101</v>
      </c>
      <c r="C27" s="97">
        <v>8.7268518518518495E-2</v>
      </c>
      <c r="D27" s="95">
        <f t="shared" si="0"/>
        <v>7.1036243558218554E-2</v>
      </c>
      <c r="E27" s="97">
        <v>2.6620370370370365E-3</v>
      </c>
      <c r="F27" s="95">
        <f t="shared" si="3"/>
        <v>2.2846925598490126E-2</v>
      </c>
      <c r="G27" s="97">
        <f t="shared" si="1"/>
        <v>8.9930555555555527E-2</v>
      </c>
      <c r="H27" s="96">
        <f t="shared" si="4"/>
        <v>6.6861715859220322E-2</v>
      </c>
    </row>
    <row r="28" spans="2:8" s="1" customFormat="1">
      <c r="B28" s="36" t="s">
        <v>17</v>
      </c>
      <c r="C28" s="107"/>
      <c r="D28" s="95"/>
      <c r="E28" s="107">
        <v>1.4930555555555556E-3</v>
      </c>
      <c r="F28" s="95">
        <f t="shared" si="3"/>
        <v>1.2814145226979247E-2</v>
      </c>
      <c r="G28" s="97">
        <f t="shared" ref="G28" si="6">C28+E28</f>
        <v>1.4930555555555556E-3</v>
      </c>
      <c r="H28" s="96">
        <f t="shared" ref="H28" si="7">G28/$G$30</f>
        <v>1.1100593752689091E-3</v>
      </c>
    </row>
    <row r="29" spans="2:8" s="1" customFormat="1">
      <c r="B29" s="8"/>
      <c r="C29" s="98"/>
      <c r="D29" s="108"/>
      <c r="E29" s="98"/>
      <c r="F29" s="98"/>
      <c r="G29" s="97"/>
      <c r="H29" s="96"/>
    </row>
    <row r="30" spans="2:8" s="1" customFormat="1">
      <c r="B30" s="37" t="s">
        <v>29</v>
      </c>
      <c r="C30" s="109">
        <f t="shared" ref="C30:H30" si="8">SUM(C7:C28)</f>
        <v>1.2285069444444454</v>
      </c>
      <c r="D30" s="110">
        <f t="shared" si="8"/>
        <v>1.0000000000000002</v>
      </c>
      <c r="E30" s="109">
        <f t="shared" si="8"/>
        <v>0.11651620370370364</v>
      </c>
      <c r="F30" s="110">
        <f t="shared" si="8"/>
        <v>1</v>
      </c>
      <c r="G30" s="109">
        <f t="shared" si="8"/>
        <v>1.3450231481481489</v>
      </c>
      <c r="H30" s="112">
        <f t="shared" si="8"/>
        <v>1.0000000000000002</v>
      </c>
    </row>
    <row r="31" spans="2:8" s="1" customFormat="1" ht="66" customHeight="1" thickBot="1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>
      <c r="C32" s="35"/>
      <c r="D32" s="35"/>
      <c r="E32" s="35"/>
      <c r="F32" s="35"/>
    </row>
    <row r="33" spans="3:6" s="1" customFormat="1">
      <c r="C33" s="35"/>
      <c r="D33" s="35"/>
      <c r="E33" s="35"/>
      <c r="F33" s="35"/>
    </row>
    <row r="34" spans="3:6" s="1" customFormat="1">
      <c r="C34" s="35"/>
      <c r="D34" s="35"/>
      <c r="E34" s="35"/>
      <c r="F34" s="35"/>
    </row>
    <row r="35" spans="3:6" s="1" customFormat="1">
      <c r="C35" s="35"/>
      <c r="D35" s="35"/>
      <c r="E35" s="35"/>
      <c r="F35" s="35"/>
    </row>
    <row r="36" spans="3:6" s="1" customFormat="1">
      <c r="C36" s="35"/>
      <c r="D36" s="35"/>
      <c r="E36" s="35"/>
      <c r="F36" s="35"/>
    </row>
    <row r="37" spans="3:6" s="1" customFormat="1">
      <c r="C37" s="35"/>
      <c r="D37" s="35"/>
      <c r="E37" s="35"/>
      <c r="F37" s="35"/>
    </row>
    <row r="38" spans="3:6" s="1" customFormat="1">
      <c r="C38" s="35"/>
      <c r="D38" s="35"/>
      <c r="E38" s="35"/>
      <c r="F38" s="35"/>
    </row>
    <row r="39" spans="3:6" s="1" customFormat="1">
      <c r="C39" s="35"/>
      <c r="D39" s="35"/>
      <c r="E39" s="35"/>
      <c r="F39" s="35"/>
    </row>
    <row r="40" spans="3:6" s="1" customFormat="1">
      <c r="C40" s="35"/>
      <c r="D40" s="35"/>
      <c r="E40" s="35"/>
      <c r="F40" s="35"/>
    </row>
    <row r="41" spans="3:6" s="1" customFormat="1">
      <c r="C41" s="35"/>
      <c r="D41" s="35"/>
      <c r="E41" s="35"/>
      <c r="F41" s="35"/>
    </row>
    <row r="42" spans="3:6" s="1" customFormat="1">
      <c r="C42" s="35"/>
      <c r="D42" s="35"/>
      <c r="E42" s="35"/>
      <c r="F42" s="35"/>
    </row>
    <row r="43" spans="3:6" s="1" customFormat="1">
      <c r="C43" s="35"/>
      <c r="D43" s="35"/>
      <c r="E43" s="35"/>
      <c r="F43" s="35"/>
    </row>
    <row r="44" spans="3:6" s="1" customFormat="1">
      <c r="C44" s="35"/>
      <c r="D44" s="35"/>
      <c r="E44" s="35"/>
      <c r="F44" s="35"/>
    </row>
    <row r="45" spans="3:6" s="1" customFormat="1">
      <c r="C45" s="35"/>
      <c r="D45" s="35"/>
      <c r="E45" s="35"/>
      <c r="F45" s="35"/>
    </row>
    <row r="46" spans="3:6" s="1" customFormat="1">
      <c r="C46" s="35"/>
      <c r="D46" s="35"/>
      <c r="E46" s="35"/>
      <c r="F46" s="35"/>
    </row>
    <row r="47" spans="3:6" s="1" customFormat="1">
      <c r="C47" s="35"/>
      <c r="D47" s="35"/>
      <c r="E47" s="35"/>
      <c r="F47" s="35"/>
    </row>
    <row r="48" spans="3:6" s="1" customFormat="1">
      <c r="C48" s="35"/>
      <c r="D48" s="35"/>
      <c r="E48" s="35"/>
      <c r="F48" s="35"/>
    </row>
    <row r="49" spans="3:6" s="1" customFormat="1">
      <c r="C49" s="35"/>
      <c r="D49" s="35"/>
      <c r="E49" s="35"/>
      <c r="F49" s="35"/>
    </row>
    <row r="50" spans="3:6" s="1" customFormat="1">
      <c r="C50" s="35"/>
      <c r="D50" s="35"/>
      <c r="E50" s="35"/>
      <c r="F50" s="35"/>
    </row>
    <row r="51" spans="3:6" s="1" customFormat="1">
      <c r="C51" s="35"/>
      <c r="D51" s="35"/>
      <c r="E51" s="35"/>
      <c r="F51" s="35"/>
    </row>
    <row r="52" spans="3:6" s="1" customFormat="1">
      <c r="C52" s="35"/>
      <c r="D52" s="35"/>
      <c r="E52" s="35"/>
      <c r="F52" s="35"/>
    </row>
    <row r="53" spans="3:6" s="1" customFormat="1">
      <c r="C53" s="35"/>
      <c r="D53" s="35"/>
      <c r="E53" s="35"/>
      <c r="F53" s="35"/>
    </row>
    <row r="54" spans="3:6" s="1" customFormat="1">
      <c r="C54" s="35"/>
      <c r="D54" s="35"/>
      <c r="E54" s="35"/>
      <c r="F54" s="35"/>
    </row>
    <row r="55" spans="3:6" s="1" customFormat="1">
      <c r="C55" s="35"/>
      <c r="D55" s="35"/>
      <c r="E55" s="35"/>
      <c r="F55" s="35"/>
    </row>
    <row r="56" spans="3:6" s="1" customFormat="1">
      <c r="C56" s="35"/>
      <c r="D56" s="35"/>
      <c r="E56" s="35"/>
      <c r="F56" s="35"/>
    </row>
    <row r="57" spans="3:6" s="1" customFormat="1">
      <c r="C57" s="35"/>
      <c r="D57" s="35"/>
      <c r="E57" s="35"/>
      <c r="F57" s="35"/>
    </row>
    <row r="58" spans="3:6" s="1" customFormat="1">
      <c r="C58" s="35"/>
      <c r="D58" s="35"/>
      <c r="E58" s="35"/>
      <c r="F58" s="35"/>
    </row>
    <row r="59" spans="3:6" s="1" customFormat="1">
      <c r="C59" s="35"/>
      <c r="D59" s="35"/>
      <c r="E59" s="35"/>
      <c r="F59" s="35"/>
    </row>
    <row r="60" spans="3:6" s="1" customFormat="1">
      <c r="C60" s="35"/>
      <c r="D60" s="35"/>
      <c r="E60" s="35"/>
      <c r="F60" s="35"/>
    </row>
    <row r="61" spans="3:6" s="1" customFormat="1">
      <c r="C61" s="35"/>
      <c r="D61" s="35"/>
      <c r="E61" s="35"/>
      <c r="F61" s="35"/>
    </row>
    <row r="62" spans="3:6" s="1" customFormat="1">
      <c r="C62" s="35"/>
      <c r="D62" s="35"/>
      <c r="E62" s="35"/>
      <c r="F62" s="35"/>
    </row>
    <row r="63" spans="3:6" s="1" customFormat="1">
      <c r="C63" s="35"/>
      <c r="D63" s="35"/>
      <c r="E63" s="35"/>
      <c r="F63" s="35"/>
    </row>
    <row r="64" spans="3:6" s="1" customFormat="1">
      <c r="C64" s="35"/>
      <c r="D64" s="35"/>
      <c r="E64" s="35"/>
      <c r="F64" s="35"/>
    </row>
    <row r="65" spans="3:6" s="1" customFormat="1">
      <c r="C65" s="35"/>
      <c r="D65" s="35"/>
      <c r="E65" s="35"/>
      <c r="F65" s="35"/>
    </row>
    <row r="66" spans="3:6" s="1" customFormat="1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B1:H66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>
      <c r="C1" s="35"/>
      <c r="D1" s="35"/>
      <c r="E1" s="35"/>
      <c r="F1" s="35"/>
    </row>
    <row r="2" spans="2:8" s="1" customFormat="1" ht="15.75" thickBot="1">
      <c r="C2" s="35"/>
      <c r="D2" s="35"/>
      <c r="E2" s="35"/>
      <c r="F2" s="35"/>
    </row>
    <row r="3" spans="2:8" s="1" customFormat="1">
      <c r="B3" s="160" t="s">
        <v>90</v>
      </c>
      <c r="C3" s="161"/>
      <c r="D3" s="161"/>
      <c r="E3" s="161"/>
      <c r="F3" s="162"/>
      <c r="G3" s="161"/>
      <c r="H3" s="162"/>
    </row>
    <row r="4" spans="2:8" s="1" customFormat="1">
      <c r="B4" s="163" t="s">
        <v>133</v>
      </c>
      <c r="C4" s="164"/>
      <c r="D4" s="164"/>
      <c r="E4" s="164"/>
      <c r="F4" s="164"/>
      <c r="G4" s="164"/>
      <c r="H4" s="165"/>
    </row>
    <row r="5" spans="2:8" s="1" customFormat="1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>
      <c r="B7" s="8" t="s">
        <v>10</v>
      </c>
      <c r="C7" s="97">
        <v>2.7662037037037039E-3</v>
      </c>
      <c r="D7" s="95">
        <f t="shared" ref="D7:D28" si="0">C7/C$30</f>
        <v>6.6694572345472212E-3</v>
      </c>
      <c r="E7" s="97">
        <v>2.8935185185185189E-4</v>
      </c>
      <c r="F7" s="95">
        <f t="shared" ref="F7:F28" si="1">E7/E$30</f>
        <v>1.9456767063584712E-3</v>
      </c>
      <c r="G7" s="97">
        <f>E7+C7</f>
        <v>3.0555555555555557E-3</v>
      </c>
      <c r="H7" s="96">
        <f>G7/$G$30</f>
        <v>5.4227261523293029E-3</v>
      </c>
    </row>
    <row r="8" spans="2:8" s="1" customFormat="1">
      <c r="B8" s="8" t="s">
        <v>13</v>
      </c>
      <c r="C8" s="97">
        <v>2.0601851851851847E-2</v>
      </c>
      <c r="D8" s="95">
        <f t="shared" si="0"/>
        <v>4.9672108274033684E-2</v>
      </c>
      <c r="E8" s="97">
        <v>1.2731481481481483E-3</v>
      </c>
      <c r="F8" s="95">
        <f t="shared" si="1"/>
        <v>8.5609775079772722E-3</v>
      </c>
      <c r="G8" s="97">
        <f t="shared" ref="G8:G27" si="2">E8+C8</f>
        <v>2.1874999999999995E-2</v>
      </c>
      <c r="H8" s="96">
        <f t="shared" ref="H8:H27" si="3">G8/$G$30</f>
        <v>3.8821789499630228E-2</v>
      </c>
    </row>
    <row r="9" spans="2:8" s="1" customFormat="1">
      <c r="B9" s="8" t="s">
        <v>0</v>
      </c>
      <c r="C9" s="97">
        <v>0.12518518518518562</v>
      </c>
      <c r="D9" s="95">
        <f t="shared" si="0"/>
        <v>0.30182782196176983</v>
      </c>
      <c r="E9" s="97">
        <v>6.520833333333334E-2</v>
      </c>
      <c r="F9" s="95">
        <f t="shared" si="1"/>
        <v>0.43847770254494506</v>
      </c>
      <c r="G9" s="97">
        <f t="shared" si="2"/>
        <v>0.19039351851851896</v>
      </c>
      <c r="H9" s="96">
        <f t="shared" si="3"/>
        <v>0.33789335305233803</v>
      </c>
    </row>
    <row r="10" spans="2:8" s="1" customFormat="1">
      <c r="B10" s="8" t="s">
        <v>8</v>
      </c>
      <c r="C10" s="97">
        <v>1.0694444444444446E-2</v>
      </c>
      <c r="D10" s="95">
        <f t="shared" si="0"/>
        <v>2.5784847216408505E-2</v>
      </c>
      <c r="E10" s="97">
        <v>5.5208333333333351E-3</v>
      </c>
      <c r="F10" s="95">
        <f t="shared" si="1"/>
        <v>3.712351155731964E-2</v>
      </c>
      <c r="G10" s="97">
        <f t="shared" si="2"/>
        <v>1.621527777777778E-2</v>
      </c>
      <c r="H10" s="96">
        <f t="shared" si="3"/>
        <v>2.8777421740202098E-2</v>
      </c>
    </row>
    <row r="11" spans="2:8" s="1" customFormat="1">
      <c r="B11" s="8" t="s">
        <v>26</v>
      </c>
      <c r="C11" s="97">
        <v>3.5300925925925929E-3</v>
      </c>
      <c r="D11" s="95">
        <f t="shared" si="0"/>
        <v>8.5112320357192579E-3</v>
      </c>
      <c r="E11" s="97">
        <v>4.9768518518518521E-4</v>
      </c>
      <c r="F11" s="95">
        <f t="shared" si="1"/>
        <v>3.3465639349365703E-3</v>
      </c>
      <c r="G11" s="97">
        <f t="shared" si="2"/>
        <v>4.0277777777777777E-3</v>
      </c>
      <c r="H11" s="96">
        <f t="shared" si="3"/>
        <v>7.1481390189795354E-3</v>
      </c>
    </row>
    <row r="12" spans="2:8" s="1" customFormat="1">
      <c r="B12" s="8" t="s">
        <v>3</v>
      </c>
      <c r="C12" s="97">
        <v>2.0960648148148145E-2</v>
      </c>
      <c r="D12" s="95">
        <f t="shared" si="0"/>
        <v>5.0537184317008432E-2</v>
      </c>
      <c r="E12" s="97">
        <v>2.0659722222222215E-2</v>
      </c>
      <c r="F12" s="95">
        <f t="shared" si="1"/>
        <v>0.13892131683399478</v>
      </c>
      <c r="G12" s="97">
        <f t="shared" si="2"/>
        <v>4.1620370370370363E-2</v>
      </c>
      <c r="H12" s="96">
        <f t="shared" si="3"/>
        <v>7.3864103196121855E-2</v>
      </c>
    </row>
    <row r="13" spans="2:8" s="1" customFormat="1">
      <c r="B13" s="8" t="s">
        <v>7</v>
      </c>
      <c r="C13" s="97">
        <v>1.4421296296296293E-2</v>
      </c>
      <c r="D13" s="95">
        <f t="shared" si="0"/>
        <v>3.4770475791823581E-2</v>
      </c>
      <c r="E13" s="97">
        <v>1.4236111111111114E-2</v>
      </c>
      <c r="F13" s="95">
        <f t="shared" si="1"/>
        <v>9.5727293952836787E-2</v>
      </c>
      <c r="G13" s="97">
        <f t="shared" si="2"/>
        <v>2.8657407407407409E-2</v>
      </c>
      <c r="H13" s="96">
        <f t="shared" si="3"/>
        <v>5.0858598307452096E-2</v>
      </c>
    </row>
    <row r="14" spans="2:8" s="1" customFormat="1">
      <c r="B14" s="8" t="s">
        <v>2</v>
      </c>
      <c r="C14" s="97">
        <v>1.4733796296296302E-2</v>
      </c>
      <c r="D14" s="95">
        <f t="shared" si="0"/>
        <v>3.5523929119575796E-2</v>
      </c>
      <c r="E14" s="97">
        <v>2.1064814814814817E-3</v>
      </c>
      <c r="F14" s="95">
        <f t="shared" si="1"/>
        <v>1.416452642228967E-2</v>
      </c>
      <c r="G14" s="97">
        <f t="shared" si="2"/>
        <v>1.6840277777777784E-2</v>
      </c>
      <c r="H14" s="96">
        <f t="shared" si="3"/>
        <v>2.9886615725905827E-2</v>
      </c>
    </row>
    <row r="15" spans="2:8" s="1" customFormat="1">
      <c r="B15" s="8" t="s">
        <v>9</v>
      </c>
      <c r="C15" s="97">
        <v>3.3414351851851848E-2</v>
      </c>
      <c r="D15" s="95">
        <f t="shared" si="0"/>
        <v>8.0563694711873732E-2</v>
      </c>
      <c r="E15" s="97">
        <v>1.3437500000000002E-2</v>
      </c>
      <c r="F15" s="95">
        <f t="shared" si="1"/>
        <v>9.0357226243287403E-2</v>
      </c>
      <c r="G15" s="97">
        <f t="shared" si="2"/>
        <v>4.6851851851851853E-2</v>
      </c>
      <c r="H15" s="96">
        <f t="shared" si="3"/>
        <v>8.3148467669049306E-2</v>
      </c>
    </row>
    <row r="16" spans="2:8" s="1" customFormat="1">
      <c r="B16" s="8" t="s">
        <v>1</v>
      </c>
      <c r="C16" s="97">
        <v>5.2893518518518524E-3</v>
      </c>
      <c r="D16" s="95">
        <f t="shared" si="0"/>
        <v>1.2752895214176068E-2</v>
      </c>
      <c r="E16" s="97">
        <v>4.0625000000000001E-3</v>
      </c>
      <c r="F16" s="95">
        <f t="shared" si="1"/>
        <v>2.7317300957272934E-2</v>
      </c>
      <c r="G16" s="97">
        <f t="shared" si="2"/>
        <v>9.3518518518518525E-3</v>
      </c>
      <c r="H16" s="96">
        <f t="shared" si="3"/>
        <v>1.6596828526826049E-2</v>
      </c>
    </row>
    <row r="17" spans="2:8" s="1" customFormat="1">
      <c r="B17" s="8" t="s">
        <v>27</v>
      </c>
      <c r="C17" s="97">
        <v>6.9444444444444444E-5</v>
      </c>
      <c r="D17" s="95">
        <f t="shared" si="0"/>
        <v>1.6743407283382144E-4</v>
      </c>
      <c r="E17" s="97">
        <v>5.0925925925925921E-4</v>
      </c>
      <c r="F17" s="95">
        <f t="shared" si="1"/>
        <v>3.4243910031909086E-3</v>
      </c>
      <c r="G17" s="97">
        <f t="shared" si="2"/>
        <v>5.7870370370370367E-4</v>
      </c>
      <c r="H17" s="96">
        <f t="shared" si="3"/>
        <v>1.0270314682441861E-3</v>
      </c>
    </row>
    <row r="18" spans="2:8" s="1" customFormat="1">
      <c r="B18" s="8" t="s">
        <v>16</v>
      </c>
      <c r="C18" s="97">
        <v>3.4722222222222225E-3</v>
      </c>
      <c r="D18" s="95">
        <f t="shared" si="0"/>
        <v>8.371703641691073E-3</v>
      </c>
      <c r="E18" s="97"/>
      <c r="F18" s="95"/>
      <c r="G18" s="97">
        <f t="shared" ref="G18" si="4">E18+C18</f>
        <v>3.4722222222222225E-3</v>
      </c>
      <c r="H18" s="96">
        <f t="shared" ref="H18" si="5">G18/$G$30</f>
        <v>6.1621888094651172E-3</v>
      </c>
    </row>
    <row r="19" spans="2:8" s="1" customFormat="1">
      <c r="B19" s="8" t="s">
        <v>4</v>
      </c>
      <c r="C19" s="97">
        <v>1.2592592592592593E-2</v>
      </c>
      <c r="D19" s="95">
        <f t="shared" si="0"/>
        <v>3.0361378540532953E-2</v>
      </c>
      <c r="E19" s="97">
        <v>2.673611111111111E-3</v>
      </c>
      <c r="F19" s="95">
        <f t="shared" si="1"/>
        <v>1.7978052766752271E-2</v>
      </c>
      <c r="G19" s="97">
        <f t="shared" si="2"/>
        <v>1.5266203703703704E-2</v>
      </c>
      <c r="H19" s="96">
        <f t="shared" si="3"/>
        <v>2.709309013228163E-2</v>
      </c>
    </row>
    <row r="20" spans="2:8" s="1" customFormat="1">
      <c r="B20" s="8" t="s">
        <v>14</v>
      </c>
      <c r="C20" s="97">
        <v>7.8472222222222224E-3</v>
      </c>
      <c r="D20" s="95">
        <f t="shared" si="0"/>
        <v>1.8920050230221822E-2</v>
      </c>
      <c r="E20" s="97">
        <v>8.5416666666666679E-3</v>
      </c>
      <c r="F20" s="95">
        <f t="shared" si="1"/>
        <v>5.7436376371702069E-2</v>
      </c>
      <c r="G20" s="97">
        <f t="shared" si="2"/>
        <v>1.638888888888889E-2</v>
      </c>
      <c r="H20" s="96">
        <f t="shared" si="3"/>
        <v>2.9085531180675354E-2</v>
      </c>
    </row>
    <row r="21" spans="2:8" s="1" customFormat="1">
      <c r="B21" s="8" t="s">
        <v>11</v>
      </c>
      <c r="C21" s="97">
        <v>1.1226851851851851E-3</v>
      </c>
      <c r="D21" s="95">
        <f t="shared" si="0"/>
        <v>2.7068508441467796E-3</v>
      </c>
      <c r="E21" s="97">
        <v>5.5555555555555556E-4</v>
      </c>
      <c r="F21" s="95">
        <f t="shared" si="1"/>
        <v>3.735699276208264E-3</v>
      </c>
      <c r="G21" s="97">
        <f t="shared" si="2"/>
        <v>1.6782407407407406E-3</v>
      </c>
      <c r="H21" s="96">
        <f t="shared" si="3"/>
        <v>2.9783912579081392E-3</v>
      </c>
    </row>
    <row r="22" spans="2:8" s="1" customFormat="1">
      <c r="B22" s="8" t="s">
        <v>15</v>
      </c>
      <c r="C22" s="97"/>
      <c r="D22" s="95"/>
      <c r="E22" s="97"/>
      <c r="F22" s="95"/>
      <c r="G22" s="97"/>
      <c r="H22" s="96"/>
    </row>
    <row r="23" spans="2:8" s="1" customFormat="1">
      <c r="B23" s="8" t="s">
        <v>91</v>
      </c>
      <c r="C23" s="97">
        <v>3.2060185185185186E-3</v>
      </c>
      <c r="D23" s="95">
        <f t="shared" si="0"/>
        <v>7.7298730291614232E-3</v>
      </c>
      <c r="E23" s="97">
        <v>5.4976851851851862E-3</v>
      </c>
      <c r="F23" s="95">
        <f t="shared" si="1"/>
        <v>3.6967857420810955E-2</v>
      </c>
      <c r="G23" s="97">
        <f t="shared" si="2"/>
        <v>8.7037037037037048E-3</v>
      </c>
      <c r="H23" s="96">
        <f t="shared" si="3"/>
        <v>1.5446553282392561E-2</v>
      </c>
    </row>
    <row r="24" spans="2:8" s="1" customFormat="1">
      <c r="B24" s="8" t="s">
        <v>12</v>
      </c>
      <c r="C24" s="97">
        <v>5.9027777777777778E-4</v>
      </c>
      <c r="D24" s="95">
        <f t="shared" si="0"/>
        <v>1.4231896190874823E-3</v>
      </c>
      <c r="E24" s="97">
        <v>1.4467592592592592E-3</v>
      </c>
      <c r="F24" s="95">
        <f t="shared" si="1"/>
        <v>9.7283835317923534E-3</v>
      </c>
      <c r="G24" s="97">
        <f t="shared" si="2"/>
        <v>2.0370370370370369E-3</v>
      </c>
      <c r="H24" s="96">
        <f t="shared" ref="H24" si="6">G24/$G$30</f>
        <v>3.615150768219535E-3</v>
      </c>
    </row>
    <row r="25" spans="2:8" s="1" customFormat="1">
      <c r="B25" s="8" t="s">
        <v>5</v>
      </c>
      <c r="C25" s="97">
        <v>4.1666666666666664E-4</v>
      </c>
      <c r="D25" s="95">
        <f t="shared" si="0"/>
        <v>1.0046044370029285E-3</v>
      </c>
      <c r="E25" s="97"/>
      <c r="F25" s="95"/>
      <c r="G25" s="97">
        <f t="shared" si="2"/>
        <v>4.1666666666666664E-4</v>
      </c>
      <c r="H25" s="96">
        <f t="shared" si="3"/>
        <v>7.3946265713581395E-4</v>
      </c>
    </row>
    <row r="26" spans="2:8" s="1" customFormat="1">
      <c r="B26" s="8" t="s">
        <v>6</v>
      </c>
      <c r="C26" s="97">
        <v>9.5138888888888912E-2</v>
      </c>
      <c r="D26" s="95">
        <f t="shared" si="0"/>
        <v>0.22938467978233543</v>
      </c>
      <c r="E26" s="97">
        <v>1.9791666666666668E-3</v>
      </c>
      <c r="F26" s="95">
        <f t="shared" si="1"/>
        <v>1.3308428671491943E-2</v>
      </c>
      <c r="G26" s="97">
        <f t="shared" si="2"/>
        <v>9.7118055555555582E-2</v>
      </c>
      <c r="H26" s="96">
        <f t="shared" si="3"/>
        <v>0.17235642100073936</v>
      </c>
    </row>
    <row r="27" spans="2:8" s="1" customFormat="1">
      <c r="B27" s="8" t="s">
        <v>101</v>
      </c>
      <c r="C27" s="97">
        <v>3.7152777777777805E-2</v>
      </c>
      <c r="D27" s="95">
        <f t="shared" si="0"/>
        <v>8.9577228966094533E-2</v>
      </c>
      <c r="E27" s="97">
        <v>2.199074074074074E-4</v>
      </c>
      <c r="F27" s="95">
        <f t="shared" si="1"/>
        <v>1.4787142968324379E-3</v>
      </c>
      <c r="G27" s="97">
        <f t="shared" si="2"/>
        <v>3.737268518518521E-2</v>
      </c>
      <c r="H27" s="96">
        <f t="shared" si="3"/>
        <v>6.6325692219209587E-2</v>
      </c>
    </row>
    <row r="28" spans="2:8" s="1" customFormat="1">
      <c r="B28" s="36" t="s">
        <v>17</v>
      </c>
      <c r="C28" s="107">
        <v>1.5509259259259261E-3</v>
      </c>
      <c r="D28" s="95">
        <f t="shared" si="0"/>
        <v>3.7393609599553458E-3</v>
      </c>
      <c r="E28" s="107"/>
      <c r="F28" s="95"/>
      <c r="G28" s="97">
        <f t="shared" ref="G28" si="7">E28+C28</f>
        <v>1.5509259259259261E-3</v>
      </c>
      <c r="H28" s="96">
        <f t="shared" ref="H28" si="8">G28/$G$30</f>
        <v>2.7524443348944192E-3</v>
      </c>
    </row>
    <row r="29" spans="2:8" s="1" customFormat="1">
      <c r="B29" s="8"/>
      <c r="C29" s="98"/>
      <c r="D29" s="108"/>
      <c r="E29" s="98"/>
      <c r="F29" s="95"/>
      <c r="G29" s="98"/>
      <c r="H29" s="99"/>
    </row>
    <row r="30" spans="2:8" s="1" customFormat="1">
      <c r="B30" s="37" t="s">
        <v>29</v>
      </c>
      <c r="C30" s="109">
        <f t="shared" ref="C30:H30" si="9">SUM(C7:C28)</f>
        <v>0.41475694444444505</v>
      </c>
      <c r="D30" s="110">
        <f t="shared" si="9"/>
        <v>0.99999999999999967</v>
      </c>
      <c r="E30" s="109">
        <f t="shared" si="9"/>
        <v>0.14871527777777782</v>
      </c>
      <c r="F30" s="110">
        <f t="shared" si="9"/>
        <v>0.99999999999999989</v>
      </c>
      <c r="G30" s="109">
        <f t="shared" si="9"/>
        <v>0.56347222222222271</v>
      </c>
      <c r="H30" s="112">
        <f t="shared" si="9"/>
        <v>0.99999999999999989</v>
      </c>
    </row>
    <row r="31" spans="2:8" s="1" customFormat="1" ht="66" customHeight="1" thickBot="1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>
      <c r="C32" s="35"/>
      <c r="D32" s="35"/>
      <c r="E32" s="35"/>
      <c r="F32" s="35"/>
    </row>
    <row r="33" spans="3:6" s="1" customFormat="1">
      <c r="C33" s="35"/>
      <c r="D33" s="35"/>
      <c r="E33" s="35"/>
      <c r="F33" s="35"/>
    </row>
    <row r="34" spans="3:6" s="1" customFormat="1">
      <c r="C34" s="35"/>
      <c r="D34" s="35"/>
      <c r="E34" s="35"/>
      <c r="F34" s="35"/>
    </row>
    <row r="35" spans="3:6" s="1" customFormat="1">
      <c r="C35" s="35"/>
      <c r="D35" s="35"/>
      <c r="E35" s="35"/>
      <c r="F35" s="35"/>
    </row>
    <row r="36" spans="3:6" s="1" customFormat="1">
      <c r="C36" s="35"/>
      <c r="D36" s="35"/>
      <c r="E36" s="35"/>
      <c r="F36" s="35"/>
    </row>
    <row r="37" spans="3:6" s="1" customFormat="1">
      <c r="C37" s="35"/>
      <c r="D37" s="35"/>
      <c r="E37" s="35"/>
      <c r="F37" s="35"/>
    </row>
    <row r="38" spans="3:6" s="1" customFormat="1">
      <c r="C38" s="35"/>
      <c r="D38" s="35"/>
      <c r="E38" s="35"/>
      <c r="F38" s="35"/>
    </row>
    <row r="39" spans="3:6" s="1" customFormat="1">
      <c r="C39" s="35"/>
      <c r="D39" s="35"/>
      <c r="E39" s="35"/>
      <c r="F39" s="35"/>
    </row>
    <row r="40" spans="3:6" s="1" customFormat="1">
      <c r="C40" s="35"/>
      <c r="D40" s="35"/>
      <c r="E40" s="35"/>
      <c r="F40" s="35"/>
    </row>
    <row r="41" spans="3:6" s="1" customFormat="1">
      <c r="C41" s="35"/>
      <c r="D41" s="35"/>
      <c r="E41" s="35"/>
      <c r="F41" s="35"/>
    </row>
    <row r="42" spans="3:6" s="1" customFormat="1">
      <c r="C42" s="35"/>
      <c r="D42" s="35"/>
      <c r="E42" s="35"/>
      <c r="F42" s="35"/>
    </row>
    <row r="43" spans="3:6" s="1" customFormat="1">
      <c r="C43" s="35"/>
      <c r="D43" s="35"/>
      <c r="E43" s="35"/>
      <c r="F43" s="35"/>
    </row>
    <row r="44" spans="3:6" s="1" customFormat="1">
      <c r="C44" s="35"/>
      <c r="D44" s="35"/>
      <c r="E44" s="35"/>
      <c r="F44" s="35"/>
    </row>
    <row r="45" spans="3:6" s="1" customFormat="1">
      <c r="C45" s="35"/>
      <c r="D45" s="35"/>
      <c r="E45" s="35"/>
      <c r="F45" s="35"/>
    </row>
    <row r="46" spans="3:6" s="1" customFormat="1">
      <c r="C46" s="35"/>
      <c r="D46" s="35"/>
      <c r="E46" s="35"/>
      <c r="F46" s="35"/>
    </row>
    <row r="47" spans="3:6" s="1" customFormat="1">
      <c r="C47" s="35"/>
      <c r="D47" s="35"/>
      <c r="E47" s="35"/>
      <c r="F47" s="35"/>
    </row>
    <row r="48" spans="3:6" s="1" customFormat="1">
      <c r="C48" s="35"/>
      <c r="D48" s="35"/>
      <c r="E48" s="35"/>
      <c r="F48" s="35"/>
    </row>
    <row r="49" spans="3:6" s="1" customFormat="1">
      <c r="C49" s="35"/>
      <c r="D49" s="35"/>
      <c r="E49" s="35"/>
      <c r="F49" s="35"/>
    </row>
    <row r="50" spans="3:6" s="1" customFormat="1">
      <c r="C50" s="35"/>
      <c r="D50" s="35"/>
      <c r="E50" s="35"/>
      <c r="F50" s="35"/>
    </row>
    <row r="51" spans="3:6" s="1" customFormat="1">
      <c r="C51" s="35"/>
      <c r="D51" s="35"/>
      <c r="E51" s="35"/>
      <c r="F51" s="35"/>
    </row>
    <row r="52" spans="3:6" s="1" customFormat="1">
      <c r="C52" s="35"/>
      <c r="D52" s="35"/>
      <c r="E52" s="35"/>
      <c r="F52" s="35"/>
    </row>
    <row r="53" spans="3:6" s="1" customFormat="1">
      <c r="C53" s="35"/>
      <c r="D53" s="35"/>
      <c r="E53" s="35"/>
      <c r="F53" s="35"/>
    </row>
    <row r="54" spans="3:6" s="1" customFormat="1">
      <c r="C54" s="35"/>
      <c r="D54" s="35"/>
      <c r="E54" s="35"/>
      <c r="F54" s="35"/>
    </row>
    <row r="55" spans="3:6" s="1" customFormat="1">
      <c r="C55" s="35"/>
      <c r="D55" s="35"/>
      <c r="E55" s="35"/>
      <c r="F55" s="35"/>
    </row>
    <row r="56" spans="3:6" s="1" customFormat="1">
      <c r="C56" s="35"/>
      <c r="D56" s="35"/>
      <c r="E56" s="35"/>
      <c r="F56" s="35"/>
    </row>
    <row r="57" spans="3:6" s="1" customFormat="1">
      <c r="C57" s="35"/>
      <c r="D57" s="35"/>
      <c r="E57" s="35"/>
      <c r="F57" s="35"/>
    </row>
    <row r="58" spans="3:6" s="1" customFormat="1">
      <c r="C58" s="35"/>
      <c r="D58" s="35"/>
      <c r="E58" s="35"/>
      <c r="F58" s="35"/>
    </row>
    <row r="59" spans="3:6" s="1" customFormat="1">
      <c r="C59" s="35"/>
      <c r="D59" s="35"/>
      <c r="E59" s="35"/>
      <c r="F59" s="35"/>
    </row>
    <row r="60" spans="3:6" s="1" customFormat="1">
      <c r="C60" s="35"/>
      <c r="D60" s="35"/>
      <c r="E60" s="35"/>
      <c r="F60" s="35"/>
    </row>
    <row r="61" spans="3:6" s="1" customFormat="1">
      <c r="C61" s="35"/>
      <c r="D61" s="35"/>
      <c r="E61" s="35"/>
      <c r="F61" s="35"/>
    </row>
    <row r="62" spans="3:6" s="1" customFormat="1">
      <c r="C62" s="35"/>
      <c r="D62" s="35"/>
      <c r="E62" s="35"/>
      <c r="F62" s="35"/>
    </row>
    <row r="63" spans="3:6" s="1" customFormat="1">
      <c r="C63" s="35"/>
      <c r="D63" s="35"/>
      <c r="E63" s="35"/>
      <c r="F63" s="35"/>
    </row>
    <row r="64" spans="3:6" s="1" customFormat="1">
      <c r="C64" s="35"/>
      <c r="D64" s="35"/>
      <c r="E64" s="35"/>
      <c r="F64" s="35"/>
    </row>
    <row r="65" spans="3:6" s="1" customFormat="1">
      <c r="C65" s="35"/>
      <c r="D65" s="35"/>
      <c r="E65" s="35"/>
      <c r="F65" s="35"/>
    </row>
    <row r="66" spans="3:6" s="1" customFormat="1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B1:H66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>
      <c r="C1" s="35"/>
      <c r="D1" s="35"/>
      <c r="E1" s="35"/>
      <c r="F1" s="35"/>
    </row>
    <row r="2" spans="2:8" s="1" customFormat="1" ht="15.75" thickBot="1">
      <c r="C2" s="35"/>
      <c r="D2" s="35"/>
      <c r="E2" s="35"/>
      <c r="F2" s="35"/>
    </row>
    <row r="3" spans="2:8" s="1" customFormat="1">
      <c r="B3" s="160" t="s">
        <v>40</v>
      </c>
      <c r="C3" s="161"/>
      <c r="D3" s="161"/>
      <c r="E3" s="161"/>
      <c r="F3" s="162"/>
      <c r="G3" s="161"/>
      <c r="H3" s="162"/>
    </row>
    <row r="4" spans="2:8" s="1" customFormat="1">
      <c r="B4" s="163" t="s">
        <v>133</v>
      </c>
      <c r="C4" s="164"/>
      <c r="D4" s="164"/>
      <c r="E4" s="164"/>
      <c r="F4" s="164"/>
      <c r="G4" s="164"/>
      <c r="H4" s="165"/>
    </row>
    <row r="5" spans="2:8" s="1" customFormat="1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>
      <c r="B7" s="8" t="s">
        <v>10</v>
      </c>
      <c r="C7" s="97">
        <v>5.3587962962962981E-3</v>
      </c>
      <c r="D7" s="95">
        <f t="shared" ref="D7:F28" si="0">C7/C$30</f>
        <v>1.7141164710673434E-2</v>
      </c>
      <c r="E7" s="97"/>
      <c r="F7" s="95"/>
      <c r="G7" s="97">
        <f>C7+E7</f>
        <v>5.3587962962962981E-3</v>
      </c>
      <c r="H7" s="96">
        <f>G7/$G$30</f>
        <v>1.6556409797961746E-2</v>
      </c>
    </row>
    <row r="8" spans="2:8" s="1" customFormat="1">
      <c r="B8" s="8" t="s">
        <v>13</v>
      </c>
      <c r="C8" s="97">
        <v>1.7372685185185175E-2</v>
      </c>
      <c r="D8" s="95">
        <f t="shared" si="0"/>
        <v>5.5569952982118365E-2</v>
      </c>
      <c r="E8" s="97"/>
      <c r="F8" s="95"/>
      <c r="G8" s="97">
        <f t="shared" ref="G8:G27" si="1">C8+E8</f>
        <v>1.7372685185185175E-2</v>
      </c>
      <c r="H8" s="96">
        <f t="shared" ref="H8:H27" si="2">G8/$G$30</f>
        <v>5.3674235651707466E-2</v>
      </c>
    </row>
    <row r="9" spans="2:8" s="1" customFormat="1">
      <c r="B9" s="8" t="s">
        <v>0</v>
      </c>
      <c r="C9" s="97">
        <v>5.1388888888888803E-2</v>
      </c>
      <c r="D9" s="95">
        <f t="shared" si="0"/>
        <v>0.16437747584317472</v>
      </c>
      <c r="E9" s="97">
        <v>7.1064814814814819E-3</v>
      </c>
      <c r="F9" s="95">
        <f t="shared" si="0"/>
        <v>0.64360587002096425</v>
      </c>
      <c r="G9" s="97">
        <f t="shared" si="1"/>
        <v>5.8495370370370288E-2</v>
      </c>
      <c r="H9" s="96">
        <f t="shared" si="2"/>
        <v>0.18072590738423006</v>
      </c>
    </row>
    <row r="10" spans="2:8" s="1" customFormat="1">
      <c r="B10" s="8" t="s">
        <v>8</v>
      </c>
      <c r="C10" s="97">
        <v>3.449074074074074E-3</v>
      </c>
      <c r="D10" s="95">
        <f t="shared" si="0"/>
        <v>1.1032542297582467E-2</v>
      </c>
      <c r="E10" s="97"/>
      <c r="F10" s="95"/>
      <c r="G10" s="97">
        <f t="shared" si="1"/>
        <v>3.449074074074074E-3</v>
      </c>
      <c r="H10" s="96">
        <f t="shared" si="2"/>
        <v>1.0656177364562848E-2</v>
      </c>
    </row>
    <row r="11" spans="2:8" s="1" customFormat="1">
      <c r="B11" s="8" t="s">
        <v>26</v>
      </c>
      <c r="C11" s="97">
        <v>7.8703703703703694E-4</v>
      </c>
      <c r="D11" s="95">
        <f t="shared" si="0"/>
        <v>2.5174928732738509E-3</v>
      </c>
      <c r="E11" s="97"/>
      <c r="F11" s="95"/>
      <c r="G11" s="97">
        <f t="shared" si="1"/>
        <v>7.8703703703703694E-4</v>
      </c>
      <c r="H11" s="96">
        <f t="shared" si="2"/>
        <v>2.4316109422492403E-3</v>
      </c>
    </row>
    <row r="12" spans="2:8" s="1" customFormat="1">
      <c r="B12" s="8" t="s">
        <v>3</v>
      </c>
      <c r="C12" s="97">
        <v>1.0671296296296295E-2</v>
      </c>
      <c r="D12" s="95">
        <f t="shared" si="0"/>
        <v>3.4134241605271926E-2</v>
      </c>
      <c r="E12" s="97">
        <v>1.1574074074074076E-3</v>
      </c>
      <c r="F12" s="95">
        <f t="shared" si="0"/>
        <v>0.10482180293501048</v>
      </c>
      <c r="G12" s="97">
        <f t="shared" si="1"/>
        <v>1.1828703703703702E-2</v>
      </c>
      <c r="H12" s="96">
        <f t="shared" si="2"/>
        <v>3.6545682102628284E-2</v>
      </c>
    </row>
    <row r="13" spans="2:8" s="1" customFormat="1">
      <c r="B13" s="8" t="s">
        <v>7</v>
      </c>
      <c r="C13" s="97">
        <v>9.7222222222222206E-3</v>
      </c>
      <c r="D13" s="95">
        <f t="shared" si="0"/>
        <v>3.1098441375735805E-2</v>
      </c>
      <c r="E13" s="97">
        <v>1.284722222222222E-3</v>
      </c>
      <c r="F13" s="95">
        <f t="shared" si="0"/>
        <v>0.1163522012578616</v>
      </c>
      <c r="G13" s="97">
        <f t="shared" si="1"/>
        <v>1.1006944444444442E-2</v>
      </c>
      <c r="H13" s="96">
        <f t="shared" si="2"/>
        <v>3.400679420704452E-2</v>
      </c>
    </row>
    <row r="14" spans="2:8" s="1" customFormat="1">
      <c r="B14" s="8" t="s">
        <v>2</v>
      </c>
      <c r="C14" s="97">
        <v>7.083333333333333E-3</v>
      </c>
      <c r="D14" s="95">
        <f t="shared" si="0"/>
        <v>2.2657435859464663E-2</v>
      </c>
      <c r="E14" s="97">
        <v>7.5231481481481471E-4</v>
      </c>
      <c r="F14" s="95">
        <f t="shared" si="0"/>
        <v>6.8134171907756794E-2</v>
      </c>
      <c r="G14" s="97">
        <f t="shared" si="1"/>
        <v>7.8356481481481471E-3</v>
      </c>
      <c r="H14" s="96">
        <f t="shared" si="2"/>
        <v>2.4208832469157875E-2</v>
      </c>
    </row>
    <row r="15" spans="2:8" s="1" customFormat="1">
      <c r="B15" s="8" t="s">
        <v>9</v>
      </c>
      <c r="C15" s="97">
        <v>5.6134259259259254E-3</v>
      </c>
      <c r="D15" s="95">
        <f t="shared" si="0"/>
        <v>1.7955647699085555E-2</v>
      </c>
      <c r="E15" s="97">
        <v>2.6620370370370372E-4</v>
      </c>
      <c r="F15" s="95">
        <f t="shared" si="0"/>
        <v>2.4109014675052408E-2</v>
      </c>
      <c r="G15" s="97">
        <f t="shared" si="1"/>
        <v>5.8796296296296287E-3</v>
      </c>
      <c r="H15" s="96">
        <f t="shared" si="2"/>
        <v>1.8165564097979616E-2</v>
      </c>
    </row>
    <row r="16" spans="2:8" s="1" customFormat="1">
      <c r="B16" s="8" t="s">
        <v>1</v>
      </c>
      <c r="C16" s="97">
        <v>1.4236111111111112E-3</v>
      </c>
      <c r="D16" s="95">
        <f t="shared" si="0"/>
        <v>4.5537003443041728E-3</v>
      </c>
      <c r="E16" s="97"/>
      <c r="F16" s="95"/>
      <c r="G16" s="97">
        <f t="shared" si="1"/>
        <v>1.4236111111111112E-3</v>
      </c>
      <c r="H16" s="96">
        <f t="shared" si="2"/>
        <v>4.398355086715538E-3</v>
      </c>
    </row>
    <row r="17" spans="2:8" s="1" customFormat="1">
      <c r="B17" s="8" t="s">
        <v>27</v>
      </c>
      <c r="C17" s="97">
        <v>5.5555555555555556E-4</v>
      </c>
      <c r="D17" s="95">
        <f t="shared" si="0"/>
        <v>1.7770537928991892E-3</v>
      </c>
      <c r="E17" s="97"/>
      <c r="F17" s="95"/>
      <c r="G17" s="97">
        <f t="shared" si="1"/>
        <v>5.5555555555555556E-4</v>
      </c>
      <c r="H17" s="96">
        <f t="shared" si="2"/>
        <v>1.7164312533524051E-3</v>
      </c>
    </row>
    <row r="18" spans="2:8" s="1" customFormat="1">
      <c r="B18" s="8" t="s">
        <v>16</v>
      </c>
      <c r="C18" s="97">
        <v>4.2361111111111098E-3</v>
      </c>
      <c r="D18" s="95">
        <f t="shared" si="0"/>
        <v>1.3550035170856314E-2</v>
      </c>
      <c r="E18" s="97"/>
      <c r="F18" s="95"/>
      <c r="G18" s="97">
        <f t="shared" si="1"/>
        <v>4.2361111111111098E-3</v>
      </c>
      <c r="H18" s="96">
        <f t="shared" si="2"/>
        <v>1.3087788306812084E-2</v>
      </c>
    </row>
    <row r="19" spans="2:8" s="1" customFormat="1">
      <c r="B19" s="8" t="s">
        <v>4</v>
      </c>
      <c r="C19" s="97">
        <v>1.2083333333333333E-2</v>
      </c>
      <c r="D19" s="95">
        <f t="shared" si="0"/>
        <v>3.8650919995557365E-2</v>
      </c>
      <c r="E19" s="97">
        <v>1.6203703703703703E-4</v>
      </c>
      <c r="F19" s="95">
        <f t="shared" si="0"/>
        <v>1.4675052410901465E-2</v>
      </c>
      <c r="G19" s="97">
        <f t="shared" si="1"/>
        <v>1.224537037037037E-2</v>
      </c>
      <c r="H19" s="96">
        <f t="shared" si="2"/>
        <v>3.7833005542642593E-2</v>
      </c>
    </row>
    <row r="20" spans="2:8" s="1" customFormat="1">
      <c r="B20" s="8" t="s">
        <v>14</v>
      </c>
      <c r="C20" s="97">
        <v>2.5810185185185185E-3</v>
      </c>
      <c r="D20" s="95">
        <f t="shared" si="0"/>
        <v>8.2558957461774836E-3</v>
      </c>
      <c r="E20" s="97">
        <v>1.0416666666666667E-4</v>
      </c>
      <c r="F20" s="95">
        <f t="shared" si="0"/>
        <v>9.433962264150943E-3</v>
      </c>
      <c r="G20" s="97">
        <f t="shared" si="1"/>
        <v>2.685185185185185E-3</v>
      </c>
      <c r="H20" s="96">
        <f t="shared" si="2"/>
        <v>8.2960843912032907E-3</v>
      </c>
    </row>
    <row r="21" spans="2:8" s="1" customFormat="1">
      <c r="B21" s="8" t="s">
        <v>11</v>
      </c>
      <c r="C21" s="97">
        <v>1.5046296296296295E-4</v>
      </c>
      <c r="D21" s="95">
        <f t="shared" si="0"/>
        <v>4.8128540224353034E-4</v>
      </c>
      <c r="E21" s="97"/>
      <c r="F21" s="95"/>
      <c r="G21" s="97">
        <f t="shared" ref="G21:G24" si="3">C21+E21</f>
        <v>1.5046296296296295E-4</v>
      </c>
      <c r="H21" s="96">
        <f t="shared" ref="H21:H24" si="4">G21/$G$30</f>
        <v>4.6486679778294298E-4</v>
      </c>
    </row>
    <row r="22" spans="2:8" s="1" customFormat="1">
      <c r="B22" s="8" t="s">
        <v>15</v>
      </c>
      <c r="C22" s="97">
        <v>1.5972222222222223E-3</v>
      </c>
      <c r="D22" s="95">
        <f t="shared" si="0"/>
        <v>5.1090296545851692E-3</v>
      </c>
      <c r="E22" s="97"/>
      <c r="F22" s="95"/>
      <c r="G22" s="97">
        <f t="shared" si="3"/>
        <v>1.5972222222222223E-3</v>
      </c>
      <c r="H22" s="96">
        <f t="shared" si="4"/>
        <v>4.9347398533881644E-3</v>
      </c>
    </row>
    <row r="23" spans="2:8" s="1" customFormat="1">
      <c r="B23" s="8" t="s">
        <v>91</v>
      </c>
      <c r="C23" s="97">
        <v>9.6064814814814819E-4</v>
      </c>
      <c r="D23" s="95">
        <f t="shared" si="0"/>
        <v>3.0728221835548482E-3</v>
      </c>
      <c r="E23" s="97"/>
      <c r="F23" s="95"/>
      <c r="G23" s="97">
        <f t="shared" si="3"/>
        <v>9.6064814814814819E-4</v>
      </c>
      <c r="H23" s="96">
        <f t="shared" si="4"/>
        <v>2.9679957089218671E-3</v>
      </c>
    </row>
    <row r="24" spans="2:8" s="1" customFormat="1">
      <c r="B24" s="8" t="s">
        <v>12</v>
      </c>
      <c r="C24" s="97">
        <v>3.3564814814814818E-4</v>
      </c>
      <c r="D24" s="95">
        <f t="shared" si="0"/>
        <v>1.0736366665432602E-3</v>
      </c>
      <c r="E24" s="97"/>
      <c r="F24" s="95"/>
      <c r="G24" s="97">
        <f t="shared" si="3"/>
        <v>3.3564814814814818E-4</v>
      </c>
      <c r="H24" s="96">
        <f t="shared" si="4"/>
        <v>1.0370105489004116E-3</v>
      </c>
    </row>
    <row r="25" spans="2:8" s="1" customFormat="1">
      <c r="B25" s="8" t="s">
        <v>5</v>
      </c>
      <c r="C25" s="97">
        <v>5.2083333333333333E-4</v>
      </c>
      <c r="D25" s="95">
        <f t="shared" si="0"/>
        <v>1.6659879308429898E-3</v>
      </c>
      <c r="E25" s="97"/>
      <c r="F25" s="95"/>
      <c r="G25" s="97">
        <f t="shared" si="1"/>
        <v>5.2083333333333333E-4</v>
      </c>
      <c r="H25" s="96">
        <f t="shared" si="2"/>
        <v>1.6091543000178797E-3</v>
      </c>
    </row>
    <row r="26" spans="2:8" s="1" customFormat="1">
      <c r="B26" s="8" t="s">
        <v>6</v>
      </c>
      <c r="C26" s="97">
        <v>0.1253125000000001</v>
      </c>
      <c r="D26" s="95">
        <f t="shared" si="0"/>
        <v>0.40083669616082368</v>
      </c>
      <c r="E26" s="114"/>
      <c r="F26" s="95"/>
      <c r="G26" s="97">
        <f t="shared" si="1"/>
        <v>0.1253125000000001</v>
      </c>
      <c r="H26" s="96">
        <f t="shared" si="2"/>
        <v>0.38716252458430217</v>
      </c>
    </row>
    <row r="27" spans="2:8" s="1" customFormat="1">
      <c r="B27" s="8" t="s">
        <v>101</v>
      </c>
      <c r="C27" s="97">
        <v>4.855324074074073E-2</v>
      </c>
      <c r="D27" s="95">
        <f t="shared" si="0"/>
        <v>0.15530709710858537</v>
      </c>
      <c r="E27" s="97">
        <v>2.0833333333333335E-4</v>
      </c>
      <c r="F27" s="95">
        <f t="shared" si="0"/>
        <v>1.8867924528301886E-2</v>
      </c>
      <c r="G27" s="97">
        <f t="shared" si="1"/>
        <v>4.8761574074074061E-2</v>
      </c>
      <c r="H27" s="96">
        <f t="shared" si="2"/>
        <v>0.15065260146611834</v>
      </c>
    </row>
    <row r="28" spans="2:8" s="1" customFormat="1">
      <c r="B28" s="36" t="s">
        <v>17</v>
      </c>
      <c r="C28" s="107">
        <v>2.8703703703703699E-3</v>
      </c>
      <c r="D28" s="95">
        <f t="shared" si="0"/>
        <v>9.1814445966458096E-3</v>
      </c>
      <c r="E28" s="107"/>
      <c r="F28" s="95"/>
      <c r="G28" s="97">
        <f t="shared" ref="G28" si="5">C28+E28</f>
        <v>2.8703703703703699E-3</v>
      </c>
      <c r="H28" s="96">
        <f t="shared" ref="H28" si="6">G28/$G$30</f>
        <v>8.8682281423207582E-3</v>
      </c>
    </row>
    <row r="29" spans="2:8" s="1" customFormat="1">
      <c r="B29" s="8"/>
      <c r="C29" s="98"/>
      <c r="D29" s="108"/>
      <c r="E29" s="98"/>
      <c r="F29" s="108"/>
      <c r="G29" s="98"/>
      <c r="H29" s="99"/>
    </row>
    <row r="30" spans="2:8" s="1" customFormat="1">
      <c r="B30" s="37" t="s">
        <v>29</v>
      </c>
      <c r="C30" s="109">
        <f t="shared" ref="C30:H30" si="7">SUM(C7:C28)</f>
        <v>0.31262731481481482</v>
      </c>
      <c r="D30" s="110">
        <f t="shared" si="7"/>
        <v>0.99999999999999989</v>
      </c>
      <c r="E30" s="109">
        <f t="shared" si="7"/>
        <v>1.1041666666666668E-2</v>
      </c>
      <c r="F30" s="110">
        <f t="shared" si="7"/>
        <v>0.99999999999999989</v>
      </c>
      <c r="G30" s="109">
        <f t="shared" si="7"/>
        <v>0.32366898148148143</v>
      </c>
      <c r="H30" s="112">
        <f t="shared" si="7"/>
        <v>1.0000000000000002</v>
      </c>
    </row>
    <row r="31" spans="2:8" s="1" customFormat="1" ht="66" customHeight="1" thickBot="1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>
      <c r="C32" s="35"/>
      <c r="D32" s="35"/>
      <c r="E32" s="35"/>
      <c r="F32" s="35"/>
    </row>
    <row r="33" spans="3:6" s="1" customFormat="1">
      <c r="C33" s="35"/>
      <c r="D33" s="35"/>
      <c r="E33" s="35"/>
      <c r="F33" s="35"/>
    </row>
    <row r="34" spans="3:6" s="1" customFormat="1">
      <c r="C34" s="35"/>
      <c r="D34" s="35"/>
      <c r="E34" s="35"/>
      <c r="F34" s="35"/>
    </row>
    <row r="35" spans="3:6" s="1" customFormat="1">
      <c r="C35" s="35"/>
      <c r="D35" s="35"/>
      <c r="E35" s="35"/>
      <c r="F35" s="35"/>
    </row>
    <row r="36" spans="3:6" s="1" customFormat="1">
      <c r="C36" s="35"/>
      <c r="D36" s="35"/>
      <c r="E36" s="35"/>
      <c r="F36" s="35"/>
    </row>
    <row r="37" spans="3:6" s="1" customFormat="1">
      <c r="C37" s="35"/>
      <c r="D37" s="35"/>
      <c r="E37" s="35"/>
      <c r="F37" s="35"/>
    </row>
    <row r="38" spans="3:6" s="1" customFormat="1">
      <c r="C38" s="35"/>
      <c r="D38" s="35"/>
      <c r="E38" s="35"/>
      <c r="F38" s="35"/>
    </row>
    <row r="39" spans="3:6" s="1" customFormat="1">
      <c r="C39" s="35"/>
      <c r="D39" s="35"/>
      <c r="E39" s="35"/>
      <c r="F39" s="35"/>
    </row>
    <row r="40" spans="3:6" s="1" customFormat="1">
      <c r="C40" s="35"/>
      <c r="D40" s="35"/>
      <c r="E40" s="35"/>
      <c r="F40" s="35"/>
    </row>
    <row r="41" spans="3:6" s="1" customFormat="1">
      <c r="C41" s="35"/>
      <c r="D41" s="35"/>
      <c r="E41" s="35"/>
      <c r="F41" s="35"/>
    </row>
    <row r="42" spans="3:6" s="1" customFormat="1">
      <c r="C42" s="35"/>
      <c r="D42" s="35"/>
      <c r="E42" s="35"/>
      <c r="F42" s="35"/>
    </row>
    <row r="43" spans="3:6" s="1" customFormat="1">
      <c r="C43" s="35"/>
      <c r="D43" s="35"/>
      <c r="E43" s="35"/>
      <c r="F43" s="35"/>
    </row>
    <row r="44" spans="3:6" s="1" customFormat="1">
      <c r="C44" s="35"/>
      <c r="D44" s="35"/>
      <c r="E44" s="35"/>
      <c r="F44" s="35"/>
    </row>
    <row r="45" spans="3:6" s="1" customFormat="1">
      <c r="C45" s="35"/>
      <c r="D45" s="35"/>
      <c r="E45" s="35"/>
      <c r="F45" s="35"/>
    </row>
    <row r="46" spans="3:6" s="1" customFormat="1">
      <c r="C46" s="35"/>
      <c r="D46" s="35"/>
      <c r="E46" s="35"/>
      <c r="F46" s="35"/>
    </row>
    <row r="47" spans="3:6" s="1" customFormat="1">
      <c r="C47" s="35"/>
      <c r="D47" s="35"/>
      <c r="E47" s="35"/>
      <c r="F47" s="35"/>
    </row>
    <row r="48" spans="3:6" s="1" customFormat="1">
      <c r="C48" s="35"/>
      <c r="D48" s="35"/>
      <c r="E48" s="35"/>
      <c r="F48" s="35"/>
    </row>
    <row r="49" spans="3:6" s="1" customFormat="1">
      <c r="C49" s="35"/>
      <c r="D49" s="35"/>
      <c r="E49" s="35"/>
      <c r="F49" s="35"/>
    </row>
    <row r="50" spans="3:6" s="1" customFormat="1">
      <c r="C50" s="35"/>
      <c r="D50" s="35"/>
      <c r="E50" s="35"/>
      <c r="F50" s="35"/>
    </row>
    <row r="51" spans="3:6" s="1" customFormat="1">
      <c r="C51" s="35"/>
      <c r="D51" s="35"/>
      <c r="E51" s="35"/>
      <c r="F51" s="35"/>
    </row>
    <row r="52" spans="3:6" s="1" customFormat="1">
      <c r="C52" s="35"/>
      <c r="D52" s="35"/>
      <c r="E52" s="35"/>
      <c r="F52" s="35"/>
    </row>
    <row r="53" spans="3:6" s="1" customFormat="1">
      <c r="C53" s="35"/>
      <c r="D53" s="35"/>
      <c r="E53" s="35"/>
      <c r="F53" s="35"/>
    </row>
    <row r="54" spans="3:6" s="1" customFormat="1">
      <c r="C54" s="35"/>
      <c r="D54" s="35"/>
      <c r="E54" s="35"/>
      <c r="F54" s="35"/>
    </row>
    <row r="55" spans="3:6" s="1" customFormat="1">
      <c r="C55" s="35"/>
      <c r="D55" s="35"/>
      <c r="E55" s="35"/>
      <c r="F55" s="35"/>
    </row>
    <row r="56" spans="3:6" s="1" customFormat="1">
      <c r="C56" s="35"/>
      <c r="D56" s="35"/>
      <c r="E56" s="35"/>
      <c r="F56" s="35"/>
    </row>
    <row r="57" spans="3:6" s="1" customFormat="1">
      <c r="C57" s="35"/>
      <c r="D57" s="35"/>
      <c r="E57" s="35"/>
      <c r="F57" s="35"/>
    </row>
    <row r="58" spans="3:6" s="1" customFormat="1">
      <c r="C58" s="35"/>
      <c r="D58" s="35"/>
      <c r="E58" s="35"/>
      <c r="F58" s="35"/>
    </row>
    <row r="59" spans="3:6" s="1" customFormat="1">
      <c r="C59" s="35"/>
      <c r="D59" s="35"/>
      <c r="E59" s="35"/>
      <c r="F59" s="35"/>
    </row>
    <row r="60" spans="3:6" s="1" customFormat="1">
      <c r="C60" s="35"/>
      <c r="D60" s="35"/>
      <c r="E60" s="35"/>
      <c r="F60" s="35"/>
    </row>
    <row r="61" spans="3:6" s="1" customFormat="1">
      <c r="C61" s="35"/>
      <c r="D61" s="35"/>
      <c r="E61" s="35"/>
      <c r="F61" s="35"/>
    </row>
    <row r="62" spans="3:6" s="1" customFormat="1">
      <c r="C62" s="35"/>
      <c r="D62" s="35"/>
      <c r="E62" s="35"/>
      <c r="F62" s="35"/>
    </row>
    <row r="63" spans="3:6" s="1" customFormat="1">
      <c r="C63" s="35"/>
      <c r="D63" s="35"/>
      <c r="E63" s="35"/>
      <c r="F63" s="35"/>
    </row>
    <row r="64" spans="3:6" s="1" customFormat="1">
      <c r="C64" s="35"/>
      <c r="D64" s="35"/>
      <c r="E64" s="35"/>
      <c r="F64" s="35"/>
    </row>
    <row r="65" spans="3:6" s="1" customFormat="1">
      <c r="C65" s="35"/>
      <c r="D65" s="35"/>
      <c r="E65" s="35"/>
      <c r="F65" s="35"/>
    </row>
    <row r="66" spans="3:6" s="1" customFormat="1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B2:J31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10" width="15.140625" customWidth="1"/>
  </cols>
  <sheetData>
    <row r="2" spans="2:10" ht="15.75" thickBot="1"/>
    <row r="3" spans="2:10">
      <c r="B3" s="160" t="s">
        <v>41</v>
      </c>
      <c r="C3" s="161"/>
      <c r="D3" s="161"/>
      <c r="E3" s="161"/>
      <c r="F3" s="162"/>
      <c r="G3" s="161"/>
      <c r="H3" s="161"/>
      <c r="I3" s="161"/>
      <c r="J3" s="162"/>
    </row>
    <row r="4" spans="2:10">
      <c r="B4" s="163" t="s">
        <v>133</v>
      </c>
      <c r="C4" s="164"/>
      <c r="D4" s="164"/>
      <c r="E4" s="164"/>
      <c r="F4" s="164"/>
      <c r="G4" s="164"/>
      <c r="H4" s="164"/>
      <c r="I4" s="164"/>
      <c r="J4" s="165"/>
    </row>
    <row r="5" spans="2:10">
      <c r="B5" s="2"/>
      <c r="C5" s="170" t="s">
        <v>19</v>
      </c>
      <c r="D5" s="170"/>
      <c r="E5" s="170" t="s">
        <v>20</v>
      </c>
      <c r="F5" s="170"/>
      <c r="G5" s="170" t="s">
        <v>21</v>
      </c>
      <c r="H5" s="170"/>
      <c r="I5" s="164" t="s">
        <v>22</v>
      </c>
      <c r="J5" s="165"/>
    </row>
    <row r="6" spans="2:10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6" t="s">
        <v>24</v>
      </c>
      <c r="J6" s="7" t="s">
        <v>25</v>
      </c>
    </row>
    <row r="7" spans="2:10">
      <c r="B7" s="8" t="s">
        <v>10</v>
      </c>
      <c r="C7" s="97">
        <v>8.9120370370370373E-4</v>
      </c>
      <c r="D7" s="95">
        <f t="shared" ref="D7:F28" si="0">C7/C$30</f>
        <v>4.6329723225030086E-3</v>
      </c>
      <c r="E7" s="97">
        <v>2.4305555555555552E-4</v>
      </c>
      <c r="F7" s="95">
        <f t="shared" si="0"/>
        <v>3.2537960954446858E-3</v>
      </c>
      <c r="G7" s="97">
        <v>2.2569444444444447E-3</v>
      </c>
      <c r="H7" s="95">
        <f t="shared" ref="H7" si="1">G7/G$30</f>
        <v>1.6521223417775149E-2</v>
      </c>
      <c r="I7" s="98">
        <f>C7+E7+G7</f>
        <v>3.391203703703704E-3</v>
      </c>
      <c r="J7" s="96">
        <f>I7/$I$30</f>
        <v>8.40095191673596E-3</v>
      </c>
    </row>
    <row r="8" spans="2:10">
      <c r="B8" s="8" t="s">
        <v>13</v>
      </c>
      <c r="C8" s="97">
        <v>1.5277777777777779E-3</v>
      </c>
      <c r="D8" s="95">
        <f t="shared" si="0"/>
        <v>7.9422382671480145E-3</v>
      </c>
      <c r="E8" s="97">
        <v>3.0092592592592595E-4</v>
      </c>
      <c r="F8" s="95">
        <f t="shared" si="0"/>
        <v>4.0285094515029448E-3</v>
      </c>
      <c r="G8" s="97">
        <v>7.7546296296296304E-4</v>
      </c>
      <c r="H8" s="95">
        <f t="shared" ref="H8" si="2">G8/G$30</f>
        <v>5.6765229179022315E-3</v>
      </c>
      <c r="I8" s="98">
        <f t="shared" ref="I8:I28" si="3">C8+E8+G8</f>
        <v>2.604166666666667E-3</v>
      </c>
      <c r="J8" s="96">
        <f t="shared" ref="J8:J28" si="4">I8/$I$30</f>
        <v>6.4512429394730066E-3</v>
      </c>
    </row>
    <row r="9" spans="2:10">
      <c r="B9" s="8" t="s">
        <v>0</v>
      </c>
      <c r="C9" s="97">
        <v>4.2754629629629656E-2</v>
      </c>
      <c r="D9" s="95">
        <f t="shared" si="0"/>
        <v>0.22226233453670288</v>
      </c>
      <c r="E9" s="97">
        <v>1.331018518518518E-2</v>
      </c>
      <c r="F9" s="95">
        <f t="shared" si="0"/>
        <v>0.17818407189339941</v>
      </c>
      <c r="G9" s="97">
        <v>2.5023148148148131E-2</v>
      </c>
      <c r="H9" s="95">
        <f t="shared" ref="H9" si="5">G9/G$30</f>
        <v>0.18317376938066587</v>
      </c>
      <c r="I9" s="98">
        <f t="shared" si="3"/>
        <v>8.1087962962962973E-2</v>
      </c>
      <c r="J9" s="96">
        <f t="shared" si="4"/>
        <v>0.20087736903976838</v>
      </c>
    </row>
    <row r="10" spans="2:10">
      <c r="B10" s="8" t="s">
        <v>8</v>
      </c>
      <c r="C10" s="97">
        <v>7.9398148148148162E-3</v>
      </c>
      <c r="D10" s="95">
        <f t="shared" si="0"/>
        <v>4.1275571600481356E-2</v>
      </c>
      <c r="E10" s="97">
        <v>3.1944444444444438E-3</v>
      </c>
      <c r="F10" s="95">
        <f t="shared" si="0"/>
        <v>4.2764177254415864E-2</v>
      </c>
      <c r="G10" s="97">
        <v>4.7222222222222223E-3</v>
      </c>
      <c r="H10" s="95">
        <f t="shared" ref="H10" si="6">G10/G$30</f>
        <v>3.4567482843344925E-2</v>
      </c>
      <c r="I10" s="98">
        <f t="shared" si="3"/>
        <v>1.5856481481481482E-2</v>
      </c>
      <c r="J10" s="96">
        <f t="shared" si="4"/>
        <v>3.928090145368008E-2</v>
      </c>
    </row>
    <row r="11" spans="2:10">
      <c r="B11" s="8" t="s">
        <v>26</v>
      </c>
      <c r="C11" s="97">
        <v>9.4907407407407408E-4</v>
      </c>
      <c r="D11" s="95">
        <f t="shared" si="0"/>
        <v>4.9338146811070994E-3</v>
      </c>
      <c r="E11" s="97"/>
      <c r="F11" s="95"/>
      <c r="G11" s="97">
        <v>1.0995370370370371E-3</v>
      </c>
      <c r="H11" s="95">
        <f t="shared" ref="H11" si="7">G11/G$30</f>
        <v>8.0488011522494313E-3</v>
      </c>
      <c r="I11" s="98">
        <f t="shared" si="3"/>
        <v>2.0486111111111113E-3</v>
      </c>
      <c r="J11" s="96">
        <f t="shared" si="4"/>
        <v>5.0749777790520985E-3</v>
      </c>
    </row>
    <row r="12" spans="2:10">
      <c r="B12" s="8" t="s">
        <v>3</v>
      </c>
      <c r="C12" s="97">
        <v>2.3391203703703678E-2</v>
      </c>
      <c r="D12" s="95">
        <f t="shared" si="0"/>
        <v>0.12160048134777363</v>
      </c>
      <c r="E12" s="97">
        <v>6.5509259259259245E-3</v>
      </c>
      <c r="F12" s="95">
        <f t="shared" si="0"/>
        <v>8.7697551905794854E-2</v>
      </c>
      <c r="G12" s="97">
        <v>1.486111111111111E-2</v>
      </c>
      <c r="H12" s="95">
        <f t="shared" ref="H12" si="8">G12/G$30</f>
        <v>0.1087859018893502</v>
      </c>
      <c r="I12" s="98">
        <f t="shared" si="3"/>
        <v>4.4803240740740713E-2</v>
      </c>
      <c r="J12" s="96">
        <f t="shared" si="4"/>
        <v>0.11099005074977773</v>
      </c>
    </row>
    <row r="13" spans="2:10">
      <c r="B13" s="8" t="s">
        <v>7</v>
      </c>
      <c r="C13" s="97">
        <v>1.0034722222222221E-2</v>
      </c>
      <c r="D13" s="95">
        <f t="shared" si="0"/>
        <v>5.216606498194945E-2</v>
      </c>
      <c r="E13" s="97">
        <v>5.2662037037037026E-3</v>
      </c>
      <c r="F13" s="95">
        <f t="shared" si="0"/>
        <v>7.0498915401301515E-2</v>
      </c>
      <c r="G13" s="97">
        <v>3.7499999999999994E-3</v>
      </c>
      <c r="H13" s="95">
        <f t="shared" ref="H13" si="9">G13/G$30</f>
        <v>2.7450648140303319E-2</v>
      </c>
      <c r="I13" s="98">
        <f t="shared" si="3"/>
        <v>1.9050925925925923E-2</v>
      </c>
      <c r="J13" s="96">
        <f t="shared" si="4"/>
        <v>4.7194426126100288E-2</v>
      </c>
    </row>
    <row r="14" spans="2:10">
      <c r="B14" s="8" t="s">
        <v>2</v>
      </c>
      <c r="C14" s="97">
        <v>7.5115740740740724E-3</v>
      </c>
      <c r="D14" s="95">
        <f t="shared" si="0"/>
        <v>3.9049338146811059E-2</v>
      </c>
      <c r="E14" s="97">
        <v>2.5925925925925925E-3</v>
      </c>
      <c r="F14" s="95">
        <f t="shared" si="0"/>
        <v>3.4707158351409986E-2</v>
      </c>
      <c r="G14" s="97">
        <v>1.724537037037037E-3</v>
      </c>
      <c r="H14" s="95">
        <f t="shared" ref="H14" si="10">G14/G$30</f>
        <v>1.2623909175633318E-2</v>
      </c>
      <c r="I14" s="98">
        <f t="shared" si="3"/>
        <v>1.1828703703703701E-2</v>
      </c>
      <c r="J14" s="96">
        <f t="shared" si="4"/>
        <v>2.930297904062849E-2</v>
      </c>
    </row>
    <row r="15" spans="2:10">
      <c r="B15" s="8" t="s">
        <v>9</v>
      </c>
      <c r="C15" s="97">
        <v>1.3449074074074066E-2</v>
      </c>
      <c r="D15" s="95">
        <f t="shared" si="0"/>
        <v>6.9915764139590816E-2</v>
      </c>
      <c r="E15" s="97">
        <v>7.326388888888891E-3</v>
      </c>
      <c r="F15" s="95">
        <f t="shared" si="0"/>
        <v>9.8078710876975575E-2</v>
      </c>
      <c r="G15" s="97">
        <v>1.5625000000000001E-3</v>
      </c>
      <c r="H15" s="95">
        <f t="shared" ref="H15" si="11">G15/G$30</f>
        <v>1.143777005845972E-2</v>
      </c>
      <c r="I15" s="98">
        <f t="shared" si="3"/>
        <v>2.2337962962962959E-2</v>
      </c>
      <c r="J15" s="96">
        <f t="shared" si="4"/>
        <v>5.5337328325257326E-2</v>
      </c>
    </row>
    <row r="16" spans="2:10">
      <c r="B16" s="8" t="s">
        <v>1</v>
      </c>
      <c r="C16" s="97">
        <v>5.5324074074074078E-3</v>
      </c>
      <c r="D16" s="95">
        <f t="shared" si="0"/>
        <v>2.8760529482551145E-2</v>
      </c>
      <c r="E16" s="97">
        <v>2.0254629629629629E-3</v>
      </c>
      <c r="F16" s="95">
        <f t="shared" si="0"/>
        <v>2.711496746203905E-2</v>
      </c>
      <c r="G16" s="97">
        <v>3.7152777777777765E-3</v>
      </c>
      <c r="H16" s="95">
        <f t="shared" ref="H16" si="12">G16/G$30</f>
        <v>2.7196475472337542E-2</v>
      </c>
      <c r="I16" s="98">
        <f t="shared" si="3"/>
        <v>1.1273148148148147E-2</v>
      </c>
      <c r="J16" s="96">
        <f t="shared" si="4"/>
        <v>2.7926713880207586E-2</v>
      </c>
    </row>
    <row r="17" spans="2:10">
      <c r="B17" s="8" t="s">
        <v>27</v>
      </c>
      <c r="C17" s="97">
        <v>9.5486111111111101E-3</v>
      </c>
      <c r="D17" s="95">
        <f t="shared" si="0"/>
        <v>4.9638989169675081E-2</v>
      </c>
      <c r="E17" s="97">
        <v>5.0000000000000001E-3</v>
      </c>
      <c r="F17" s="95">
        <f t="shared" si="0"/>
        <v>6.6935233963433552E-2</v>
      </c>
      <c r="G17" s="97">
        <v>7.1296296296296299E-3</v>
      </c>
      <c r="H17" s="95">
        <f t="shared" ref="H17:H18" si="13">G17/G$30</f>
        <v>5.2190121155638418E-2</v>
      </c>
      <c r="I17" s="98">
        <f t="shared" si="3"/>
        <v>2.1678240740740741E-2</v>
      </c>
      <c r="J17" s="96">
        <f t="shared" si="4"/>
        <v>5.370301344725751E-2</v>
      </c>
    </row>
    <row r="18" spans="2:10">
      <c r="B18" s="8" t="s">
        <v>16</v>
      </c>
      <c r="C18" s="97">
        <v>1.6203703703703703E-3</v>
      </c>
      <c r="D18" s="95">
        <f t="shared" si="0"/>
        <v>8.4235860409145602E-3</v>
      </c>
      <c r="E18" s="97">
        <v>2.1412037037037038E-3</v>
      </c>
      <c r="F18" s="95">
        <f t="shared" si="0"/>
        <v>2.8664394174155571E-2</v>
      </c>
      <c r="G18" s="97">
        <v>4.976851851851851E-4</v>
      </c>
      <c r="H18" s="95">
        <f t="shared" si="13"/>
        <v>3.6431415741760577E-3</v>
      </c>
      <c r="I18" s="98">
        <f t="shared" si="3"/>
        <v>4.2592592592592595E-3</v>
      </c>
      <c r="J18" s="96">
        <f t="shared" si="4"/>
        <v>1.0551366229893628E-2</v>
      </c>
    </row>
    <row r="19" spans="2:10">
      <c r="B19" s="8" t="s">
        <v>4</v>
      </c>
      <c r="C19" s="97">
        <v>6.168981481481481E-3</v>
      </c>
      <c r="D19" s="95">
        <f t="shared" si="0"/>
        <v>3.2069795427196145E-2</v>
      </c>
      <c r="E19" s="97">
        <v>2.1643518518518522E-3</v>
      </c>
      <c r="F19" s="95">
        <f t="shared" si="0"/>
        <v>2.8974279516578876E-2</v>
      </c>
      <c r="G19" s="97">
        <v>6.2037037037037017E-3</v>
      </c>
      <c r="H19" s="95">
        <f t="shared" ref="H19" si="14">G19/G$30</f>
        <v>4.5412183343217831E-2</v>
      </c>
      <c r="I19" s="98">
        <f t="shared" si="3"/>
        <v>1.4537037037037036E-2</v>
      </c>
      <c r="J19" s="96">
        <f t="shared" si="4"/>
        <v>3.6012271697680419E-2</v>
      </c>
    </row>
    <row r="20" spans="2:10">
      <c r="B20" s="8" t="s">
        <v>14</v>
      </c>
      <c r="C20" s="97">
        <v>4.0393518518518521E-3</v>
      </c>
      <c r="D20" s="95">
        <f t="shared" si="0"/>
        <v>2.0998796630565583E-2</v>
      </c>
      <c r="E20" s="97">
        <v>7.5231481481481482E-4</v>
      </c>
      <c r="F20" s="95">
        <f t="shared" si="0"/>
        <v>1.0071273628757363E-2</v>
      </c>
      <c r="G20" s="97">
        <v>1.9560185185185184E-3</v>
      </c>
      <c r="H20" s="95">
        <f t="shared" ref="H20" si="15">G20/G$30</f>
        <v>1.4318393628738461E-2</v>
      </c>
      <c r="I20" s="98">
        <f t="shared" si="3"/>
        <v>6.7476851851851856E-3</v>
      </c>
      <c r="J20" s="96">
        <f t="shared" si="4"/>
        <v>1.6715887260945611E-2</v>
      </c>
    </row>
    <row r="21" spans="2:10">
      <c r="B21" s="8" t="s">
        <v>11</v>
      </c>
      <c r="C21" s="97">
        <v>6.1805555555555555E-3</v>
      </c>
      <c r="D21" s="95">
        <f t="shared" si="0"/>
        <v>3.2129963898916966E-2</v>
      </c>
      <c r="E21" s="97">
        <v>1.8055555555555555E-3</v>
      </c>
      <c r="F21" s="95">
        <f t="shared" si="0"/>
        <v>2.4171056709017667E-2</v>
      </c>
      <c r="G21" s="97">
        <v>3.8078703703703707E-3</v>
      </c>
      <c r="H21" s="95">
        <f t="shared" ref="H21" si="16">G21/G$30</f>
        <v>2.7874269253579612E-2</v>
      </c>
      <c r="I21" s="98">
        <f t="shared" si="3"/>
        <v>1.1793981481481482E-2</v>
      </c>
      <c r="J21" s="96">
        <f t="shared" si="4"/>
        <v>2.9216962468102192E-2</v>
      </c>
    </row>
    <row r="22" spans="2:10">
      <c r="B22" s="8" t="s">
        <v>15</v>
      </c>
      <c r="C22" s="97">
        <v>9.6990740740740752E-3</v>
      </c>
      <c r="D22" s="95">
        <f t="shared" si="0"/>
        <v>5.0421179302045732E-2</v>
      </c>
      <c r="E22" s="97">
        <v>3.4143518518518516E-3</v>
      </c>
      <c r="F22" s="95">
        <f t="shared" si="0"/>
        <v>4.5708088007437253E-2</v>
      </c>
      <c r="G22" s="97">
        <v>1.0300925925925925E-2</v>
      </c>
      <c r="H22" s="95">
        <f t="shared" ref="H22" si="17">G22/G$30</f>
        <v>7.5404558163178884E-2</v>
      </c>
      <c r="I22" s="98">
        <f t="shared" si="3"/>
        <v>2.3414351851851853E-2</v>
      </c>
      <c r="J22" s="96">
        <f t="shared" si="4"/>
        <v>5.8003842073572849E-2</v>
      </c>
    </row>
    <row r="23" spans="2:10">
      <c r="B23" s="8" t="s">
        <v>91</v>
      </c>
      <c r="C23" s="97">
        <v>1.4618055555555558E-2</v>
      </c>
      <c r="D23" s="95">
        <f t="shared" si="0"/>
        <v>7.5992779783393513E-2</v>
      </c>
      <c r="E23" s="97">
        <v>2.9282407407407408E-3</v>
      </c>
      <c r="F23" s="95">
        <f t="shared" si="0"/>
        <v>3.9200495816547887E-2</v>
      </c>
      <c r="G23" s="97">
        <v>1.7685185185185182E-2</v>
      </c>
      <c r="H23" s="95">
        <f t="shared" ref="H23" si="18">G23/G$30</f>
        <v>0.12945861221723293</v>
      </c>
      <c r="I23" s="98">
        <f t="shared" si="3"/>
        <v>3.5231481481481482E-2</v>
      </c>
      <c r="J23" s="96">
        <f t="shared" si="4"/>
        <v>8.7278148923359236E-2</v>
      </c>
    </row>
    <row r="24" spans="2:10">
      <c r="B24" s="8" t="s">
        <v>12</v>
      </c>
      <c r="C24" s="97">
        <v>4.2361111111111115E-3</v>
      </c>
      <c r="D24" s="95">
        <f t="shared" si="0"/>
        <v>2.2021660649819495E-2</v>
      </c>
      <c r="E24" s="97">
        <v>3.4143518518518511E-3</v>
      </c>
      <c r="F24" s="95">
        <f t="shared" si="0"/>
        <v>4.5708088007437246E-2</v>
      </c>
      <c r="G24" s="97">
        <v>1.9537037037037037E-2</v>
      </c>
      <c r="H24" s="95">
        <f t="shared" ref="H24" si="19">G24/G$30</f>
        <v>0.1430144878420741</v>
      </c>
      <c r="I24" s="98">
        <f t="shared" si="3"/>
        <v>2.71875E-2</v>
      </c>
      <c r="J24" s="96">
        <f t="shared" si="4"/>
        <v>6.7350976288098177E-2</v>
      </c>
    </row>
    <row r="25" spans="2:10">
      <c r="B25" s="8" t="s">
        <v>5</v>
      </c>
      <c r="C25" s="97">
        <v>9.0624999999999994E-3</v>
      </c>
      <c r="D25" s="95">
        <f t="shared" si="0"/>
        <v>4.7111913357400718E-2</v>
      </c>
      <c r="E25" s="97">
        <v>6.2268518518518523E-3</v>
      </c>
      <c r="F25" s="95">
        <f t="shared" si="0"/>
        <v>8.3359157111868629E-2</v>
      </c>
      <c r="G25" s="97">
        <v>4.3287037037037035E-3</v>
      </c>
      <c r="H25" s="95">
        <f t="shared" ref="H25:H27" si="20">G25/G$30</f>
        <v>3.1686859273066179E-2</v>
      </c>
      <c r="I25" s="98">
        <f t="shared" si="3"/>
        <v>1.9618055555555555E-2</v>
      </c>
      <c r="J25" s="96">
        <f t="shared" si="4"/>
        <v>4.8599363477363308E-2</v>
      </c>
    </row>
    <row r="26" spans="2:10">
      <c r="B26" s="8" t="s">
        <v>6</v>
      </c>
      <c r="C26" s="97">
        <v>3.5648148148148149E-3</v>
      </c>
      <c r="D26" s="95">
        <f t="shared" si="0"/>
        <v>1.8531889290012035E-2</v>
      </c>
      <c r="E26" s="97">
        <v>8.7962962962962973E-4</v>
      </c>
      <c r="F26" s="95">
        <f t="shared" si="0"/>
        <v>1.1775643012085533E-2</v>
      </c>
      <c r="G26" s="97"/>
      <c r="H26" s="95"/>
      <c r="I26" s="98">
        <f t="shared" si="3"/>
        <v>4.4444444444444444E-3</v>
      </c>
      <c r="J26" s="96">
        <f t="shared" si="4"/>
        <v>1.1010121283367263E-2</v>
      </c>
    </row>
    <row r="27" spans="2:10">
      <c r="B27" s="8" t="s">
        <v>101</v>
      </c>
      <c r="C27" s="97">
        <v>6.9444444444444449E-3</v>
      </c>
      <c r="D27" s="95">
        <f t="shared" si="0"/>
        <v>3.6101083032490974E-2</v>
      </c>
      <c r="E27" s="97">
        <v>1.6550925925925926E-3</v>
      </c>
      <c r="F27" s="95">
        <f t="shared" si="0"/>
        <v>2.2156801983266194E-2</v>
      </c>
      <c r="G27" s="97">
        <v>2.6967592592592594E-3</v>
      </c>
      <c r="H27" s="95">
        <f t="shared" si="20"/>
        <v>1.9740743878674923E-2</v>
      </c>
      <c r="I27" s="98">
        <f t="shared" si="3"/>
        <v>1.1296296296296297E-2</v>
      </c>
      <c r="J27" s="96">
        <f t="shared" si="4"/>
        <v>2.7984058261891796E-2</v>
      </c>
    </row>
    <row r="28" spans="2:10">
      <c r="B28" s="8" t="s">
        <v>17</v>
      </c>
      <c r="C28" s="97">
        <v>2.6967592592592594E-3</v>
      </c>
      <c r="D28" s="95">
        <f t="shared" si="0"/>
        <v>1.4019253910950663E-2</v>
      </c>
      <c r="E28" s="97">
        <v>3.506944444444444E-3</v>
      </c>
      <c r="F28" s="95">
        <f t="shared" si="0"/>
        <v>4.694762937713047E-2</v>
      </c>
      <c r="G28" s="97">
        <v>2.9745370370370373E-3</v>
      </c>
      <c r="H28" s="95">
        <f t="shared" ref="H28" si="21">G28/G$30</f>
        <v>2.1774125222401096E-2</v>
      </c>
      <c r="I28" s="98">
        <f t="shared" si="3"/>
        <v>9.1782407407407403E-3</v>
      </c>
      <c r="J28" s="96">
        <f t="shared" si="4"/>
        <v>2.2737047337787079E-2</v>
      </c>
    </row>
    <row r="29" spans="2:10">
      <c r="B29" s="18"/>
      <c r="C29" s="105"/>
      <c r="D29" s="105"/>
      <c r="E29" s="105"/>
      <c r="F29" s="105"/>
      <c r="G29" s="105"/>
      <c r="H29" s="105"/>
      <c r="I29" s="105"/>
      <c r="J29" s="106"/>
    </row>
    <row r="30" spans="2:10">
      <c r="B30" s="11" t="s">
        <v>29</v>
      </c>
      <c r="C30" s="100">
        <f t="shared" ref="C30:J30" si="22">SUM(C7:C28)</f>
        <v>0.19236111111111112</v>
      </c>
      <c r="D30" s="115">
        <f t="shared" si="22"/>
        <v>0.99999999999999989</v>
      </c>
      <c r="E30" s="100">
        <f t="shared" si="22"/>
        <v>7.4699074074074057E-2</v>
      </c>
      <c r="F30" s="115">
        <f t="shared" si="22"/>
        <v>1</v>
      </c>
      <c r="G30" s="100">
        <f t="shared" si="22"/>
        <v>0.13660879629629624</v>
      </c>
      <c r="H30" s="115">
        <f t="shared" si="22"/>
        <v>1.0000000000000002</v>
      </c>
      <c r="I30" s="100">
        <f t="shared" si="22"/>
        <v>0.40366898148148145</v>
      </c>
      <c r="J30" s="116">
        <f t="shared" si="22"/>
        <v>1.0000000000000002</v>
      </c>
    </row>
    <row r="31" spans="2:10" ht="66" customHeight="1" thickBot="1">
      <c r="B31" s="182" t="s">
        <v>42</v>
      </c>
      <c r="C31" s="183"/>
      <c r="D31" s="183"/>
      <c r="E31" s="183"/>
      <c r="F31" s="184"/>
      <c r="G31" s="183"/>
      <c r="H31" s="183"/>
      <c r="I31" s="183"/>
      <c r="J31" s="184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B1:J66"/>
  <sheetViews>
    <sheetView topLeftCell="B1" zoomScale="110" zoomScaleNormal="110" zoomScaleSheetLayoutView="11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10" width="15.140625" customWidth="1"/>
  </cols>
  <sheetData>
    <row r="1" spans="2:10" s="1" customFormat="1"/>
    <row r="2" spans="2:10" s="1" customFormat="1" ht="15.75" thickBot="1"/>
    <row r="3" spans="2:10" s="1" customFormat="1">
      <c r="B3" s="160" t="s">
        <v>43</v>
      </c>
      <c r="C3" s="161"/>
      <c r="D3" s="161"/>
      <c r="E3" s="161"/>
      <c r="F3" s="162"/>
      <c r="G3" s="161"/>
      <c r="H3" s="161"/>
      <c r="I3" s="161"/>
      <c r="J3" s="162"/>
    </row>
    <row r="4" spans="2:10" s="1" customFormat="1">
      <c r="B4" s="163" t="s">
        <v>133</v>
      </c>
      <c r="C4" s="164"/>
      <c r="D4" s="164"/>
      <c r="E4" s="164"/>
      <c r="F4" s="164"/>
      <c r="G4" s="164"/>
      <c r="H4" s="164"/>
      <c r="I4" s="164"/>
      <c r="J4" s="165"/>
    </row>
    <row r="5" spans="2:10" s="1" customFormat="1">
      <c r="B5" s="2"/>
      <c r="C5" s="166" t="s">
        <v>19</v>
      </c>
      <c r="D5" s="164"/>
      <c r="E5" s="166" t="s">
        <v>20</v>
      </c>
      <c r="F5" s="164"/>
      <c r="G5" s="170" t="s">
        <v>21</v>
      </c>
      <c r="H5" s="170"/>
      <c r="I5" s="164" t="s">
        <v>22</v>
      </c>
      <c r="J5" s="165"/>
    </row>
    <row r="6" spans="2:10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39" t="s">
        <v>25</v>
      </c>
    </row>
    <row r="7" spans="2:10" s="1" customFormat="1">
      <c r="B7" s="8" t="s">
        <v>10</v>
      </c>
      <c r="C7" s="97">
        <v>1.0289351851851852E-2</v>
      </c>
      <c r="D7" s="95">
        <f t="shared" ref="D7:D28" si="0">C7/C$30</f>
        <v>1.1347825531969207E-2</v>
      </c>
      <c r="E7" s="97">
        <v>2.7314814814814814E-3</v>
      </c>
      <c r="F7" s="95">
        <f t="shared" ref="F7:F28" si="1">E7/E$30</f>
        <v>6.9397476990031449E-3</v>
      </c>
      <c r="G7" s="97">
        <v>8.425925925925927E-3</v>
      </c>
      <c r="H7" s="95">
        <f t="shared" ref="H7:H28" si="2">G7/G$30</f>
        <v>2.1010707379722361E-2</v>
      </c>
      <c r="I7" s="120">
        <f>C7+E7+G7</f>
        <v>2.1446759259259259E-2</v>
      </c>
      <c r="J7" s="121">
        <f>I7/$I$30</f>
        <v>1.260569943604291E-2</v>
      </c>
    </row>
    <row r="8" spans="2:10" s="1" customFormat="1">
      <c r="B8" s="8" t="s">
        <v>13</v>
      </c>
      <c r="C8" s="97">
        <v>4.1631944444444444E-2</v>
      </c>
      <c r="D8" s="95">
        <f t="shared" si="0"/>
        <v>4.5914655161409718E-2</v>
      </c>
      <c r="E8" s="97">
        <v>1.6435185185185185E-2</v>
      </c>
      <c r="F8" s="95">
        <f t="shared" si="1"/>
        <v>4.1756109036374854E-2</v>
      </c>
      <c r="G8" s="97">
        <v>3.0439814814814815E-2</v>
      </c>
      <c r="H8" s="95">
        <f t="shared" si="2"/>
        <v>7.5904066495425554E-2</v>
      </c>
      <c r="I8" s="120">
        <f t="shared" ref="I8:I28" si="3">C8+E8+G8</f>
        <v>8.8506944444444444E-2</v>
      </c>
      <c r="J8" s="121">
        <f t="shared" ref="J8:J28" si="4">I8/$I$30</f>
        <v>5.2021469825914803E-2</v>
      </c>
    </row>
    <row r="9" spans="2:10" s="1" customFormat="1">
      <c r="B9" s="8" t="s">
        <v>0</v>
      </c>
      <c r="C9" s="97">
        <v>0.22759259259259282</v>
      </c>
      <c r="D9" s="95">
        <f t="shared" si="0"/>
        <v>0.25100522076562737</v>
      </c>
      <c r="E9" s="97">
        <v>9.4398148148148203E-2</v>
      </c>
      <c r="F9" s="95">
        <f t="shared" si="1"/>
        <v>0.23983297556385461</v>
      </c>
      <c r="G9" s="97">
        <v>0.12271990740740762</v>
      </c>
      <c r="H9" s="95">
        <f t="shared" si="2"/>
        <v>0.30601171750988537</v>
      </c>
      <c r="I9" s="120">
        <f t="shared" si="3"/>
        <v>0.44471064814814865</v>
      </c>
      <c r="J9" s="121">
        <f t="shared" si="4"/>
        <v>0.26138628679496884</v>
      </c>
    </row>
    <row r="10" spans="2:10" s="1" customFormat="1">
      <c r="B10" s="8" t="s">
        <v>8</v>
      </c>
      <c r="C10" s="97">
        <v>1.8414351851851852E-2</v>
      </c>
      <c r="D10" s="95">
        <f t="shared" si="0"/>
        <v>2.0308650642703048E-2</v>
      </c>
      <c r="E10" s="97">
        <v>5.5324074074074078E-3</v>
      </c>
      <c r="F10" s="95">
        <f t="shared" si="1"/>
        <v>1.405592966154027E-2</v>
      </c>
      <c r="G10" s="97">
        <v>1.0115740740740738E-2</v>
      </c>
      <c r="H10" s="95">
        <f t="shared" si="2"/>
        <v>2.5224393200380956E-2</v>
      </c>
      <c r="I10" s="120">
        <f t="shared" si="3"/>
        <v>3.4062499999999996E-2</v>
      </c>
      <c r="J10" s="121">
        <f t="shared" si="4"/>
        <v>2.0020816751362268E-2</v>
      </c>
    </row>
    <row r="11" spans="2:10" s="1" customFormat="1">
      <c r="B11" s="8" t="s">
        <v>26</v>
      </c>
      <c r="C11" s="97">
        <v>9.2824074074074076E-3</v>
      </c>
      <c r="D11" s="95">
        <f t="shared" si="0"/>
        <v>1.0237295924228689E-2</v>
      </c>
      <c r="E11" s="97">
        <v>1.0416666666666667E-4</v>
      </c>
      <c r="F11" s="95">
        <f t="shared" si="1"/>
        <v>2.6465139530096744E-4</v>
      </c>
      <c r="G11" s="97">
        <v>5.0231481481481472E-3</v>
      </c>
      <c r="H11" s="95">
        <f t="shared" si="2"/>
        <v>1.252561401483448E-2</v>
      </c>
      <c r="I11" s="120">
        <f t="shared" si="3"/>
        <v>1.4409722222222223E-2</v>
      </c>
      <c r="J11" s="121">
        <f t="shared" si="4"/>
        <v>8.4695606032776163E-3</v>
      </c>
    </row>
    <row r="12" spans="2:10" s="1" customFormat="1">
      <c r="B12" s="8" t="s">
        <v>3</v>
      </c>
      <c r="C12" s="97">
        <v>8.2962962962962988E-2</v>
      </c>
      <c r="D12" s="95">
        <f t="shared" si="0"/>
        <v>9.1497427911310797E-2</v>
      </c>
      <c r="E12" s="97">
        <v>1.9791666666666662E-2</v>
      </c>
      <c r="F12" s="95">
        <f t="shared" si="1"/>
        <v>5.0283765107183798E-2</v>
      </c>
      <c r="G12" s="97">
        <v>4.8425925925925831E-2</v>
      </c>
      <c r="H12" s="95">
        <f t="shared" si="2"/>
        <v>0.12075384570983266</v>
      </c>
      <c r="I12" s="120">
        <f t="shared" si="3"/>
        <v>0.15118055555555548</v>
      </c>
      <c r="J12" s="121">
        <f t="shared" si="4"/>
        <v>8.8858956305230663E-2</v>
      </c>
    </row>
    <row r="13" spans="2:10" s="1" customFormat="1">
      <c r="B13" s="8" t="s">
        <v>7</v>
      </c>
      <c r="C13" s="97">
        <v>3.833333333333331E-2</v>
      </c>
      <c r="D13" s="95">
        <f t="shared" si="0"/>
        <v>4.2276713342949371E-2</v>
      </c>
      <c r="E13" s="97">
        <v>1.9282407407407401E-2</v>
      </c>
      <c r="F13" s="95">
        <f t="shared" si="1"/>
        <v>4.8989913841267947E-2</v>
      </c>
      <c r="G13" s="97">
        <v>1.3032407407407404E-2</v>
      </c>
      <c r="H13" s="95">
        <f t="shared" si="2"/>
        <v>3.2497330370284849E-2</v>
      </c>
      <c r="I13" s="120">
        <f t="shared" si="3"/>
        <v>7.0648148148148113E-2</v>
      </c>
      <c r="J13" s="121">
        <f t="shared" si="4"/>
        <v>4.1524656965788387E-2</v>
      </c>
    </row>
    <row r="14" spans="2:10" s="1" customFormat="1">
      <c r="B14" s="8" t="s">
        <v>2</v>
      </c>
      <c r="C14" s="97">
        <v>4.1967592592592584E-2</v>
      </c>
      <c r="D14" s="95">
        <f t="shared" si="0"/>
        <v>4.6284831697323212E-2</v>
      </c>
      <c r="E14" s="97">
        <v>2.5937500000000006E-2</v>
      </c>
      <c r="F14" s="95">
        <f t="shared" si="1"/>
        <v>6.5898197429940894E-2</v>
      </c>
      <c r="G14" s="97">
        <v>1.6180555555555556E-2</v>
      </c>
      <c r="H14" s="95">
        <f t="shared" si="2"/>
        <v>4.0347484775895406E-2</v>
      </c>
      <c r="I14" s="120">
        <f t="shared" si="3"/>
        <v>8.4085648148148145E-2</v>
      </c>
      <c r="J14" s="121">
        <f t="shared" si="4"/>
        <v>4.9422777335591875E-2</v>
      </c>
    </row>
    <row r="15" spans="2:10" s="1" customFormat="1">
      <c r="B15" s="8" t="s">
        <v>9</v>
      </c>
      <c r="C15" s="97">
        <v>5.3379629629629624E-2</v>
      </c>
      <c r="D15" s="95">
        <f t="shared" si="0"/>
        <v>5.887083391838243E-2</v>
      </c>
      <c r="E15" s="97">
        <v>2.5775462962962976E-2</v>
      </c>
      <c r="F15" s="95">
        <f t="shared" si="1"/>
        <v>6.548651748169497E-2</v>
      </c>
      <c r="G15" s="97">
        <v>1.479166666666667E-2</v>
      </c>
      <c r="H15" s="95">
        <f t="shared" si="2"/>
        <v>3.6884181361655465E-2</v>
      </c>
      <c r="I15" s="120">
        <f t="shared" si="3"/>
        <v>9.3946759259259272E-2</v>
      </c>
      <c r="J15" s="121">
        <f t="shared" si="4"/>
        <v>5.5218813989401143E-2</v>
      </c>
    </row>
    <row r="16" spans="2:10" s="1" customFormat="1">
      <c r="B16" s="8" t="s">
        <v>1</v>
      </c>
      <c r="C16" s="97">
        <v>1.2337962962962962E-2</v>
      </c>
      <c r="D16" s="95">
        <f t="shared" si="0"/>
        <v>1.3607178871855089E-2</v>
      </c>
      <c r="E16" s="97">
        <v>4.0972222222222217E-3</v>
      </c>
      <c r="F16" s="95">
        <f t="shared" si="1"/>
        <v>1.0409621548504716E-2</v>
      </c>
      <c r="G16" s="97">
        <v>9.2824074074074059E-3</v>
      </c>
      <c r="H16" s="95">
        <f t="shared" si="2"/>
        <v>2.314641115183699E-2</v>
      </c>
      <c r="I16" s="120">
        <f t="shared" si="3"/>
        <v>2.5717592592592591E-2</v>
      </c>
      <c r="J16" s="121">
        <f t="shared" si="4"/>
        <v>1.5115954747375792E-2</v>
      </c>
    </row>
    <row r="17" spans="2:10" s="1" customFormat="1">
      <c r="B17" s="8" t="s">
        <v>27</v>
      </c>
      <c r="C17" s="97">
        <v>1.2592592592592591E-2</v>
      </c>
      <c r="D17" s="95">
        <f t="shared" si="0"/>
        <v>1.3888002450823955E-2</v>
      </c>
      <c r="E17" s="97">
        <v>6.1458333333333339E-3</v>
      </c>
      <c r="F17" s="95">
        <f t="shared" si="1"/>
        <v>1.5614432322757079E-2</v>
      </c>
      <c r="G17" s="97">
        <v>6.9328703703703705E-3</v>
      </c>
      <c r="H17" s="95">
        <f t="shared" si="2"/>
        <v>1.7287656209414415E-2</v>
      </c>
      <c r="I17" s="120">
        <f t="shared" si="3"/>
        <v>2.5671296296296296E-2</v>
      </c>
      <c r="J17" s="121">
        <f t="shared" si="4"/>
        <v>1.5088743307686548E-2</v>
      </c>
    </row>
    <row r="18" spans="2:10" s="1" customFormat="1">
      <c r="B18" s="8" t="s">
        <v>16</v>
      </c>
      <c r="C18" s="97">
        <v>7.1643518518518514E-3</v>
      </c>
      <c r="D18" s="95">
        <f t="shared" si="0"/>
        <v>7.9013543355331145E-3</v>
      </c>
      <c r="E18" s="97">
        <v>9.571759259259259E-3</v>
      </c>
      <c r="F18" s="95">
        <f t="shared" si="1"/>
        <v>2.4318522657100005E-2</v>
      </c>
      <c r="G18" s="97">
        <v>4.5601851851851853E-3</v>
      </c>
      <c r="H18" s="95">
        <f t="shared" si="2"/>
        <v>1.1371179543421168E-2</v>
      </c>
      <c r="I18" s="120">
        <f t="shared" si="3"/>
        <v>2.1296296296296296E-2</v>
      </c>
      <c r="J18" s="121">
        <f t="shared" si="4"/>
        <v>1.2517262257052863E-2</v>
      </c>
    </row>
    <row r="19" spans="2:10" s="1" customFormat="1">
      <c r="B19" s="8" t="s">
        <v>4</v>
      </c>
      <c r="C19" s="97">
        <v>4.5231481481481497E-2</v>
      </c>
      <c r="D19" s="95">
        <f t="shared" si="0"/>
        <v>4.9884479391378717E-2</v>
      </c>
      <c r="E19" s="97">
        <v>1.0856481481481479E-2</v>
      </c>
      <c r="F19" s="95">
        <f t="shared" si="1"/>
        <v>2.7582556532478597E-2</v>
      </c>
      <c r="G19" s="97">
        <v>2.3333333333333327E-2</v>
      </c>
      <c r="H19" s="95">
        <f t="shared" si="2"/>
        <v>5.8183497359231132E-2</v>
      </c>
      <c r="I19" s="120">
        <f t="shared" si="3"/>
        <v>7.9421296296296309E-2</v>
      </c>
      <c r="J19" s="121">
        <f t="shared" si="4"/>
        <v>4.6681224786900413E-2</v>
      </c>
    </row>
    <row r="20" spans="2:10" s="1" customFormat="1">
      <c r="B20" s="8" t="s">
        <v>14</v>
      </c>
      <c r="C20" s="97">
        <v>1.1481481481481478E-2</v>
      </c>
      <c r="D20" s="95">
        <f t="shared" si="0"/>
        <v>1.2662590469868899E-2</v>
      </c>
      <c r="E20" s="97">
        <v>4.2824074074074075E-3</v>
      </c>
      <c r="F20" s="95">
        <f t="shared" si="1"/>
        <v>1.0880112917928661E-2</v>
      </c>
      <c r="G20" s="97">
        <v>6.1458333333333321E-3</v>
      </c>
      <c r="H20" s="95">
        <f t="shared" si="2"/>
        <v>1.5325117608011772E-2</v>
      </c>
      <c r="I20" s="120">
        <f t="shared" si="3"/>
        <v>2.1909722222222219E-2</v>
      </c>
      <c r="J20" s="121">
        <f t="shared" si="4"/>
        <v>1.2877813832935361E-2</v>
      </c>
    </row>
    <row r="21" spans="2:10" s="1" customFormat="1">
      <c r="B21" s="8" t="s">
        <v>11</v>
      </c>
      <c r="C21" s="97">
        <v>1.8576388888888882E-2</v>
      </c>
      <c r="D21" s="95">
        <f t="shared" si="0"/>
        <v>2.0487356556592319E-2</v>
      </c>
      <c r="E21" s="97">
        <v>4.386574074074074E-3</v>
      </c>
      <c r="F21" s="95">
        <f t="shared" si="1"/>
        <v>1.1144764313229628E-2</v>
      </c>
      <c r="G21" s="97">
        <v>5.0462962962962961E-3</v>
      </c>
      <c r="H21" s="95">
        <f t="shared" si="2"/>
        <v>1.2583335738405149E-2</v>
      </c>
      <c r="I21" s="120">
        <f t="shared" si="3"/>
        <v>2.8009259259259251E-2</v>
      </c>
      <c r="J21" s="121">
        <f t="shared" si="4"/>
        <v>1.6462921011993436E-2</v>
      </c>
    </row>
    <row r="22" spans="2:10" s="1" customFormat="1">
      <c r="B22" s="8" t="s">
        <v>15</v>
      </c>
      <c r="C22" s="97">
        <v>4.9189814814814816E-3</v>
      </c>
      <c r="D22" s="95">
        <f t="shared" si="0"/>
        <v>5.4250009573531084E-3</v>
      </c>
      <c r="E22" s="97">
        <v>6.9444444444444447E-4</v>
      </c>
      <c r="F22" s="95">
        <f t="shared" si="1"/>
        <v>1.7643426353397829E-3</v>
      </c>
      <c r="G22" s="97">
        <v>2.9629629629629628E-3</v>
      </c>
      <c r="H22" s="95">
        <f t="shared" si="2"/>
        <v>7.3883806170452248E-3</v>
      </c>
      <c r="I22" s="120">
        <f t="shared" si="3"/>
        <v>8.5763888888888886E-3</v>
      </c>
      <c r="J22" s="121">
        <f t="shared" si="4"/>
        <v>5.0409192024327013E-3</v>
      </c>
    </row>
    <row r="23" spans="2:10" s="1" customFormat="1">
      <c r="B23" s="8" t="s">
        <v>91</v>
      </c>
      <c r="C23" s="97">
        <v>1.7025462962962964E-2</v>
      </c>
      <c r="D23" s="95">
        <f t="shared" si="0"/>
        <v>1.877688566650923E-2</v>
      </c>
      <c r="E23" s="97">
        <v>8.3217592592592614E-3</v>
      </c>
      <c r="F23" s="95">
        <f t="shared" si="1"/>
        <v>2.1142705913488401E-2</v>
      </c>
      <c r="G23" s="97">
        <v>9.4328703703703692E-3</v>
      </c>
      <c r="H23" s="95">
        <f t="shared" si="2"/>
        <v>2.3521602355046318E-2</v>
      </c>
      <c r="I23" s="120">
        <f t="shared" si="3"/>
        <v>3.4780092592592599E-2</v>
      </c>
      <c r="J23" s="121">
        <f t="shared" si="4"/>
        <v>2.0442594066545576E-2</v>
      </c>
    </row>
    <row r="24" spans="2:10" s="1" customFormat="1">
      <c r="B24" s="8" t="s">
        <v>12</v>
      </c>
      <c r="C24" s="97">
        <v>3.8807870370370375E-2</v>
      </c>
      <c r="D24" s="95">
        <f t="shared" si="0"/>
        <v>4.2800066376482288E-2</v>
      </c>
      <c r="E24" s="97">
        <v>2.9409722222222219E-2</v>
      </c>
      <c r="F24" s="95">
        <f t="shared" si="1"/>
        <v>7.4719910606639794E-2</v>
      </c>
      <c r="G24" s="97">
        <v>2.8321759259259262E-2</v>
      </c>
      <c r="H24" s="95">
        <f t="shared" si="2"/>
        <v>7.0622528788709643E-2</v>
      </c>
      <c r="I24" s="120">
        <f t="shared" si="3"/>
        <v>9.6539351851851862E-2</v>
      </c>
      <c r="J24" s="121">
        <f t="shared" si="4"/>
        <v>5.6742654611998879E-2</v>
      </c>
    </row>
    <row r="25" spans="2:10" s="1" customFormat="1">
      <c r="B25" s="8" t="s">
        <v>5</v>
      </c>
      <c r="C25" s="97">
        <v>5.8773148148148151E-2</v>
      </c>
      <c r="D25" s="95">
        <f t="shared" si="0"/>
        <v>6.4819187909268439E-2</v>
      </c>
      <c r="E25" s="97">
        <v>3.1018518518518515E-2</v>
      </c>
      <c r="F25" s="95">
        <f t="shared" si="1"/>
        <v>7.8807304378510287E-2</v>
      </c>
      <c r="G25" s="97">
        <v>1.8599537037037036E-2</v>
      </c>
      <c r="H25" s="95">
        <f t="shared" si="2"/>
        <v>4.6379404889029981E-2</v>
      </c>
      <c r="I25" s="120">
        <f t="shared" si="3"/>
        <v>0.1083912037037037</v>
      </c>
      <c r="J25" s="121">
        <f t="shared" si="4"/>
        <v>6.3708783172445688E-2</v>
      </c>
    </row>
    <row r="26" spans="2:10" s="1" customFormat="1">
      <c r="B26" s="8" t="s">
        <v>6</v>
      </c>
      <c r="C26" s="97">
        <v>3.6724537037037028E-2</v>
      </c>
      <c r="D26" s="95">
        <f t="shared" si="0"/>
        <v>4.050241891219155E-2</v>
      </c>
      <c r="E26" s="97">
        <v>2.7430555555555554E-3</v>
      </c>
      <c r="F26" s="95">
        <f t="shared" si="1"/>
        <v>6.9691534095921411E-3</v>
      </c>
      <c r="G26" s="97">
        <v>2.3148148148148147E-3</v>
      </c>
      <c r="H26" s="95">
        <f t="shared" si="2"/>
        <v>5.7721723570665819E-3</v>
      </c>
      <c r="I26" s="120">
        <f t="shared" si="3"/>
        <v>4.1782407407407393E-2</v>
      </c>
      <c r="J26" s="121">
        <f t="shared" si="4"/>
        <v>2.4558324319543925E-2</v>
      </c>
    </row>
    <row r="27" spans="2:10" s="1" customFormat="1">
      <c r="B27" s="8" t="s">
        <v>101</v>
      </c>
      <c r="C27" s="97">
        <v>0.11811342592592598</v>
      </c>
      <c r="D27" s="95">
        <f t="shared" si="0"/>
        <v>0.1302638465171494</v>
      </c>
      <c r="E27" s="97">
        <v>7.2083333333333333E-2</v>
      </c>
      <c r="F27" s="95">
        <f t="shared" si="1"/>
        <v>0.18313876554826944</v>
      </c>
      <c r="G27" s="97">
        <v>1.4097222222222221E-2</v>
      </c>
      <c r="H27" s="95">
        <f t="shared" si="2"/>
        <v>3.5152529654535483E-2</v>
      </c>
      <c r="I27" s="120">
        <f t="shared" si="3"/>
        <v>0.20429398148148156</v>
      </c>
      <c r="J27" s="121">
        <f t="shared" si="4"/>
        <v>0.12007728048871749</v>
      </c>
    </row>
    <row r="28" spans="2:10" s="1" customFormat="1">
      <c r="B28" s="8" t="s">
        <v>17</v>
      </c>
      <c r="C28" s="97">
        <v>1.1226851851851851E-3</v>
      </c>
      <c r="D28" s="95">
        <f t="shared" si="0"/>
        <v>1.2381766890900035E-3</v>
      </c>
      <c r="E28" s="97"/>
      <c r="F28" s="95"/>
      <c r="G28" s="97">
        <v>8.4490740740740728E-4</v>
      </c>
      <c r="H28" s="95">
        <f t="shared" si="2"/>
        <v>2.1068429103293022E-3</v>
      </c>
      <c r="I28" s="120">
        <f t="shared" si="3"/>
        <v>1.9675925925925924E-3</v>
      </c>
      <c r="J28" s="121">
        <f t="shared" si="4"/>
        <v>1.1564861867929275E-3</v>
      </c>
    </row>
    <row r="29" spans="2:10" s="1" customFormat="1">
      <c r="B29" s="18"/>
      <c r="C29" s="105"/>
      <c r="D29" s="105"/>
      <c r="E29" s="105"/>
      <c r="F29" s="105"/>
      <c r="G29" s="105"/>
      <c r="H29" s="105"/>
      <c r="I29" s="105"/>
      <c r="J29" s="106"/>
    </row>
    <row r="30" spans="2:10" s="1" customFormat="1">
      <c r="B30" s="11" t="s">
        <v>29</v>
      </c>
      <c r="C30" s="100">
        <f t="shared" ref="C30:J30" si="5">SUM(C7:C28)</f>
        <v>0.90672453703703737</v>
      </c>
      <c r="D30" s="122">
        <f t="shared" si="5"/>
        <v>1</v>
      </c>
      <c r="E30" s="100">
        <f t="shared" si="5"/>
        <v>0.39359953703703709</v>
      </c>
      <c r="F30" s="122">
        <f t="shared" si="5"/>
        <v>1</v>
      </c>
      <c r="G30" s="100">
        <f t="shared" si="5"/>
        <v>0.40103009259259259</v>
      </c>
      <c r="H30" s="122">
        <f t="shared" si="5"/>
        <v>1.0000000000000007</v>
      </c>
      <c r="I30" s="100">
        <f t="shared" si="5"/>
        <v>1.7013541666666669</v>
      </c>
      <c r="J30" s="119">
        <f t="shared" si="5"/>
        <v>1</v>
      </c>
    </row>
    <row r="31" spans="2:10" s="1" customFormat="1" ht="66" customHeight="1" thickBot="1">
      <c r="B31" s="182" t="s">
        <v>32</v>
      </c>
      <c r="C31" s="183"/>
      <c r="D31" s="183"/>
      <c r="E31" s="183"/>
      <c r="F31" s="183"/>
      <c r="G31" s="183"/>
      <c r="H31" s="183"/>
      <c r="I31" s="183"/>
      <c r="J31" s="184"/>
    </row>
    <row r="32" spans="2:10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B2:J34"/>
  <sheetViews>
    <sheetView topLeftCell="B1" zoomScale="110" zoomScaleNormal="110" zoomScaleSheetLayoutView="11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10" width="15.140625" customWidth="1"/>
  </cols>
  <sheetData>
    <row r="2" spans="2:10" ht="15.75" thickBot="1"/>
    <row r="3" spans="2:10">
      <c r="B3" s="160" t="s">
        <v>115</v>
      </c>
      <c r="C3" s="161"/>
      <c r="D3" s="161"/>
      <c r="E3" s="161"/>
      <c r="F3" s="161"/>
      <c r="G3" s="161"/>
      <c r="H3" s="161"/>
      <c r="I3" s="161"/>
      <c r="J3" s="162"/>
    </row>
    <row r="4" spans="2:10">
      <c r="B4" s="163" t="s">
        <v>133</v>
      </c>
      <c r="C4" s="164"/>
      <c r="D4" s="164"/>
      <c r="E4" s="164"/>
      <c r="F4" s="164"/>
      <c r="G4" s="164"/>
      <c r="H4" s="164"/>
      <c r="I4" s="164"/>
      <c r="J4" s="165"/>
    </row>
    <row r="5" spans="2:10">
      <c r="B5" s="2"/>
      <c r="C5" s="166" t="s">
        <v>19</v>
      </c>
      <c r="D5" s="164"/>
      <c r="E5" s="170" t="s">
        <v>20</v>
      </c>
      <c r="F5" s="170"/>
      <c r="G5" s="164" t="s">
        <v>21</v>
      </c>
      <c r="H5" s="164"/>
      <c r="I5" s="166" t="s">
        <v>22</v>
      </c>
      <c r="J5" s="165"/>
    </row>
    <row r="6" spans="2:10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>
      <c r="B7" s="8" t="s">
        <v>10</v>
      </c>
      <c r="C7" s="94">
        <v>1.1180555555555555E-2</v>
      </c>
      <c r="D7" s="95">
        <f t="shared" ref="D7:D28" si="0">C7/C$30</f>
        <v>1.0172597171470392E-2</v>
      </c>
      <c r="E7" s="94">
        <v>2.9745370370370368E-3</v>
      </c>
      <c r="F7" s="95">
        <f t="shared" ref="F7:F28" si="1">E7/E$30</f>
        <v>6.3517955562146268E-3</v>
      </c>
      <c r="G7" s="94">
        <v>1.068287037037037E-2</v>
      </c>
      <c r="H7" s="95">
        <f t="shared" ref="H7:H28" si="2">G7/G$30</f>
        <v>1.9869973305778006E-2</v>
      </c>
      <c r="I7" s="94">
        <f>C7+E7+G7</f>
        <v>2.4837962962962961E-2</v>
      </c>
      <c r="J7" s="96">
        <f>I7/$I$30</f>
        <v>1.1799377591079538E-2</v>
      </c>
    </row>
    <row r="8" spans="2:10">
      <c r="B8" s="8" t="s">
        <v>13</v>
      </c>
      <c r="C8" s="94">
        <v>4.3159722222222231E-2</v>
      </c>
      <c r="D8" s="95">
        <f t="shared" si="0"/>
        <v>3.9268752435210254E-2</v>
      </c>
      <c r="E8" s="94">
        <v>1.6736111111111115E-2</v>
      </c>
      <c r="F8" s="95">
        <f t="shared" si="1"/>
        <v>3.5738118187884645E-2</v>
      </c>
      <c r="G8" s="94">
        <v>3.1215277777777779E-2</v>
      </c>
      <c r="H8" s="95">
        <f t="shared" si="2"/>
        <v>5.8059932833893053E-2</v>
      </c>
      <c r="I8" s="94">
        <f t="shared" ref="I8:I28" si="3">C8+E8+G8</f>
        <v>9.1111111111111115E-2</v>
      </c>
      <c r="J8" s="96">
        <f t="shared" ref="J8:J28" si="4">I8/$I$30</f>
        <v>4.3282712207352345E-2</v>
      </c>
    </row>
    <row r="9" spans="2:10">
      <c r="B9" s="8" t="s">
        <v>0</v>
      </c>
      <c r="C9" s="94">
        <v>0.27034722222222235</v>
      </c>
      <c r="D9" s="95">
        <f t="shared" si="0"/>
        <v>0.2459746632828215</v>
      </c>
      <c r="E9" s="94">
        <v>0.10770833333333335</v>
      </c>
      <c r="F9" s="95">
        <f t="shared" si="1"/>
        <v>0.22999925854526587</v>
      </c>
      <c r="G9" s="94">
        <v>0.1477430555555557</v>
      </c>
      <c r="H9" s="95">
        <f t="shared" si="2"/>
        <v>0.27479979333505583</v>
      </c>
      <c r="I9" s="94">
        <f t="shared" si="3"/>
        <v>0.52579861111111137</v>
      </c>
      <c r="J9" s="96">
        <f t="shared" si="4"/>
        <v>0.24978281667528082</v>
      </c>
    </row>
    <row r="10" spans="2:10">
      <c r="B10" s="8" t="s">
        <v>8</v>
      </c>
      <c r="C10" s="94">
        <v>2.6354166666666651E-2</v>
      </c>
      <c r="D10" s="95">
        <f t="shared" si="0"/>
        <v>2.3978264761323056E-2</v>
      </c>
      <c r="E10" s="94">
        <v>8.7268518518518537E-3</v>
      </c>
      <c r="F10" s="95">
        <f t="shared" si="1"/>
        <v>1.8635228985937082E-2</v>
      </c>
      <c r="G10" s="94">
        <v>1.4837962962962959E-2</v>
      </c>
      <c r="H10" s="95">
        <f t="shared" si="2"/>
        <v>2.7598381124601733E-2</v>
      </c>
      <c r="I10" s="94">
        <f t="shared" si="3"/>
        <v>4.9918981481481467E-2</v>
      </c>
      <c r="J10" s="96">
        <f t="shared" si="4"/>
        <v>2.3714219734541488E-2</v>
      </c>
    </row>
    <row r="11" spans="2:10">
      <c r="B11" s="8" t="s">
        <v>26</v>
      </c>
      <c r="C11" s="94">
        <v>1.0231481481481482E-2</v>
      </c>
      <c r="D11" s="95">
        <f t="shared" si="0"/>
        <v>9.309084782173736E-3</v>
      </c>
      <c r="E11" s="94">
        <v>1.0416666666666667E-4</v>
      </c>
      <c r="F11" s="95">
        <f t="shared" si="1"/>
        <v>2.2243642025654339E-4</v>
      </c>
      <c r="G11" s="94">
        <v>6.122685185185185E-3</v>
      </c>
      <c r="H11" s="95">
        <f t="shared" si="2"/>
        <v>1.1388099543614914E-2</v>
      </c>
      <c r="I11" s="94">
        <f t="shared" si="3"/>
        <v>1.6458333333333335E-2</v>
      </c>
      <c r="J11" s="96">
        <f t="shared" si="4"/>
        <v>7.8185996898952042E-3</v>
      </c>
    </row>
    <row r="12" spans="2:10">
      <c r="B12" s="8" t="s">
        <v>3</v>
      </c>
      <c r="C12" s="94">
        <v>0.10635416666666671</v>
      </c>
      <c r="D12" s="95">
        <f t="shared" si="0"/>
        <v>9.6766040795695119E-2</v>
      </c>
      <c r="E12" s="94">
        <v>2.6342592592592577E-2</v>
      </c>
      <c r="F12" s="95">
        <f t="shared" si="1"/>
        <v>5.6251699167099156E-2</v>
      </c>
      <c r="G12" s="94">
        <v>6.328703703703692E-2</v>
      </c>
      <c r="H12" s="95">
        <f t="shared" si="2"/>
        <v>0.11771290794798911</v>
      </c>
      <c r="I12" s="94">
        <f t="shared" si="3"/>
        <v>0.1959837962962962</v>
      </c>
      <c r="J12" s="96">
        <f t="shared" si="4"/>
        <v>9.3102917404356819E-2</v>
      </c>
    </row>
    <row r="13" spans="2:10">
      <c r="B13" s="8" t="s">
        <v>7</v>
      </c>
      <c r="C13" s="94">
        <v>4.836805555555556E-2</v>
      </c>
      <c r="D13" s="95">
        <f t="shared" si="0"/>
        <v>4.4007539937448006E-2</v>
      </c>
      <c r="E13" s="94">
        <v>2.4548611111111104E-2</v>
      </c>
      <c r="F13" s="95">
        <f t="shared" si="1"/>
        <v>5.2420849707125371E-2</v>
      </c>
      <c r="G13" s="94">
        <v>1.6782407407407406E-2</v>
      </c>
      <c r="H13" s="95">
        <f t="shared" si="2"/>
        <v>3.1215017652630669E-2</v>
      </c>
      <c r="I13" s="94">
        <f t="shared" si="3"/>
        <v>8.969907407407407E-2</v>
      </c>
      <c r="J13" s="96">
        <f t="shared" si="4"/>
        <v>4.2611918141130675E-2</v>
      </c>
    </row>
    <row r="14" spans="2:10">
      <c r="B14" s="8" t="s">
        <v>2</v>
      </c>
      <c r="C14" s="94">
        <v>4.9479166666666657E-2</v>
      </c>
      <c r="D14" s="95">
        <f t="shared" si="0"/>
        <v>4.5018481271258723E-2</v>
      </c>
      <c r="E14" s="94">
        <v>2.8530092592592603E-2</v>
      </c>
      <c r="F14" s="95">
        <f t="shared" si="1"/>
        <v>6.0922863992486621E-2</v>
      </c>
      <c r="G14" s="94">
        <v>1.7905092592592594E-2</v>
      </c>
      <c r="H14" s="95">
        <f t="shared" si="2"/>
        <v>3.330319469559976E-2</v>
      </c>
      <c r="I14" s="94">
        <f t="shared" si="3"/>
        <v>9.5914351851851862E-2</v>
      </c>
      <c r="J14" s="96">
        <f t="shared" si="4"/>
        <v>4.5564511694909667E-2</v>
      </c>
    </row>
    <row r="15" spans="2:10">
      <c r="B15" s="8" t="s">
        <v>9</v>
      </c>
      <c r="C15" s="94">
        <v>6.6828703703703654E-2</v>
      </c>
      <c r="D15" s="95">
        <f t="shared" si="0"/>
        <v>6.0803908973157357E-2</v>
      </c>
      <c r="E15" s="94">
        <v>3.3101851851851848E-2</v>
      </c>
      <c r="F15" s="95">
        <f t="shared" si="1"/>
        <v>7.0685351325968218E-2</v>
      </c>
      <c r="G15" s="94">
        <v>1.635416666666667E-2</v>
      </c>
      <c r="H15" s="95">
        <f t="shared" si="2"/>
        <v>3.0418496512529068E-2</v>
      </c>
      <c r="I15" s="94">
        <f t="shared" si="3"/>
        <v>0.11628472222222216</v>
      </c>
      <c r="J15" s="96">
        <f t="shared" si="4"/>
        <v>5.5241540846959959E-2</v>
      </c>
    </row>
    <row r="16" spans="2:10">
      <c r="B16" s="8" t="s">
        <v>1</v>
      </c>
      <c r="C16" s="94">
        <v>1.7870370370370366E-2</v>
      </c>
      <c r="D16" s="95">
        <f t="shared" si="0"/>
        <v>1.6259306452122448E-2</v>
      </c>
      <c r="E16" s="94">
        <v>6.122685185185185E-3</v>
      </c>
      <c r="F16" s="95">
        <f t="shared" si="1"/>
        <v>1.3074318479523494E-2</v>
      </c>
      <c r="G16" s="94">
        <v>1.2997685185185182E-2</v>
      </c>
      <c r="H16" s="95">
        <f t="shared" si="2"/>
        <v>2.417549298200292E-2</v>
      </c>
      <c r="I16" s="94">
        <f t="shared" si="3"/>
        <v>3.6990740740740734E-2</v>
      </c>
      <c r="J16" s="96">
        <f t="shared" si="4"/>
        <v>1.7572605210200466E-2</v>
      </c>
    </row>
    <row r="17" spans="2:10">
      <c r="B17" s="8" t="s">
        <v>27</v>
      </c>
      <c r="C17" s="94">
        <v>2.2141203703703705E-2</v>
      </c>
      <c r="D17" s="95">
        <f t="shared" si="0"/>
        <v>2.0145112203957417E-2</v>
      </c>
      <c r="E17" s="94">
        <v>1.1145833333333336E-2</v>
      </c>
      <c r="F17" s="95">
        <f t="shared" si="1"/>
        <v>2.3800696967450147E-2</v>
      </c>
      <c r="G17" s="94">
        <v>1.4062499999999999E-2</v>
      </c>
      <c r="H17" s="95">
        <f t="shared" si="2"/>
        <v>2.6156032033066389E-2</v>
      </c>
      <c r="I17" s="94">
        <f t="shared" si="3"/>
        <v>4.7349537037037037E-2</v>
      </c>
      <c r="J17" s="96">
        <f t="shared" si="4"/>
        <v>2.2493594466498786E-2</v>
      </c>
    </row>
    <row r="18" spans="2:10">
      <c r="B18" s="8" t="s">
        <v>16</v>
      </c>
      <c r="C18" s="94">
        <v>8.7847222222222233E-3</v>
      </c>
      <c r="D18" s="95">
        <f t="shared" si="0"/>
        <v>7.992754920441025E-3</v>
      </c>
      <c r="E18" s="94">
        <v>1.1712962962962961E-2</v>
      </c>
      <c r="F18" s="95">
        <f t="shared" si="1"/>
        <v>2.5011739699957986E-2</v>
      </c>
      <c r="G18" s="94">
        <v>5.0578703703703706E-3</v>
      </c>
      <c r="H18" s="95">
        <f t="shared" si="2"/>
        <v>9.4075604925514516E-3</v>
      </c>
      <c r="I18" s="94">
        <f t="shared" si="3"/>
        <v>2.5555555555555554E-2</v>
      </c>
      <c r="J18" s="96">
        <f t="shared" si="4"/>
        <v>1.2140272936208583E-2</v>
      </c>
    </row>
    <row r="19" spans="2:10">
      <c r="B19" s="8" t="s">
        <v>4</v>
      </c>
      <c r="C19" s="94">
        <v>5.1400462962963037E-2</v>
      </c>
      <c r="D19" s="95">
        <f t="shared" si="0"/>
        <v>4.6766567327639834E-2</v>
      </c>
      <c r="E19" s="94">
        <v>1.3020833333333332E-2</v>
      </c>
      <c r="F19" s="95">
        <f t="shared" si="1"/>
        <v>2.7804552532067917E-2</v>
      </c>
      <c r="G19" s="94">
        <v>2.9537037037037032E-2</v>
      </c>
      <c r="H19" s="95">
        <f t="shared" si="2"/>
        <v>5.4938431068629973E-2</v>
      </c>
      <c r="I19" s="94">
        <f t="shared" si="3"/>
        <v>9.3958333333333394E-2</v>
      </c>
      <c r="J19" s="96">
        <f t="shared" si="4"/>
        <v>4.4635296963832137E-2</v>
      </c>
    </row>
    <row r="20" spans="2:10">
      <c r="B20" s="8" t="s">
        <v>14</v>
      </c>
      <c r="C20" s="94">
        <v>1.5520833333333331E-2</v>
      </c>
      <c r="D20" s="95">
        <f t="shared" si="0"/>
        <v>1.4121586756668525E-2</v>
      </c>
      <c r="E20" s="94">
        <v>5.0347222222222217E-3</v>
      </c>
      <c r="F20" s="95">
        <f t="shared" si="1"/>
        <v>1.0751093645732929E-2</v>
      </c>
      <c r="G20" s="94">
        <v>8.1018518518518531E-3</v>
      </c>
      <c r="H20" s="95">
        <f t="shared" si="2"/>
        <v>1.5069318866787224E-2</v>
      </c>
      <c r="I20" s="94">
        <f t="shared" si="3"/>
        <v>2.8657407407407406E-2</v>
      </c>
      <c r="J20" s="96">
        <f t="shared" si="4"/>
        <v>1.3613820557088973E-2</v>
      </c>
    </row>
    <row r="21" spans="2:10">
      <c r="B21" s="8" t="s">
        <v>11</v>
      </c>
      <c r="C21" s="94">
        <v>2.4756944444444443E-2</v>
      </c>
      <c r="D21" s="95">
        <f t="shared" si="0"/>
        <v>2.2525036593970156E-2</v>
      </c>
      <c r="E21" s="94">
        <v>6.1921296296296299E-3</v>
      </c>
      <c r="F21" s="95">
        <f t="shared" si="1"/>
        <v>1.3222609426361189E-2</v>
      </c>
      <c r="G21" s="94">
        <v>8.8541666666666664E-3</v>
      </c>
      <c r="H21" s="95">
        <f t="shared" si="2"/>
        <v>1.6468612761560319E-2</v>
      </c>
      <c r="I21" s="94">
        <f t="shared" si="3"/>
        <v>3.9803240740740736E-2</v>
      </c>
      <c r="J21" s="96">
        <f t="shared" si="4"/>
        <v>1.8908695030625595E-2</v>
      </c>
    </row>
    <row r="22" spans="2:10">
      <c r="B22" s="8" t="s">
        <v>15</v>
      </c>
      <c r="C22" s="94">
        <v>1.4618055555555558E-2</v>
      </c>
      <c r="D22" s="95">
        <f t="shared" si="0"/>
        <v>1.3300196922947318E-2</v>
      </c>
      <c r="E22" s="94">
        <v>4.1087962962962962E-3</v>
      </c>
      <c r="F22" s="95">
        <f t="shared" si="1"/>
        <v>8.7738810212303221E-3</v>
      </c>
      <c r="G22" s="94">
        <v>1.3263888888888886E-2</v>
      </c>
      <c r="H22" s="95">
        <f t="shared" si="2"/>
        <v>2.4670627744768789E-2</v>
      </c>
      <c r="I22" s="94">
        <f t="shared" si="3"/>
        <v>3.1990740740740743E-2</v>
      </c>
      <c r="J22" s="96">
        <f t="shared" si="4"/>
        <v>1.5197334418333574E-2</v>
      </c>
    </row>
    <row r="23" spans="2:10">
      <c r="B23" s="8" t="s">
        <v>91</v>
      </c>
      <c r="C23" s="94">
        <v>3.1643518518518522E-2</v>
      </c>
      <c r="D23" s="95">
        <f t="shared" si="0"/>
        <v>2.8790766735817867E-2</v>
      </c>
      <c r="E23" s="94">
        <v>1.1249999999999996E-2</v>
      </c>
      <c r="F23" s="95">
        <f t="shared" si="1"/>
        <v>2.4023133387706674E-2</v>
      </c>
      <c r="G23" s="94">
        <v>2.7118055555555538E-2</v>
      </c>
      <c r="H23" s="95">
        <f t="shared" si="2"/>
        <v>5.0439163006974909E-2</v>
      </c>
      <c r="I23" s="94">
        <f t="shared" si="3"/>
        <v>7.0011574074074059E-2</v>
      </c>
      <c r="J23" s="96">
        <f t="shared" si="4"/>
        <v>3.3259289398154764E-2</v>
      </c>
    </row>
    <row r="24" spans="2:10">
      <c r="B24" s="8" t="s">
        <v>12</v>
      </c>
      <c r="C24" s="94">
        <v>4.3043981481481489E-2</v>
      </c>
      <c r="D24" s="95">
        <f t="shared" si="0"/>
        <v>3.9163446046271637E-2</v>
      </c>
      <c r="E24" s="94">
        <v>3.2824074074074068E-2</v>
      </c>
      <c r="F24" s="95">
        <f t="shared" si="1"/>
        <v>7.0092187538617429E-2</v>
      </c>
      <c r="G24" s="94">
        <v>4.7858796296296267E-2</v>
      </c>
      <c r="H24" s="95">
        <f t="shared" si="2"/>
        <v>8.9016619305950173E-2</v>
      </c>
      <c r="I24" s="94">
        <f t="shared" si="3"/>
        <v>0.12372685185185184</v>
      </c>
      <c r="J24" s="96">
        <f t="shared" si="4"/>
        <v>5.8776955474669275E-2</v>
      </c>
    </row>
    <row r="25" spans="2:10">
      <c r="B25" s="8" t="s">
        <v>5</v>
      </c>
      <c r="C25" s="94">
        <v>6.7835648148148131E-2</v>
      </c>
      <c r="D25" s="95">
        <f t="shared" si="0"/>
        <v>6.1720074556923354E-2</v>
      </c>
      <c r="E25" s="94">
        <v>3.7245370370370373E-2</v>
      </c>
      <c r="F25" s="95">
        <f t="shared" si="1"/>
        <v>7.9533377820617396E-2</v>
      </c>
      <c r="G25" s="94">
        <v>2.2928240740740739E-2</v>
      </c>
      <c r="H25" s="95">
        <f t="shared" si="2"/>
        <v>4.2646172393007831E-2</v>
      </c>
      <c r="I25" s="94">
        <f t="shared" si="3"/>
        <v>0.12800925925925924</v>
      </c>
      <c r="J25" s="96">
        <f t="shared" si="4"/>
        <v>6.0811330921407121E-2</v>
      </c>
    </row>
    <row r="26" spans="2:10">
      <c r="B26" s="8" t="s">
        <v>6</v>
      </c>
      <c r="C26" s="94">
        <v>4.0289351851851847E-2</v>
      </c>
      <c r="D26" s="95">
        <f t="shared" si="0"/>
        <v>3.6657153989532544E-2</v>
      </c>
      <c r="E26" s="94">
        <v>3.6226851851851854E-3</v>
      </c>
      <c r="F26" s="95">
        <f t="shared" si="1"/>
        <v>7.7358443933664535E-3</v>
      </c>
      <c r="G26" s="94">
        <v>2.3148148148148147E-3</v>
      </c>
      <c r="H26" s="95">
        <f t="shared" si="2"/>
        <v>4.3055196762249205E-3</v>
      </c>
      <c r="I26" s="94">
        <f t="shared" si="3"/>
        <v>4.6226851851851852E-2</v>
      </c>
      <c r="J26" s="96">
        <f t="shared" si="4"/>
        <v>2.1960258200732375E-2</v>
      </c>
    </row>
    <row r="27" spans="2:10">
      <c r="B27" s="8" t="s">
        <v>101</v>
      </c>
      <c r="C27" s="94">
        <v>0.12505787037037042</v>
      </c>
      <c r="D27" s="95">
        <f t="shared" si="0"/>
        <v>0.11378355324817561</v>
      </c>
      <c r="E27" s="94">
        <v>7.3738425925925929E-2</v>
      </c>
      <c r="F27" s="95">
        <f t="shared" si="1"/>
        <v>0.15746027038382643</v>
      </c>
      <c r="G27" s="94">
        <v>1.6793981481481483E-2</v>
      </c>
      <c r="H27" s="95">
        <f t="shared" si="2"/>
        <v>3.1236545251011799E-2</v>
      </c>
      <c r="I27" s="94">
        <f t="shared" si="3"/>
        <v>0.21559027777777784</v>
      </c>
      <c r="J27" s="96">
        <f t="shared" si="4"/>
        <v>0.10241705796320533</v>
      </c>
    </row>
    <row r="28" spans="2:10">
      <c r="B28" s="8" t="s">
        <v>17</v>
      </c>
      <c r="C28" s="94">
        <v>3.8194444444444443E-3</v>
      </c>
      <c r="D28" s="95">
        <f t="shared" si="0"/>
        <v>3.4751108349743579E-3</v>
      </c>
      <c r="E28" s="94">
        <v>3.506944444444444E-3</v>
      </c>
      <c r="F28" s="95">
        <f t="shared" si="1"/>
        <v>7.4886928153036257E-3</v>
      </c>
      <c r="G28" s="94">
        <v>3.8194444444444452E-3</v>
      </c>
      <c r="H28" s="95">
        <f t="shared" si="2"/>
        <v>7.1041074657711197E-3</v>
      </c>
      <c r="I28" s="94">
        <f t="shared" si="3"/>
        <v>1.1145833333333334E-2</v>
      </c>
      <c r="J28" s="96">
        <f t="shared" si="4"/>
        <v>5.2948744735366246E-3</v>
      </c>
    </row>
    <row r="29" spans="2:10">
      <c r="B29" s="18"/>
      <c r="C29" s="105"/>
      <c r="D29" s="105"/>
      <c r="E29" s="105"/>
      <c r="F29" s="105"/>
      <c r="G29" s="105"/>
      <c r="H29" s="105"/>
      <c r="I29" s="105"/>
      <c r="J29" s="106"/>
    </row>
    <row r="30" spans="2:10">
      <c r="B30" s="11" t="s">
        <v>29</v>
      </c>
      <c r="C30" s="117">
        <f t="shared" ref="C30:J30" si="5">SUM(C7:C28)</f>
        <v>1.0990856481481481</v>
      </c>
      <c r="D30" s="118">
        <f t="shared" si="5"/>
        <v>1.0000000000000002</v>
      </c>
      <c r="E30" s="117">
        <f t="shared" si="5"/>
        <v>0.46829861111111104</v>
      </c>
      <c r="F30" s="118">
        <f t="shared" si="5"/>
        <v>1.0000000000000002</v>
      </c>
      <c r="G30" s="117">
        <f t="shared" si="5"/>
        <v>0.53763888888888889</v>
      </c>
      <c r="H30" s="118">
        <f t="shared" si="5"/>
        <v>1</v>
      </c>
      <c r="I30" s="117">
        <f t="shared" si="5"/>
        <v>2.1050231481481481</v>
      </c>
      <c r="J30" s="119">
        <f t="shared" si="5"/>
        <v>1.0000000000000002</v>
      </c>
    </row>
    <row r="31" spans="2:10">
      <c r="B31" s="8"/>
      <c r="C31" s="9"/>
      <c r="D31" s="9"/>
      <c r="E31" s="9"/>
      <c r="F31" s="9"/>
      <c r="G31" s="9"/>
      <c r="H31" s="9"/>
      <c r="I31" s="9"/>
      <c r="J31" s="10"/>
    </row>
    <row r="32" spans="2:10" ht="66" customHeight="1" thickBot="1">
      <c r="B32" s="157" t="s">
        <v>34</v>
      </c>
      <c r="C32" s="168"/>
      <c r="D32" s="168"/>
      <c r="E32" s="168"/>
      <c r="F32" s="168"/>
      <c r="G32" s="168"/>
      <c r="H32" s="168"/>
      <c r="I32" s="168"/>
      <c r="J32" s="169"/>
    </row>
    <row r="34" spans="3:3">
      <c r="C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B1:H67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>
      <c r="C1" s="35"/>
      <c r="D1" s="35"/>
      <c r="E1" s="35"/>
    </row>
    <row r="2" spans="2:8" s="1" customFormat="1" ht="15.75" thickBot="1">
      <c r="C2" s="35"/>
      <c r="D2" s="35"/>
      <c r="E2" s="35"/>
    </row>
    <row r="3" spans="2:8" s="1" customFormat="1">
      <c r="B3" s="160" t="s">
        <v>116</v>
      </c>
      <c r="C3" s="161"/>
      <c r="D3" s="161"/>
      <c r="E3" s="161"/>
      <c r="F3" s="161"/>
      <c r="G3" s="161"/>
      <c r="H3" s="162"/>
    </row>
    <row r="4" spans="2:8" s="1" customFormat="1">
      <c r="B4" s="163" t="s">
        <v>133</v>
      </c>
      <c r="C4" s="164"/>
      <c r="D4" s="164"/>
      <c r="E4" s="164"/>
      <c r="F4" s="164"/>
      <c r="G4" s="164"/>
      <c r="H4" s="165"/>
    </row>
    <row r="5" spans="2:8" s="1" customFormat="1">
      <c r="B5" s="2"/>
      <c r="C5" s="170" t="s">
        <v>36</v>
      </c>
      <c r="D5" s="170"/>
      <c r="E5" s="170" t="s">
        <v>37</v>
      </c>
      <c r="F5" s="170"/>
      <c r="G5" s="164" t="s">
        <v>38</v>
      </c>
      <c r="H5" s="165"/>
    </row>
    <row r="6" spans="2:8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>
      <c r="B7" s="8" t="s">
        <v>10</v>
      </c>
      <c r="C7" s="97">
        <v>5.6018518518518509E-3</v>
      </c>
      <c r="D7" s="95">
        <f t="shared" ref="D7:D27" si="0">C7/C$30</f>
        <v>7.1435951175593693E-3</v>
      </c>
      <c r="E7" s="97">
        <v>1.2962962962962963E-3</v>
      </c>
      <c r="F7" s="95">
        <f t="shared" ref="F7:F28" si="1">E7/E$30</f>
        <v>1.2411347517730494E-2</v>
      </c>
      <c r="G7" s="98">
        <f>E7+C7</f>
        <v>6.8981481481481472E-3</v>
      </c>
      <c r="H7" s="96">
        <f>G7/$G$30</f>
        <v>7.7627414460059666E-3</v>
      </c>
    </row>
    <row r="8" spans="2:8" s="1" customFormat="1">
      <c r="B8" s="8" t="s">
        <v>13</v>
      </c>
      <c r="C8" s="97">
        <v>4.4016203703703696E-2</v>
      </c>
      <c r="D8" s="95">
        <f t="shared" si="0"/>
        <v>5.6130355851401408E-2</v>
      </c>
      <c r="E8" s="97">
        <v>1.6435185185185185E-3</v>
      </c>
      <c r="F8" s="95">
        <f t="shared" si="1"/>
        <v>1.5735815602836878E-2</v>
      </c>
      <c r="G8" s="98">
        <f t="shared" ref="G8:G27" si="2">E8+C8</f>
        <v>4.5659722222222213E-2</v>
      </c>
      <c r="H8" s="96">
        <f t="shared" ref="H8:H27" si="3">G8/$G$30</f>
        <v>5.1382575510895194E-2</v>
      </c>
    </row>
    <row r="9" spans="2:8" s="1" customFormat="1">
      <c r="B9" s="8" t="s">
        <v>0</v>
      </c>
      <c r="C9" s="97">
        <v>0.15910879629629629</v>
      </c>
      <c r="D9" s="95">
        <f t="shared" si="0"/>
        <v>0.20289876463034848</v>
      </c>
      <c r="E9" s="97">
        <v>3.5590277777777804E-2</v>
      </c>
      <c r="F9" s="95">
        <f t="shared" si="1"/>
        <v>0.34075797872340446</v>
      </c>
      <c r="G9" s="98">
        <f t="shared" si="2"/>
        <v>0.19469907407407411</v>
      </c>
      <c r="H9" s="96">
        <f t="shared" si="3"/>
        <v>0.21910207484012148</v>
      </c>
    </row>
    <row r="10" spans="2:8" s="1" customFormat="1">
      <c r="B10" s="8" t="s">
        <v>8</v>
      </c>
      <c r="C10" s="97">
        <v>2.0787037037037034E-2</v>
      </c>
      <c r="D10" s="95">
        <f t="shared" si="0"/>
        <v>2.6508051304001298E-2</v>
      </c>
      <c r="E10" s="97">
        <v>6.9444444444444441E-3</v>
      </c>
      <c r="F10" s="95">
        <f t="shared" si="1"/>
        <v>6.6489361702127645E-2</v>
      </c>
      <c r="G10" s="98">
        <f t="shared" si="2"/>
        <v>2.7731481481481478E-2</v>
      </c>
      <c r="H10" s="96">
        <f t="shared" si="3"/>
        <v>3.120726259166157E-2</v>
      </c>
    </row>
    <row r="11" spans="2:8" s="1" customFormat="1">
      <c r="B11" s="8" t="s">
        <v>26</v>
      </c>
      <c r="C11" s="97">
        <v>3.0787037037037037E-3</v>
      </c>
      <c r="D11" s="95">
        <f t="shared" si="0"/>
        <v>3.9260254158487448E-3</v>
      </c>
      <c r="E11" s="97">
        <v>4.5138888888888887E-4</v>
      </c>
      <c r="F11" s="95">
        <f t="shared" si="1"/>
        <v>4.3218085106382972E-3</v>
      </c>
      <c r="G11" s="98">
        <f t="shared" si="2"/>
        <v>3.5300925925925925E-3</v>
      </c>
      <c r="H11" s="96">
        <f t="shared" si="3"/>
        <v>3.9725438607916439E-3</v>
      </c>
    </row>
    <row r="12" spans="2:8" s="1" customFormat="1">
      <c r="B12" s="8" t="s">
        <v>3</v>
      </c>
      <c r="C12" s="97">
        <v>2.9918981481481467E-2</v>
      </c>
      <c r="D12" s="95">
        <f t="shared" si="0"/>
        <v>3.8153292105146619E-2</v>
      </c>
      <c r="E12" s="97">
        <v>1.1249999999999998E-2</v>
      </c>
      <c r="F12" s="95">
        <f t="shared" si="1"/>
        <v>0.10771276595744676</v>
      </c>
      <c r="G12" s="98">
        <f t="shared" si="2"/>
        <v>4.1168981481481466E-2</v>
      </c>
      <c r="H12" s="96">
        <f t="shared" si="3"/>
        <v>4.632897873060942E-2</v>
      </c>
    </row>
    <row r="13" spans="2:8" s="1" customFormat="1">
      <c r="B13" s="8" t="s">
        <v>7</v>
      </c>
      <c r="C13" s="97">
        <v>5.9699074074074043E-2</v>
      </c>
      <c r="D13" s="95">
        <f t="shared" si="0"/>
        <v>7.6129470281758704E-2</v>
      </c>
      <c r="E13" s="97">
        <v>1.0879629629629628E-2</v>
      </c>
      <c r="F13" s="95">
        <f t="shared" si="1"/>
        <v>0.10416666666666663</v>
      </c>
      <c r="G13" s="98">
        <f t="shared" si="2"/>
        <v>7.0578703703703671E-2</v>
      </c>
      <c r="H13" s="96">
        <f t="shared" si="3"/>
        <v>7.9424827747893237E-2</v>
      </c>
    </row>
    <row r="14" spans="2:8" s="1" customFormat="1">
      <c r="B14" s="8" t="s">
        <v>2</v>
      </c>
      <c r="C14" s="97">
        <v>1.0833333333333334E-2</v>
      </c>
      <c r="D14" s="95">
        <f t="shared" si="0"/>
        <v>1.3814886425693328E-2</v>
      </c>
      <c r="E14" s="97">
        <v>3.0671296296296297E-3</v>
      </c>
      <c r="F14" s="95">
        <f t="shared" si="1"/>
        <v>2.9366134751773045E-2</v>
      </c>
      <c r="G14" s="98">
        <f t="shared" si="2"/>
        <v>1.3900462962962963E-2</v>
      </c>
      <c r="H14" s="96">
        <f t="shared" si="3"/>
        <v>1.5642705497740213E-2</v>
      </c>
    </row>
    <row r="15" spans="2:8" s="1" customFormat="1">
      <c r="B15" s="8" t="s">
        <v>9</v>
      </c>
      <c r="C15" s="97">
        <v>2.6689814814814802E-2</v>
      </c>
      <c r="D15" s="95">
        <f t="shared" si="0"/>
        <v>3.4035393266718804E-2</v>
      </c>
      <c r="E15" s="97">
        <v>4.3518518518518515E-3</v>
      </c>
      <c r="F15" s="95">
        <f t="shared" si="1"/>
        <v>4.1666666666666657E-2</v>
      </c>
      <c r="G15" s="98">
        <f t="shared" si="2"/>
        <v>3.1041666666666655E-2</v>
      </c>
      <c r="H15" s="96">
        <f t="shared" si="3"/>
        <v>3.4932336507026839E-2</v>
      </c>
    </row>
    <row r="16" spans="2:8" s="1" customFormat="1">
      <c r="B16" s="8" t="s">
        <v>1</v>
      </c>
      <c r="C16" s="97">
        <v>2.1643518518518522E-3</v>
      </c>
      <c r="D16" s="95">
        <f t="shared" si="0"/>
        <v>2.760025386329757E-3</v>
      </c>
      <c r="E16" s="97">
        <v>1.0416666666666667E-3</v>
      </c>
      <c r="F16" s="95">
        <f t="shared" si="1"/>
        <v>9.9734042553191477E-3</v>
      </c>
      <c r="G16" s="98">
        <f t="shared" si="2"/>
        <v>3.2060185185185186E-3</v>
      </c>
      <c r="H16" s="96">
        <f t="shared" si="3"/>
        <v>3.6078513096370018E-3</v>
      </c>
    </row>
    <row r="17" spans="2:8" s="1" customFormat="1">
      <c r="B17" s="8" t="s">
        <v>27</v>
      </c>
      <c r="C17" s="97">
        <v>6.0648148148148145E-3</v>
      </c>
      <c r="D17" s="95">
        <f t="shared" si="0"/>
        <v>7.7339748793411357E-3</v>
      </c>
      <c r="E17" s="97">
        <v>2.4421296296296296E-3</v>
      </c>
      <c r="F17" s="95">
        <f t="shared" si="1"/>
        <v>2.3382092198581554E-2</v>
      </c>
      <c r="G17" s="98">
        <f t="shared" si="2"/>
        <v>8.5069444444444437E-3</v>
      </c>
      <c r="H17" s="96">
        <f t="shared" si="3"/>
        <v>9.5731794678093722E-3</v>
      </c>
    </row>
    <row r="18" spans="2:8" s="1" customFormat="1">
      <c r="B18" s="8" t="s">
        <v>16</v>
      </c>
      <c r="C18" s="97">
        <v>7.7777777777777776E-3</v>
      </c>
      <c r="D18" s="95">
        <f t="shared" si="0"/>
        <v>9.9183799979336712E-3</v>
      </c>
      <c r="E18" s="97"/>
      <c r="F18" s="95"/>
      <c r="G18" s="98">
        <f t="shared" si="2"/>
        <v>7.7777777777777776E-3</v>
      </c>
      <c r="H18" s="96">
        <f t="shared" si="3"/>
        <v>8.7526212277114265E-3</v>
      </c>
    </row>
    <row r="19" spans="2:8" s="1" customFormat="1">
      <c r="B19" s="8" t="s">
        <v>4</v>
      </c>
      <c r="C19" s="97">
        <v>7.5115740740740719E-2</v>
      </c>
      <c r="D19" s="95">
        <f t="shared" si="0"/>
        <v>9.5789116349091527E-2</v>
      </c>
      <c r="E19" s="97">
        <v>2.7083333333333339E-3</v>
      </c>
      <c r="F19" s="95">
        <f t="shared" si="1"/>
        <v>2.5930851063829786E-2</v>
      </c>
      <c r="G19" s="98">
        <f t="shared" si="2"/>
        <v>7.7824074074074059E-2</v>
      </c>
      <c r="H19" s="96">
        <f t="shared" si="3"/>
        <v>8.7578311212993476E-2</v>
      </c>
    </row>
    <row r="20" spans="2:8" s="1" customFormat="1">
      <c r="B20" s="8" t="s">
        <v>14</v>
      </c>
      <c r="C20" s="97">
        <v>1.7222222222222222E-2</v>
      </c>
      <c r="D20" s="95">
        <f t="shared" si="0"/>
        <v>2.19621271382817E-2</v>
      </c>
      <c r="E20" s="97">
        <v>1.0601851851851848E-2</v>
      </c>
      <c r="F20" s="95">
        <f t="shared" si="1"/>
        <v>0.10150709219858151</v>
      </c>
      <c r="G20" s="98">
        <f t="shared" si="2"/>
        <v>2.7824074074074071E-2</v>
      </c>
      <c r="H20" s="96">
        <f t="shared" si="3"/>
        <v>3.1311460463420038E-2</v>
      </c>
    </row>
    <row r="21" spans="2:8" s="1" customFormat="1">
      <c r="B21" s="8" t="s">
        <v>11</v>
      </c>
      <c r="C21" s="97">
        <v>3.6574074074074074E-3</v>
      </c>
      <c r="D21" s="95">
        <f t="shared" si="0"/>
        <v>4.6640001180759524E-3</v>
      </c>
      <c r="E21" s="97">
        <v>1.9675925925925928E-3</v>
      </c>
      <c r="F21" s="95">
        <f t="shared" si="1"/>
        <v>1.8838652482269503E-2</v>
      </c>
      <c r="G21" s="98">
        <f t="shared" si="2"/>
        <v>5.6249999999999998E-3</v>
      </c>
      <c r="H21" s="96">
        <f t="shared" si="3"/>
        <v>6.3300207093270134E-3</v>
      </c>
    </row>
    <row r="22" spans="2:8" s="1" customFormat="1">
      <c r="B22" s="8" t="s">
        <v>15</v>
      </c>
      <c r="C22" s="97">
        <v>5.4513888888888884E-3</v>
      </c>
      <c r="D22" s="95">
        <f t="shared" si="0"/>
        <v>6.9517216949802957E-3</v>
      </c>
      <c r="E22" s="97">
        <v>1.747685185185185E-3</v>
      </c>
      <c r="F22" s="95">
        <f t="shared" si="1"/>
        <v>1.6733156028368789E-2</v>
      </c>
      <c r="G22" s="98">
        <f t="shared" si="2"/>
        <v>7.199074074074073E-3</v>
      </c>
      <c r="H22" s="96">
        <f t="shared" si="3"/>
        <v>8.1013845292209914E-3</v>
      </c>
    </row>
    <row r="23" spans="2:8" s="1" customFormat="1">
      <c r="B23" s="8" t="s">
        <v>91</v>
      </c>
      <c r="C23" s="97">
        <v>8.5995370370370375E-3</v>
      </c>
      <c r="D23" s="95">
        <f t="shared" si="0"/>
        <v>1.0966304075096307E-2</v>
      </c>
      <c r="E23" s="97">
        <v>5.4976851851851853E-3</v>
      </c>
      <c r="F23" s="95">
        <f t="shared" si="1"/>
        <v>5.2637411347517725E-2</v>
      </c>
      <c r="G23" s="98">
        <f t="shared" si="2"/>
        <v>1.4097222222222223E-2</v>
      </c>
      <c r="H23" s="96">
        <f t="shared" si="3"/>
        <v>1.5864125975226961E-2</v>
      </c>
    </row>
    <row r="24" spans="2:8" s="1" customFormat="1">
      <c r="B24" s="8" t="s">
        <v>12</v>
      </c>
      <c r="C24" s="97">
        <v>2.0358796296296298E-2</v>
      </c>
      <c r="D24" s="95">
        <f t="shared" si="0"/>
        <v>2.596195002435317E-2</v>
      </c>
      <c r="E24" s="97">
        <v>1.3310185185185185E-3</v>
      </c>
      <c r="F24" s="95">
        <f t="shared" si="1"/>
        <v>1.2743794326241132E-2</v>
      </c>
      <c r="G24" s="98">
        <f t="shared" si="2"/>
        <v>2.1689814814814818E-2</v>
      </c>
      <c r="H24" s="96">
        <f t="shared" si="3"/>
        <v>2.4408351459421451E-2</v>
      </c>
    </row>
    <row r="25" spans="2:8" s="1" customFormat="1">
      <c r="B25" s="8" t="s">
        <v>5</v>
      </c>
      <c r="C25" s="97">
        <v>1.1782407407407406E-2</v>
      </c>
      <c r="D25" s="95">
        <f t="shared" si="0"/>
        <v>1.5025164937345946E-2</v>
      </c>
      <c r="E25" s="97">
        <v>5.4398148148148144E-4</v>
      </c>
      <c r="F25" s="95">
        <f t="shared" si="1"/>
        <v>5.2083333333333322E-3</v>
      </c>
      <c r="G25" s="98">
        <f t="shared" si="2"/>
        <v>1.2326388888888888E-2</v>
      </c>
      <c r="H25" s="96">
        <f t="shared" si="3"/>
        <v>1.3871341677846233E-2</v>
      </c>
    </row>
    <row r="26" spans="2:8" s="1" customFormat="1">
      <c r="B26" s="8" t="s">
        <v>6</v>
      </c>
      <c r="C26" s="97">
        <v>0.11746527777777778</v>
      </c>
      <c r="D26" s="95">
        <f t="shared" si="0"/>
        <v>0.14979410505807861</v>
      </c>
      <c r="E26" s="97"/>
      <c r="F26" s="95"/>
      <c r="G26" s="98">
        <f t="shared" si="2"/>
        <v>0.11746527777777778</v>
      </c>
      <c r="H26" s="96">
        <f t="shared" si="3"/>
        <v>0.13218802505958818</v>
      </c>
    </row>
    <row r="27" spans="2:8" s="1" customFormat="1">
      <c r="B27" s="8" t="s">
        <v>101</v>
      </c>
      <c r="C27" s="97">
        <v>0.14878472222222211</v>
      </c>
      <c r="D27" s="95">
        <f t="shared" si="0"/>
        <v>0.18973329594261495</v>
      </c>
      <c r="E27" s="97">
        <v>4.7453703703703704E-4</v>
      </c>
      <c r="F27" s="95">
        <f t="shared" si="1"/>
        <v>4.5434397163120555E-3</v>
      </c>
      <c r="G27" s="98">
        <f t="shared" si="2"/>
        <v>0.14925925925925915</v>
      </c>
      <c r="H27" s="96">
        <f t="shared" si="3"/>
        <v>0.16796696927465249</v>
      </c>
    </row>
    <row r="28" spans="2:8" s="1" customFormat="1">
      <c r="B28" s="8" t="s">
        <v>17</v>
      </c>
      <c r="C28" s="97"/>
      <c r="D28" s="95"/>
      <c r="E28" s="97">
        <v>6.134259259259259E-4</v>
      </c>
      <c r="F28" s="95">
        <f t="shared" si="1"/>
        <v>5.8732269503546089E-3</v>
      </c>
      <c r="G28" s="98">
        <f t="shared" ref="G28" si="4">E28+C28</f>
        <v>6.134259259259259E-4</v>
      </c>
      <c r="H28" s="96">
        <f t="shared" ref="H28" si="5">G28/$G$30</f>
        <v>6.9031090039985946E-4</v>
      </c>
    </row>
    <row r="29" spans="2:8" s="1" customFormat="1">
      <c r="B29" s="8"/>
      <c r="C29" s="98"/>
      <c r="D29" s="108"/>
      <c r="E29" s="98"/>
      <c r="F29" s="108"/>
      <c r="G29" s="98"/>
      <c r="H29" s="121"/>
    </row>
    <row r="30" spans="2:8" s="1" customFormat="1">
      <c r="B30" s="11" t="s">
        <v>29</v>
      </c>
      <c r="C30" s="100">
        <f t="shared" ref="C30:H30" si="6">SUM(C7:C28)</f>
        <v>0.78417824074074072</v>
      </c>
      <c r="D30" s="115">
        <f t="shared" si="6"/>
        <v>1</v>
      </c>
      <c r="E30" s="100">
        <f>SUM(E7:E28)</f>
        <v>0.10444444444444446</v>
      </c>
      <c r="F30" s="115">
        <f t="shared" si="6"/>
        <v>1</v>
      </c>
      <c r="G30" s="100">
        <f t="shared" si="6"/>
        <v>0.88862268518518495</v>
      </c>
      <c r="H30" s="116">
        <f t="shared" si="6"/>
        <v>1.0000000000000002</v>
      </c>
    </row>
    <row r="31" spans="2:8" s="1" customFormat="1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>
      <c r="B32" s="157" t="s">
        <v>39</v>
      </c>
      <c r="C32" s="158"/>
      <c r="D32" s="158"/>
      <c r="E32" s="158"/>
      <c r="F32" s="158"/>
      <c r="G32" s="158"/>
      <c r="H32" s="159"/>
    </row>
    <row r="33" spans="3:5" s="1" customFormat="1">
      <c r="C33" s="35"/>
      <c r="D33" s="35"/>
      <c r="E33" s="35"/>
    </row>
    <row r="34" spans="3:5" s="1" customFormat="1">
      <c r="C34" s="35"/>
      <c r="D34" s="35"/>
      <c r="E34" s="35"/>
    </row>
    <row r="35" spans="3:5" s="1" customFormat="1">
      <c r="C35" s="35"/>
      <c r="D35" s="35"/>
      <c r="E35" s="35"/>
    </row>
    <row r="36" spans="3:5" s="1" customFormat="1">
      <c r="C36" s="35"/>
      <c r="D36" s="35"/>
      <c r="E36" s="35"/>
    </row>
    <row r="37" spans="3:5" s="1" customFormat="1">
      <c r="C37" s="35"/>
      <c r="D37" s="35"/>
      <c r="E37" s="35"/>
    </row>
    <row r="38" spans="3:5" s="1" customFormat="1">
      <c r="C38" s="35"/>
      <c r="D38" s="35"/>
      <c r="E38" s="35"/>
    </row>
    <row r="39" spans="3:5" s="1" customFormat="1">
      <c r="C39" s="35"/>
      <c r="D39" s="35"/>
      <c r="E39" s="35"/>
    </row>
    <row r="40" spans="3:5" s="1" customFormat="1">
      <c r="C40" s="35"/>
      <c r="D40" s="35"/>
      <c r="E40" s="35"/>
    </row>
    <row r="41" spans="3:5" s="1" customFormat="1">
      <c r="C41" s="35"/>
      <c r="D41" s="35"/>
      <c r="E41" s="35"/>
    </row>
    <row r="42" spans="3:5" s="1" customFormat="1">
      <c r="C42" s="35"/>
      <c r="D42" s="35"/>
      <c r="E42" s="35"/>
    </row>
    <row r="43" spans="3:5" s="1" customFormat="1">
      <c r="C43" s="35"/>
      <c r="D43" s="35"/>
      <c r="E43" s="35"/>
    </row>
    <row r="44" spans="3:5" s="1" customFormat="1">
      <c r="C44" s="35"/>
      <c r="D44" s="35"/>
      <c r="E44" s="35"/>
    </row>
    <row r="45" spans="3:5" s="1" customFormat="1">
      <c r="C45" s="35"/>
      <c r="D45" s="35"/>
      <c r="E45" s="35"/>
    </row>
    <row r="46" spans="3:5" s="1" customFormat="1">
      <c r="C46" s="35"/>
      <c r="D46" s="35"/>
      <c r="E46" s="35"/>
    </row>
    <row r="47" spans="3:5" s="1" customFormat="1">
      <c r="C47" s="35"/>
      <c r="D47" s="35"/>
      <c r="E47" s="35"/>
    </row>
    <row r="48" spans="3:5" s="1" customFormat="1">
      <c r="C48" s="35"/>
      <c r="D48" s="35"/>
      <c r="E48" s="35"/>
    </row>
    <row r="49" spans="3:5" s="1" customFormat="1">
      <c r="C49" s="35"/>
      <c r="D49" s="35"/>
      <c r="E49" s="35"/>
    </row>
    <row r="50" spans="3:5" s="1" customFormat="1">
      <c r="C50" s="35"/>
      <c r="D50" s="35"/>
      <c r="E50" s="35"/>
    </row>
    <row r="51" spans="3:5" s="1" customFormat="1">
      <c r="C51" s="35"/>
      <c r="D51" s="35"/>
      <c r="E51" s="35"/>
    </row>
    <row r="52" spans="3:5" s="1" customFormat="1">
      <c r="C52" s="35"/>
      <c r="D52" s="35"/>
      <c r="E52" s="35"/>
    </row>
    <row r="53" spans="3:5" s="1" customFormat="1">
      <c r="C53" s="35"/>
      <c r="D53" s="35"/>
      <c r="E53" s="35"/>
    </row>
    <row r="54" spans="3:5" s="1" customFormat="1">
      <c r="C54" s="35"/>
      <c r="D54" s="35"/>
      <c r="E54" s="35"/>
    </row>
    <row r="55" spans="3:5" s="1" customFormat="1">
      <c r="C55" s="35"/>
      <c r="D55" s="35"/>
      <c r="E55" s="35"/>
    </row>
    <row r="56" spans="3:5" s="1" customFormat="1">
      <c r="C56" s="35"/>
      <c r="D56" s="35"/>
      <c r="E56" s="35"/>
    </row>
    <row r="57" spans="3:5" s="1" customFormat="1">
      <c r="C57" s="35"/>
      <c r="D57" s="35"/>
      <c r="E57" s="35"/>
    </row>
    <row r="58" spans="3:5" s="1" customFormat="1">
      <c r="C58" s="35"/>
      <c r="D58" s="35"/>
      <c r="E58" s="35"/>
    </row>
    <row r="59" spans="3:5" s="1" customFormat="1">
      <c r="C59" s="35"/>
      <c r="D59" s="35"/>
      <c r="E59" s="35"/>
    </row>
    <row r="60" spans="3:5" s="1" customFormat="1">
      <c r="C60" s="35"/>
      <c r="D60" s="35"/>
      <c r="E60" s="35"/>
    </row>
    <row r="61" spans="3:5" s="1" customFormat="1">
      <c r="C61" s="35"/>
      <c r="D61" s="35"/>
      <c r="E61" s="35"/>
    </row>
    <row r="62" spans="3:5" s="1" customFormat="1">
      <c r="C62" s="35"/>
      <c r="D62" s="35"/>
      <c r="E62" s="35"/>
    </row>
    <row r="63" spans="3:5" s="1" customFormat="1">
      <c r="C63" s="35"/>
      <c r="D63" s="35"/>
      <c r="E63" s="35"/>
    </row>
    <row r="64" spans="3:5" s="1" customFormat="1">
      <c r="C64" s="35"/>
      <c r="D64" s="35"/>
      <c r="E64" s="35"/>
    </row>
    <row r="65" spans="3:5" s="1" customFormat="1">
      <c r="C65" s="35"/>
      <c r="D65" s="35"/>
      <c r="E65" s="35"/>
    </row>
    <row r="66" spans="3:5" s="1" customFormat="1">
      <c r="C66" s="35"/>
      <c r="D66" s="35"/>
      <c r="E66" s="35"/>
    </row>
    <row r="67" spans="3:5" s="1" customFormat="1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J34"/>
  <sheetViews>
    <sheetView topLeftCell="B1" zoomScale="117" zoomScaleNormal="117" zoomScaleSheetLayoutView="100" zoomScalePageLayoutView="117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10" width="10.85546875" customWidth="1"/>
  </cols>
  <sheetData>
    <row r="2" spans="2:10" ht="15.75" thickBot="1"/>
    <row r="3" spans="2:10">
      <c r="B3" s="160" t="s">
        <v>31</v>
      </c>
      <c r="C3" s="161"/>
      <c r="D3" s="161"/>
      <c r="E3" s="161"/>
      <c r="F3" s="161"/>
      <c r="G3" s="161"/>
      <c r="H3" s="161"/>
      <c r="I3" s="161"/>
      <c r="J3" s="162"/>
    </row>
    <row r="4" spans="2:10">
      <c r="B4" s="163" t="s">
        <v>133</v>
      </c>
      <c r="C4" s="164"/>
      <c r="D4" s="164"/>
      <c r="E4" s="164"/>
      <c r="F4" s="164"/>
      <c r="G4" s="164"/>
      <c r="H4" s="164"/>
      <c r="I4" s="164"/>
      <c r="J4" s="165"/>
    </row>
    <row r="5" spans="2:10">
      <c r="B5" s="2"/>
      <c r="C5" s="170" t="s">
        <v>19</v>
      </c>
      <c r="D5" s="170"/>
      <c r="E5" s="170" t="s">
        <v>20</v>
      </c>
      <c r="F5" s="170"/>
      <c r="G5" s="170" t="s">
        <v>21</v>
      </c>
      <c r="H5" s="170"/>
      <c r="I5" s="170" t="s">
        <v>22</v>
      </c>
      <c r="J5" s="171"/>
    </row>
    <row r="6" spans="2:10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7" t="s">
        <v>25</v>
      </c>
    </row>
    <row r="7" spans="2:10">
      <c r="B7" s="8" t="s">
        <v>10</v>
      </c>
      <c r="C7" s="97">
        <v>2.5347222222222222E-2</v>
      </c>
      <c r="D7" s="95">
        <f>C7/$C$30</f>
        <v>8.4698238353992181E-3</v>
      </c>
      <c r="E7" s="150">
        <v>7.4768518518518517E-3</v>
      </c>
      <c r="F7" s="95">
        <f>E7/E$30</f>
        <v>6.8746807423803839E-3</v>
      </c>
      <c r="G7" s="97">
        <v>1.1736111111111109E-2</v>
      </c>
      <c r="H7" s="95">
        <f>G7/G$30</f>
        <v>2.1061377090040499E-2</v>
      </c>
      <c r="I7" s="97">
        <f>C7+E7+G7</f>
        <v>4.4560185185185182E-2</v>
      </c>
      <c r="J7" s="96">
        <f>I7/$I$30</f>
        <v>9.608713231073325E-3</v>
      </c>
    </row>
    <row r="8" spans="2:10">
      <c r="B8" s="8" t="s">
        <v>13</v>
      </c>
      <c r="C8" s="97">
        <v>0.13960648148148155</v>
      </c>
      <c r="D8" s="95">
        <f t="shared" ref="D8:D28" si="0">C8/$C$30</f>
        <v>4.6649778585655444E-2</v>
      </c>
      <c r="E8" s="97">
        <v>3.5185185185185174E-2</v>
      </c>
      <c r="F8" s="95">
        <f t="shared" ref="F8:H28" si="1">E8/E$30</f>
        <v>3.2351438787672389E-2</v>
      </c>
      <c r="G8" s="97">
        <v>4.219907407407409E-2</v>
      </c>
      <c r="H8" s="95">
        <f t="shared" si="1"/>
        <v>7.5729566933222581E-2</v>
      </c>
      <c r="I8" s="97">
        <f t="shared" ref="I8:I27" si="2">C8+E8+G8</f>
        <v>0.21699074074074082</v>
      </c>
      <c r="J8" s="96">
        <f t="shared" ref="J8:J27" si="3">I8/$I$30</f>
        <v>4.6790689780821501E-2</v>
      </c>
    </row>
    <row r="9" spans="2:10">
      <c r="B9" s="8" t="s">
        <v>0</v>
      </c>
      <c r="C9" s="97">
        <v>0.68989583333333548</v>
      </c>
      <c r="D9" s="95">
        <f t="shared" si="0"/>
        <v>0.23053004080211997</v>
      </c>
      <c r="E9" s="97">
        <v>0.179224537037037</v>
      </c>
      <c r="F9" s="95">
        <f t="shared" si="1"/>
        <v>0.16479014132470624</v>
      </c>
      <c r="G9" s="97">
        <v>0.17418981481481505</v>
      </c>
      <c r="H9" s="95">
        <f t="shared" si="1"/>
        <v>0.31259736213521694</v>
      </c>
      <c r="I9" s="97">
        <f t="shared" si="2"/>
        <v>1.0433101851851876</v>
      </c>
      <c r="J9" s="96">
        <f t="shared" si="3"/>
        <v>0.22497366962997759</v>
      </c>
    </row>
    <row r="10" spans="2:10">
      <c r="B10" s="8" t="s">
        <v>8</v>
      </c>
      <c r="C10" s="97">
        <v>4.8773148148148163E-2</v>
      </c>
      <c r="D10" s="95">
        <f t="shared" si="0"/>
        <v>1.6297642759074117E-2</v>
      </c>
      <c r="E10" s="97">
        <v>1.5324074074074072E-2</v>
      </c>
      <c r="F10" s="95">
        <f t="shared" si="1"/>
        <v>1.4089902945683633E-2</v>
      </c>
      <c r="G10" s="97">
        <v>1.2442129629629629E-2</v>
      </c>
      <c r="H10" s="95">
        <f t="shared" si="1"/>
        <v>2.2328383009658323E-2</v>
      </c>
      <c r="I10" s="97">
        <f t="shared" si="2"/>
        <v>7.6539351851851872E-2</v>
      </c>
      <c r="J10" s="96">
        <f t="shared" si="3"/>
        <v>1.6504524830412447E-2</v>
      </c>
    </row>
    <row r="11" spans="2:10">
      <c r="B11" s="8" t="s">
        <v>26</v>
      </c>
      <c r="C11" s="97">
        <v>2.8379629629629619E-2</v>
      </c>
      <c r="D11" s="95">
        <f t="shared" si="0"/>
        <v>9.4831086960725456E-3</v>
      </c>
      <c r="E11" s="97">
        <v>1.0416666666666667E-4</v>
      </c>
      <c r="F11" s="95">
        <f t="shared" si="1"/>
        <v>9.577728588455644E-5</v>
      </c>
      <c r="G11" s="97">
        <v>6.0185185185185185E-3</v>
      </c>
      <c r="H11" s="95">
        <f t="shared" si="1"/>
        <v>1.0800706200020769E-2</v>
      </c>
      <c r="I11" s="97">
        <f t="shared" si="2"/>
        <v>3.4502314814814805E-2</v>
      </c>
      <c r="J11" s="96">
        <f t="shared" si="3"/>
        <v>7.4398893874882011E-3</v>
      </c>
    </row>
    <row r="12" spans="2:10">
      <c r="B12" s="8" t="s">
        <v>3</v>
      </c>
      <c r="C12" s="97">
        <v>0.22115740740740789</v>
      </c>
      <c r="D12" s="95">
        <f t="shared" si="0"/>
        <v>7.3900179838725391E-2</v>
      </c>
      <c r="E12" s="97">
        <v>3.4374999999999996E-2</v>
      </c>
      <c r="F12" s="95">
        <f t="shared" si="1"/>
        <v>3.1606504341903624E-2</v>
      </c>
      <c r="G12" s="97">
        <v>6.3368055555555441E-2</v>
      </c>
      <c r="H12" s="95">
        <f t="shared" si="1"/>
        <v>0.11371897393291079</v>
      </c>
      <c r="I12" s="97">
        <f t="shared" si="2"/>
        <v>0.31890046296296337</v>
      </c>
      <c r="J12" s="96">
        <f t="shared" si="3"/>
        <v>6.8765941728769792E-2</v>
      </c>
    </row>
    <row r="13" spans="2:10">
      <c r="B13" s="8" t="s">
        <v>7</v>
      </c>
      <c r="C13" s="97">
        <v>0.11086805555555559</v>
      </c>
      <c r="D13" s="95">
        <f t="shared" si="0"/>
        <v>3.7046777406068099E-2</v>
      </c>
      <c r="E13" s="97">
        <v>4.6724537037037078E-2</v>
      </c>
      <c r="F13" s="95">
        <f t="shared" si="1"/>
        <v>4.296143367955052E-2</v>
      </c>
      <c r="G13" s="97">
        <v>2.1203703703703707E-2</v>
      </c>
      <c r="H13" s="95">
        <f t="shared" si="1"/>
        <v>3.8051718766227025E-2</v>
      </c>
      <c r="I13" s="97">
        <f t="shared" si="2"/>
        <v>0.17879629629629637</v>
      </c>
      <c r="J13" s="96">
        <f t="shared" si="3"/>
        <v>3.8554649868472936E-2</v>
      </c>
    </row>
    <row r="14" spans="2:10">
      <c r="B14" s="8" t="s">
        <v>2</v>
      </c>
      <c r="C14" s="97">
        <v>0.13966435185185175</v>
      </c>
      <c r="D14" s="95">
        <f t="shared" si="0"/>
        <v>4.6669116082996474E-2</v>
      </c>
      <c r="E14" s="97">
        <v>5.6701388888888898E-2</v>
      </c>
      <c r="F14" s="95">
        <f t="shared" si="1"/>
        <v>5.2134769283160229E-2</v>
      </c>
      <c r="G14" s="97">
        <v>2.4456018518518512E-2</v>
      </c>
      <c r="H14" s="95">
        <f t="shared" si="1"/>
        <v>4.3888254232007463E-2</v>
      </c>
      <c r="I14" s="97">
        <f t="shared" si="2"/>
        <v>0.22082175925925915</v>
      </c>
      <c r="J14" s="96">
        <f t="shared" si="3"/>
        <v>4.7616789541726726E-2</v>
      </c>
    </row>
    <row r="15" spans="2:10">
      <c r="B15" s="8" t="s">
        <v>9</v>
      </c>
      <c r="C15" s="97">
        <v>0.16827546296296284</v>
      </c>
      <c r="D15" s="95">
        <f t="shared" si="0"/>
        <v>5.6229574768433398E-2</v>
      </c>
      <c r="E15" s="97">
        <v>6.2164351851851846E-2</v>
      </c>
      <c r="F15" s="95">
        <f t="shared" si="1"/>
        <v>5.715775583177251E-2</v>
      </c>
      <c r="G15" s="97">
        <v>2.7418981481481471E-2</v>
      </c>
      <c r="H15" s="95">
        <f t="shared" si="1"/>
        <v>4.9205524976633067E-2</v>
      </c>
      <c r="I15" s="97">
        <f t="shared" si="2"/>
        <v>0.25785879629629616</v>
      </c>
      <c r="J15" s="96">
        <f t="shared" si="3"/>
        <v>5.5603252487034419E-2</v>
      </c>
    </row>
    <row r="16" spans="2:10">
      <c r="B16" s="8" t="s">
        <v>1</v>
      </c>
      <c r="C16" s="97">
        <v>3.2939814814814818E-2</v>
      </c>
      <c r="D16" s="95">
        <f t="shared" si="0"/>
        <v>1.1006903486550765E-2</v>
      </c>
      <c r="E16" s="97">
        <v>8.9004629629629625E-3</v>
      </c>
      <c r="F16" s="95">
        <f t="shared" si="1"/>
        <v>8.1836369828026546E-3</v>
      </c>
      <c r="G16" s="97">
        <v>1.1122685185185187E-2</v>
      </c>
      <c r="H16" s="95">
        <f t="shared" si="1"/>
        <v>1.9960535881192235E-2</v>
      </c>
      <c r="I16" s="97">
        <f t="shared" si="2"/>
        <v>5.2962962962962969E-2</v>
      </c>
      <c r="J16" s="96">
        <f t="shared" si="3"/>
        <v>1.1420642011790012E-2</v>
      </c>
    </row>
    <row r="17" spans="2:10">
      <c r="B17" s="8" t="s">
        <v>27</v>
      </c>
      <c r="C17" s="97">
        <v>3.140046296296297E-2</v>
      </c>
      <c r="D17" s="95">
        <f t="shared" si="0"/>
        <v>1.0492526057277664E-2</v>
      </c>
      <c r="E17" s="97">
        <v>9.9074074074074082E-3</v>
      </c>
      <c r="F17" s="95">
        <f t="shared" si="1"/>
        <v>9.1094840796867027E-3</v>
      </c>
      <c r="G17" s="97">
        <v>1.03125E-2</v>
      </c>
      <c r="H17" s="95">
        <f t="shared" si="1"/>
        <v>1.8506594661958666E-2</v>
      </c>
      <c r="I17" s="97">
        <f t="shared" si="2"/>
        <v>5.1620370370370379E-2</v>
      </c>
      <c r="J17" s="96">
        <f t="shared" si="3"/>
        <v>1.1131132730022607E-2</v>
      </c>
    </row>
    <row r="18" spans="2:10">
      <c r="B18" s="8" t="s">
        <v>16</v>
      </c>
      <c r="C18" s="97">
        <v>2.2881944444444444E-2</v>
      </c>
      <c r="D18" s="95">
        <f t="shared" si="0"/>
        <v>7.6460464486686093E-3</v>
      </c>
      <c r="E18" s="97">
        <v>2.4305555555555549E-2</v>
      </c>
      <c r="F18" s="95">
        <f t="shared" si="1"/>
        <v>2.2348033373063163E-2</v>
      </c>
      <c r="G18" s="97">
        <v>4.6874999999999998E-3</v>
      </c>
      <c r="H18" s="95">
        <f t="shared" si="1"/>
        <v>8.4120884827084842E-3</v>
      </c>
      <c r="I18" s="97">
        <f t="shared" si="2"/>
        <v>5.1874999999999991E-2</v>
      </c>
      <c r="J18" s="96">
        <f t="shared" si="3"/>
        <v>1.1186039662771595E-2</v>
      </c>
    </row>
    <row r="19" spans="2:10">
      <c r="B19" s="8" t="s">
        <v>4</v>
      </c>
      <c r="C19" s="97">
        <v>0.15289351851851854</v>
      </c>
      <c r="D19" s="95">
        <f t="shared" si="0"/>
        <v>5.108966797517063E-2</v>
      </c>
      <c r="E19" s="97">
        <v>3.9502314814814816E-2</v>
      </c>
      <c r="F19" s="95">
        <f t="shared" si="1"/>
        <v>3.6320875191554573E-2</v>
      </c>
      <c r="G19" s="97">
        <v>3.5983796296296319E-2</v>
      </c>
      <c r="H19" s="95">
        <f t="shared" si="1"/>
        <v>6.4575760722816525E-2</v>
      </c>
      <c r="I19" s="97">
        <f t="shared" si="2"/>
        <v>0.22837962962962965</v>
      </c>
      <c r="J19" s="96">
        <f t="shared" si="3"/>
        <v>4.9246527136503605E-2</v>
      </c>
    </row>
    <row r="20" spans="2:10">
      <c r="B20" s="8" t="s">
        <v>14</v>
      </c>
      <c r="C20" s="97">
        <v>3.4050925925925943E-2</v>
      </c>
      <c r="D20" s="95">
        <f t="shared" si="0"/>
        <v>1.1378183435499777E-2</v>
      </c>
      <c r="E20" s="97">
        <v>1.0416666666666668E-2</v>
      </c>
      <c r="F20" s="95">
        <f t="shared" si="1"/>
        <v>9.5777285884556442E-3</v>
      </c>
      <c r="G20" s="97">
        <v>8.1481481481481457E-3</v>
      </c>
      <c r="H20" s="95">
        <f t="shared" si="1"/>
        <v>1.4622494547720423E-2</v>
      </c>
      <c r="I20" s="97">
        <f t="shared" si="2"/>
        <v>5.2615740740740762E-2</v>
      </c>
      <c r="J20" s="96">
        <f t="shared" si="3"/>
        <v>1.1345768921677754E-2</v>
      </c>
    </row>
    <row r="21" spans="2:10">
      <c r="B21" s="8" t="s">
        <v>11</v>
      </c>
      <c r="C21" s="97">
        <v>2.9837962962962965E-2</v>
      </c>
      <c r="D21" s="95">
        <f t="shared" si="0"/>
        <v>9.9704136290681214E-3</v>
      </c>
      <c r="E21" s="97">
        <v>4.9421296296296288E-3</v>
      </c>
      <c r="F21" s="95">
        <f t="shared" si="1"/>
        <v>4.5441001191895104E-3</v>
      </c>
      <c r="G21" s="97">
        <v>5.4282407407407413E-3</v>
      </c>
      <c r="H21" s="95">
        <f t="shared" si="1"/>
        <v>9.7414061688648884E-3</v>
      </c>
      <c r="I21" s="97">
        <f t="shared" si="2"/>
        <v>4.0208333333333332E-2</v>
      </c>
      <c r="J21" s="96">
        <f t="shared" si="3"/>
        <v>8.6703038349996708E-3</v>
      </c>
    </row>
    <row r="22" spans="2:10">
      <c r="B22" s="8" t="s">
        <v>15</v>
      </c>
      <c r="C22" s="97">
        <v>7.3379629629629628E-3</v>
      </c>
      <c r="D22" s="95">
        <f t="shared" si="0"/>
        <v>2.4519946628507325E-3</v>
      </c>
      <c r="E22" s="97">
        <v>9.8379629629629642E-4</v>
      </c>
      <c r="F22" s="95">
        <f t="shared" si="1"/>
        <v>9.0456325557636643E-4</v>
      </c>
      <c r="G22" s="97">
        <v>3.0902777777777773E-3</v>
      </c>
      <c r="H22" s="95">
        <f t="shared" si="1"/>
        <v>5.5457472219337407E-3</v>
      </c>
      <c r="I22" s="97">
        <f t="shared" si="2"/>
        <v>1.1412037037037037E-2</v>
      </c>
      <c r="J22" s="96">
        <f t="shared" si="3"/>
        <v>2.4608288950229346E-3</v>
      </c>
    </row>
    <row r="23" spans="2:10" s="17" customFormat="1">
      <c r="B23" s="8" t="s">
        <v>91</v>
      </c>
      <c r="C23" s="97">
        <v>4.4282407407407395E-2</v>
      </c>
      <c r="D23" s="95">
        <f t="shared" si="0"/>
        <v>1.4797052965405205E-2</v>
      </c>
      <c r="E23" s="97">
        <v>1.7604166666666664E-2</v>
      </c>
      <c r="F23" s="95">
        <f t="shared" si="1"/>
        <v>1.6186361314490035E-2</v>
      </c>
      <c r="G23" s="97">
        <v>1.4629629629629628E-2</v>
      </c>
      <c r="H23" s="95">
        <f t="shared" si="1"/>
        <v>2.6254024301588946E-2</v>
      </c>
      <c r="I23" s="97">
        <f t="shared" si="2"/>
        <v>7.6516203703703684E-2</v>
      </c>
      <c r="J23" s="96">
        <f t="shared" si="3"/>
        <v>1.6499533291071622E-2</v>
      </c>
    </row>
    <row r="24" spans="2:10">
      <c r="B24" s="8" t="s">
        <v>12</v>
      </c>
      <c r="C24" s="97">
        <v>8.9178240740740738E-2</v>
      </c>
      <c r="D24" s="95">
        <f t="shared" si="0"/>
        <v>2.9799083402626013E-2</v>
      </c>
      <c r="E24" s="97">
        <v>5.795138888888892E-2</v>
      </c>
      <c r="F24" s="95">
        <f t="shared" si="1"/>
        <v>5.3284096713774924E-2</v>
      </c>
      <c r="G24" s="97">
        <v>3.1875000000000001E-2</v>
      </c>
      <c r="H24" s="95">
        <f t="shared" si="1"/>
        <v>5.7202201682417693E-2</v>
      </c>
      <c r="I24" s="97">
        <f t="shared" si="2"/>
        <v>0.17900462962962965</v>
      </c>
      <c r="J24" s="96">
        <f t="shared" si="3"/>
        <v>3.8599573722540276E-2</v>
      </c>
    </row>
    <row r="25" spans="2:10">
      <c r="B25" s="8" t="s">
        <v>5</v>
      </c>
      <c r="C25" s="97">
        <v>0.10497685185185182</v>
      </c>
      <c r="D25" s="95">
        <f t="shared" si="0"/>
        <v>3.5078220176744696E-2</v>
      </c>
      <c r="E25" s="97">
        <v>3.8726851851851846E-2</v>
      </c>
      <c r="F25" s="95">
        <f t="shared" si="1"/>
        <v>3.5607866507747311E-2</v>
      </c>
      <c r="G25" s="97">
        <v>2.0995370370370366E-2</v>
      </c>
      <c r="H25" s="95">
        <f t="shared" si="1"/>
        <v>3.7677848166995521E-2</v>
      </c>
      <c r="I25" s="97">
        <f t="shared" si="2"/>
        <v>0.16469907407407403</v>
      </c>
      <c r="J25" s="96">
        <f t="shared" si="3"/>
        <v>3.5514802409915162E-2</v>
      </c>
    </row>
    <row r="26" spans="2:10">
      <c r="B26" s="8" t="s">
        <v>6</v>
      </c>
      <c r="C26" s="97">
        <v>0.54289351851851797</v>
      </c>
      <c r="D26" s="95">
        <f t="shared" si="0"/>
        <v>0.18140893005627184</v>
      </c>
      <c r="E26" s="97">
        <v>0.25585648148148166</v>
      </c>
      <c r="F26" s="95">
        <f t="shared" si="1"/>
        <v>0.23525029797377844</v>
      </c>
      <c r="G26" s="97">
        <v>3.4027777777777776E-3</v>
      </c>
      <c r="H26" s="95">
        <f t="shared" si="1"/>
        <v>6.1065531207809736E-3</v>
      </c>
      <c r="I26" s="97">
        <f t="shared" si="2"/>
        <v>0.80215277777777738</v>
      </c>
      <c r="J26" s="96">
        <f t="shared" si="3"/>
        <v>0.17297181277734222</v>
      </c>
    </row>
    <row r="27" spans="2:10">
      <c r="B27" s="8" t="s">
        <v>101</v>
      </c>
      <c r="C27" s="97">
        <v>0.32675925925925942</v>
      </c>
      <c r="D27" s="95">
        <f t="shared" si="0"/>
        <v>0.10918724498675381</v>
      </c>
      <c r="E27" s="97">
        <v>0.18121527777777766</v>
      </c>
      <c r="F27" s="95">
        <f t="shared" si="1"/>
        <v>0.16662055167716658</v>
      </c>
      <c r="G27" s="97">
        <v>2.3518518518518518E-2</v>
      </c>
      <c r="H27" s="95">
        <f t="shared" si="1"/>
        <v>4.2205836535465779E-2</v>
      </c>
      <c r="I27" s="97">
        <f t="shared" si="2"/>
        <v>0.53149305555555559</v>
      </c>
      <c r="J27" s="96">
        <f t="shared" si="3"/>
        <v>0.1146082390348359</v>
      </c>
    </row>
    <row r="28" spans="2:10">
      <c r="B28" s="8" t="s">
        <v>17</v>
      </c>
      <c r="C28" s="97">
        <v>1.2500000000000002E-3</v>
      </c>
      <c r="D28" s="95">
        <f t="shared" si="0"/>
        <v>4.1768994256763273E-4</v>
      </c>
      <c r="E28" s="97"/>
      <c r="F28" s="95"/>
      <c r="G28" s="97">
        <v>1.0069444444444444E-3</v>
      </c>
      <c r="H28" s="95">
        <f t="shared" si="1"/>
        <v>1.8070412296188596E-3</v>
      </c>
      <c r="I28" s="97">
        <f t="shared" ref="I28" si="4">C28+E28+G28</f>
        <v>2.2569444444444447E-3</v>
      </c>
      <c r="J28" s="96">
        <f t="shared" ref="J28" si="5">I28/$I$30</f>
        <v>4.8667508572968794E-4</v>
      </c>
    </row>
    <row r="29" spans="2:10">
      <c r="B29" s="18"/>
      <c r="C29" s="105"/>
      <c r="D29" s="105"/>
      <c r="E29" s="105"/>
      <c r="F29" s="105"/>
      <c r="G29" s="105"/>
      <c r="H29" s="105"/>
      <c r="I29" s="105"/>
      <c r="J29" s="106"/>
    </row>
    <row r="30" spans="2:10">
      <c r="B30" s="11" t="s">
        <v>29</v>
      </c>
      <c r="C30" s="100">
        <f t="shared" ref="C30:J30" si="6">SUM(C7:C28)</f>
        <v>2.9926504629629647</v>
      </c>
      <c r="D30" s="101">
        <f t="shared" si="6"/>
        <v>1.0000000000000002</v>
      </c>
      <c r="E30" s="100">
        <f t="shared" si="6"/>
        <v>1.0875925925925927</v>
      </c>
      <c r="F30" s="101">
        <f t="shared" si="6"/>
        <v>1</v>
      </c>
      <c r="G30" s="100">
        <f t="shared" si="6"/>
        <v>0.55723379629629632</v>
      </c>
      <c r="H30" s="101">
        <f t="shared" si="6"/>
        <v>1.0000000000000007</v>
      </c>
      <c r="I30" s="100">
        <f t="shared" si="6"/>
        <v>4.6374768518518543</v>
      </c>
      <c r="J30" s="102">
        <f t="shared" si="6"/>
        <v>0.99999999999999989</v>
      </c>
    </row>
    <row r="31" spans="2:10">
      <c r="B31" s="12"/>
      <c r="C31" s="13"/>
      <c r="D31" s="14"/>
      <c r="E31" s="13"/>
      <c r="F31" s="14"/>
      <c r="G31" s="13"/>
      <c r="H31" s="13"/>
      <c r="I31" s="13"/>
      <c r="J31" s="19"/>
    </row>
    <row r="32" spans="2:10" ht="66" customHeight="1" thickBot="1">
      <c r="B32" s="167" t="s">
        <v>32</v>
      </c>
      <c r="C32" s="168"/>
      <c r="D32" s="168"/>
      <c r="E32" s="168"/>
      <c r="F32" s="168"/>
      <c r="G32" s="168"/>
      <c r="H32" s="168"/>
      <c r="I32" s="168"/>
      <c r="J32" s="169"/>
    </row>
    <row r="34" spans="9:9">
      <c r="I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B1:H67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>
      <c r="C1" s="35"/>
      <c r="D1" s="35"/>
      <c r="E1" s="35"/>
    </row>
    <row r="2" spans="2:8" s="1" customFormat="1" ht="15.75" thickBot="1">
      <c r="C2" s="35"/>
      <c r="D2" s="35"/>
      <c r="E2" s="35"/>
    </row>
    <row r="3" spans="2:8" s="1" customFormat="1">
      <c r="B3" s="160" t="s">
        <v>126</v>
      </c>
      <c r="C3" s="161"/>
      <c r="D3" s="161"/>
      <c r="E3" s="161"/>
      <c r="F3" s="161"/>
      <c r="G3" s="161"/>
      <c r="H3" s="162"/>
    </row>
    <row r="4" spans="2:8" s="1" customFormat="1">
      <c r="B4" s="163" t="s">
        <v>133</v>
      </c>
      <c r="C4" s="164"/>
      <c r="D4" s="164"/>
      <c r="E4" s="164"/>
      <c r="F4" s="164"/>
      <c r="G4" s="164"/>
      <c r="H4" s="165"/>
    </row>
    <row r="5" spans="2:8" s="1" customFormat="1">
      <c r="B5" s="2"/>
      <c r="C5" s="170" t="s">
        <v>36</v>
      </c>
      <c r="D5" s="170"/>
      <c r="E5" s="170" t="s">
        <v>37</v>
      </c>
      <c r="F5" s="170"/>
      <c r="G5" s="164" t="s">
        <v>38</v>
      </c>
      <c r="H5" s="165"/>
    </row>
    <row r="6" spans="2:8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>
      <c r="B7" s="8" t="s">
        <v>10</v>
      </c>
      <c r="C7" s="97">
        <v>1.0416666666666664E-3</v>
      </c>
      <c r="D7" s="95">
        <v>8.9356632247815718E-3</v>
      </c>
      <c r="E7" s="97"/>
      <c r="F7" s="95"/>
      <c r="G7" s="98">
        <v>1.0416666666666664E-3</v>
      </c>
      <c r="H7" s="96">
        <v>8.9117734429151399E-3</v>
      </c>
    </row>
    <row r="8" spans="2:8" s="1" customFormat="1">
      <c r="B8" s="8" t="s">
        <v>13</v>
      </c>
      <c r="C8" s="97">
        <v>5.9722222222222199E-3</v>
      </c>
      <c r="D8" s="95">
        <v>5.1231135822081005E-2</v>
      </c>
      <c r="E8" s="97"/>
      <c r="F8" s="95"/>
      <c r="G8" s="98">
        <v>5.9722222222222199E-3</v>
      </c>
      <c r="H8" s="96">
        <v>5.1094167739380122E-2</v>
      </c>
    </row>
    <row r="9" spans="2:8" s="1" customFormat="1">
      <c r="B9" s="8" t="s">
        <v>0</v>
      </c>
      <c r="C9" s="97">
        <v>3.1689814814814803E-2</v>
      </c>
      <c r="D9" s="95">
        <v>0.27184273232724376</v>
      </c>
      <c r="E9" s="97">
        <v>3.1250000000000001E-4</v>
      </c>
      <c r="F9" s="95">
        <v>1</v>
      </c>
      <c r="G9" s="98">
        <v>3.2002314814814803E-2</v>
      </c>
      <c r="H9" s="96">
        <v>0.27378948410733728</v>
      </c>
    </row>
    <row r="10" spans="2:8" s="1" customFormat="1">
      <c r="B10" s="8" t="s">
        <v>8</v>
      </c>
      <c r="C10" s="97">
        <v>3.8657407407407408E-3</v>
      </c>
      <c r="D10" s="95">
        <v>3.3161239078633845E-2</v>
      </c>
      <c r="E10" s="97"/>
      <c r="F10" s="95"/>
      <c r="G10" s="98">
        <v>3.8657407407407408E-3</v>
      </c>
      <c r="H10" s="96">
        <v>3.3072581443707304E-2</v>
      </c>
    </row>
    <row r="11" spans="2:8" s="1" customFormat="1">
      <c r="B11" s="8" t="s">
        <v>26</v>
      </c>
      <c r="C11" s="97">
        <v>1.5509259259259261E-3</v>
      </c>
      <c r="D11" s="95">
        <v>1.3304209690230346E-2</v>
      </c>
      <c r="E11" s="97"/>
      <c r="F11" s="95"/>
      <c r="G11" s="98">
        <v>1.5509259259259261E-3</v>
      </c>
      <c r="H11" s="96">
        <v>1.3268640459451433E-2</v>
      </c>
    </row>
    <row r="12" spans="2:8" s="1" customFormat="1">
      <c r="B12" s="8" t="s">
        <v>3</v>
      </c>
      <c r="C12" s="97">
        <v>6.3888888888888875E-3</v>
      </c>
      <c r="D12" s="95">
        <v>5.4805401111993647E-2</v>
      </c>
      <c r="E12" s="97"/>
      <c r="F12" s="95"/>
      <c r="G12" s="98">
        <v>6.3888888888888875E-3</v>
      </c>
      <c r="H12" s="96">
        <v>5.4658877116546191E-2</v>
      </c>
    </row>
    <row r="13" spans="2:8" s="1" customFormat="1">
      <c r="B13" s="8" t="s">
        <v>7</v>
      </c>
      <c r="C13" s="97">
        <v>5.1273148148148154E-3</v>
      </c>
      <c r="D13" s="95">
        <v>4.3983320095313756E-2</v>
      </c>
      <c r="E13" s="97"/>
      <c r="F13" s="95"/>
      <c r="G13" s="98">
        <v>5.1273148148148154E-3</v>
      </c>
      <c r="H13" s="96">
        <v>4.3865729280126754E-2</v>
      </c>
    </row>
    <row r="14" spans="2:8" s="1" customFormat="1">
      <c r="B14" s="8" t="s">
        <v>2</v>
      </c>
      <c r="C14" s="97">
        <v>1.0243055555555549E-2</v>
      </c>
      <c r="D14" s="95">
        <v>8.7867355043685424E-2</v>
      </c>
      <c r="E14" s="97"/>
      <c r="F14" s="95"/>
      <c r="G14" s="98">
        <v>1.0243055555555549E-2</v>
      </c>
      <c r="H14" s="96">
        <v>8.7632438855332159E-2</v>
      </c>
    </row>
    <row r="15" spans="2:8" s="1" customFormat="1">
      <c r="B15" s="8" t="s">
        <v>9</v>
      </c>
      <c r="C15" s="97">
        <v>8.3564814814814821E-3</v>
      </c>
      <c r="D15" s="95">
        <v>7.1683876092136639E-2</v>
      </c>
      <c r="E15" s="97"/>
      <c r="F15" s="95"/>
      <c r="G15" s="98">
        <v>8.3564814814814821E-3</v>
      </c>
      <c r="H15" s="96">
        <v>7.1492226953163693E-2</v>
      </c>
    </row>
    <row r="16" spans="2:8" s="1" customFormat="1">
      <c r="B16" s="8" t="s">
        <v>1</v>
      </c>
      <c r="C16" s="97">
        <v>9.1435185185185185E-4</v>
      </c>
      <c r="D16" s="95">
        <v>7.8435266084193826E-3</v>
      </c>
      <c r="E16" s="97"/>
      <c r="F16" s="95"/>
      <c r="G16" s="98">
        <v>9.1435185185185185E-4</v>
      </c>
      <c r="H16" s="96">
        <v>7.8225566887810682E-3</v>
      </c>
    </row>
    <row r="17" spans="2:8" s="1" customFormat="1">
      <c r="B17" s="8" t="s">
        <v>27</v>
      </c>
      <c r="C17" s="97">
        <v>1.3888888888888889E-3</v>
      </c>
      <c r="D17" s="95">
        <v>1.1914217633042099E-2</v>
      </c>
      <c r="E17" s="97"/>
      <c r="F17" s="95"/>
      <c r="G17" s="98">
        <v>1.3888888888888889E-3</v>
      </c>
      <c r="H17" s="96">
        <v>1.1882364590553522E-2</v>
      </c>
    </row>
    <row r="18" spans="2:8" s="1" customFormat="1">
      <c r="B18" s="8" t="s">
        <v>16</v>
      </c>
      <c r="C18" s="97">
        <v>6.8287037037037036E-4</v>
      </c>
      <c r="D18" s="95">
        <v>5.8578236695790318E-3</v>
      </c>
      <c r="E18" s="97"/>
      <c r="F18" s="95"/>
      <c r="G18" s="98">
        <v>6.8287037037037036E-4</v>
      </c>
      <c r="H18" s="96">
        <v>5.8421625903554812E-3</v>
      </c>
    </row>
    <row r="19" spans="2:8" s="1" customFormat="1">
      <c r="B19" s="8" t="s">
        <v>4</v>
      </c>
      <c r="C19" s="97">
        <v>5.6828703703703694E-3</v>
      </c>
      <c r="D19" s="95">
        <v>4.8749007148530581E-2</v>
      </c>
      <c r="E19" s="97"/>
      <c r="F19" s="95"/>
      <c r="G19" s="98">
        <v>5.6828703703703694E-3</v>
      </c>
      <c r="H19" s="96">
        <v>4.8618675116348153E-2</v>
      </c>
    </row>
    <row r="20" spans="2:8" s="1" customFormat="1">
      <c r="B20" s="8" t="s">
        <v>14</v>
      </c>
      <c r="C20" s="97">
        <v>2.0486111111111113E-3</v>
      </c>
      <c r="D20" s="95">
        <v>1.7573471008737098E-2</v>
      </c>
      <c r="E20" s="97"/>
      <c r="F20" s="95"/>
      <c r="G20" s="98">
        <v>2.0486111111111113E-3</v>
      </c>
      <c r="H20" s="96">
        <v>1.7526487771066447E-2</v>
      </c>
    </row>
    <row r="21" spans="2:8" s="1" customFormat="1">
      <c r="B21" s="8" t="s">
        <v>11</v>
      </c>
      <c r="C21" s="97">
        <v>1.6203703703703703E-4</v>
      </c>
      <c r="D21" s="95">
        <v>1.3899920571882449E-3</v>
      </c>
      <c r="E21" s="97"/>
      <c r="F21" s="95"/>
      <c r="G21" s="98">
        <v>1.6203703703703703E-4</v>
      </c>
      <c r="H21" s="96">
        <v>1.3862758688979108E-3</v>
      </c>
    </row>
    <row r="22" spans="2:8" s="1" customFormat="1">
      <c r="B22" s="8" t="s">
        <v>15</v>
      </c>
      <c r="C22" s="97"/>
      <c r="D22" s="95"/>
      <c r="E22" s="97"/>
      <c r="F22" s="95"/>
      <c r="G22" s="98"/>
      <c r="H22" s="96"/>
    </row>
    <row r="23" spans="2:8" s="1" customFormat="1">
      <c r="B23" s="8" t="s">
        <v>91</v>
      </c>
      <c r="C23" s="97">
        <v>3.9351851851851852E-4</v>
      </c>
      <c r="D23" s="95">
        <v>3.3756949960285949E-3</v>
      </c>
      <c r="E23" s="97"/>
      <c r="F23" s="95"/>
      <c r="G23" s="98">
        <v>3.9351851851851852E-4</v>
      </c>
      <c r="H23" s="96">
        <v>3.3666699673234979E-3</v>
      </c>
    </row>
    <row r="24" spans="2:8" s="1" customFormat="1">
      <c r="B24" s="8" t="s">
        <v>12</v>
      </c>
      <c r="C24" s="97">
        <v>2.3148148148148149E-4</v>
      </c>
      <c r="D24" s="95">
        <v>1.9857029388403499E-3</v>
      </c>
      <c r="E24" s="97"/>
      <c r="F24" s="95"/>
      <c r="G24" s="98">
        <v>2.3148148148148149E-4</v>
      </c>
      <c r="H24" s="96">
        <v>1.980394098425587E-3</v>
      </c>
    </row>
    <row r="25" spans="2:8" s="1" customFormat="1">
      <c r="B25" s="8" t="s">
        <v>5</v>
      </c>
      <c r="C25" s="97">
        <v>2.7777777777777778E-4</v>
      </c>
      <c r="D25" s="95">
        <v>2.38284352660842E-3</v>
      </c>
      <c r="E25" s="97"/>
      <c r="F25" s="95"/>
      <c r="G25" s="98">
        <v>2.7777777777777778E-4</v>
      </c>
      <c r="H25" s="96">
        <v>2.3764729181107043E-3</v>
      </c>
    </row>
    <row r="26" spans="2:8" s="1" customFormat="1">
      <c r="B26" s="8" t="s">
        <v>6</v>
      </c>
      <c r="C26" s="97">
        <v>1.8414351851851859E-2</v>
      </c>
      <c r="D26" s="95">
        <v>0.1579626687847499</v>
      </c>
      <c r="E26" s="114"/>
      <c r="F26" s="95"/>
      <c r="G26" s="98">
        <v>1.8414351851851859E-2</v>
      </c>
      <c r="H26" s="96">
        <v>0.15754035052975551</v>
      </c>
    </row>
    <row r="27" spans="2:8" s="1" customFormat="1">
      <c r="B27" s="8" t="s">
        <v>101</v>
      </c>
      <c r="C27" s="97">
        <v>1.0555555555555549E-2</v>
      </c>
      <c r="D27" s="95">
        <v>9.0548054011119899E-2</v>
      </c>
      <c r="E27" s="97"/>
      <c r="F27" s="95"/>
      <c r="G27" s="98">
        <v>1.0555555555555549E-2</v>
      </c>
      <c r="H27" s="96">
        <v>9.0305970888206702E-2</v>
      </c>
    </row>
    <row r="28" spans="2:8" s="1" customFormat="1">
      <c r="B28" s="8" t="s">
        <v>17</v>
      </c>
      <c r="C28" s="97">
        <v>1.5856481481481483E-3</v>
      </c>
      <c r="D28" s="95">
        <v>1.3602065131056398E-2</v>
      </c>
      <c r="E28" s="123"/>
      <c r="F28" s="95"/>
      <c r="G28" s="98">
        <v>1.5856481481481483E-3</v>
      </c>
      <c r="H28" s="96">
        <v>1.3565699574215271E-2</v>
      </c>
    </row>
    <row r="29" spans="2:8" s="1" customFormat="1">
      <c r="B29" s="8"/>
      <c r="C29" s="98"/>
      <c r="D29" s="108"/>
      <c r="E29" s="98"/>
      <c r="F29" s="108"/>
      <c r="G29" s="98"/>
      <c r="H29" s="121"/>
    </row>
    <row r="30" spans="2:8" s="1" customFormat="1">
      <c r="B30" s="11" t="s">
        <v>29</v>
      </c>
      <c r="C30" s="100">
        <f t="shared" ref="C30:H30" si="0">SUM(C7:C28)</f>
        <v>0.11657407407407405</v>
      </c>
      <c r="D30" s="115">
        <f t="shared" si="0"/>
        <v>1</v>
      </c>
      <c r="E30" s="100">
        <f>SUM(E7:E28)</f>
        <v>3.1250000000000001E-4</v>
      </c>
      <c r="F30" s="115">
        <f t="shared" si="0"/>
        <v>1</v>
      </c>
      <c r="G30" s="100">
        <f t="shared" si="0"/>
        <v>0.11688657407407406</v>
      </c>
      <c r="H30" s="116">
        <f t="shared" si="0"/>
        <v>0.99999999999999989</v>
      </c>
    </row>
    <row r="31" spans="2:8" s="1" customFormat="1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>
      <c r="B32" s="157" t="s">
        <v>39</v>
      </c>
      <c r="C32" s="158"/>
      <c r="D32" s="158"/>
      <c r="E32" s="158"/>
      <c r="F32" s="158"/>
      <c r="G32" s="158"/>
      <c r="H32" s="159"/>
    </row>
    <row r="33" spans="3:5" s="1" customFormat="1">
      <c r="C33" s="35"/>
      <c r="D33" s="35"/>
      <c r="E33" s="35"/>
    </row>
    <row r="34" spans="3:5" s="1" customFormat="1">
      <c r="C34" s="35"/>
      <c r="D34" s="35"/>
      <c r="E34" s="35"/>
    </row>
    <row r="35" spans="3:5" s="1" customFormat="1">
      <c r="C35" s="35"/>
      <c r="D35" s="35"/>
      <c r="E35" s="35"/>
    </row>
    <row r="36" spans="3:5" s="1" customFormat="1">
      <c r="C36" s="35"/>
      <c r="D36" s="35"/>
      <c r="E36" s="35"/>
    </row>
    <row r="37" spans="3:5" s="1" customFormat="1">
      <c r="C37" s="35"/>
      <c r="D37" s="35"/>
      <c r="E37" s="35"/>
    </row>
    <row r="38" spans="3:5" s="1" customFormat="1">
      <c r="C38" s="35"/>
      <c r="D38" s="35"/>
      <c r="E38" s="35"/>
    </row>
    <row r="39" spans="3:5" s="1" customFormat="1">
      <c r="C39" s="35"/>
      <c r="D39" s="35"/>
      <c r="E39" s="35"/>
    </row>
    <row r="40" spans="3:5" s="1" customFormat="1">
      <c r="C40" s="35"/>
      <c r="D40" s="35"/>
      <c r="E40" s="35"/>
    </row>
    <row r="41" spans="3:5" s="1" customFormat="1">
      <c r="C41" s="35"/>
      <c r="D41" s="35"/>
      <c r="E41" s="35"/>
    </row>
    <row r="42" spans="3:5" s="1" customFormat="1">
      <c r="C42" s="35"/>
      <c r="D42" s="35"/>
      <c r="E42" s="35"/>
    </row>
    <row r="43" spans="3:5" s="1" customFormat="1">
      <c r="C43" s="35"/>
      <c r="D43" s="35"/>
      <c r="E43" s="35"/>
    </row>
    <row r="44" spans="3:5" s="1" customFormat="1">
      <c r="C44" s="35"/>
      <c r="D44" s="35"/>
      <c r="E44" s="35"/>
    </row>
    <row r="45" spans="3:5" s="1" customFormat="1">
      <c r="C45" s="35"/>
      <c r="D45" s="35"/>
      <c r="E45" s="35"/>
    </row>
    <row r="46" spans="3:5" s="1" customFormat="1">
      <c r="C46" s="35"/>
      <c r="D46" s="35"/>
      <c r="E46" s="35"/>
    </row>
    <row r="47" spans="3:5" s="1" customFormat="1">
      <c r="C47" s="35"/>
      <c r="D47" s="35"/>
      <c r="E47" s="35"/>
    </row>
    <row r="48" spans="3:5" s="1" customFormat="1">
      <c r="C48" s="35"/>
      <c r="D48" s="35"/>
      <c r="E48" s="35"/>
    </row>
    <row r="49" spans="3:5" s="1" customFormat="1">
      <c r="C49" s="35"/>
      <c r="D49" s="35"/>
      <c r="E49" s="35"/>
    </row>
    <row r="50" spans="3:5" s="1" customFormat="1">
      <c r="C50" s="35"/>
      <c r="D50" s="35"/>
      <c r="E50" s="35"/>
    </row>
    <row r="51" spans="3:5" s="1" customFormat="1">
      <c r="C51" s="35"/>
      <c r="D51" s="35"/>
      <c r="E51" s="35"/>
    </row>
    <row r="52" spans="3:5" s="1" customFormat="1">
      <c r="C52" s="35"/>
      <c r="D52" s="35"/>
      <c r="E52" s="35"/>
    </row>
    <row r="53" spans="3:5" s="1" customFormat="1">
      <c r="C53" s="35"/>
      <c r="D53" s="35"/>
      <c r="E53" s="35"/>
    </row>
    <row r="54" spans="3:5" s="1" customFormat="1">
      <c r="C54" s="35"/>
      <c r="D54" s="35"/>
      <c r="E54" s="35"/>
    </row>
    <row r="55" spans="3:5" s="1" customFormat="1">
      <c r="C55" s="35"/>
      <c r="D55" s="35"/>
      <c r="E55" s="35"/>
    </row>
    <row r="56" spans="3:5" s="1" customFormat="1">
      <c r="C56" s="35"/>
      <c r="D56" s="35"/>
      <c r="E56" s="35"/>
    </row>
    <row r="57" spans="3:5" s="1" customFormat="1">
      <c r="C57" s="35"/>
      <c r="D57" s="35"/>
      <c r="E57" s="35"/>
    </row>
    <row r="58" spans="3:5" s="1" customFormat="1">
      <c r="C58" s="35"/>
      <c r="D58" s="35"/>
      <c r="E58" s="35"/>
    </row>
    <row r="59" spans="3:5" s="1" customFormat="1">
      <c r="C59" s="35"/>
      <c r="D59" s="35"/>
      <c r="E59" s="35"/>
    </row>
    <row r="60" spans="3:5" s="1" customFormat="1">
      <c r="C60" s="35"/>
      <c r="D60" s="35"/>
      <c r="E60" s="35"/>
    </row>
    <row r="61" spans="3:5" s="1" customFormat="1">
      <c r="C61" s="35"/>
      <c r="D61" s="35"/>
      <c r="E61" s="35"/>
    </row>
    <row r="62" spans="3:5" s="1" customFormat="1">
      <c r="C62" s="35"/>
      <c r="D62" s="35"/>
      <c r="E62" s="35"/>
    </row>
    <row r="63" spans="3:5" s="1" customFormat="1">
      <c r="C63" s="35"/>
      <c r="D63" s="35"/>
      <c r="E63" s="35"/>
    </row>
    <row r="64" spans="3:5" s="1" customFormat="1">
      <c r="C64" s="35"/>
      <c r="D64" s="35"/>
      <c r="E64" s="35"/>
    </row>
    <row r="65" spans="3:5" s="1" customFormat="1">
      <c r="C65" s="35"/>
      <c r="D65" s="35"/>
      <c r="E65" s="35"/>
    </row>
    <row r="66" spans="3:5" s="1" customFormat="1">
      <c r="C66" s="35"/>
      <c r="D66" s="35"/>
      <c r="E66" s="35"/>
    </row>
    <row r="67" spans="3:5" s="1" customFormat="1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B1:H67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>
      <c r="C1" s="35"/>
      <c r="D1" s="35"/>
      <c r="E1" s="35"/>
    </row>
    <row r="2" spans="2:8" s="1" customFormat="1" ht="15.75" thickBot="1">
      <c r="C2" s="35"/>
      <c r="D2" s="35"/>
      <c r="E2" s="35"/>
    </row>
    <row r="3" spans="2:8" s="1" customFormat="1">
      <c r="B3" s="160" t="s">
        <v>127</v>
      </c>
      <c r="C3" s="161"/>
      <c r="D3" s="161"/>
      <c r="E3" s="161"/>
      <c r="F3" s="161"/>
      <c r="G3" s="161"/>
      <c r="H3" s="162"/>
    </row>
    <row r="4" spans="2:8" s="1" customFormat="1">
      <c r="B4" s="163" t="s">
        <v>133</v>
      </c>
      <c r="C4" s="164"/>
      <c r="D4" s="164"/>
      <c r="E4" s="164"/>
      <c r="F4" s="164"/>
      <c r="G4" s="164"/>
      <c r="H4" s="165"/>
    </row>
    <row r="5" spans="2:8" s="1" customFormat="1">
      <c r="B5" s="2"/>
      <c r="C5" s="170" t="s">
        <v>36</v>
      </c>
      <c r="D5" s="170"/>
      <c r="E5" s="170" t="s">
        <v>37</v>
      </c>
      <c r="F5" s="170"/>
      <c r="G5" s="164" t="s">
        <v>38</v>
      </c>
      <c r="H5" s="165"/>
    </row>
    <row r="6" spans="2:8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>
      <c r="B7" s="8" t="s">
        <v>10</v>
      </c>
      <c r="C7" s="97">
        <v>1.4699074074074074E-3</v>
      </c>
      <c r="D7" s="95">
        <f t="shared" ref="D7:D28" si="0">C7/C$30</f>
        <v>5.814219658471822E-3</v>
      </c>
      <c r="E7" s="97"/>
      <c r="F7" s="95"/>
      <c r="G7" s="98">
        <f>C7+E7</f>
        <v>1.4699074074074074E-3</v>
      </c>
      <c r="H7" s="96">
        <f t="shared" ref="H7" si="1">G7/$G$30</f>
        <v>5.2282738462805164E-3</v>
      </c>
    </row>
    <row r="8" spans="2:8" s="1" customFormat="1">
      <c r="B8" s="8" t="s">
        <v>13</v>
      </c>
      <c r="C8" s="97">
        <v>8.5300925925925891E-3</v>
      </c>
      <c r="D8" s="95">
        <f t="shared" si="0"/>
        <v>3.3740786521997884E-2</v>
      </c>
      <c r="E8" s="97">
        <v>2.199074074074074E-4</v>
      </c>
      <c r="F8" s="95">
        <f t="shared" ref="F8:F28" si="2">E8/E$30</f>
        <v>7.7614379084967322E-3</v>
      </c>
      <c r="G8" s="98">
        <f t="shared" ref="G8:G23" si="3">C8+E8</f>
        <v>8.7499999999999974E-3</v>
      </c>
      <c r="H8" s="96">
        <f t="shared" ref="H8:H23" si="4">G8/$G$30</f>
        <v>3.1122638014079287E-2</v>
      </c>
    </row>
    <row r="9" spans="2:8" s="1" customFormat="1">
      <c r="B9" s="8" t="s">
        <v>0</v>
      </c>
      <c r="C9" s="97">
        <v>5.1400462962962912E-2</v>
      </c>
      <c r="D9" s="95">
        <f t="shared" si="0"/>
        <v>0.20331456301790027</v>
      </c>
      <c r="E9" s="97">
        <v>1.486111111111111E-2</v>
      </c>
      <c r="F9" s="95">
        <f t="shared" si="2"/>
        <v>0.52450980392156865</v>
      </c>
      <c r="G9" s="98">
        <f t="shared" si="3"/>
        <v>6.6261574074074014E-2</v>
      </c>
      <c r="H9" s="96">
        <f t="shared" si="4"/>
        <v>0.2356839981886294</v>
      </c>
    </row>
    <row r="10" spans="2:8" s="1" customFormat="1">
      <c r="B10" s="8" t="s">
        <v>8</v>
      </c>
      <c r="C10" s="97">
        <v>5.4745370370370373E-3</v>
      </c>
      <c r="D10" s="95">
        <f t="shared" si="0"/>
        <v>2.1654534633521037E-2</v>
      </c>
      <c r="E10" s="97">
        <v>1.273148148148148E-4</v>
      </c>
      <c r="F10" s="95">
        <f t="shared" si="2"/>
        <v>4.4934640522875813E-3</v>
      </c>
      <c r="G10" s="98">
        <f t="shared" si="3"/>
        <v>5.6018518518518518E-3</v>
      </c>
      <c r="H10" s="96">
        <f t="shared" si="4"/>
        <v>1.9925075130706852E-2</v>
      </c>
    </row>
    <row r="11" spans="2:8" s="1" customFormat="1">
      <c r="B11" s="8" t="s">
        <v>26</v>
      </c>
      <c r="C11" s="97">
        <v>4.0509259259259258E-4</v>
      </c>
      <c r="D11" s="95">
        <f t="shared" si="0"/>
        <v>1.6023440003662501E-3</v>
      </c>
      <c r="E11" s="97"/>
      <c r="F11" s="95"/>
      <c r="G11" s="98">
        <f t="shared" si="3"/>
        <v>4.0509259259259258E-4</v>
      </c>
      <c r="H11" s="96">
        <f t="shared" si="4"/>
        <v>1.4408628710221897E-3</v>
      </c>
    </row>
    <row r="12" spans="2:8" s="1" customFormat="1">
      <c r="B12" s="8" t="s">
        <v>3</v>
      </c>
      <c r="C12" s="97">
        <v>9.305555555555553E-3</v>
      </c>
      <c r="D12" s="95">
        <f t="shared" si="0"/>
        <v>3.6808130751270422E-2</v>
      </c>
      <c r="E12" s="97">
        <v>2.662037037037037E-3</v>
      </c>
      <c r="F12" s="95">
        <f t="shared" si="2"/>
        <v>9.3954248366013071E-2</v>
      </c>
      <c r="G12" s="98">
        <f t="shared" si="3"/>
        <v>1.196759259259259E-2</v>
      </c>
      <c r="H12" s="96">
        <f t="shared" si="4"/>
        <v>4.2567205961055538E-2</v>
      </c>
    </row>
    <row r="13" spans="2:8" s="1" customFormat="1">
      <c r="B13" s="8" t="s">
        <v>7</v>
      </c>
      <c r="C13" s="97">
        <v>9.4791666666666653E-3</v>
      </c>
      <c r="D13" s="95">
        <f t="shared" si="0"/>
        <v>3.7494849608570247E-2</v>
      </c>
      <c r="E13" s="97">
        <v>8.7962962962962962E-4</v>
      </c>
      <c r="F13" s="95">
        <f t="shared" si="2"/>
        <v>3.1045751633986929E-2</v>
      </c>
      <c r="G13" s="98">
        <f t="shared" si="3"/>
        <v>1.0358796296296295E-2</v>
      </c>
      <c r="H13" s="96">
        <f t="shared" si="4"/>
        <v>3.6844921987567412E-2</v>
      </c>
    </row>
    <row r="14" spans="2:8" s="1" customFormat="1">
      <c r="B14" s="8" t="s">
        <v>2</v>
      </c>
      <c r="C14" s="97">
        <v>6.736111111111112E-3</v>
      </c>
      <c r="D14" s="95">
        <f t="shared" si="0"/>
        <v>2.6644691663233078E-2</v>
      </c>
      <c r="E14" s="97"/>
      <c r="F14" s="95"/>
      <c r="G14" s="98">
        <f t="shared" si="3"/>
        <v>6.736111111111112E-3</v>
      </c>
      <c r="H14" s="96">
        <f t="shared" si="4"/>
        <v>2.3959491169568987E-2</v>
      </c>
    </row>
    <row r="15" spans="2:8" s="1" customFormat="1">
      <c r="B15" s="8" t="s">
        <v>9</v>
      </c>
      <c r="C15" s="97">
        <v>2.5798611111111105E-2</v>
      </c>
      <c r="D15" s="95">
        <f t="shared" si="0"/>
        <v>0.10204642219475345</v>
      </c>
      <c r="E15" s="97"/>
      <c r="F15" s="95"/>
      <c r="G15" s="98">
        <f t="shared" si="3"/>
        <v>2.5798611111111105E-2</v>
      </c>
      <c r="H15" s="96">
        <f t="shared" si="4"/>
        <v>9.1762381128813145E-2</v>
      </c>
    </row>
    <row r="16" spans="2:8" s="1" customFormat="1">
      <c r="B16" s="8" t="s">
        <v>1</v>
      </c>
      <c r="C16" s="97">
        <v>6.9444444444444436E-4</v>
      </c>
      <c r="D16" s="95">
        <f t="shared" si="0"/>
        <v>2.7468754291992857E-3</v>
      </c>
      <c r="E16" s="97">
        <v>7.407407407407407E-4</v>
      </c>
      <c r="F16" s="95">
        <f t="shared" si="2"/>
        <v>2.6143790849673203E-2</v>
      </c>
      <c r="G16" s="98">
        <f t="shared" si="3"/>
        <v>1.4351851851851852E-3</v>
      </c>
      <c r="H16" s="96">
        <f t="shared" si="4"/>
        <v>5.1047713144786152E-3</v>
      </c>
    </row>
    <row r="17" spans="2:8" s="1" customFormat="1">
      <c r="B17" s="8" t="s">
        <v>27</v>
      </c>
      <c r="C17" s="97">
        <v>1.6550925925925926E-3</v>
      </c>
      <c r="D17" s="95">
        <f t="shared" si="0"/>
        <v>6.5467197729249648E-3</v>
      </c>
      <c r="E17" s="97">
        <v>7.0601851851851847E-4</v>
      </c>
      <c r="F17" s="95">
        <f t="shared" si="2"/>
        <v>2.4918300653594769E-2</v>
      </c>
      <c r="G17" s="98">
        <f t="shared" si="3"/>
        <v>2.3611111111111111E-3</v>
      </c>
      <c r="H17" s="96">
        <f t="shared" si="4"/>
        <v>8.3981721625293344E-3</v>
      </c>
    </row>
    <row r="18" spans="2:8" s="1" customFormat="1">
      <c r="B18" s="8" t="s">
        <v>16</v>
      </c>
      <c r="C18" s="97">
        <v>4.6296296296296298E-4</v>
      </c>
      <c r="D18" s="95">
        <f t="shared" si="0"/>
        <v>1.8312502861328574E-3</v>
      </c>
      <c r="E18" s="97"/>
      <c r="F18" s="95"/>
      <c r="G18" s="98">
        <f t="shared" si="3"/>
        <v>4.6296296296296298E-4</v>
      </c>
      <c r="H18" s="96">
        <f t="shared" si="4"/>
        <v>1.6467004240253596E-3</v>
      </c>
    </row>
    <row r="19" spans="2:8" s="1" customFormat="1">
      <c r="B19" s="8" t="s">
        <v>4</v>
      </c>
      <c r="C19" s="97">
        <v>1.2141203703703703E-2</v>
      </c>
      <c r="D19" s="95">
        <f t="shared" si="0"/>
        <v>4.8024538753834174E-2</v>
      </c>
      <c r="E19" s="97">
        <v>1.7361111111111112E-4</v>
      </c>
      <c r="F19" s="95">
        <f t="shared" si="2"/>
        <v>6.1274509803921576E-3</v>
      </c>
      <c r="G19" s="98">
        <f t="shared" si="3"/>
        <v>1.2314814814814813E-2</v>
      </c>
      <c r="H19" s="96">
        <f t="shared" si="4"/>
        <v>4.3802231279074559E-2</v>
      </c>
    </row>
    <row r="20" spans="2:8" s="1" customFormat="1">
      <c r="B20" s="8" t="s">
        <v>14</v>
      </c>
      <c r="C20" s="97">
        <v>3.5763888888888885E-3</v>
      </c>
      <c r="D20" s="95">
        <f t="shared" si="0"/>
        <v>1.4146408460376321E-2</v>
      </c>
      <c r="E20" s="97"/>
      <c r="F20" s="95"/>
      <c r="G20" s="98">
        <f t="shared" si="3"/>
        <v>3.5763888888888885E-3</v>
      </c>
      <c r="H20" s="96">
        <f t="shared" si="4"/>
        <v>1.2720760775595901E-2</v>
      </c>
    </row>
    <row r="21" spans="2:8" s="1" customFormat="1">
      <c r="B21" s="8" t="s">
        <v>11</v>
      </c>
      <c r="C21" s="97">
        <v>1.2384259259259262E-3</v>
      </c>
      <c r="D21" s="95">
        <f t="shared" si="0"/>
        <v>4.8985945154053946E-3</v>
      </c>
      <c r="E21" s="97">
        <v>4.2824074074074075E-4</v>
      </c>
      <c r="F21" s="95">
        <f t="shared" si="2"/>
        <v>1.5114379084967322E-2</v>
      </c>
      <c r="G21" s="98">
        <f t="shared" si="3"/>
        <v>1.666666666666667E-3</v>
      </c>
      <c r="H21" s="96">
        <f t="shared" si="4"/>
        <v>5.9281215264912956E-3</v>
      </c>
    </row>
    <row r="22" spans="2:8" s="1" customFormat="1">
      <c r="B22" s="8" t="s">
        <v>15</v>
      </c>
      <c r="C22" s="97">
        <v>1.1111111111111111E-3</v>
      </c>
      <c r="D22" s="95">
        <f t="shared" si="0"/>
        <v>4.3950006867188576E-3</v>
      </c>
      <c r="E22" s="97"/>
      <c r="F22" s="95"/>
      <c r="G22" s="98">
        <f t="shared" si="3"/>
        <v>1.1111111111111111E-3</v>
      </c>
      <c r="H22" s="96">
        <f t="shared" si="4"/>
        <v>3.9520810176608629E-3</v>
      </c>
    </row>
    <row r="23" spans="2:8" s="1" customFormat="1">
      <c r="B23" s="8" t="s">
        <v>91</v>
      </c>
      <c r="C23" s="97">
        <v>5.6365740740740734E-3</v>
      </c>
      <c r="D23" s="95">
        <f t="shared" si="0"/>
        <v>2.2295472233667533E-2</v>
      </c>
      <c r="E23" s="97">
        <v>3.4722222222222224E-4</v>
      </c>
      <c r="F23" s="95">
        <f t="shared" si="2"/>
        <v>1.2254901960784315E-2</v>
      </c>
      <c r="G23" s="98">
        <f t="shared" si="3"/>
        <v>5.9837962962962952E-3</v>
      </c>
      <c r="H23" s="96">
        <f t="shared" si="4"/>
        <v>2.1283602980527769E-2</v>
      </c>
    </row>
    <row r="24" spans="2:8" s="1" customFormat="1">
      <c r="B24" s="8" t="s">
        <v>12</v>
      </c>
      <c r="C24" s="97">
        <v>8.1018518518518516E-4</v>
      </c>
      <c r="D24" s="95">
        <f t="shared" si="0"/>
        <v>3.2046880007325002E-3</v>
      </c>
      <c r="E24" s="97"/>
      <c r="F24" s="95"/>
      <c r="G24" s="98">
        <f t="shared" ref="G24:G28" si="5">C24+E24</f>
        <v>8.1018518518518516E-4</v>
      </c>
      <c r="H24" s="96">
        <f t="shared" ref="H24:H28" si="6">G24/$G$30</f>
        <v>2.8817257420443794E-3</v>
      </c>
    </row>
    <row r="25" spans="2:8" s="1" customFormat="1">
      <c r="B25" s="8" t="s">
        <v>5</v>
      </c>
      <c r="C25" s="97">
        <v>1.1689814814814816E-3</v>
      </c>
      <c r="D25" s="95">
        <f t="shared" si="0"/>
        <v>4.6239069724854651E-3</v>
      </c>
      <c r="E25" s="97">
        <v>1.8518518518518518E-4</v>
      </c>
      <c r="F25" s="95">
        <f t="shared" si="2"/>
        <v>6.5359477124183009E-3</v>
      </c>
      <c r="G25" s="98">
        <f t="shared" si="5"/>
        <v>1.3541666666666667E-3</v>
      </c>
      <c r="H25" s="96">
        <f t="shared" si="6"/>
        <v>4.8165987402741771E-3</v>
      </c>
    </row>
    <row r="26" spans="2:8" s="1" customFormat="1">
      <c r="B26" s="8" t="s">
        <v>6</v>
      </c>
      <c r="C26" s="97">
        <v>8.7199074074074054E-2</v>
      </c>
      <c r="D26" s="95">
        <f t="shared" si="0"/>
        <v>0.34491599139312357</v>
      </c>
      <c r="E26" s="97">
        <v>5.5208333333333342E-3</v>
      </c>
      <c r="F26" s="95">
        <f t="shared" si="2"/>
        <v>0.19485294117647062</v>
      </c>
      <c r="G26" s="98">
        <f t="shared" si="5"/>
        <v>9.271990740740739E-2</v>
      </c>
      <c r="H26" s="96">
        <f t="shared" si="6"/>
        <v>0.32979292742167882</v>
      </c>
    </row>
    <row r="27" spans="2:8" s="1" customFormat="1">
      <c r="B27" s="8" t="s">
        <v>101</v>
      </c>
      <c r="C27" s="97">
        <v>1.8518518518518517E-2</v>
      </c>
      <c r="D27" s="95">
        <f t="shared" si="0"/>
        <v>7.3250011445314289E-2</v>
      </c>
      <c r="E27" s="97">
        <v>8.7962962962962973E-4</v>
      </c>
      <c r="F27" s="95">
        <f t="shared" si="2"/>
        <v>3.1045751633986932E-2</v>
      </c>
      <c r="G27" s="98">
        <f t="shared" si="5"/>
        <v>1.9398148148148147E-2</v>
      </c>
      <c r="H27" s="96">
        <f t="shared" si="6"/>
        <v>6.8996747766662564E-2</v>
      </c>
    </row>
    <row r="28" spans="2:8" s="1" customFormat="1">
      <c r="B28" s="8" t="s">
        <v>17</v>
      </c>
      <c r="C28" s="97"/>
      <c r="D28" s="95"/>
      <c r="E28" s="97">
        <v>6.018518518518519E-4</v>
      </c>
      <c r="F28" s="95">
        <f t="shared" si="2"/>
        <v>2.1241830065359481E-2</v>
      </c>
      <c r="G28" s="98">
        <f t="shared" si="5"/>
        <v>6.018518518518519E-4</v>
      </c>
      <c r="H28" s="96">
        <f t="shared" si="6"/>
        <v>2.1407105512329678E-3</v>
      </c>
    </row>
    <row r="29" spans="2:8" s="1" customFormat="1">
      <c r="B29" s="8"/>
      <c r="C29" s="97"/>
      <c r="D29" s="95"/>
      <c r="E29" s="97"/>
      <c r="F29" s="95"/>
      <c r="G29" s="98"/>
      <c r="H29" s="96"/>
    </row>
    <row r="30" spans="2:8" s="1" customFormat="1">
      <c r="B30" s="11" t="s">
        <v>29</v>
      </c>
      <c r="C30" s="100">
        <f t="shared" ref="C30:H30" si="7">SUM(C7:C28)</f>
        <v>0.2528125</v>
      </c>
      <c r="D30" s="115">
        <f t="shared" si="7"/>
        <v>0.99999999999999967</v>
      </c>
      <c r="E30" s="100">
        <f t="shared" si="7"/>
        <v>2.8333333333333332E-2</v>
      </c>
      <c r="F30" s="115">
        <f t="shared" si="7"/>
        <v>1</v>
      </c>
      <c r="G30" s="100">
        <f t="shared" si="7"/>
        <v>0.28114583333333326</v>
      </c>
      <c r="H30" s="116">
        <f t="shared" si="7"/>
        <v>0.99999999999999989</v>
      </c>
    </row>
    <row r="31" spans="2:8" s="1" customFormat="1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>
      <c r="B32" s="157" t="s">
        <v>39</v>
      </c>
      <c r="C32" s="158"/>
      <c r="D32" s="158"/>
      <c r="E32" s="158"/>
      <c r="F32" s="158"/>
      <c r="G32" s="158"/>
      <c r="H32" s="159"/>
    </row>
    <row r="33" spans="3:5" s="1" customFormat="1">
      <c r="C33" s="35"/>
      <c r="D33" s="35"/>
      <c r="E33" s="35"/>
    </row>
    <row r="34" spans="3:5" s="1" customFormat="1">
      <c r="C34" s="35"/>
      <c r="D34" s="35"/>
      <c r="E34" s="35"/>
    </row>
    <row r="35" spans="3:5" s="1" customFormat="1">
      <c r="C35" s="35"/>
      <c r="D35" s="35"/>
      <c r="E35" s="35"/>
    </row>
    <row r="36" spans="3:5" s="1" customFormat="1">
      <c r="C36" s="35"/>
      <c r="D36" s="35"/>
      <c r="E36" s="35"/>
    </row>
    <row r="37" spans="3:5" s="1" customFormat="1">
      <c r="C37" s="35"/>
      <c r="D37" s="35"/>
      <c r="E37" s="35"/>
    </row>
    <row r="38" spans="3:5" s="1" customFormat="1">
      <c r="C38" s="35"/>
      <c r="D38" s="35"/>
      <c r="E38" s="35"/>
    </row>
    <row r="39" spans="3:5" s="1" customFormat="1">
      <c r="C39" s="35"/>
      <c r="D39" s="35"/>
      <c r="E39" s="35"/>
    </row>
    <row r="40" spans="3:5" s="1" customFormat="1">
      <c r="C40" s="35"/>
      <c r="D40" s="35"/>
      <c r="E40" s="35"/>
    </row>
    <row r="41" spans="3:5" s="1" customFormat="1">
      <c r="C41" s="35"/>
      <c r="D41" s="35"/>
      <c r="E41" s="35"/>
    </row>
    <row r="42" spans="3:5" s="1" customFormat="1">
      <c r="C42" s="35"/>
      <c r="D42" s="35"/>
      <c r="E42" s="35"/>
    </row>
    <row r="43" spans="3:5" s="1" customFormat="1">
      <c r="C43" s="35"/>
      <c r="D43" s="35"/>
      <c r="E43" s="35"/>
    </row>
    <row r="44" spans="3:5" s="1" customFormat="1">
      <c r="C44" s="35"/>
      <c r="D44" s="35"/>
      <c r="E44" s="35"/>
    </row>
    <row r="45" spans="3:5" s="1" customFormat="1">
      <c r="C45" s="35"/>
      <c r="D45" s="35"/>
      <c r="E45" s="35"/>
    </row>
    <row r="46" spans="3:5" s="1" customFormat="1">
      <c r="C46" s="35"/>
      <c r="D46" s="35"/>
      <c r="E46" s="35"/>
    </row>
    <row r="47" spans="3:5" s="1" customFormat="1">
      <c r="C47" s="35"/>
      <c r="D47" s="35"/>
      <c r="E47" s="35"/>
    </row>
    <row r="48" spans="3:5" s="1" customFormat="1">
      <c r="C48" s="35"/>
      <c r="D48" s="35"/>
      <c r="E48" s="35"/>
    </row>
    <row r="49" spans="3:5" s="1" customFormat="1">
      <c r="C49" s="35"/>
      <c r="D49" s="35"/>
      <c r="E49" s="35"/>
    </row>
    <row r="50" spans="3:5" s="1" customFormat="1">
      <c r="C50" s="35"/>
      <c r="D50" s="35"/>
      <c r="E50" s="35"/>
    </row>
    <row r="51" spans="3:5" s="1" customFormat="1">
      <c r="C51" s="35"/>
      <c r="D51" s="35"/>
      <c r="E51" s="35"/>
    </row>
    <row r="52" spans="3:5" s="1" customFormat="1">
      <c r="C52" s="35"/>
      <c r="D52" s="35"/>
      <c r="E52" s="35"/>
    </row>
    <row r="53" spans="3:5" s="1" customFormat="1">
      <c r="C53" s="35"/>
      <c r="D53" s="35"/>
      <c r="E53" s="35"/>
    </row>
    <row r="54" spans="3:5" s="1" customFormat="1">
      <c r="C54" s="35"/>
      <c r="D54" s="35"/>
      <c r="E54" s="35"/>
    </row>
    <row r="55" spans="3:5" s="1" customFormat="1">
      <c r="C55" s="35"/>
      <c r="D55" s="35"/>
      <c r="E55" s="35"/>
    </row>
    <row r="56" spans="3:5" s="1" customFormat="1">
      <c r="C56" s="35"/>
      <c r="D56" s="35"/>
      <c r="E56" s="35"/>
    </row>
    <row r="57" spans="3:5" s="1" customFormat="1">
      <c r="C57" s="35"/>
      <c r="D57" s="35"/>
      <c r="E57" s="35"/>
    </row>
    <row r="58" spans="3:5" s="1" customFormat="1">
      <c r="C58" s="35"/>
      <c r="D58" s="35"/>
      <c r="E58" s="35"/>
    </row>
    <row r="59" spans="3:5" s="1" customFormat="1">
      <c r="C59" s="35"/>
      <c r="D59" s="35"/>
      <c r="E59" s="35"/>
    </row>
    <row r="60" spans="3:5" s="1" customFormat="1">
      <c r="C60" s="35"/>
      <c r="D60" s="35"/>
      <c r="E60" s="35"/>
    </row>
    <row r="61" spans="3:5" s="1" customFormat="1">
      <c r="C61" s="35"/>
      <c r="D61" s="35"/>
      <c r="E61" s="35"/>
    </row>
    <row r="62" spans="3:5" s="1" customFormat="1">
      <c r="C62" s="35"/>
      <c r="D62" s="35"/>
      <c r="E62" s="35"/>
    </row>
    <row r="63" spans="3:5" s="1" customFormat="1">
      <c r="C63" s="35"/>
      <c r="D63" s="35"/>
      <c r="E63" s="35"/>
    </row>
    <row r="64" spans="3:5" s="1" customFormat="1">
      <c r="C64" s="35"/>
      <c r="D64" s="35"/>
      <c r="E64" s="35"/>
    </row>
    <row r="65" spans="3:5" s="1" customFormat="1">
      <c r="C65" s="35"/>
      <c r="D65" s="35"/>
      <c r="E65" s="35"/>
    </row>
    <row r="66" spans="3:5" s="1" customFormat="1">
      <c r="C66" s="35"/>
      <c r="D66" s="35"/>
      <c r="E66" s="35"/>
    </row>
    <row r="67" spans="3:5" s="1" customFormat="1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B1:H67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>
      <c r="C1" s="35"/>
      <c r="D1" s="35"/>
      <c r="E1" s="35"/>
    </row>
    <row r="2" spans="2:8" s="1" customFormat="1" ht="15.75" thickBot="1">
      <c r="C2" s="35"/>
      <c r="D2" s="35"/>
      <c r="E2" s="35"/>
    </row>
    <row r="3" spans="2:8" s="1" customFormat="1">
      <c r="B3" s="160" t="s">
        <v>128</v>
      </c>
      <c r="C3" s="161"/>
      <c r="D3" s="161"/>
      <c r="E3" s="161"/>
      <c r="F3" s="161"/>
      <c r="G3" s="161"/>
      <c r="H3" s="162"/>
    </row>
    <row r="4" spans="2:8" s="1" customFormat="1">
      <c r="B4" s="163" t="s">
        <v>133</v>
      </c>
      <c r="C4" s="164"/>
      <c r="D4" s="164"/>
      <c r="E4" s="164"/>
      <c r="F4" s="164"/>
      <c r="G4" s="164"/>
      <c r="H4" s="165"/>
    </row>
    <row r="5" spans="2:8" s="1" customFormat="1">
      <c r="B5" s="2"/>
      <c r="C5" s="170" t="s">
        <v>36</v>
      </c>
      <c r="D5" s="170"/>
      <c r="E5" s="170" t="s">
        <v>37</v>
      </c>
      <c r="F5" s="170"/>
      <c r="G5" s="164" t="s">
        <v>38</v>
      </c>
      <c r="H5" s="165"/>
    </row>
    <row r="6" spans="2:8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>
      <c r="B7" s="8" t="s">
        <v>10</v>
      </c>
      <c r="C7" s="97">
        <v>1.8749999999999999E-3</v>
      </c>
      <c r="D7" s="95">
        <f t="shared" ref="D7:D28" si="0">C7/C$30</f>
        <v>9.654925800107279E-3</v>
      </c>
      <c r="E7" s="97">
        <v>2.8935185185185189E-4</v>
      </c>
      <c r="F7" s="95">
        <f t="shared" ref="F7:F27" si="1">E7/E$30</f>
        <v>4.0400775694893355E-3</v>
      </c>
      <c r="G7" s="98">
        <f>C7+E7</f>
        <v>2.1643518518518518E-3</v>
      </c>
      <c r="H7" s="96">
        <f>G7/$G$30</f>
        <v>8.1421169504071085E-3</v>
      </c>
    </row>
    <row r="8" spans="2:8" s="1" customFormat="1">
      <c r="B8" s="8" t="s">
        <v>13</v>
      </c>
      <c r="C8" s="97">
        <v>1.2766203703703696E-2</v>
      </c>
      <c r="D8" s="95">
        <f t="shared" si="0"/>
        <v>6.5736933071100748E-2</v>
      </c>
      <c r="E8" s="97">
        <v>6.9444444444444447E-4</v>
      </c>
      <c r="F8" s="95">
        <f t="shared" si="1"/>
        <v>9.696186166774404E-3</v>
      </c>
      <c r="G8" s="98">
        <f t="shared" ref="G8:G20" si="2">C8+E8</f>
        <v>1.346064814814814E-2</v>
      </c>
      <c r="H8" s="96">
        <f t="shared" ref="H8:H20" si="3">G8/$G$30</f>
        <v>5.063787172900247E-2</v>
      </c>
    </row>
    <row r="9" spans="2:8" s="1" customFormat="1">
      <c r="B9" s="8" t="s">
        <v>0</v>
      </c>
      <c r="C9" s="97">
        <v>5.8807870370370323E-2</v>
      </c>
      <c r="D9" s="95">
        <f t="shared" si="0"/>
        <v>0.30281899994040151</v>
      </c>
      <c r="E9" s="97">
        <v>3.0891203703703695E-2</v>
      </c>
      <c r="F9" s="95">
        <f t="shared" si="1"/>
        <v>0.43131868131868123</v>
      </c>
      <c r="G9" s="98">
        <f t="shared" si="2"/>
        <v>8.9699074074074014E-2</v>
      </c>
      <c r="H9" s="96">
        <f t="shared" si="3"/>
        <v>0.33744067575216607</v>
      </c>
    </row>
    <row r="10" spans="2:8" s="1" customFormat="1">
      <c r="B10" s="8" t="s">
        <v>8</v>
      </c>
      <c r="C10" s="97">
        <v>2.650462962962963E-3</v>
      </c>
      <c r="D10" s="95">
        <f t="shared" si="0"/>
        <v>1.3648012396447943E-2</v>
      </c>
      <c r="E10" s="97">
        <v>2.615740740740741E-3</v>
      </c>
      <c r="F10" s="95">
        <f t="shared" si="1"/>
        <v>3.652230122818359E-2</v>
      </c>
      <c r="G10" s="98">
        <f t="shared" si="2"/>
        <v>5.2662037037037035E-3</v>
      </c>
      <c r="H10" s="96">
        <f t="shared" si="3"/>
        <v>1.9811033221578792E-2</v>
      </c>
    </row>
    <row r="11" spans="2:8" s="1" customFormat="1">
      <c r="B11" s="8" t="s">
        <v>26</v>
      </c>
      <c r="C11" s="97">
        <v>1.5972222222222223E-3</v>
      </c>
      <c r="D11" s="95">
        <f t="shared" si="0"/>
        <v>8.2245664223136086E-3</v>
      </c>
      <c r="E11" s="97">
        <v>1.6203703703703703E-4</v>
      </c>
      <c r="F11" s="95">
        <f t="shared" si="1"/>
        <v>2.2624434389140274E-3</v>
      </c>
      <c r="G11" s="98">
        <f t="shared" si="2"/>
        <v>1.7592592592592595E-3</v>
      </c>
      <c r="H11" s="96">
        <f t="shared" si="3"/>
        <v>6.6181913179779719E-3</v>
      </c>
    </row>
    <row r="12" spans="2:8" s="1" customFormat="1">
      <c r="B12" s="8" t="s">
        <v>3</v>
      </c>
      <c r="C12" s="97">
        <v>1.0138888888888887E-2</v>
      </c>
      <c r="D12" s="95">
        <f t="shared" si="0"/>
        <v>5.2208117289468975E-2</v>
      </c>
      <c r="E12" s="97">
        <v>1.0775462962962964E-2</v>
      </c>
      <c r="F12" s="95">
        <f t="shared" si="1"/>
        <v>0.15045248868778283</v>
      </c>
      <c r="G12" s="98">
        <f t="shared" si="2"/>
        <v>2.0914351851851851E-2</v>
      </c>
      <c r="H12" s="96">
        <f t="shared" si="3"/>
        <v>7.8678103365698637E-2</v>
      </c>
    </row>
    <row r="13" spans="2:8" s="1" customFormat="1">
      <c r="B13" s="8" t="s">
        <v>7</v>
      </c>
      <c r="C13" s="97">
        <v>7.002314814814811E-3</v>
      </c>
      <c r="D13" s="95">
        <f t="shared" si="0"/>
        <v>3.6056975981882101E-2</v>
      </c>
      <c r="E13" s="97">
        <v>6.75925925925926E-3</v>
      </c>
      <c r="F13" s="95">
        <f t="shared" si="1"/>
        <v>9.4376212023270872E-2</v>
      </c>
      <c r="G13" s="98">
        <f t="shared" si="2"/>
        <v>1.3761574074074072E-2</v>
      </c>
      <c r="H13" s="96">
        <f t="shared" si="3"/>
        <v>5.1769930770235568E-2</v>
      </c>
    </row>
    <row r="14" spans="2:8" s="1" customFormat="1">
      <c r="B14" s="8" t="s">
        <v>2</v>
      </c>
      <c r="C14" s="97">
        <v>8.5300925925925961E-3</v>
      </c>
      <c r="D14" s="95">
        <f t="shared" si="0"/>
        <v>4.3923952559747327E-2</v>
      </c>
      <c r="E14" s="97">
        <v>1.1574074074074076E-3</v>
      </c>
      <c r="F14" s="95">
        <f t="shared" si="1"/>
        <v>1.6160310277957342E-2</v>
      </c>
      <c r="G14" s="98">
        <f t="shared" si="2"/>
        <v>9.6875000000000034E-3</v>
      </c>
      <c r="H14" s="96">
        <f t="shared" si="3"/>
        <v>3.6443592981233973E-2</v>
      </c>
    </row>
    <row r="15" spans="2:8" s="1" customFormat="1">
      <c r="B15" s="8" t="s">
        <v>9</v>
      </c>
      <c r="C15" s="97">
        <v>1.7812500000000002E-2</v>
      </c>
      <c r="D15" s="95">
        <f t="shared" si="0"/>
        <v>9.172179510101916E-2</v>
      </c>
      <c r="E15" s="97">
        <v>7.6736111111111111E-3</v>
      </c>
      <c r="F15" s="95">
        <f t="shared" si="1"/>
        <v>0.10714285714285715</v>
      </c>
      <c r="G15" s="98">
        <f t="shared" si="2"/>
        <v>2.5486111111111112E-2</v>
      </c>
      <c r="H15" s="96">
        <f t="shared" si="3"/>
        <v>9.5876692645970346E-2</v>
      </c>
    </row>
    <row r="16" spans="2:8" s="1" customFormat="1">
      <c r="B16" s="8" t="s">
        <v>1</v>
      </c>
      <c r="C16" s="97">
        <v>1.8171296296296299E-3</v>
      </c>
      <c r="D16" s="95">
        <f t="shared" si="0"/>
        <v>9.3569342630669319E-3</v>
      </c>
      <c r="E16" s="97">
        <v>1.7824074074074075E-3</v>
      </c>
      <c r="F16" s="95">
        <f t="shared" si="1"/>
        <v>2.4886877828054304E-2</v>
      </c>
      <c r="G16" s="98">
        <f t="shared" si="2"/>
        <v>3.5995370370370374E-3</v>
      </c>
      <c r="H16" s="96">
        <f t="shared" si="3"/>
        <v>1.3541167762441771E-2</v>
      </c>
    </row>
    <row r="17" spans="2:8" s="1" customFormat="1">
      <c r="B17" s="8" t="s">
        <v>27</v>
      </c>
      <c r="C17" s="97">
        <v>6.9444444444444444E-5</v>
      </c>
      <c r="D17" s="95">
        <f t="shared" si="0"/>
        <v>3.5758984444841772E-4</v>
      </c>
      <c r="E17" s="97">
        <v>1.9675925925925926E-4</v>
      </c>
      <c r="F17" s="95">
        <f t="shared" si="1"/>
        <v>2.7472527472527475E-3</v>
      </c>
      <c r="G17" s="98">
        <f t="shared" si="2"/>
        <v>2.6620370370370372E-4</v>
      </c>
      <c r="H17" s="96">
        <f t="shared" si="3"/>
        <v>1.0014368441677193E-3</v>
      </c>
    </row>
    <row r="18" spans="2:8" s="1" customFormat="1">
      <c r="B18" s="8" t="s">
        <v>16</v>
      </c>
      <c r="C18" s="97">
        <v>1.0879629629629629E-3</v>
      </c>
      <c r="D18" s="95">
        <f t="shared" si="0"/>
        <v>5.6022408963585443E-3</v>
      </c>
      <c r="E18" s="97"/>
      <c r="F18" s="95"/>
      <c r="G18" s="98">
        <f t="shared" ref="G18" si="4">C18+E18</f>
        <v>1.0879629629629629E-3</v>
      </c>
      <c r="H18" s="96">
        <f t="shared" ref="H18" si="5">G18/$G$30</f>
        <v>4.092828841381113E-3</v>
      </c>
    </row>
    <row r="19" spans="2:8" s="1" customFormat="1">
      <c r="B19" s="8" t="s">
        <v>4</v>
      </c>
      <c r="C19" s="97">
        <v>6.53935185185185E-3</v>
      </c>
      <c r="D19" s="95">
        <f t="shared" si="0"/>
        <v>3.3673043685559324E-2</v>
      </c>
      <c r="E19" s="97">
        <v>1.6666666666666668E-3</v>
      </c>
      <c r="F19" s="95">
        <f t="shared" si="1"/>
        <v>2.3270846800258569E-2</v>
      </c>
      <c r="G19" s="98">
        <f t="shared" si="2"/>
        <v>8.206018518518517E-3</v>
      </c>
      <c r="H19" s="96">
        <f t="shared" si="3"/>
        <v>3.0870379239778818E-2</v>
      </c>
    </row>
    <row r="20" spans="2:8" s="1" customFormat="1">
      <c r="B20" s="8" t="s">
        <v>14</v>
      </c>
      <c r="C20" s="97">
        <v>3.1828703703703693E-3</v>
      </c>
      <c r="D20" s="95">
        <f t="shared" si="0"/>
        <v>1.6389534537219141E-2</v>
      </c>
      <c r="E20" s="97">
        <v>3.8541666666666668E-3</v>
      </c>
      <c r="F20" s="95">
        <f t="shared" si="1"/>
        <v>5.3813833225597942E-2</v>
      </c>
      <c r="G20" s="98">
        <f t="shared" si="2"/>
        <v>7.0370370370370361E-3</v>
      </c>
      <c r="H20" s="96">
        <f t="shared" si="3"/>
        <v>2.6472765271911881E-2</v>
      </c>
    </row>
    <row r="21" spans="2:8" s="1" customFormat="1">
      <c r="B21" s="8" t="s">
        <v>11</v>
      </c>
      <c r="C21" s="97">
        <v>7.4074074074074081E-4</v>
      </c>
      <c r="D21" s="95">
        <f t="shared" si="0"/>
        <v>3.8142916741164563E-3</v>
      </c>
      <c r="E21" s="97">
        <v>2.5462962962962961E-4</v>
      </c>
      <c r="F21" s="95">
        <f t="shared" si="1"/>
        <v>3.555268261150614E-3</v>
      </c>
      <c r="G21" s="98">
        <f t="shared" ref="G21:G22" si="6">C21+E21</f>
        <v>9.9537037037037042E-4</v>
      </c>
      <c r="H21" s="96">
        <f t="shared" ref="H21:H22" si="7">G21/$G$30</f>
        <v>3.744502982540168E-3</v>
      </c>
    </row>
    <row r="22" spans="2:8" s="1" customFormat="1">
      <c r="B22" s="8" t="s">
        <v>15</v>
      </c>
      <c r="C22" s="97"/>
      <c r="D22" s="95"/>
      <c r="E22" s="97"/>
      <c r="F22" s="95"/>
      <c r="G22" s="98"/>
      <c r="H22" s="96"/>
    </row>
    <row r="23" spans="2:8" s="1" customFormat="1">
      <c r="B23" s="8" t="s">
        <v>91</v>
      </c>
      <c r="C23" s="97">
        <v>1.7592592592592592E-3</v>
      </c>
      <c r="D23" s="95">
        <f t="shared" si="0"/>
        <v>9.058942726026583E-3</v>
      </c>
      <c r="E23" s="97">
        <v>1.0995370370370369E-3</v>
      </c>
      <c r="F23" s="95">
        <f t="shared" si="1"/>
        <v>1.5352294764059469E-2</v>
      </c>
      <c r="G23" s="98">
        <f t="shared" ref="G23:G25" si="8">C23+E23</f>
        <v>2.8587962962962959E-3</v>
      </c>
      <c r="H23" s="96">
        <f t="shared" ref="H23:H25" si="9">G23/$G$30</f>
        <v>1.0754560891714201E-2</v>
      </c>
    </row>
    <row r="24" spans="2:8" s="1" customFormat="1">
      <c r="B24" s="8" t="s">
        <v>12</v>
      </c>
      <c r="C24" s="97">
        <v>3.0092592592592589E-4</v>
      </c>
      <c r="D24" s="95">
        <f t="shared" si="0"/>
        <v>1.5495559926098101E-3</v>
      </c>
      <c r="E24" s="97">
        <v>6.134259259259259E-4</v>
      </c>
      <c r="F24" s="95">
        <f t="shared" si="1"/>
        <v>8.5649644473173893E-3</v>
      </c>
      <c r="G24" s="98">
        <f t="shared" si="8"/>
        <v>9.1435185185185174E-4</v>
      </c>
      <c r="H24" s="96">
        <f t="shared" si="9"/>
        <v>3.4397178560543395E-3</v>
      </c>
    </row>
    <row r="25" spans="2:8" s="1" customFormat="1">
      <c r="B25" s="8" t="s">
        <v>5</v>
      </c>
      <c r="C25" s="97"/>
      <c r="D25" s="95"/>
      <c r="E25" s="97"/>
      <c r="F25" s="95"/>
      <c r="G25" s="98"/>
      <c r="H25" s="96"/>
    </row>
    <row r="26" spans="2:8" s="1" customFormat="1">
      <c r="B26" s="8" t="s">
        <v>6</v>
      </c>
      <c r="C26" s="97">
        <v>3.875E-2</v>
      </c>
      <c r="D26" s="95">
        <f t="shared" si="0"/>
        <v>0.19953513320221708</v>
      </c>
      <c r="E26" s="97">
        <v>1.0185185185185186E-3</v>
      </c>
      <c r="F26" s="95">
        <f t="shared" si="1"/>
        <v>1.422107304460246E-2</v>
      </c>
      <c r="G26" s="98">
        <f t="shared" ref="G26:G27" si="10">C26+E26</f>
        <v>3.9768518518518516E-2</v>
      </c>
      <c r="H26" s="96">
        <f t="shared" ref="H26:H27" si="11">G26/$G$30</f>
        <v>0.14960595637218624</v>
      </c>
    </row>
    <row r="27" spans="2:8" s="1" customFormat="1">
      <c r="B27" s="8" t="s">
        <v>101</v>
      </c>
      <c r="C27" s="97">
        <v>1.7824074074074069E-2</v>
      </c>
      <c r="D27" s="95">
        <f t="shared" si="0"/>
        <v>9.1781393408427184E-2</v>
      </c>
      <c r="E27" s="97">
        <v>1.1574074074074073E-4</v>
      </c>
      <c r="F27" s="95">
        <f t="shared" si="1"/>
        <v>1.6160310277957338E-3</v>
      </c>
      <c r="G27" s="98">
        <f t="shared" si="10"/>
        <v>1.7939814814814808E-2</v>
      </c>
      <c r="H27" s="96">
        <f t="shared" si="11"/>
        <v>6.7488135150433226E-2</v>
      </c>
    </row>
    <row r="28" spans="2:8" s="1" customFormat="1">
      <c r="B28" s="8" t="s">
        <v>17</v>
      </c>
      <c r="C28" s="97">
        <v>9.4907407407407408E-4</v>
      </c>
      <c r="D28" s="95">
        <f t="shared" si="0"/>
        <v>4.8870612074617091E-3</v>
      </c>
      <c r="E28" s="97"/>
      <c r="F28" s="95"/>
      <c r="G28" s="98">
        <f t="shared" ref="G28" si="12">C28+E28</f>
        <v>9.4907407407407408E-4</v>
      </c>
      <c r="H28" s="96">
        <f t="shared" ref="H28" si="13">G28/$G$30</f>
        <v>3.5703400531196948E-3</v>
      </c>
    </row>
    <row r="29" spans="2:8" s="1" customFormat="1">
      <c r="B29" s="8"/>
      <c r="C29" s="97"/>
      <c r="D29" s="95"/>
      <c r="E29" s="97"/>
      <c r="F29" s="95"/>
      <c r="G29" s="98"/>
      <c r="H29" s="96"/>
    </row>
    <row r="30" spans="2:8" s="1" customFormat="1">
      <c r="B30" s="11" t="s">
        <v>29</v>
      </c>
      <c r="C30" s="100">
        <f t="shared" ref="C30:H30" si="14">SUM(C7:C28)</f>
        <v>0.19420138888888885</v>
      </c>
      <c r="D30" s="115">
        <f t="shared" si="14"/>
        <v>1</v>
      </c>
      <c r="E30" s="100">
        <f t="shared" si="14"/>
        <v>7.1620370370370362E-2</v>
      </c>
      <c r="F30" s="115">
        <f t="shared" si="14"/>
        <v>1</v>
      </c>
      <c r="G30" s="100">
        <f t="shared" si="14"/>
        <v>0.26582175925925916</v>
      </c>
      <c r="H30" s="116">
        <f t="shared" si="14"/>
        <v>1.0000000000000002</v>
      </c>
    </row>
    <row r="31" spans="2:8" s="1" customFormat="1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>
      <c r="B32" s="157" t="s">
        <v>39</v>
      </c>
      <c r="C32" s="158"/>
      <c r="D32" s="158"/>
      <c r="E32" s="158"/>
      <c r="F32" s="158"/>
      <c r="G32" s="158"/>
      <c r="H32" s="159"/>
    </row>
    <row r="33" spans="3:5" s="1" customFormat="1">
      <c r="C33" s="35"/>
      <c r="D33" s="35"/>
      <c r="E33" s="35"/>
    </row>
    <row r="34" spans="3:5" s="1" customFormat="1">
      <c r="C34" s="35"/>
      <c r="D34" s="35"/>
      <c r="E34" s="35"/>
    </row>
    <row r="35" spans="3:5" s="1" customFormat="1">
      <c r="C35" s="35"/>
      <c r="D35" s="35"/>
      <c r="E35" s="35"/>
    </row>
    <row r="36" spans="3:5" s="1" customFormat="1">
      <c r="C36" s="35"/>
      <c r="D36" s="35"/>
      <c r="E36" s="35"/>
    </row>
    <row r="37" spans="3:5" s="1" customFormat="1">
      <c r="C37" s="35"/>
      <c r="D37" s="35"/>
      <c r="E37" s="35"/>
    </row>
    <row r="38" spans="3:5" s="1" customFormat="1">
      <c r="C38" s="35"/>
      <c r="D38" s="35"/>
      <c r="E38" s="35"/>
    </row>
    <row r="39" spans="3:5" s="1" customFormat="1">
      <c r="C39" s="35"/>
      <c r="D39" s="35"/>
      <c r="E39" s="35"/>
    </row>
    <row r="40" spans="3:5" s="1" customFormat="1">
      <c r="C40" s="35"/>
      <c r="D40" s="35"/>
      <c r="E40" s="35"/>
    </row>
    <row r="41" spans="3:5" s="1" customFormat="1">
      <c r="C41" s="35"/>
      <c r="D41" s="35"/>
      <c r="E41" s="35"/>
    </row>
    <row r="42" spans="3:5" s="1" customFormat="1">
      <c r="C42" s="35"/>
      <c r="D42" s="35"/>
      <c r="E42" s="35"/>
    </row>
    <row r="43" spans="3:5" s="1" customFormat="1">
      <c r="C43" s="35"/>
      <c r="D43" s="35"/>
      <c r="E43" s="35"/>
    </row>
    <row r="44" spans="3:5" s="1" customFormat="1">
      <c r="C44" s="35"/>
      <c r="D44" s="35"/>
      <c r="E44" s="35"/>
    </row>
    <row r="45" spans="3:5" s="1" customFormat="1">
      <c r="C45" s="35"/>
      <c r="D45" s="35"/>
      <c r="E45" s="35"/>
    </row>
    <row r="46" spans="3:5" s="1" customFormat="1">
      <c r="C46" s="35"/>
      <c r="D46" s="35"/>
      <c r="E46" s="35"/>
    </row>
    <row r="47" spans="3:5" s="1" customFormat="1">
      <c r="C47" s="35"/>
      <c r="D47" s="35"/>
      <c r="E47" s="35"/>
    </row>
    <row r="48" spans="3:5" s="1" customFormat="1">
      <c r="C48" s="35"/>
      <c r="D48" s="35"/>
      <c r="E48" s="35"/>
    </row>
    <row r="49" spans="3:5" s="1" customFormat="1">
      <c r="C49" s="35"/>
      <c r="D49" s="35"/>
      <c r="E49" s="35"/>
    </row>
    <row r="50" spans="3:5" s="1" customFormat="1">
      <c r="C50" s="35"/>
      <c r="D50" s="35"/>
      <c r="E50" s="35"/>
    </row>
    <row r="51" spans="3:5" s="1" customFormat="1">
      <c r="C51" s="35"/>
      <c r="D51" s="35"/>
      <c r="E51" s="35"/>
    </row>
    <row r="52" spans="3:5" s="1" customFormat="1">
      <c r="C52" s="35"/>
      <c r="D52" s="35"/>
      <c r="E52" s="35"/>
    </row>
    <row r="53" spans="3:5" s="1" customFormat="1">
      <c r="C53" s="35"/>
      <c r="D53" s="35"/>
      <c r="E53" s="35"/>
    </row>
    <row r="54" spans="3:5" s="1" customFormat="1">
      <c r="C54" s="35"/>
      <c r="D54" s="35"/>
      <c r="E54" s="35"/>
    </row>
    <row r="55" spans="3:5" s="1" customFormat="1">
      <c r="C55" s="35"/>
      <c r="D55" s="35"/>
      <c r="E55" s="35"/>
    </row>
    <row r="56" spans="3:5" s="1" customFormat="1">
      <c r="C56" s="35"/>
      <c r="D56" s="35"/>
      <c r="E56" s="35"/>
    </row>
    <row r="57" spans="3:5" s="1" customFormat="1">
      <c r="C57" s="35"/>
      <c r="D57" s="35"/>
      <c r="E57" s="35"/>
    </row>
    <row r="58" spans="3:5" s="1" customFormat="1">
      <c r="C58" s="35"/>
      <c r="D58" s="35"/>
      <c r="E58" s="35"/>
    </row>
    <row r="59" spans="3:5" s="1" customFormat="1">
      <c r="C59" s="35"/>
      <c r="D59" s="35"/>
      <c r="E59" s="35"/>
    </row>
    <row r="60" spans="3:5" s="1" customFormat="1">
      <c r="C60" s="35"/>
      <c r="D60" s="35"/>
      <c r="E60" s="35"/>
    </row>
    <row r="61" spans="3:5" s="1" customFormat="1">
      <c r="C61" s="35"/>
      <c r="D61" s="35"/>
      <c r="E61" s="35"/>
    </row>
    <row r="62" spans="3:5" s="1" customFormat="1">
      <c r="C62" s="35"/>
      <c r="D62" s="35"/>
      <c r="E62" s="35"/>
    </row>
    <row r="63" spans="3:5" s="1" customFormat="1">
      <c r="C63" s="35"/>
      <c r="D63" s="35"/>
      <c r="E63" s="35"/>
    </row>
    <row r="64" spans="3:5" s="1" customFormat="1">
      <c r="C64" s="35"/>
      <c r="D64" s="35"/>
      <c r="E64" s="35"/>
    </row>
    <row r="65" spans="3:5" s="1" customFormat="1">
      <c r="C65" s="35"/>
      <c r="D65" s="35"/>
      <c r="E65" s="35"/>
    </row>
    <row r="66" spans="3:5" s="1" customFormat="1">
      <c r="C66" s="35"/>
      <c r="D66" s="35"/>
      <c r="E66" s="35"/>
    </row>
    <row r="67" spans="3:5" s="1" customFormat="1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B1:H67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>
      <c r="C1" s="35"/>
      <c r="D1" s="35"/>
      <c r="E1" s="35"/>
    </row>
    <row r="2" spans="2:8" s="1" customFormat="1" ht="15.75" thickBot="1">
      <c r="C2" s="35"/>
      <c r="D2" s="35"/>
      <c r="E2" s="35"/>
    </row>
    <row r="3" spans="2:8" s="1" customFormat="1">
      <c r="B3" s="160" t="s">
        <v>129</v>
      </c>
      <c r="C3" s="161"/>
      <c r="D3" s="161"/>
      <c r="E3" s="161"/>
      <c r="F3" s="161"/>
      <c r="G3" s="161"/>
      <c r="H3" s="162"/>
    </row>
    <row r="4" spans="2:8" s="1" customFormat="1">
      <c r="B4" s="163" t="s">
        <v>133</v>
      </c>
      <c r="C4" s="164"/>
      <c r="D4" s="164"/>
      <c r="E4" s="164"/>
      <c r="F4" s="164"/>
      <c r="G4" s="164"/>
      <c r="H4" s="165"/>
    </row>
    <row r="5" spans="2:8" s="1" customFormat="1">
      <c r="B5" s="2"/>
      <c r="C5" s="170" t="s">
        <v>36</v>
      </c>
      <c r="D5" s="170"/>
      <c r="E5" s="170" t="s">
        <v>37</v>
      </c>
      <c r="F5" s="170"/>
      <c r="G5" s="164" t="s">
        <v>38</v>
      </c>
      <c r="H5" s="165"/>
    </row>
    <row r="6" spans="2:8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>
      <c r="B7" s="8" t="s">
        <v>10</v>
      </c>
      <c r="C7" s="97">
        <v>1.9675925925925928E-3</v>
      </c>
      <c r="D7" s="95">
        <f t="shared" ref="D7:D28" si="0">C7/C$30</f>
        <v>7.4103134126672771E-3</v>
      </c>
      <c r="E7" s="97"/>
      <c r="F7" s="95"/>
      <c r="G7" s="98">
        <f>E7+C7</f>
        <v>1.9675925925925928E-3</v>
      </c>
      <c r="H7" s="96">
        <f>G7/$G$30</f>
        <v>7.4103134126672771E-3</v>
      </c>
    </row>
    <row r="8" spans="2:8" s="1" customFormat="1">
      <c r="B8" s="8" t="s">
        <v>13</v>
      </c>
      <c r="C8" s="97">
        <v>1.0208333333333333E-2</v>
      </c>
      <c r="D8" s="95">
        <f t="shared" si="0"/>
        <v>3.844644958807375E-2</v>
      </c>
      <c r="E8" s="97"/>
      <c r="F8" s="95"/>
      <c r="G8" s="98">
        <f t="shared" ref="G8:G28" si="1">E8+C8</f>
        <v>1.0208333333333333E-2</v>
      </c>
      <c r="H8" s="96">
        <f t="shared" ref="H8:H28" si="2">G8/$G$30</f>
        <v>3.844644958807375E-2</v>
      </c>
    </row>
    <row r="9" spans="2:8" s="1" customFormat="1">
      <c r="B9" s="8" t="s">
        <v>0</v>
      </c>
      <c r="C9" s="97">
        <v>3.1620370370370375E-2</v>
      </c>
      <c r="D9" s="95">
        <f t="shared" si="0"/>
        <v>0.11908809554945295</v>
      </c>
      <c r="E9" s="97"/>
      <c r="F9" s="95"/>
      <c r="G9" s="98">
        <f t="shared" si="1"/>
        <v>3.1620370370370375E-2</v>
      </c>
      <c r="H9" s="96">
        <f t="shared" si="2"/>
        <v>0.11908809554945295</v>
      </c>
    </row>
    <row r="10" spans="2:8" s="1" customFormat="1">
      <c r="B10" s="8" t="s">
        <v>8</v>
      </c>
      <c r="C10" s="97">
        <v>1.0081018518518519E-2</v>
      </c>
      <c r="D10" s="95">
        <f t="shared" si="0"/>
        <v>3.796695872019528E-2</v>
      </c>
      <c r="E10" s="97"/>
      <c r="F10" s="95"/>
      <c r="G10" s="98">
        <f t="shared" si="1"/>
        <v>1.0081018518518519E-2</v>
      </c>
      <c r="H10" s="96">
        <f t="shared" si="2"/>
        <v>3.796695872019528E-2</v>
      </c>
    </row>
    <row r="11" spans="2:8" s="1" customFormat="1">
      <c r="B11" s="8" t="s">
        <v>26</v>
      </c>
      <c r="C11" s="97">
        <v>7.5231481481481482E-4</v>
      </c>
      <c r="D11" s="95">
        <f t="shared" si="0"/>
        <v>2.8333551283727821E-3</v>
      </c>
      <c r="E11" s="97"/>
      <c r="F11" s="95"/>
      <c r="G11" s="98">
        <f t="shared" si="1"/>
        <v>7.5231481481481482E-4</v>
      </c>
      <c r="H11" s="96">
        <f t="shared" si="2"/>
        <v>2.8333551283727821E-3</v>
      </c>
    </row>
    <row r="12" spans="2:8" s="1" customFormat="1">
      <c r="B12" s="8" t="s">
        <v>3</v>
      </c>
      <c r="C12" s="97">
        <v>4.942129629629627E-3</v>
      </c>
      <c r="D12" s="95">
        <f t="shared" si="0"/>
        <v>1.8612963689464267E-2</v>
      </c>
      <c r="E12" s="97"/>
      <c r="F12" s="95"/>
      <c r="G12" s="98">
        <f t="shared" si="1"/>
        <v>4.942129629629627E-3</v>
      </c>
      <c r="H12" s="96">
        <f t="shared" si="2"/>
        <v>1.8612963689464267E-2</v>
      </c>
    </row>
    <row r="13" spans="2:8" s="1" customFormat="1">
      <c r="B13" s="8" t="s">
        <v>7</v>
      </c>
      <c r="C13" s="97">
        <v>5.9143518518518521E-3</v>
      </c>
      <c r="D13" s="95">
        <f t="shared" si="0"/>
        <v>2.2274530316899872E-2</v>
      </c>
      <c r="E13" s="97"/>
      <c r="F13" s="95"/>
      <c r="G13" s="98">
        <f t="shared" si="1"/>
        <v>5.9143518518518521E-3</v>
      </c>
      <c r="H13" s="96">
        <f t="shared" si="2"/>
        <v>2.2274530316899872E-2</v>
      </c>
    </row>
    <row r="14" spans="2:8" s="1" customFormat="1">
      <c r="B14" s="8" t="s">
        <v>2</v>
      </c>
      <c r="C14" s="97">
        <v>1.0347222222222218E-2</v>
      </c>
      <c r="D14" s="95">
        <f t="shared" si="0"/>
        <v>3.8969530534850243E-2</v>
      </c>
      <c r="E14" s="97"/>
      <c r="F14" s="95"/>
      <c r="G14" s="98">
        <f t="shared" si="1"/>
        <v>1.0347222222222218E-2</v>
      </c>
      <c r="H14" s="96">
        <f t="shared" si="2"/>
        <v>3.8969530534850243E-2</v>
      </c>
    </row>
    <row r="15" spans="2:8" s="1" customFormat="1">
      <c r="B15" s="8" t="s">
        <v>9</v>
      </c>
      <c r="C15" s="97">
        <v>1.8217592592592594E-2</v>
      </c>
      <c r="D15" s="95">
        <f t="shared" si="0"/>
        <v>6.8610784185519372E-2</v>
      </c>
      <c r="E15" s="97"/>
      <c r="F15" s="95"/>
      <c r="G15" s="98">
        <f t="shared" si="1"/>
        <v>1.8217592592592594E-2</v>
      </c>
      <c r="H15" s="96">
        <f t="shared" si="2"/>
        <v>6.8610784185519372E-2</v>
      </c>
    </row>
    <row r="16" spans="2:8" s="1" customFormat="1">
      <c r="B16" s="8" t="s">
        <v>1</v>
      </c>
      <c r="C16" s="97">
        <v>3.8657407407407408E-3</v>
      </c>
      <c r="D16" s="95">
        <f t="shared" si="0"/>
        <v>1.4559086351946296E-2</v>
      </c>
      <c r="E16" s="97"/>
      <c r="F16" s="95"/>
      <c r="G16" s="98">
        <f t="shared" si="1"/>
        <v>3.8657407407407408E-3</v>
      </c>
      <c r="H16" s="96">
        <f t="shared" si="2"/>
        <v>1.4559086351946296E-2</v>
      </c>
    </row>
    <row r="17" spans="2:8" s="1" customFormat="1">
      <c r="B17" s="8" t="s">
        <v>27</v>
      </c>
      <c r="C17" s="97">
        <v>2.604166666666667E-3</v>
      </c>
      <c r="D17" s="95">
        <f t="shared" si="0"/>
        <v>9.8077677520596301E-3</v>
      </c>
      <c r="E17" s="97"/>
      <c r="F17" s="95"/>
      <c r="G17" s="98">
        <f t="shared" si="1"/>
        <v>2.604166666666667E-3</v>
      </c>
      <c r="H17" s="96">
        <f t="shared" ref="H17:H26" si="3">G17/$G$30</f>
        <v>9.8077677520596301E-3</v>
      </c>
    </row>
    <row r="18" spans="2:8" s="1" customFormat="1">
      <c r="B18" s="8" t="s">
        <v>16</v>
      </c>
      <c r="C18" s="97">
        <v>4.861111111111111E-4</v>
      </c>
      <c r="D18" s="95">
        <f t="shared" si="0"/>
        <v>1.8307833137177975E-3</v>
      </c>
      <c r="E18" s="97"/>
      <c r="F18" s="95"/>
      <c r="G18" s="98">
        <f t="shared" ref="G18:G19" si="4">E18+C18</f>
        <v>4.861111111111111E-4</v>
      </c>
      <c r="H18" s="96">
        <f t="shared" ref="H18:H19" si="5">G18/$G$30</f>
        <v>1.8307833137177975E-3</v>
      </c>
    </row>
    <row r="19" spans="2:8" s="1" customFormat="1">
      <c r="B19" s="8" t="s">
        <v>4</v>
      </c>
      <c r="C19" s="97">
        <v>2.9247685185185182E-2</v>
      </c>
      <c r="D19" s="95">
        <f t="shared" si="0"/>
        <v>0.11015212937535414</v>
      </c>
      <c r="E19" s="97"/>
      <c r="F19" s="95"/>
      <c r="G19" s="98">
        <f t="shared" si="4"/>
        <v>2.9247685185185182E-2</v>
      </c>
      <c r="H19" s="96">
        <f t="shared" si="5"/>
        <v>0.11015212937535414</v>
      </c>
    </row>
    <row r="20" spans="2:8" s="1" customFormat="1">
      <c r="B20" s="8" t="s">
        <v>14</v>
      </c>
      <c r="C20" s="97">
        <v>6.1226851851851859E-3</v>
      </c>
      <c r="D20" s="95">
        <f t="shared" si="0"/>
        <v>2.3059151737064642E-2</v>
      </c>
      <c r="E20" s="97"/>
      <c r="F20" s="95"/>
      <c r="G20" s="98">
        <f t="shared" si="1"/>
        <v>6.1226851851851859E-3</v>
      </c>
      <c r="H20" s="96">
        <f t="shared" si="3"/>
        <v>2.3059151737064642E-2</v>
      </c>
    </row>
    <row r="21" spans="2:8" s="1" customFormat="1">
      <c r="B21" s="8" t="s">
        <v>11</v>
      </c>
      <c r="C21" s="97">
        <v>1.1574074074074073E-4</v>
      </c>
      <c r="D21" s="95">
        <f t="shared" si="0"/>
        <v>4.3590078898042794E-4</v>
      </c>
      <c r="E21" s="97"/>
      <c r="F21" s="95"/>
      <c r="G21" s="98">
        <f t="shared" si="1"/>
        <v>1.1574074074074073E-4</v>
      </c>
      <c r="H21" s="96">
        <f t="shared" si="3"/>
        <v>4.3590078898042794E-4</v>
      </c>
    </row>
    <row r="22" spans="2:8" s="1" customFormat="1">
      <c r="B22" s="8" t="s">
        <v>15</v>
      </c>
      <c r="C22" s="97">
        <v>1.9328703703703706E-3</v>
      </c>
      <c r="D22" s="95">
        <f t="shared" si="0"/>
        <v>7.2795431759731487E-3</v>
      </c>
      <c r="E22" s="97"/>
      <c r="F22" s="95"/>
      <c r="G22" s="98">
        <f t="shared" si="1"/>
        <v>1.9328703703703706E-3</v>
      </c>
      <c r="H22" s="96">
        <f t="shared" si="3"/>
        <v>7.2795431759731487E-3</v>
      </c>
    </row>
    <row r="23" spans="2:8" s="1" customFormat="1">
      <c r="B23" s="8" t="s">
        <v>91</v>
      </c>
      <c r="C23" s="97">
        <v>1.787037037037038E-2</v>
      </c>
      <c r="D23" s="95">
        <f t="shared" si="0"/>
        <v>6.7303081818578123E-2</v>
      </c>
      <c r="E23" s="97"/>
      <c r="F23" s="95"/>
      <c r="G23" s="98">
        <f t="shared" si="1"/>
        <v>1.787037037037038E-2</v>
      </c>
      <c r="H23" s="96">
        <f t="shared" si="3"/>
        <v>6.7303081818578123E-2</v>
      </c>
    </row>
    <row r="24" spans="2:8" s="1" customFormat="1">
      <c r="B24" s="8" t="s">
        <v>12</v>
      </c>
      <c r="C24" s="97">
        <v>4.0509259259259257E-3</v>
      </c>
      <c r="D24" s="95">
        <f t="shared" si="0"/>
        <v>1.5256527614314978E-2</v>
      </c>
      <c r="E24" s="97"/>
      <c r="F24" s="95"/>
      <c r="G24" s="98">
        <f t="shared" si="1"/>
        <v>4.0509259259259257E-3</v>
      </c>
      <c r="H24" s="96">
        <f t="shared" si="3"/>
        <v>1.5256527614314978E-2</v>
      </c>
    </row>
    <row r="25" spans="2:8" s="1" customFormat="1">
      <c r="B25" s="8" t="s">
        <v>5</v>
      </c>
      <c r="C25" s="97">
        <v>1.8460648148148153E-2</v>
      </c>
      <c r="D25" s="95">
        <f t="shared" si="0"/>
        <v>6.9526175842378288E-2</v>
      </c>
      <c r="E25" s="97"/>
      <c r="F25" s="95"/>
      <c r="G25" s="98">
        <f t="shared" si="1"/>
        <v>1.8460648148148153E-2</v>
      </c>
      <c r="H25" s="96">
        <f t="shared" si="3"/>
        <v>6.9526175842378288E-2</v>
      </c>
    </row>
    <row r="26" spans="2:8" s="1" customFormat="1">
      <c r="B26" s="8" t="s">
        <v>6</v>
      </c>
      <c r="C26" s="97">
        <v>5.9155092592592592E-2</v>
      </c>
      <c r="D26" s="95">
        <f t="shared" si="0"/>
        <v>0.22278889324789675</v>
      </c>
      <c r="E26" s="97"/>
      <c r="F26" s="95"/>
      <c r="G26" s="98">
        <f t="shared" si="1"/>
        <v>5.9155092592592592E-2</v>
      </c>
      <c r="H26" s="96">
        <f t="shared" si="3"/>
        <v>0.22278889324789675</v>
      </c>
    </row>
    <row r="27" spans="2:8" s="1" customFormat="1">
      <c r="B27" s="8" t="s">
        <v>101</v>
      </c>
      <c r="C27" s="97">
        <v>1.9895833333333317E-2</v>
      </c>
      <c r="D27" s="95">
        <f t="shared" si="0"/>
        <v>7.4931345625735515E-2</v>
      </c>
      <c r="E27" s="97"/>
      <c r="F27" s="95"/>
      <c r="G27" s="98">
        <f t="shared" si="1"/>
        <v>1.9895833333333317E-2</v>
      </c>
      <c r="H27" s="96">
        <f t="shared" si="2"/>
        <v>7.4931345625735515E-2</v>
      </c>
    </row>
    <row r="28" spans="2:8" s="1" customFormat="1">
      <c r="B28" s="8" t="s">
        <v>17</v>
      </c>
      <c r="C28" s="97">
        <v>7.6620370370370392E-3</v>
      </c>
      <c r="D28" s="95">
        <f t="shared" si="0"/>
        <v>2.8856632230504341E-2</v>
      </c>
      <c r="E28" s="97"/>
      <c r="F28" s="95"/>
      <c r="G28" s="98">
        <f t="shared" si="1"/>
        <v>7.6620370370370392E-3</v>
      </c>
      <c r="H28" s="96">
        <f t="shared" si="2"/>
        <v>2.8856632230504341E-2</v>
      </c>
    </row>
    <row r="29" spans="2:8" s="1" customFormat="1">
      <c r="B29" s="8"/>
      <c r="C29" s="97"/>
      <c r="D29" s="95"/>
      <c r="E29" s="97"/>
      <c r="F29" s="95"/>
      <c r="G29" s="98"/>
      <c r="H29" s="96"/>
    </row>
    <row r="30" spans="2:8" s="1" customFormat="1">
      <c r="B30" s="11" t="s">
        <v>29</v>
      </c>
      <c r="C30" s="100">
        <f>SUM(C7:C28)</f>
        <v>0.26552083333333337</v>
      </c>
      <c r="D30" s="115">
        <f>SUM(D7:D28)</f>
        <v>1</v>
      </c>
      <c r="E30" s="100"/>
      <c r="F30" s="115"/>
      <c r="G30" s="100">
        <f>SUM(G7:G28)</f>
        <v>0.26552083333333337</v>
      </c>
      <c r="H30" s="116">
        <f>SUM(H7:H28)</f>
        <v>1</v>
      </c>
    </row>
    <row r="31" spans="2:8" s="1" customFormat="1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>
      <c r="B32" s="157" t="s">
        <v>39</v>
      </c>
      <c r="C32" s="158"/>
      <c r="D32" s="158"/>
      <c r="E32" s="158"/>
      <c r="F32" s="158"/>
      <c r="G32" s="158"/>
      <c r="H32" s="159"/>
    </row>
    <row r="33" spans="3:5" s="1" customFormat="1">
      <c r="C33" s="35"/>
      <c r="D33" s="35"/>
      <c r="E33" s="35"/>
    </row>
    <row r="34" spans="3:5" s="1" customFormat="1">
      <c r="C34" s="35"/>
      <c r="D34" s="35"/>
      <c r="E34" s="35"/>
    </row>
    <row r="35" spans="3:5" s="1" customFormat="1">
      <c r="C35" s="35"/>
      <c r="D35" s="35"/>
      <c r="E35" s="35"/>
    </row>
    <row r="36" spans="3:5" s="1" customFormat="1">
      <c r="C36" s="35"/>
      <c r="D36" s="35"/>
      <c r="E36" s="35"/>
    </row>
    <row r="37" spans="3:5" s="1" customFormat="1">
      <c r="C37" s="35"/>
      <c r="D37" s="35"/>
      <c r="E37" s="35"/>
    </row>
    <row r="38" spans="3:5" s="1" customFormat="1">
      <c r="C38" s="35"/>
      <c r="D38" s="35"/>
      <c r="E38" s="35"/>
    </row>
    <row r="39" spans="3:5" s="1" customFormat="1">
      <c r="C39" s="35"/>
      <c r="D39" s="35"/>
      <c r="E39" s="35"/>
    </row>
    <row r="40" spans="3:5" s="1" customFormat="1">
      <c r="C40" s="35"/>
      <c r="D40" s="35"/>
      <c r="E40" s="35"/>
    </row>
    <row r="41" spans="3:5" s="1" customFormat="1">
      <c r="C41" s="35"/>
      <c r="D41" s="35"/>
      <c r="E41" s="35"/>
    </row>
    <row r="42" spans="3:5" s="1" customFormat="1">
      <c r="C42" s="35"/>
      <c r="D42" s="35"/>
      <c r="E42" s="35"/>
    </row>
    <row r="43" spans="3:5" s="1" customFormat="1">
      <c r="C43" s="35"/>
      <c r="D43" s="35"/>
      <c r="E43" s="35"/>
    </row>
    <row r="44" spans="3:5" s="1" customFormat="1">
      <c r="C44" s="35"/>
      <c r="D44" s="35"/>
      <c r="E44" s="35"/>
    </row>
    <row r="45" spans="3:5" s="1" customFormat="1">
      <c r="C45" s="35"/>
      <c r="D45" s="35"/>
      <c r="E45" s="35"/>
    </row>
    <row r="46" spans="3:5" s="1" customFormat="1">
      <c r="C46" s="35"/>
      <c r="D46" s="35"/>
      <c r="E46" s="35"/>
    </row>
    <row r="47" spans="3:5" s="1" customFormat="1">
      <c r="C47" s="35"/>
      <c r="D47" s="35"/>
      <c r="E47" s="35"/>
    </row>
    <row r="48" spans="3:5" s="1" customFormat="1">
      <c r="C48" s="35"/>
      <c r="D48" s="35"/>
      <c r="E48" s="35"/>
    </row>
    <row r="49" spans="3:5" s="1" customFormat="1">
      <c r="C49" s="35"/>
      <c r="D49" s="35"/>
      <c r="E49" s="35"/>
    </row>
    <row r="50" spans="3:5" s="1" customFormat="1">
      <c r="C50" s="35"/>
      <c r="D50" s="35"/>
      <c r="E50" s="35"/>
    </row>
    <row r="51" spans="3:5" s="1" customFormat="1">
      <c r="C51" s="35"/>
      <c r="D51" s="35"/>
      <c r="E51" s="35"/>
    </row>
    <row r="52" spans="3:5" s="1" customFormat="1">
      <c r="C52" s="35"/>
      <c r="D52" s="35"/>
      <c r="E52" s="35"/>
    </row>
    <row r="53" spans="3:5" s="1" customFormat="1">
      <c r="C53" s="35"/>
      <c r="D53" s="35"/>
      <c r="E53" s="35"/>
    </row>
    <row r="54" spans="3:5" s="1" customFormat="1">
      <c r="C54" s="35"/>
      <c r="D54" s="35"/>
      <c r="E54" s="35"/>
    </row>
    <row r="55" spans="3:5" s="1" customFormat="1">
      <c r="C55" s="35"/>
      <c r="D55" s="35"/>
      <c r="E55" s="35"/>
    </row>
    <row r="56" spans="3:5" s="1" customFormat="1">
      <c r="C56" s="35"/>
      <c r="D56" s="35"/>
      <c r="E56" s="35"/>
    </row>
    <row r="57" spans="3:5" s="1" customFormat="1">
      <c r="C57" s="35"/>
      <c r="D57" s="35"/>
      <c r="E57" s="35"/>
    </row>
    <row r="58" spans="3:5" s="1" customFormat="1">
      <c r="C58" s="35"/>
      <c r="D58" s="35"/>
      <c r="E58" s="35"/>
    </row>
    <row r="59" spans="3:5" s="1" customFormat="1">
      <c r="C59" s="35"/>
      <c r="D59" s="35"/>
      <c r="E59" s="35"/>
    </row>
    <row r="60" spans="3:5" s="1" customFormat="1">
      <c r="C60" s="35"/>
      <c r="D60" s="35"/>
      <c r="E60" s="35"/>
    </row>
    <row r="61" spans="3:5" s="1" customFormat="1">
      <c r="C61" s="35"/>
      <c r="D61" s="35"/>
      <c r="E61" s="35"/>
    </row>
    <row r="62" spans="3:5" s="1" customFormat="1">
      <c r="C62" s="35"/>
      <c r="D62" s="35"/>
      <c r="E62" s="35"/>
    </row>
    <row r="63" spans="3:5" s="1" customFormat="1">
      <c r="C63" s="35"/>
      <c r="D63" s="35"/>
      <c r="E63" s="35"/>
    </row>
    <row r="64" spans="3:5" s="1" customFormat="1">
      <c r="C64" s="35"/>
      <c r="D64" s="35"/>
      <c r="E64" s="35"/>
    </row>
    <row r="65" spans="3:5" s="1" customFormat="1">
      <c r="C65" s="35"/>
      <c r="D65" s="35"/>
      <c r="E65" s="35"/>
    </row>
    <row r="66" spans="3:5" s="1" customFormat="1">
      <c r="C66" s="35"/>
      <c r="D66" s="35"/>
      <c r="E66" s="35"/>
    </row>
    <row r="67" spans="3:5" s="1" customFormat="1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B2:N33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/>
    <row r="3" spans="2:10">
      <c r="B3" s="188" t="s">
        <v>44</v>
      </c>
      <c r="C3" s="189"/>
      <c r="D3" s="189"/>
      <c r="E3" s="189"/>
      <c r="F3" s="189"/>
      <c r="G3" s="189"/>
      <c r="H3" s="189"/>
      <c r="I3" s="189"/>
      <c r="J3" s="190"/>
    </row>
    <row r="4" spans="2:10">
      <c r="B4" s="191" t="s">
        <v>133</v>
      </c>
      <c r="C4" s="192"/>
      <c r="D4" s="192"/>
      <c r="E4" s="192"/>
      <c r="F4" s="192"/>
      <c r="G4" s="192"/>
      <c r="H4" s="192"/>
      <c r="I4" s="192"/>
      <c r="J4" s="193"/>
    </row>
    <row r="5" spans="2:10">
      <c r="B5" s="42"/>
      <c r="C5" s="194" t="s">
        <v>45</v>
      </c>
      <c r="D5" s="195"/>
      <c r="E5" s="196" t="s">
        <v>46</v>
      </c>
      <c r="F5" s="192"/>
      <c r="G5" s="192" t="s">
        <v>47</v>
      </c>
      <c r="H5" s="192"/>
      <c r="I5" s="196" t="s">
        <v>22</v>
      </c>
      <c r="J5" s="193"/>
    </row>
    <row r="6" spans="2:10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>
      <c r="B7" s="8" t="s">
        <v>10</v>
      </c>
      <c r="C7" s="87"/>
      <c r="D7" s="85"/>
      <c r="E7" s="84">
        <v>3.0092592592592593E-3</v>
      </c>
      <c r="F7" s="95">
        <f t="shared" ref="F7:F28" si="0">E7/E$30</f>
        <v>2.3629704356045115E-3</v>
      </c>
      <c r="G7" s="84">
        <v>6.3541666666666659E-3</v>
      </c>
      <c r="H7" s="95">
        <f t="shared" ref="H7:H28" si="1">G7/G$30</f>
        <v>5.5726422850878518E-3</v>
      </c>
      <c r="I7" s="84">
        <f t="shared" ref="I7" si="2">E7+G7</f>
        <v>9.3634259259259243E-3</v>
      </c>
      <c r="J7" s="93">
        <f t="shared" ref="J7" si="3">I7/$I$30</f>
        <v>3.8792028693634068E-3</v>
      </c>
    </row>
    <row r="8" spans="2:10">
      <c r="B8" s="8" t="s">
        <v>13</v>
      </c>
      <c r="C8" s="87"/>
      <c r="D8" s="85"/>
      <c r="E8" s="84">
        <v>1.5046296296296294E-3</v>
      </c>
      <c r="F8" s="95">
        <f t="shared" si="0"/>
        <v>1.1814852178022555E-3</v>
      </c>
      <c r="G8" s="84"/>
      <c r="H8" s="95"/>
      <c r="I8" s="84">
        <f t="shared" ref="I8:I9" si="4">E8+G8</f>
        <v>1.5046296296296294E-3</v>
      </c>
      <c r="J8" s="93">
        <f t="shared" ref="J8:J9" si="5">I8/$I$30</f>
        <v>6.2335769223392204E-4</v>
      </c>
    </row>
    <row r="9" spans="2:10">
      <c r="B9" s="8" t="s">
        <v>0</v>
      </c>
      <c r="C9" s="87"/>
      <c r="D9" s="85"/>
      <c r="E9" s="84">
        <v>3.8703703703703705E-2</v>
      </c>
      <c r="F9" s="95">
        <f t="shared" si="0"/>
        <v>3.0391435141005719E-2</v>
      </c>
      <c r="G9" s="84">
        <v>2.1585648148148145E-2</v>
      </c>
      <c r="H9" s="95">
        <f t="shared" si="1"/>
        <v>1.8930742917466017E-2</v>
      </c>
      <c r="I9" s="84">
        <f t="shared" si="4"/>
        <v>6.0289351851851851E-2</v>
      </c>
      <c r="J9" s="93">
        <f t="shared" si="5"/>
        <v>2.4977463221896156E-2</v>
      </c>
    </row>
    <row r="10" spans="2:10">
      <c r="B10" s="8" t="s">
        <v>8</v>
      </c>
      <c r="C10" s="87"/>
      <c r="D10" s="85"/>
      <c r="E10" s="84">
        <v>1.7303240740740744E-2</v>
      </c>
      <c r="F10" s="95">
        <f t="shared" si="0"/>
        <v>1.3587080004725943E-2</v>
      </c>
      <c r="G10" s="84">
        <v>2.9108796296296299E-2</v>
      </c>
      <c r="H10" s="95">
        <f t="shared" si="1"/>
        <v>2.5528588974491714E-2</v>
      </c>
      <c r="I10" s="84">
        <f t="shared" ref="I10:I15" si="6">E10+G10</f>
        <v>4.6412037037037043E-2</v>
      </c>
      <c r="J10" s="93">
        <f t="shared" ref="J10:J15" si="7">I10/$I$30</f>
        <v>1.9228187275830984E-2</v>
      </c>
    </row>
    <row r="11" spans="2:10">
      <c r="B11" s="8" t="s">
        <v>26</v>
      </c>
      <c r="C11" s="87"/>
      <c r="D11" s="85"/>
      <c r="E11" s="84">
        <v>5.3240740740740744E-4</v>
      </c>
      <c r="F11" s="95">
        <f t="shared" si="0"/>
        <v>4.1806400014541358E-4</v>
      </c>
      <c r="G11" s="84">
        <v>2.8935185185185188E-3</v>
      </c>
      <c r="H11" s="95">
        <f t="shared" si="1"/>
        <v>2.537633098856035E-3</v>
      </c>
      <c r="I11" s="84">
        <f t="shared" si="6"/>
        <v>3.425925925925926E-3</v>
      </c>
      <c r="J11" s="93">
        <f t="shared" si="7"/>
        <v>1.4193375146249302E-3</v>
      </c>
    </row>
    <row r="12" spans="2:10">
      <c r="B12" s="8" t="s">
        <v>3</v>
      </c>
      <c r="C12" s="87"/>
      <c r="D12" s="85"/>
      <c r="E12" s="84">
        <v>6.6921296296296298E-2</v>
      </c>
      <c r="F12" s="95">
        <f t="shared" si="0"/>
        <v>5.2548827148712639E-2</v>
      </c>
      <c r="G12" s="84">
        <v>1.846064814814815E-2</v>
      </c>
      <c r="H12" s="95">
        <f t="shared" si="1"/>
        <v>1.6190099170701504E-2</v>
      </c>
      <c r="I12" s="84">
        <f t="shared" si="6"/>
        <v>8.5381944444444441E-2</v>
      </c>
      <c r="J12" s="93">
        <f t="shared" si="7"/>
        <v>3.5373151504689559E-2</v>
      </c>
    </row>
    <row r="13" spans="2:10">
      <c r="B13" s="8" t="s">
        <v>7</v>
      </c>
      <c r="C13" s="87"/>
      <c r="D13" s="85"/>
      <c r="E13" s="84">
        <v>4.689814814814814E-2</v>
      </c>
      <c r="F13" s="95">
        <f t="shared" si="0"/>
        <v>3.682598540411338E-2</v>
      </c>
      <c r="G13" s="84">
        <v>2.6805555555555558E-2</v>
      </c>
      <c r="H13" s="95">
        <f t="shared" si="1"/>
        <v>2.350863302780231E-2</v>
      </c>
      <c r="I13" s="84">
        <f t="shared" si="6"/>
        <v>7.3703703703703702E-2</v>
      </c>
      <c r="J13" s="93">
        <f t="shared" si="7"/>
        <v>3.053493680112012E-2</v>
      </c>
    </row>
    <row r="14" spans="2:10">
      <c r="B14" s="8" t="s">
        <v>2</v>
      </c>
      <c r="C14" s="87"/>
      <c r="D14" s="85"/>
      <c r="E14" s="84"/>
      <c r="F14" s="95"/>
      <c r="G14" s="84">
        <v>7.3032407407407412E-3</v>
      </c>
      <c r="H14" s="95">
        <f t="shared" si="1"/>
        <v>6.4049859415126328E-3</v>
      </c>
      <c r="I14" s="84">
        <f t="shared" si="6"/>
        <v>7.3032407407407412E-3</v>
      </c>
      <c r="J14" s="93">
        <f t="shared" si="7"/>
        <v>3.0256823369200375E-3</v>
      </c>
    </row>
    <row r="15" spans="2:10">
      <c r="B15" s="8" t="s">
        <v>9</v>
      </c>
      <c r="C15" s="87"/>
      <c r="D15" s="85"/>
      <c r="E15" s="84">
        <v>1.4895833333333334E-2</v>
      </c>
      <c r="F15" s="95">
        <f t="shared" si="0"/>
        <v>1.1696703656242332E-2</v>
      </c>
      <c r="G15" s="84">
        <v>8.5532407407407415E-3</v>
      </c>
      <c r="H15" s="95">
        <f t="shared" si="1"/>
        <v>7.5012434402184401E-3</v>
      </c>
      <c r="I15" s="84">
        <f t="shared" si="6"/>
        <v>2.3449074074074074E-2</v>
      </c>
      <c r="J15" s="93">
        <f t="shared" si="7"/>
        <v>9.7147898805071235E-3</v>
      </c>
    </row>
    <row r="16" spans="2:10">
      <c r="B16" s="8" t="s">
        <v>1</v>
      </c>
      <c r="C16" s="87"/>
      <c r="D16" s="85"/>
      <c r="E16" s="84">
        <v>4.1435185185185186E-3</v>
      </c>
      <c r="F16" s="95">
        <f t="shared" si="0"/>
        <v>3.2536285228708275E-3</v>
      </c>
      <c r="G16" s="84">
        <v>7.1643518518518514E-3</v>
      </c>
      <c r="H16" s="95">
        <f t="shared" si="1"/>
        <v>6.2831795527675417E-3</v>
      </c>
      <c r="I16" s="84">
        <f t="shared" ref="I9:I28" si="8">E16+G16</f>
        <v>1.1307870370370371E-2</v>
      </c>
      <c r="J16" s="93">
        <f t="shared" ref="J9:J16" si="9">I16/$I$30</f>
        <v>4.6847728100964763E-3</v>
      </c>
    </row>
    <row r="17" spans="2:14">
      <c r="B17" s="8" t="s">
        <v>27</v>
      </c>
      <c r="C17" s="87"/>
      <c r="D17" s="85"/>
      <c r="E17" s="84">
        <v>4.0844907407407399E-2</v>
      </c>
      <c r="F17" s="95">
        <f t="shared" si="0"/>
        <v>3.2072779489416614E-2</v>
      </c>
      <c r="G17" s="84">
        <v>0.10300925925925927</v>
      </c>
      <c r="H17" s="95">
        <f t="shared" si="1"/>
        <v>9.0339738319274859E-2</v>
      </c>
      <c r="I17" s="84">
        <f t="shared" si="8"/>
        <v>0.14385416666666667</v>
      </c>
      <c r="J17" s="93">
        <f t="shared" ref="J17" si="10">I17/$I$30</f>
        <v>5.9597790436733987E-2</v>
      </c>
    </row>
    <row r="18" spans="2:14">
      <c r="B18" s="8" t="s">
        <v>16</v>
      </c>
      <c r="C18" s="87"/>
      <c r="D18" s="85"/>
      <c r="E18" s="84">
        <v>2.5115740740740741E-3</v>
      </c>
      <c r="F18" s="95">
        <f t="shared" si="0"/>
        <v>1.9721714789468422E-3</v>
      </c>
      <c r="G18" s="84">
        <v>3.7500000000000003E-3</v>
      </c>
      <c r="H18" s="95">
        <f t="shared" si="1"/>
        <v>3.2887724961174216E-3</v>
      </c>
      <c r="I18" s="84">
        <f t="shared" ref="I18:I27" si="11">E18+G18</f>
        <v>6.2615740740740739E-3</v>
      </c>
      <c r="J18" s="93">
        <f t="shared" ref="J18:J27" si="12">I18/$I$30</f>
        <v>2.594127011527322E-3</v>
      </c>
    </row>
    <row r="19" spans="2:14">
      <c r="B19" s="8" t="s">
        <v>4</v>
      </c>
      <c r="C19" s="87"/>
      <c r="D19" s="85"/>
      <c r="E19" s="84">
        <v>3.664351851851852E-2</v>
      </c>
      <c r="F19" s="95">
        <f t="shared" si="0"/>
        <v>2.8773709227399552E-2</v>
      </c>
      <c r="G19" s="84">
        <v>4.5949074074074069E-3</v>
      </c>
      <c r="H19" s="95">
        <f t="shared" si="1"/>
        <v>4.0297613609833827E-3</v>
      </c>
      <c r="I19" s="84">
        <f t="shared" si="11"/>
        <v>4.1238425925925928E-2</v>
      </c>
      <c r="J19" s="93">
        <f t="shared" si="12"/>
        <v>1.7084795826380495E-2</v>
      </c>
    </row>
    <row r="20" spans="2:14">
      <c r="B20" s="8" t="s">
        <v>14</v>
      </c>
      <c r="C20" s="87"/>
      <c r="D20" s="85"/>
      <c r="E20" s="84">
        <v>6.7824074074074071E-3</v>
      </c>
      <c r="F20" s="95">
        <f t="shared" si="0"/>
        <v>5.3257718279393984E-3</v>
      </c>
      <c r="G20" s="84">
        <v>1.8391203703703705E-2</v>
      </c>
      <c r="H20" s="95">
        <f t="shared" si="1"/>
        <v>1.6129195976328958E-2</v>
      </c>
      <c r="I20" s="84">
        <f t="shared" si="11"/>
        <v>2.5173611111111112E-2</v>
      </c>
      <c r="J20" s="93">
        <f t="shared" si="12"/>
        <v>1.0429253696990619E-2</v>
      </c>
    </row>
    <row r="21" spans="2:14">
      <c r="B21" s="8" t="s">
        <v>11</v>
      </c>
      <c r="C21" s="87"/>
      <c r="D21" s="85"/>
      <c r="E21" s="84">
        <v>0.30819444444444449</v>
      </c>
      <c r="F21" s="95">
        <f t="shared" si="0"/>
        <v>0.242004525997219</v>
      </c>
      <c r="G21" s="84">
        <v>0.15200231481481485</v>
      </c>
      <c r="H21" s="95">
        <f t="shared" si="1"/>
        <v>0.13330694194910525</v>
      </c>
      <c r="I21" s="84">
        <f t="shared" si="11"/>
        <v>0.46019675925925935</v>
      </c>
      <c r="J21" s="93">
        <f t="shared" si="12"/>
        <v>0.19065634769933062</v>
      </c>
    </row>
    <row r="22" spans="2:14">
      <c r="B22" s="8" t="s">
        <v>15</v>
      </c>
      <c r="C22" s="87"/>
      <c r="D22" s="85"/>
      <c r="E22" s="84">
        <v>0.13263888888888889</v>
      </c>
      <c r="F22" s="95">
        <f t="shared" si="0"/>
        <v>0.10415246612318346</v>
      </c>
      <c r="G22" s="84">
        <v>4.5983796296296293E-2</v>
      </c>
      <c r="H22" s="95">
        <f t="shared" si="1"/>
        <v>4.0328065207020106E-2</v>
      </c>
      <c r="I22" s="84">
        <f t="shared" si="11"/>
        <v>0.17862268518518518</v>
      </c>
      <c r="J22" s="93">
        <f t="shared" si="12"/>
        <v>7.4002148186508604E-2</v>
      </c>
    </row>
    <row r="23" spans="2:14" s="49" customFormat="1">
      <c r="B23" s="8" t="s">
        <v>91</v>
      </c>
      <c r="C23" s="43"/>
      <c r="D23" s="124"/>
      <c r="E23" s="84">
        <v>9.8101851851851857E-2</v>
      </c>
      <c r="F23" s="95">
        <f t="shared" si="0"/>
        <v>7.7032836200707083E-2</v>
      </c>
      <c r="G23" s="84">
        <v>0.19156250000000005</v>
      </c>
      <c r="H23" s="95">
        <f t="shared" si="1"/>
        <v>0.16800146167666499</v>
      </c>
      <c r="I23" s="84">
        <f t="shared" si="11"/>
        <v>0.28966435185185191</v>
      </c>
      <c r="J23" s="93">
        <f t="shared" si="12"/>
        <v>0.12000594587337209</v>
      </c>
      <c r="K23" s="34"/>
      <c r="L23" s="34"/>
      <c r="M23" s="34"/>
      <c r="N23" s="34"/>
    </row>
    <row r="24" spans="2:14">
      <c r="B24" s="8" t="s">
        <v>12</v>
      </c>
      <c r="C24" s="87"/>
      <c r="D24" s="125"/>
      <c r="E24" s="84">
        <v>9.9259259259259255E-2</v>
      </c>
      <c r="F24" s="95">
        <f t="shared" si="0"/>
        <v>7.7941670983631875E-2</v>
      </c>
      <c r="G24" s="84">
        <v>0.31010416666666668</v>
      </c>
      <c r="H24" s="95">
        <f t="shared" si="1"/>
        <v>0.27196321447059896</v>
      </c>
      <c r="I24" s="84">
        <f t="shared" si="11"/>
        <v>0.40936342592592595</v>
      </c>
      <c r="J24" s="93">
        <f t="shared" si="12"/>
        <v>0.16959644782016609</v>
      </c>
    </row>
    <row r="25" spans="2:14" s="50" customFormat="1">
      <c r="B25" s="8" t="s">
        <v>5</v>
      </c>
      <c r="C25" s="126"/>
      <c r="D25" s="43"/>
      <c r="E25" s="84">
        <v>0.28289351851851857</v>
      </c>
      <c r="F25" s="95">
        <f t="shared" si="0"/>
        <v>0.22213739764248261</v>
      </c>
      <c r="G25" s="84">
        <v>0.11689814814814813</v>
      </c>
      <c r="H25" s="95">
        <f t="shared" si="1"/>
        <v>0.10252037719378379</v>
      </c>
      <c r="I25" s="84">
        <f t="shared" si="11"/>
        <v>0.39979166666666671</v>
      </c>
      <c r="J25" s="93">
        <f t="shared" si="12"/>
        <v>0.16563093388572414</v>
      </c>
      <c r="K25" s="34"/>
      <c r="L25" s="34"/>
      <c r="M25" s="34"/>
      <c r="N25" s="34"/>
    </row>
    <row r="26" spans="2:14">
      <c r="B26" s="8" t="s">
        <v>6</v>
      </c>
      <c r="C26" s="87"/>
      <c r="D26" s="85"/>
      <c r="E26" s="84">
        <v>4.0300925925925928E-2</v>
      </c>
      <c r="F26" s="95">
        <f t="shared" si="0"/>
        <v>3.1645627141441958E-2</v>
      </c>
      <c r="G26" s="84"/>
      <c r="H26" s="95"/>
      <c r="I26" s="84">
        <f t="shared" si="11"/>
        <v>4.0300925925925928E-2</v>
      </c>
      <c r="J26" s="93">
        <f t="shared" si="12"/>
        <v>1.6696396033527051E-2</v>
      </c>
    </row>
    <row r="27" spans="2:14">
      <c r="B27" s="8" t="s">
        <v>101</v>
      </c>
      <c r="C27" s="87"/>
      <c r="D27" s="85"/>
      <c r="E27" s="84">
        <v>8.2638888888888901E-3</v>
      </c>
      <c r="F27" s="95">
        <f t="shared" si="0"/>
        <v>6.489080350083159E-3</v>
      </c>
      <c r="G27" s="84">
        <v>1.0416666666666667E-3</v>
      </c>
      <c r="H27" s="95">
        <f t="shared" si="1"/>
        <v>9.1354791558817257E-4</v>
      </c>
      <c r="I27" s="84">
        <f t="shared" si="11"/>
        <v>9.3055555555555565E-3</v>
      </c>
      <c r="J27" s="93">
        <f t="shared" si="12"/>
        <v>3.8552275735082571E-3</v>
      </c>
    </row>
    <row r="28" spans="2:14">
      <c r="B28" s="8" t="s">
        <v>17</v>
      </c>
      <c r="C28" s="87"/>
      <c r="D28" s="85"/>
      <c r="E28" s="84">
        <v>2.3159722222222217E-2</v>
      </c>
      <c r="F28" s="95">
        <f t="shared" si="0"/>
        <v>1.8185784006325485E-2</v>
      </c>
      <c r="G28" s="84">
        <v>6.4675925925925914E-2</v>
      </c>
      <c r="H28" s="95">
        <f t="shared" si="1"/>
        <v>5.672117502563008E-2</v>
      </c>
      <c r="I28" s="84">
        <f t="shared" si="8"/>
        <v>8.7835648148148135E-2</v>
      </c>
      <c r="J28" s="93">
        <f t="shared" ref="J28" si="13">I28/$I$30</f>
        <v>3.6389704048947952E-2</v>
      </c>
    </row>
    <row r="29" spans="2:14">
      <c r="B29" s="8"/>
      <c r="C29" s="127"/>
      <c r="D29" s="89"/>
      <c r="E29" s="88"/>
      <c r="F29" s="89"/>
      <c r="G29" s="88"/>
      <c r="H29" s="88"/>
      <c r="I29" s="88"/>
      <c r="J29" s="93"/>
    </row>
    <row r="30" spans="2:14" s="49" customFormat="1">
      <c r="B30" s="53" t="s">
        <v>29</v>
      </c>
      <c r="C30" s="90"/>
      <c r="D30" s="124"/>
      <c r="E30" s="90">
        <f t="shared" ref="E30:J30" si="14">SUM(E7:E28)</f>
        <v>1.2735069444444445</v>
      </c>
      <c r="F30" s="128">
        <f t="shared" si="14"/>
        <v>1.0000000000000002</v>
      </c>
      <c r="G30" s="90">
        <f t="shared" si="14"/>
        <v>1.1402430555555556</v>
      </c>
      <c r="H30" s="128">
        <f t="shared" si="14"/>
        <v>1</v>
      </c>
      <c r="I30" s="90">
        <f t="shared" si="14"/>
        <v>2.4137500000000003</v>
      </c>
      <c r="J30" s="116">
        <f t="shared" si="14"/>
        <v>0.99999999999999989</v>
      </c>
      <c r="K30" s="34"/>
      <c r="L30" s="34"/>
      <c r="M30" s="34"/>
      <c r="N30" s="34"/>
    </row>
    <row r="31" spans="2:14" s="49" customFormat="1">
      <c r="B31" s="53"/>
      <c r="C31" s="56"/>
      <c r="D31" s="57"/>
      <c r="E31" s="56"/>
      <c r="F31" s="56"/>
      <c r="G31" s="56"/>
      <c r="H31" s="56"/>
      <c r="I31" s="56"/>
      <c r="J31" s="58"/>
      <c r="K31" s="34"/>
      <c r="L31" s="34"/>
      <c r="M31" s="34"/>
      <c r="N31" s="34"/>
    </row>
    <row r="32" spans="2:14" s="50" customFormat="1" ht="93" customHeight="1" thickBot="1">
      <c r="B32" s="185" t="s">
        <v>134</v>
      </c>
      <c r="C32" s="186"/>
      <c r="D32" s="186"/>
      <c r="E32" s="186"/>
      <c r="F32" s="186"/>
      <c r="G32" s="186"/>
      <c r="H32" s="186"/>
      <c r="I32" s="186"/>
      <c r="J32" s="187"/>
      <c r="K32" s="34"/>
      <c r="L32" s="34"/>
      <c r="M32" s="34"/>
      <c r="N32" s="34"/>
    </row>
    <row r="33" spans="2:2">
      <c r="B33" s="147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B2:N32"/>
  <sheetViews>
    <sheetView zoomScale="110" zoomScaleNormal="110" zoomScaleSheetLayoutView="11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/>
    <row r="3" spans="2:10">
      <c r="B3" s="188" t="s">
        <v>48</v>
      </c>
      <c r="C3" s="189"/>
      <c r="D3" s="189"/>
      <c r="E3" s="189"/>
      <c r="F3" s="189"/>
      <c r="G3" s="189"/>
      <c r="H3" s="189"/>
      <c r="I3" s="189"/>
      <c r="J3" s="190"/>
    </row>
    <row r="4" spans="2:10">
      <c r="B4" s="191" t="s">
        <v>133</v>
      </c>
      <c r="C4" s="192"/>
      <c r="D4" s="192"/>
      <c r="E4" s="192"/>
      <c r="F4" s="192"/>
      <c r="G4" s="192"/>
      <c r="H4" s="192"/>
      <c r="I4" s="192"/>
      <c r="J4" s="193"/>
    </row>
    <row r="5" spans="2:10">
      <c r="B5" s="42"/>
      <c r="C5" s="194" t="s">
        <v>45</v>
      </c>
      <c r="D5" s="200"/>
      <c r="E5" s="196" t="s">
        <v>46</v>
      </c>
      <c r="F5" s="192"/>
      <c r="G5" s="192" t="s">
        <v>47</v>
      </c>
      <c r="H5" s="192"/>
      <c r="I5" s="196" t="s">
        <v>22</v>
      </c>
      <c r="J5" s="193"/>
    </row>
    <row r="6" spans="2:10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>
      <c r="B7" s="8" t="s">
        <v>10</v>
      </c>
      <c r="C7" s="84">
        <v>1.6770833333333332E-2</v>
      </c>
      <c r="D7" s="95">
        <f t="shared" ref="D7" si="0">C7/C$30</f>
        <v>5.4218693288331865E-3</v>
      </c>
      <c r="E7" s="84"/>
      <c r="F7" s="87"/>
      <c r="G7" s="103"/>
      <c r="H7" s="95"/>
      <c r="I7" s="84">
        <f t="shared" ref="I7" si="1">C7+E7+G7</f>
        <v>1.6770833333333332E-2</v>
      </c>
      <c r="J7" s="93">
        <f t="shared" ref="J7" si="2">I7/$I$30</f>
        <v>5.4218693288331865E-3</v>
      </c>
    </row>
    <row r="8" spans="2:10">
      <c r="B8" s="8" t="s">
        <v>13</v>
      </c>
      <c r="C8" s="84">
        <v>4.8460648148148142E-2</v>
      </c>
      <c r="D8" s="95">
        <f t="shared" ref="D8" si="3">C8/C$30</f>
        <v>1.5666919861852691E-2</v>
      </c>
      <c r="E8" s="84"/>
      <c r="F8" s="95"/>
      <c r="G8" s="103"/>
      <c r="H8" s="95"/>
      <c r="I8" s="84">
        <f t="shared" ref="I8:I27" si="4">C8+E8+G8</f>
        <v>4.8460648148148142E-2</v>
      </c>
      <c r="J8" s="93">
        <f t="shared" ref="J8:J27" si="5">I8/$I$30</f>
        <v>1.5666919861852691E-2</v>
      </c>
    </row>
    <row r="9" spans="2:10">
      <c r="B9" s="8" t="s">
        <v>0</v>
      </c>
      <c r="C9" s="84">
        <v>0.2355902777777783</v>
      </c>
      <c r="D9" s="95">
        <f t="shared" ref="D9" si="6">C9/C$30</f>
        <v>7.6164354857418751E-2</v>
      </c>
      <c r="E9" s="84"/>
      <c r="F9" s="95"/>
      <c r="G9" s="103"/>
      <c r="H9" s="95"/>
      <c r="I9" s="84">
        <f t="shared" si="4"/>
        <v>0.2355902777777783</v>
      </c>
      <c r="J9" s="93">
        <f t="shared" si="5"/>
        <v>7.6164354857418751E-2</v>
      </c>
    </row>
    <row r="10" spans="2:10">
      <c r="B10" s="8" t="s">
        <v>8</v>
      </c>
      <c r="C10" s="84">
        <v>9.0659722222222197E-2</v>
      </c>
      <c r="D10" s="95">
        <f t="shared" ref="D10:D11" si="7">C10/C$30</f>
        <v>2.9309525502243163E-2</v>
      </c>
      <c r="E10" s="84"/>
      <c r="F10" s="95"/>
      <c r="G10" s="103"/>
      <c r="H10" s="95"/>
      <c r="I10" s="84">
        <f>C10+E10+G10</f>
        <v>9.0659722222222197E-2</v>
      </c>
      <c r="J10" s="93">
        <f>I10/$I$30</f>
        <v>2.9309525502243163E-2</v>
      </c>
    </row>
    <row r="11" spans="2:10">
      <c r="B11" s="8" t="s">
        <v>26</v>
      </c>
      <c r="C11" s="84">
        <v>1.5393518518518516E-2</v>
      </c>
      <c r="D11" s="95">
        <f t="shared" si="7"/>
        <v>4.9765950361270791E-3</v>
      </c>
      <c r="E11" s="84"/>
      <c r="F11" s="95"/>
      <c r="G11" s="103"/>
      <c r="H11" s="95"/>
      <c r="I11" s="84">
        <f>C11+E11+G11</f>
        <v>1.5393518518518516E-2</v>
      </c>
      <c r="J11" s="93">
        <f>I11/$I$30</f>
        <v>4.9765950361270791E-3</v>
      </c>
    </row>
    <row r="12" spans="2:10">
      <c r="B12" s="8" t="s">
        <v>3</v>
      </c>
      <c r="C12" s="84">
        <v>0.44027777777778082</v>
      </c>
      <c r="D12" s="95">
        <f t="shared" ref="D12" si="8">C12/C$30</f>
        <v>0.14233810163479355</v>
      </c>
      <c r="E12" s="84"/>
      <c r="F12" s="95"/>
      <c r="G12" s="103"/>
      <c r="H12" s="95"/>
      <c r="I12" s="84">
        <f t="shared" si="4"/>
        <v>0.44027777777778082</v>
      </c>
      <c r="J12" s="93">
        <f t="shared" si="5"/>
        <v>0.14233810163479355</v>
      </c>
    </row>
    <row r="13" spans="2:10">
      <c r="B13" s="8" t="s">
        <v>7</v>
      </c>
      <c r="C13" s="84">
        <v>0.25929398148148181</v>
      </c>
      <c r="D13" s="95">
        <f t="shared" ref="D13" si="9">C13/C$30</f>
        <v>8.3827562852898579E-2</v>
      </c>
      <c r="E13" s="84"/>
      <c r="F13" s="95"/>
      <c r="G13" s="103"/>
      <c r="H13" s="95"/>
      <c r="I13" s="84">
        <f t="shared" si="4"/>
        <v>0.25929398148148181</v>
      </c>
      <c r="J13" s="93">
        <f t="shared" si="5"/>
        <v>8.3827562852898579E-2</v>
      </c>
    </row>
    <row r="14" spans="2:10">
      <c r="B14" s="8" t="s">
        <v>2</v>
      </c>
      <c r="C14" s="84">
        <v>9.2928240740740797E-2</v>
      </c>
      <c r="D14" s="95">
        <f t="shared" ref="D14:D22" si="10">C14/C$30</f>
        <v>3.0042918454935601E-2</v>
      </c>
      <c r="E14" s="84"/>
      <c r="F14" s="95"/>
      <c r="G14" s="103"/>
      <c r="H14" s="95"/>
      <c r="I14" s="84">
        <f t="shared" si="4"/>
        <v>9.2928240740740797E-2</v>
      </c>
      <c r="J14" s="93">
        <f t="shared" si="5"/>
        <v>3.0042918454935601E-2</v>
      </c>
    </row>
    <row r="15" spans="2:10">
      <c r="B15" s="8" t="s">
        <v>9</v>
      </c>
      <c r="C15" s="84">
        <v>4.3148148148148123E-2</v>
      </c>
      <c r="D15" s="95">
        <f t="shared" si="10"/>
        <v>1.3949433304271987E-2</v>
      </c>
      <c r="E15" s="84"/>
      <c r="F15" s="95"/>
      <c r="G15" s="103"/>
      <c r="H15" s="95"/>
      <c r="I15" s="84">
        <f t="shared" si="4"/>
        <v>4.3148148148148123E-2</v>
      </c>
      <c r="J15" s="93">
        <f t="shared" si="5"/>
        <v>1.3949433304271987E-2</v>
      </c>
    </row>
    <row r="16" spans="2:10">
      <c r="B16" s="8" t="s">
        <v>1</v>
      </c>
      <c r="C16" s="84">
        <v>5.8067129629629642E-2</v>
      </c>
      <c r="D16" s="95">
        <f t="shared" si="10"/>
        <v>1.8772614508458321E-2</v>
      </c>
      <c r="E16" s="84"/>
      <c r="F16" s="95"/>
      <c r="G16" s="103"/>
      <c r="H16" s="95"/>
      <c r="I16" s="84">
        <f t="shared" si="4"/>
        <v>5.8067129629629642E-2</v>
      </c>
      <c r="J16" s="93">
        <f t="shared" si="5"/>
        <v>1.8772614508458321E-2</v>
      </c>
    </row>
    <row r="17" spans="2:14">
      <c r="B17" s="8" t="s">
        <v>27</v>
      </c>
      <c r="C17" s="84">
        <v>0.21109953703703718</v>
      </c>
      <c r="D17" s="95">
        <f t="shared" si="10"/>
        <v>6.8246704408963813E-2</v>
      </c>
      <c r="E17" s="84"/>
      <c r="F17" s="95"/>
      <c r="G17" s="103"/>
      <c r="H17" s="95"/>
      <c r="I17" s="84">
        <f t="shared" si="4"/>
        <v>0.21109953703703718</v>
      </c>
      <c r="J17" s="93">
        <f t="shared" si="5"/>
        <v>6.8246704408963813E-2</v>
      </c>
    </row>
    <row r="18" spans="2:14">
      <c r="B18" s="8" t="s">
        <v>16</v>
      </c>
      <c r="C18" s="84">
        <v>6.018518518518519E-4</v>
      </c>
      <c r="D18" s="95">
        <f t="shared" si="10"/>
        <v>1.9457364051023171E-4</v>
      </c>
      <c r="E18" s="84"/>
      <c r="F18" s="95"/>
      <c r="G18" s="103"/>
      <c r="H18" s="95"/>
      <c r="I18" s="84">
        <f t="shared" ref="I18" si="11">C18+E18+G18</f>
        <v>6.018518518518519E-4</v>
      </c>
      <c r="J18" s="93">
        <f t="shared" ref="J18" si="12">I18/$I$30</f>
        <v>1.9457364051023171E-4</v>
      </c>
    </row>
    <row r="19" spans="2:14">
      <c r="B19" s="8" t="s">
        <v>4</v>
      </c>
      <c r="C19" s="84">
        <v>0.22400462962962947</v>
      </c>
      <c r="D19" s="95">
        <f t="shared" si="10"/>
        <v>7.241881227759657E-2</v>
      </c>
      <c r="E19" s="84"/>
      <c r="F19" s="95"/>
      <c r="G19" s="103"/>
      <c r="H19" s="95"/>
      <c r="I19" s="84">
        <f t="shared" ref="I19:I20" si="13">C19+E19+G19</f>
        <v>0.22400462962962947</v>
      </c>
      <c r="J19" s="93">
        <f t="shared" ref="J19:J20" si="14">I19/$I$30</f>
        <v>7.241881227759657E-2</v>
      </c>
    </row>
    <row r="20" spans="2:14">
      <c r="B20" s="8" t="s">
        <v>14</v>
      </c>
      <c r="C20" s="84">
        <v>0.1326273148148148</v>
      </c>
      <c r="D20" s="95">
        <f t="shared" si="10"/>
        <v>4.2877295127052781E-2</v>
      </c>
      <c r="E20" s="84"/>
      <c r="F20" s="95"/>
      <c r="G20" s="103"/>
      <c r="H20" s="95"/>
      <c r="I20" s="84">
        <f t="shared" si="13"/>
        <v>0.1326273148148148</v>
      </c>
      <c r="J20" s="93">
        <f t="shared" si="14"/>
        <v>4.2877295127052781E-2</v>
      </c>
    </row>
    <row r="21" spans="2:14">
      <c r="B21" s="8" t="s">
        <v>11</v>
      </c>
      <c r="C21" s="84">
        <v>0.35065972222222258</v>
      </c>
      <c r="D21" s="95">
        <f t="shared" si="10"/>
        <v>0.11336533820266338</v>
      </c>
      <c r="E21" s="84"/>
      <c r="F21" s="95"/>
      <c r="G21" s="103"/>
      <c r="H21" s="95"/>
      <c r="I21" s="84">
        <f t="shared" si="4"/>
        <v>0.35065972222222258</v>
      </c>
      <c r="J21" s="93">
        <f t="shared" si="5"/>
        <v>0.11336533820266338</v>
      </c>
    </row>
    <row r="22" spans="2:14">
      <c r="B22" s="8" t="s">
        <v>15</v>
      </c>
      <c r="C22" s="84">
        <v>0.16398148148148156</v>
      </c>
      <c r="D22" s="95">
        <f t="shared" si="10"/>
        <v>5.3013833437480076E-2</v>
      </c>
      <c r="E22" s="84"/>
      <c r="F22" s="95"/>
      <c r="G22" s="103"/>
      <c r="H22" s="95"/>
      <c r="I22" s="84">
        <f t="shared" si="4"/>
        <v>0.16398148148148156</v>
      </c>
      <c r="J22" s="93">
        <f t="shared" si="5"/>
        <v>5.3013833437480076E-2</v>
      </c>
    </row>
    <row r="23" spans="2:14" s="49" customFormat="1">
      <c r="B23" s="8" t="s">
        <v>91</v>
      </c>
      <c r="C23" s="84">
        <v>0.43396990740740721</v>
      </c>
      <c r="D23" s="95">
        <f t="shared" ref="D23" si="15">C23/C$30</f>
        <v>0.14029882021021411</v>
      </c>
      <c r="E23" s="84"/>
      <c r="F23" s="95"/>
      <c r="G23" s="103"/>
      <c r="H23" s="95"/>
      <c r="I23" s="84">
        <f t="shared" si="4"/>
        <v>0.43396990740740721</v>
      </c>
      <c r="J23" s="93">
        <f t="shared" si="5"/>
        <v>0.14029882021021411</v>
      </c>
    </row>
    <row r="24" spans="2:14">
      <c r="B24" s="8" t="s">
        <v>12</v>
      </c>
      <c r="C24" s="84">
        <v>0.14765046296296294</v>
      </c>
      <c r="D24" s="95">
        <f t="shared" ref="D24" si="16">C24/C$30</f>
        <v>4.7734152538250488E-2</v>
      </c>
      <c r="E24" s="84"/>
      <c r="F24" s="95"/>
      <c r="G24" s="103"/>
      <c r="H24" s="95"/>
      <c r="I24" s="84">
        <f t="shared" si="4"/>
        <v>0.14765046296296294</v>
      </c>
      <c r="J24" s="93">
        <f t="shared" si="5"/>
        <v>4.7734152538250488E-2</v>
      </c>
      <c r="K24" s="49"/>
      <c r="L24" s="49"/>
      <c r="M24" s="49"/>
      <c r="N24" s="49"/>
    </row>
    <row r="25" spans="2:14" s="50" customFormat="1">
      <c r="B25" s="8" t="s">
        <v>5</v>
      </c>
      <c r="C25" s="84">
        <v>9.7106481481481544E-2</v>
      </c>
      <c r="D25" s="95">
        <f t="shared" ref="D25" si="17">C25/C$30</f>
        <v>3.1393708536170094E-2</v>
      </c>
      <c r="E25" s="84"/>
      <c r="F25" s="95"/>
      <c r="G25" s="103"/>
      <c r="H25" s="85"/>
      <c r="I25" s="84">
        <f t="shared" si="4"/>
        <v>9.7106481481481544E-2</v>
      </c>
      <c r="J25" s="93">
        <f t="shared" si="5"/>
        <v>3.1393708536170094E-2</v>
      </c>
      <c r="K25" s="49"/>
      <c r="L25" s="49"/>
      <c r="M25" s="49"/>
      <c r="N25" s="49"/>
    </row>
    <row r="26" spans="2:14">
      <c r="B26" s="8" t="s">
        <v>6</v>
      </c>
      <c r="C26" s="84">
        <v>2.2199074074074076E-2</v>
      </c>
      <c r="D26" s="95">
        <f t="shared" ref="D26" si="18">C26/C$30</f>
        <v>7.1767738942043156E-3</v>
      </c>
      <c r="E26" s="84"/>
      <c r="F26" s="95"/>
      <c r="G26" s="103"/>
      <c r="H26" s="85"/>
      <c r="I26" s="84">
        <f t="shared" si="4"/>
        <v>2.2199074074074076E-2</v>
      </c>
      <c r="J26" s="93">
        <f t="shared" si="5"/>
        <v>7.1767738942043156E-3</v>
      </c>
      <c r="K26" s="49"/>
      <c r="L26" s="49"/>
      <c r="M26" s="49"/>
      <c r="N26" s="49"/>
    </row>
    <row r="27" spans="2:14">
      <c r="B27" s="8" t="s">
        <v>101</v>
      </c>
      <c r="C27" s="84">
        <v>6.2384259259259259E-3</v>
      </c>
      <c r="D27" s="95">
        <f t="shared" ref="D27" si="19">C27/C$30</f>
        <v>2.0168306199041322E-3</v>
      </c>
      <c r="E27" s="84"/>
      <c r="F27" s="95"/>
      <c r="G27" s="103"/>
      <c r="H27" s="85"/>
      <c r="I27" s="84">
        <f t="shared" si="4"/>
        <v>6.2384259259259259E-3</v>
      </c>
      <c r="J27" s="93">
        <f t="shared" si="5"/>
        <v>2.0168306199041322E-3</v>
      </c>
      <c r="K27" s="49"/>
      <c r="L27" s="49"/>
      <c r="M27" s="49"/>
      <c r="N27" s="49"/>
    </row>
    <row r="28" spans="2:14">
      <c r="B28" s="8" t="s">
        <v>17</v>
      </c>
      <c r="C28" s="84">
        <v>2.4537037037037032E-3</v>
      </c>
      <c r="D28" s="95">
        <f t="shared" ref="D28" si="20">C28/C$30</f>
        <v>7.9326176515709824E-4</v>
      </c>
      <c r="E28" s="84"/>
      <c r="F28" s="95"/>
      <c r="G28" s="84"/>
      <c r="H28" s="85"/>
      <c r="I28" s="84">
        <f t="shared" ref="I28" si="21">C28+E28+G28</f>
        <v>2.4537037037037032E-3</v>
      </c>
      <c r="J28" s="93">
        <f t="shared" ref="J28" si="22">I28/$I$30</f>
        <v>7.9326176515709824E-4</v>
      </c>
      <c r="K28" s="49"/>
      <c r="L28" s="49"/>
      <c r="M28" s="49"/>
      <c r="N28" s="49"/>
    </row>
    <row r="29" spans="2:14">
      <c r="B29" s="8"/>
      <c r="C29" s="127"/>
      <c r="D29" s="89"/>
      <c r="E29" s="88"/>
      <c r="F29" s="89"/>
      <c r="G29" s="88"/>
      <c r="H29" s="88"/>
      <c r="I29" s="88"/>
      <c r="J29" s="93"/>
      <c r="K29" s="49"/>
      <c r="L29" s="49"/>
      <c r="M29" s="49"/>
      <c r="N29" s="49"/>
    </row>
    <row r="30" spans="2:14" s="49" customFormat="1">
      <c r="B30" s="53" t="s">
        <v>29</v>
      </c>
      <c r="C30" s="90">
        <f t="shared" ref="C30:J30" si="23">SUM(C7:C28)</f>
        <v>3.0931828703703745</v>
      </c>
      <c r="D30" s="128">
        <f t="shared" si="23"/>
        <v>1</v>
      </c>
      <c r="E30" s="90"/>
      <c r="F30" s="128"/>
      <c r="G30" s="90"/>
      <c r="H30" s="128"/>
      <c r="I30" s="90">
        <f t="shared" si="23"/>
        <v>3.0931828703703745</v>
      </c>
      <c r="J30" s="129">
        <f t="shared" si="23"/>
        <v>1</v>
      </c>
    </row>
    <row r="31" spans="2:14" s="49" customFormat="1">
      <c r="B31" s="60"/>
      <c r="C31" s="61"/>
      <c r="D31" s="61"/>
      <c r="E31" s="61"/>
      <c r="F31" s="61"/>
      <c r="G31" s="61"/>
      <c r="H31" s="61"/>
      <c r="I31" s="61"/>
      <c r="J31" s="62"/>
    </row>
    <row r="32" spans="2:14" s="50" customFormat="1" ht="114" customHeight="1" thickBot="1">
      <c r="B32" s="197" t="s">
        <v>135</v>
      </c>
      <c r="C32" s="198"/>
      <c r="D32" s="198"/>
      <c r="E32" s="198"/>
      <c r="F32" s="198"/>
      <c r="G32" s="198"/>
      <c r="H32" s="198"/>
      <c r="I32" s="198"/>
      <c r="J32" s="199"/>
      <c r="K32" s="49"/>
      <c r="L32" s="49"/>
      <c r="M32" s="49"/>
      <c r="N32" s="49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B2:F32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/>
    <row r="3" spans="2:6">
      <c r="B3" s="188" t="s">
        <v>49</v>
      </c>
      <c r="C3" s="189"/>
      <c r="D3" s="189"/>
      <c r="E3" s="189"/>
      <c r="F3" s="190"/>
    </row>
    <row r="4" spans="2:6">
      <c r="B4" s="191" t="s">
        <v>133</v>
      </c>
      <c r="C4" s="192"/>
      <c r="D4" s="192"/>
      <c r="E4" s="192"/>
      <c r="F4" s="193"/>
    </row>
    <row r="5" spans="2:6">
      <c r="B5" s="42"/>
      <c r="C5" s="196" t="s">
        <v>50</v>
      </c>
      <c r="D5" s="192"/>
      <c r="E5" s="196" t="s">
        <v>51</v>
      </c>
      <c r="F5" s="193"/>
    </row>
    <row r="6" spans="2:6">
      <c r="B6" s="3" t="s">
        <v>23</v>
      </c>
      <c r="C6" s="149" t="s">
        <v>24</v>
      </c>
      <c r="D6" s="43" t="s">
        <v>25</v>
      </c>
      <c r="E6" s="149" t="s">
        <v>24</v>
      </c>
      <c r="F6" s="64" t="s">
        <v>25</v>
      </c>
    </row>
    <row r="7" spans="2:6">
      <c r="B7" s="8" t="s">
        <v>10</v>
      </c>
      <c r="C7" s="130"/>
      <c r="D7" s="95"/>
      <c r="E7" s="84"/>
      <c r="F7" s="96"/>
    </row>
    <row r="8" spans="2:6">
      <c r="B8" s="8" t="s">
        <v>13</v>
      </c>
      <c r="C8" s="130"/>
      <c r="D8" s="95"/>
      <c r="E8" s="84">
        <v>1.8541666666666665E-2</v>
      </c>
      <c r="F8" s="96">
        <f t="shared" ref="F7:F28" si="0">E8/E$30</f>
        <v>1.8917610382249088E-2</v>
      </c>
    </row>
    <row r="9" spans="2:6">
      <c r="B9" s="8" t="s">
        <v>0</v>
      </c>
      <c r="C9" s="130">
        <v>5.9375000000000001E-3</v>
      </c>
      <c r="D9" s="95">
        <f t="shared" ref="D9:D23" si="1">C9/C$30</f>
        <v>0.13585805084745761</v>
      </c>
      <c r="E9" s="84">
        <v>9.4374999999999973E-2</v>
      </c>
      <c r="F9" s="96">
        <f t="shared" si="0"/>
        <v>9.6288511271447594E-2</v>
      </c>
    </row>
    <row r="10" spans="2:6">
      <c r="B10" s="8" t="s">
        <v>8</v>
      </c>
      <c r="C10" s="130">
        <v>9.4907407407407406E-3</v>
      </c>
      <c r="D10" s="95">
        <f t="shared" si="1"/>
        <v>0.21716101694915252</v>
      </c>
      <c r="E10" s="84">
        <v>2.4629629629629626E-2</v>
      </c>
      <c r="F10" s="96">
        <f t="shared" si="0"/>
        <v>2.5129010545209777E-2</v>
      </c>
    </row>
    <row r="11" spans="2:6">
      <c r="B11" s="8" t="s">
        <v>26</v>
      </c>
      <c r="C11" s="130"/>
      <c r="D11" s="95"/>
      <c r="E11" s="84">
        <v>7.7314814814814815E-3</v>
      </c>
      <c r="F11" s="96">
        <f t="shared" si="0"/>
        <v>7.8882420320489349E-3</v>
      </c>
    </row>
    <row r="12" spans="2:6">
      <c r="B12" s="8" t="s">
        <v>3</v>
      </c>
      <c r="C12" s="130"/>
      <c r="D12" s="95"/>
      <c r="E12" s="84">
        <v>0.15844907407407413</v>
      </c>
      <c r="F12" s="96">
        <f t="shared" si="0"/>
        <v>0.16166172667477538</v>
      </c>
    </row>
    <row r="13" spans="2:6">
      <c r="B13" s="8" t="s">
        <v>7</v>
      </c>
      <c r="C13" s="130"/>
      <c r="D13" s="95"/>
      <c r="E13" s="84">
        <v>0.19425925925925919</v>
      </c>
      <c r="F13" s="96">
        <f t="shared" si="0"/>
        <v>0.19819798542800787</v>
      </c>
    </row>
    <row r="14" spans="2:6">
      <c r="B14" s="8" t="s">
        <v>2</v>
      </c>
      <c r="C14" s="130"/>
      <c r="D14" s="95"/>
      <c r="E14" s="84">
        <v>4.1296296296296303E-2</v>
      </c>
      <c r="F14" s="96">
        <f t="shared" si="0"/>
        <v>4.213360414723144E-2</v>
      </c>
    </row>
    <row r="15" spans="2:6">
      <c r="B15" s="8" t="s">
        <v>9</v>
      </c>
      <c r="C15" s="130"/>
      <c r="D15" s="95"/>
      <c r="E15" s="84">
        <v>3.005787037037037E-2</v>
      </c>
      <c r="F15" s="96">
        <f t="shared" si="0"/>
        <v>3.0667312211423776E-2</v>
      </c>
    </row>
    <row r="16" spans="2:6">
      <c r="B16" s="8" t="s">
        <v>1</v>
      </c>
      <c r="C16" s="130"/>
      <c r="D16" s="95"/>
      <c r="E16" s="84">
        <v>4.1203703703703706E-3</v>
      </c>
      <c r="F16" s="96">
        <f t="shared" si="0"/>
        <v>4.2039134182775759E-3</v>
      </c>
    </row>
    <row r="17" spans="2:6">
      <c r="B17" s="8" t="s">
        <v>27</v>
      </c>
      <c r="C17" s="130">
        <v>9.0046296296296298E-3</v>
      </c>
      <c r="D17" s="95">
        <f t="shared" ref="D17" si="2">C17/C$30</f>
        <v>0.20603813559322032</v>
      </c>
      <c r="E17" s="84">
        <v>4.4375000000000005E-2</v>
      </c>
      <c r="F17" s="96">
        <f t="shared" si="0"/>
        <v>4.5274730465382662E-2</v>
      </c>
    </row>
    <row r="18" spans="2:6">
      <c r="B18" s="8" t="s">
        <v>16</v>
      </c>
      <c r="C18" s="130"/>
      <c r="D18" s="95"/>
      <c r="E18" s="84"/>
      <c r="F18" s="96"/>
    </row>
    <row r="19" spans="2:6">
      <c r="B19" s="8" t="s">
        <v>4</v>
      </c>
      <c r="C19" s="130">
        <v>8.6921296296296295E-3</v>
      </c>
      <c r="D19" s="95">
        <f t="shared" si="1"/>
        <v>0.19888771186440674</v>
      </c>
      <c r="E19" s="84">
        <v>5.6134259259259273E-2</v>
      </c>
      <c r="F19" s="96">
        <f t="shared" si="0"/>
        <v>5.7272415951253507E-2</v>
      </c>
    </row>
    <row r="20" spans="2:6">
      <c r="B20" s="8" t="s">
        <v>14</v>
      </c>
      <c r="C20" s="130">
        <v>6.3541666666666668E-3</v>
      </c>
      <c r="D20" s="95">
        <f t="shared" si="1"/>
        <v>0.14539194915254236</v>
      </c>
      <c r="E20" s="84">
        <v>5.738425925925926E-2</v>
      </c>
      <c r="F20" s="96">
        <f t="shared" si="0"/>
        <v>5.8547760471405114E-2</v>
      </c>
    </row>
    <row r="21" spans="2:6">
      <c r="B21" s="8" t="s">
        <v>11</v>
      </c>
      <c r="C21" s="130"/>
      <c r="D21" s="95"/>
      <c r="E21" s="84">
        <v>4.825231481481481E-2</v>
      </c>
      <c r="F21" s="96">
        <f t="shared" si="0"/>
        <v>4.9230660226964075E-2</v>
      </c>
    </row>
    <row r="22" spans="2:6">
      <c r="B22" s="8" t="s">
        <v>15</v>
      </c>
      <c r="C22" s="130">
        <v>3.4606481481481485E-3</v>
      </c>
      <c r="D22" s="95">
        <f t="shared" si="1"/>
        <v>7.9184322033898302E-2</v>
      </c>
      <c r="E22" s="84">
        <v>2.7847222222222225E-2</v>
      </c>
      <c r="F22" s="96">
        <f t="shared" si="0"/>
        <v>2.8411841810044518E-2</v>
      </c>
    </row>
    <row r="23" spans="2:6" s="49" customFormat="1">
      <c r="B23" s="8" t="s">
        <v>91</v>
      </c>
      <c r="C23" s="130">
        <v>7.6388888888888893E-4</v>
      </c>
      <c r="D23" s="95">
        <f t="shared" si="1"/>
        <v>1.7478813559322032E-2</v>
      </c>
      <c r="E23" s="84">
        <v>0.10335648148148147</v>
      </c>
      <c r="F23" s="96">
        <f t="shared" si="0"/>
        <v>0.10545209782364816</v>
      </c>
    </row>
    <row r="24" spans="2:6">
      <c r="B24" s="8" t="s">
        <v>12</v>
      </c>
      <c r="C24" s="130"/>
      <c r="D24" s="95"/>
      <c r="E24" s="84">
        <v>2.5729166666666664E-2</v>
      </c>
      <c r="F24" s="96">
        <f t="shared" si="0"/>
        <v>2.6250841373120927E-2</v>
      </c>
    </row>
    <row r="25" spans="2:6" s="50" customFormat="1">
      <c r="B25" s="8" t="s">
        <v>5</v>
      </c>
      <c r="C25" s="130"/>
      <c r="D25" s="95"/>
      <c r="E25" s="84">
        <v>1.0914351851851852E-2</v>
      </c>
      <c r="F25" s="96">
        <f t="shared" si="0"/>
        <v>1.1135647060212792E-2</v>
      </c>
    </row>
    <row r="26" spans="2:6">
      <c r="B26" s="8" t="s">
        <v>6</v>
      </c>
      <c r="C26" s="130"/>
      <c r="D26" s="95"/>
      <c r="E26" s="84">
        <v>1.2210648148148148E-2</v>
      </c>
      <c r="F26" s="96">
        <f t="shared" si="0"/>
        <v>1.2458226562592253E-2</v>
      </c>
    </row>
    <row r="27" spans="2:6">
      <c r="B27" s="8" t="s">
        <v>101</v>
      </c>
      <c r="C27" s="130"/>
      <c r="D27" s="95"/>
      <c r="E27" s="84">
        <v>1.9201388888888886E-2</v>
      </c>
      <c r="F27" s="96">
        <f t="shared" si="0"/>
        <v>1.9590708878995777E-2</v>
      </c>
    </row>
    <row r="28" spans="2:6">
      <c r="B28" s="8" t="s">
        <v>17</v>
      </c>
      <c r="C28" s="130"/>
      <c r="D28" s="95"/>
      <c r="E28" s="84">
        <v>1.261574074074074E-3</v>
      </c>
      <c r="F28" s="96">
        <f t="shared" si="0"/>
        <v>1.2871532657085835E-3</v>
      </c>
    </row>
    <row r="29" spans="2:6">
      <c r="B29" s="8"/>
      <c r="C29" s="88"/>
      <c r="D29" s="88"/>
      <c r="E29" s="88"/>
      <c r="F29" s="93"/>
    </row>
    <row r="30" spans="2:6">
      <c r="B30" s="53" t="s">
        <v>29</v>
      </c>
      <c r="C30" s="92">
        <f>SUM(C7:C28)</f>
        <v>4.370370370370371E-2</v>
      </c>
      <c r="D30" s="131">
        <f>SUM(D7:D28)</f>
        <v>1</v>
      </c>
      <c r="E30" s="92">
        <f>SUM(E7:E28)</f>
        <v>0.98012731481481496</v>
      </c>
      <c r="F30" s="132">
        <f>SUM(F7:F28)</f>
        <v>0.99999999999999978</v>
      </c>
    </row>
    <row r="31" spans="2:6">
      <c r="B31" s="68"/>
      <c r="C31" s="27"/>
      <c r="D31" s="52"/>
      <c r="E31" s="52"/>
      <c r="F31" s="48"/>
    </row>
    <row r="32" spans="2:6" ht="81.95" customHeight="1" thickBot="1">
      <c r="B32" s="197" t="s">
        <v>136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B2:F32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/>
    <row r="3" spans="2:6">
      <c r="B3" s="201" t="s">
        <v>92</v>
      </c>
      <c r="C3" s="202"/>
      <c r="D3" s="202"/>
      <c r="E3" s="202"/>
      <c r="F3" s="203"/>
    </row>
    <row r="4" spans="2:6">
      <c r="B4" s="204" t="s">
        <v>133</v>
      </c>
      <c r="C4" s="200"/>
      <c r="D4" s="200"/>
      <c r="E4" s="200"/>
      <c r="F4" s="205"/>
    </row>
    <row r="5" spans="2:6">
      <c r="B5" s="72"/>
      <c r="C5" s="194" t="s">
        <v>56</v>
      </c>
      <c r="D5" s="200"/>
      <c r="E5" s="194" t="s">
        <v>57</v>
      </c>
      <c r="F5" s="205"/>
    </row>
    <row r="6" spans="2:6">
      <c r="B6" s="3" t="s">
        <v>23</v>
      </c>
      <c r="C6" s="73" t="s">
        <v>24</v>
      </c>
      <c r="D6" s="73" t="s">
        <v>25</v>
      </c>
      <c r="E6" s="73" t="s">
        <v>24</v>
      </c>
      <c r="F6" s="155" t="s">
        <v>25</v>
      </c>
    </row>
    <row r="7" spans="2:6">
      <c r="B7" s="8" t="s">
        <v>10</v>
      </c>
      <c r="C7" s="47"/>
      <c r="D7" s="59"/>
      <c r="E7" s="47"/>
      <c r="F7" s="48"/>
    </row>
    <row r="8" spans="2:6">
      <c r="B8" s="8" t="s">
        <v>13</v>
      </c>
      <c r="C8" s="47"/>
      <c r="D8" s="59"/>
      <c r="E8" s="47"/>
      <c r="F8" s="48"/>
    </row>
    <row r="9" spans="2:6">
      <c r="B9" s="8" t="s">
        <v>0</v>
      </c>
      <c r="C9" s="84"/>
      <c r="D9" s="133"/>
      <c r="E9" s="47"/>
      <c r="F9" s="48"/>
    </row>
    <row r="10" spans="2:6">
      <c r="B10" s="8" t="s">
        <v>8</v>
      </c>
      <c r="C10" s="84"/>
      <c r="D10" s="133"/>
      <c r="E10" s="47"/>
      <c r="F10" s="48"/>
    </row>
    <row r="11" spans="2:6">
      <c r="B11" s="8" t="s">
        <v>26</v>
      </c>
      <c r="C11" s="84"/>
      <c r="D11" s="133"/>
      <c r="E11" s="47"/>
      <c r="F11" s="48"/>
    </row>
    <row r="12" spans="2:6">
      <c r="B12" s="8" t="s">
        <v>3</v>
      </c>
      <c r="C12" s="84"/>
      <c r="D12" s="95"/>
      <c r="E12" s="84"/>
      <c r="F12" s="153"/>
    </row>
    <row r="13" spans="2:6">
      <c r="B13" s="8" t="s">
        <v>7</v>
      </c>
      <c r="C13" s="84"/>
      <c r="D13" s="95"/>
      <c r="E13" s="47"/>
      <c r="F13" s="48"/>
    </row>
    <row r="14" spans="2:6">
      <c r="B14" s="8" t="s">
        <v>2</v>
      </c>
      <c r="C14" s="84"/>
      <c r="D14" s="95"/>
      <c r="E14" s="47"/>
      <c r="F14" s="48"/>
    </row>
    <row r="15" spans="2:6">
      <c r="B15" s="8" t="s">
        <v>9</v>
      </c>
      <c r="C15" s="84"/>
      <c r="D15" s="95"/>
      <c r="E15" s="47"/>
      <c r="F15" s="48"/>
    </row>
    <row r="16" spans="2:6">
      <c r="B16" s="8" t="s">
        <v>1</v>
      </c>
      <c r="C16" s="84"/>
      <c r="D16" s="95"/>
      <c r="E16" s="47"/>
      <c r="F16" s="48"/>
    </row>
    <row r="17" spans="2:6">
      <c r="B17" s="8" t="s">
        <v>27</v>
      </c>
      <c r="C17" s="84">
        <v>1.0532407407407407E-3</v>
      </c>
      <c r="D17" s="95">
        <f t="shared" ref="D12:D25" si="0">C17/C$30</f>
        <v>0.1372549019607843</v>
      </c>
      <c r="E17" s="47"/>
      <c r="F17" s="48"/>
    </row>
    <row r="18" spans="2:6">
      <c r="B18" s="8" t="s">
        <v>16</v>
      </c>
      <c r="C18" s="84"/>
      <c r="D18" s="95"/>
      <c r="E18" s="47"/>
      <c r="F18" s="48"/>
    </row>
    <row r="19" spans="2:6">
      <c r="B19" s="8" t="s">
        <v>4</v>
      </c>
      <c r="C19" s="84"/>
      <c r="D19" s="95"/>
      <c r="E19" s="47"/>
      <c r="F19" s="48"/>
    </row>
    <row r="20" spans="2:6">
      <c r="B20" s="8" t="s">
        <v>14</v>
      </c>
      <c r="C20" s="84"/>
      <c r="D20" s="95"/>
      <c r="E20" s="47"/>
      <c r="F20" s="48"/>
    </row>
    <row r="21" spans="2:6">
      <c r="B21" s="8" t="s">
        <v>11</v>
      </c>
      <c r="C21" s="148">
        <v>1.1805555555555556E-3</v>
      </c>
      <c r="D21" s="95">
        <f t="shared" si="0"/>
        <v>0.15384615384615385</v>
      </c>
      <c r="E21" s="47"/>
      <c r="F21" s="48"/>
    </row>
    <row r="22" spans="2:6">
      <c r="B22" s="8" t="s">
        <v>15</v>
      </c>
      <c r="C22" s="84">
        <v>3.0902777777777777E-3</v>
      </c>
      <c r="D22" s="95">
        <f t="shared" si="0"/>
        <v>0.40271493212669685</v>
      </c>
      <c r="E22" s="47"/>
      <c r="F22" s="48"/>
    </row>
    <row r="23" spans="2:6" s="49" customFormat="1">
      <c r="B23" s="8" t="s">
        <v>91</v>
      </c>
      <c r="C23" s="84"/>
      <c r="D23" s="95"/>
      <c r="E23" s="47"/>
      <c r="F23" s="48"/>
    </row>
    <row r="24" spans="2:6">
      <c r="B24" s="8" t="s">
        <v>12</v>
      </c>
      <c r="C24" s="84"/>
      <c r="D24" s="95"/>
      <c r="E24" s="47"/>
      <c r="F24" s="48"/>
    </row>
    <row r="25" spans="2:6" s="50" customFormat="1">
      <c r="B25" s="8" t="s">
        <v>5</v>
      </c>
      <c r="C25" s="84">
        <v>2.3495370370370371E-3</v>
      </c>
      <c r="D25" s="95">
        <f t="shared" si="0"/>
        <v>0.30618401206636503</v>
      </c>
      <c r="E25" s="47"/>
      <c r="F25" s="48"/>
    </row>
    <row r="26" spans="2:6">
      <c r="B26" s="8" t="s">
        <v>6</v>
      </c>
      <c r="C26" s="103"/>
      <c r="D26" s="133"/>
      <c r="E26" s="47"/>
      <c r="F26" s="48"/>
    </row>
    <row r="27" spans="2:6">
      <c r="B27" s="8" t="s">
        <v>101</v>
      </c>
      <c r="C27" s="103"/>
      <c r="D27" s="133"/>
      <c r="E27" s="47"/>
      <c r="F27" s="48"/>
    </row>
    <row r="28" spans="2:6">
      <c r="B28" s="8" t="s">
        <v>17</v>
      </c>
      <c r="C28" s="103"/>
      <c r="D28" s="133"/>
      <c r="E28" s="47"/>
      <c r="F28" s="48"/>
    </row>
    <row r="29" spans="2:6">
      <c r="B29" s="8"/>
      <c r="C29" s="103"/>
      <c r="D29" s="84"/>
      <c r="E29" s="47"/>
      <c r="F29" s="48"/>
    </row>
    <row r="30" spans="2:6">
      <c r="B30" s="53" t="s">
        <v>29</v>
      </c>
      <c r="C30" s="92">
        <f>SUM(C7:C28)</f>
        <v>7.6736111111111111E-3</v>
      </c>
      <c r="D30" s="131">
        <f>SUM(D7:D28)</f>
        <v>1</v>
      </c>
      <c r="E30" s="144"/>
      <c r="F30" s="156"/>
    </row>
    <row r="31" spans="2:6">
      <c r="B31" s="53"/>
      <c r="C31" s="27"/>
      <c r="D31" s="52"/>
      <c r="E31" s="52"/>
      <c r="F31" s="48"/>
    </row>
    <row r="32" spans="2:6" ht="66" customHeight="1" thickBot="1">
      <c r="B32" s="206" t="s">
        <v>137</v>
      </c>
      <c r="C32" s="207"/>
      <c r="D32" s="207"/>
      <c r="E32" s="207"/>
      <c r="F32" s="20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B2:F32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/>
    <row r="3" spans="2:6">
      <c r="B3" s="209" t="s">
        <v>93</v>
      </c>
      <c r="C3" s="210"/>
      <c r="D3" s="210"/>
      <c r="E3" s="210"/>
      <c r="F3" s="211"/>
    </row>
    <row r="4" spans="2:6">
      <c r="B4" s="191" t="s">
        <v>133</v>
      </c>
      <c r="C4" s="192"/>
      <c r="D4" s="192"/>
      <c r="E4" s="192"/>
      <c r="F4" s="193"/>
    </row>
    <row r="5" spans="2:6">
      <c r="B5" s="42"/>
      <c r="C5" s="196" t="s">
        <v>64</v>
      </c>
      <c r="D5" s="192"/>
      <c r="E5" s="212" t="s">
        <v>65</v>
      </c>
      <c r="F5" s="213"/>
    </row>
    <row r="6" spans="2:6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>
      <c r="B7" s="8" t="s">
        <v>10</v>
      </c>
      <c r="C7" s="84"/>
      <c r="D7" s="85"/>
      <c r="E7" s="47"/>
      <c r="F7" s="48"/>
    </row>
    <row r="8" spans="2:6">
      <c r="B8" s="8" t="s">
        <v>13</v>
      </c>
      <c r="C8" s="84"/>
      <c r="D8" s="85"/>
      <c r="E8" s="47"/>
      <c r="F8" s="48"/>
    </row>
    <row r="9" spans="2:6">
      <c r="B9" s="8" t="s">
        <v>0</v>
      </c>
      <c r="C9" s="84"/>
      <c r="D9" s="85"/>
      <c r="E9" s="47"/>
      <c r="F9" s="48"/>
    </row>
    <row r="10" spans="2:6">
      <c r="B10" s="8" t="s">
        <v>8</v>
      </c>
      <c r="C10" s="84"/>
      <c r="D10" s="85"/>
      <c r="E10" s="47"/>
      <c r="F10" s="48"/>
    </row>
    <row r="11" spans="2:6">
      <c r="B11" s="8" t="s">
        <v>26</v>
      </c>
      <c r="C11" s="84"/>
      <c r="D11" s="85"/>
      <c r="E11" s="47"/>
      <c r="F11" s="48"/>
    </row>
    <row r="12" spans="2:6">
      <c r="B12" s="8" t="s">
        <v>3</v>
      </c>
      <c r="C12" s="84"/>
      <c r="D12" s="95"/>
      <c r="E12" s="47"/>
      <c r="F12" s="48"/>
    </row>
    <row r="13" spans="2:6">
      <c r="B13" s="8" t="s">
        <v>7</v>
      </c>
      <c r="C13" s="84"/>
      <c r="D13" s="85"/>
      <c r="E13" s="47"/>
      <c r="F13" s="48"/>
    </row>
    <row r="14" spans="2:6">
      <c r="B14" s="8" t="s">
        <v>2</v>
      </c>
      <c r="C14" s="84"/>
      <c r="D14" s="85"/>
      <c r="E14" s="47"/>
      <c r="F14" s="48"/>
    </row>
    <row r="15" spans="2:6">
      <c r="B15" s="8" t="s">
        <v>9</v>
      </c>
      <c r="C15" s="84"/>
      <c r="D15" s="85"/>
      <c r="E15" s="47"/>
      <c r="F15" s="48"/>
    </row>
    <row r="16" spans="2:6">
      <c r="B16" s="8" t="s">
        <v>1</v>
      </c>
      <c r="C16" s="84"/>
      <c r="D16" s="85"/>
      <c r="E16" s="47"/>
      <c r="F16" s="48"/>
    </row>
    <row r="17" spans="2:6">
      <c r="B17" s="8" t="s">
        <v>27</v>
      </c>
      <c r="C17" s="84"/>
      <c r="D17" s="85"/>
      <c r="E17" s="47"/>
      <c r="F17" s="48"/>
    </row>
    <row r="18" spans="2:6">
      <c r="B18" s="8" t="s">
        <v>16</v>
      </c>
      <c r="C18" s="84"/>
      <c r="D18" s="85"/>
      <c r="E18" s="47"/>
      <c r="F18" s="48"/>
    </row>
    <row r="19" spans="2:6">
      <c r="B19" s="8" t="s">
        <v>4</v>
      </c>
      <c r="C19" s="103"/>
      <c r="D19" s="85"/>
      <c r="E19" s="47"/>
      <c r="F19" s="48"/>
    </row>
    <row r="20" spans="2:6">
      <c r="B20" s="8" t="s">
        <v>14</v>
      </c>
      <c r="C20" s="103"/>
      <c r="D20" s="85"/>
      <c r="E20" s="47"/>
      <c r="F20" s="48"/>
    </row>
    <row r="21" spans="2:6">
      <c r="B21" s="8" t="s">
        <v>11</v>
      </c>
      <c r="C21" s="103"/>
      <c r="D21" s="85"/>
      <c r="E21" s="47"/>
      <c r="F21" s="48"/>
    </row>
    <row r="22" spans="2:6">
      <c r="B22" s="8" t="s">
        <v>15</v>
      </c>
      <c r="C22" s="103"/>
      <c r="D22" s="85"/>
      <c r="E22" s="47"/>
      <c r="F22" s="48"/>
    </row>
    <row r="23" spans="2:6" s="49" customFormat="1">
      <c r="B23" s="8" t="s">
        <v>91</v>
      </c>
      <c r="C23" s="103"/>
      <c r="D23" s="85"/>
      <c r="E23" s="54"/>
      <c r="F23" s="58"/>
    </row>
    <row r="24" spans="2:6">
      <c r="B24" s="8" t="s">
        <v>12</v>
      </c>
      <c r="C24" s="103"/>
      <c r="D24" s="133"/>
      <c r="E24" s="45"/>
      <c r="F24" s="71"/>
    </row>
    <row r="25" spans="2:6" s="50" customFormat="1">
      <c r="B25" s="8" t="s">
        <v>5</v>
      </c>
      <c r="C25" s="103"/>
      <c r="D25" s="133"/>
      <c r="E25" s="43"/>
      <c r="F25" s="44"/>
    </row>
    <row r="26" spans="2:6">
      <c r="B26" s="8" t="s">
        <v>6</v>
      </c>
      <c r="C26" s="103"/>
      <c r="D26" s="133"/>
      <c r="E26" s="47"/>
      <c r="F26" s="48"/>
    </row>
    <row r="27" spans="2:6">
      <c r="B27" s="8" t="s">
        <v>101</v>
      </c>
      <c r="C27" s="103"/>
      <c r="D27" s="84"/>
      <c r="E27" s="47"/>
      <c r="F27" s="48"/>
    </row>
    <row r="28" spans="2:6">
      <c r="B28" s="8" t="s">
        <v>17</v>
      </c>
      <c r="C28" s="103"/>
      <c r="D28" s="84"/>
      <c r="E28" s="47"/>
      <c r="F28" s="48"/>
    </row>
    <row r="29" spans="2:6">
      <c r="B29" s="8"/>
      <c r="C29" s="104"/>
      <c r="D29" s="88"/>
      <c r="E29" s="52"/>
      <c r="F29" s="48"/>
    </row>
    <row r="30" spans="2:6">
      <c r="B30" s="53" t="s">
        <v>29</v>
      </c>
      <c r="C30" s="92"/>
      <c r="D30" s="131"/>
      <c r="E30" s="47"/>
      <c r="F30" s="48"/>
    </row>
    <row r="31" spans="2:6">
      <c r="B31" s="53"/>
      <c r="C31" s="27"/>
      <c r="D31" s="52"/>
      <c r="E31" s="52"/>
      <c r="F31" s="48"/>
    </row>
    <row r="32" spans="2:6" ht="66" customHeight="1" thickBot="1">
      <c r="B32" s="206" t="s">
        <v>130</v>
      </c>
      <c r="C32" s="207"/>
      <c r="D32" s="207"/>
      <c r="E32" s="207"/>
      <c r="F32" s="20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B2:F32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/>
    <row r="3" spans="2:6">
      <c r="B3" s="214" t="s">
        <v>125</v>
      </c>
      <c r="C3" s="215"/>
      <c r="D3" s="215"/>
      <c r="E3" s="215"/>
      <c r="F3" s="216"/>
    </row>
    <row r="4" spans="2:6">
      <c r="B4" s="191" t="s">
        <v>133</v>
      </c>
      <c r="C4" s="192"/>
      <c r="D4" s="192"/>
      <c r="E4" s="192"/>
      <c r="F4" s="193"/>
    </row>
    <row r="5" spans="2:6">
      <c r="B5" s="42"/>
      <c r="C5" s="196" t="s">
        <v>70</v>
      </c>
      <c r="D5" s="192"/>
      <c r="E5" s="212" t="s">
        <v>124</v>
      </c>
      <c r="F5" s="213"/>
    </row>
    <row r="6" spans="2:6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>
      <c r="B7" s="8" t="s">
        <v>10</v>
      </c>
      <c r="C7" s="130"/>
      <c r="D7" s="85"/>
      <c r="E7" s="130"/>
      <c r="F7" s="96"/>
    </row>
    <row r="8" spans="2:6">
      <c r="B8" s="8" t="s">
        <v>13</v>
      </c>
      <c r="C8" s="130"/>
      <c r="D8" s="133"/>
      <c r="E8" s="130"/>
      <c r="F8" s="96"/>
    </row>
    <row r="9" spans="2:6">
      <c r="B9" s="8" t="s">
        <v>0</v>
      </c>
      <c r="C9" s="130"/>
      <c r="D9" s="85"/>
      <c r="E9" s="130"/>
      <c r="F9" s="96"/>
    </row>
    <row r="10" spans="2:6">
      <c r="B10" s="8" t="s">
        <v>8</v>
      </c>
      <c r="C10" s="130"/>
      <c r="D10" s="85"/>
      <c r="E10" s="130"/>
      <c r="F10" s="96"/>
    </row>
    <row r="11" spans="2:6">
      <c r="B11" s="8" t="s">
        <v>26</v>
      </c>
      <c r="C11" s="130"/>
      <c r="D11" s="85"/>
      <c r="E11" s="130"/>
      <c r="F11" s="96"/>
    </row>
    <row r="12" spans="2:6">
      <c r="B12" s="8" t="s">
        <v>3</v>
      </c>
      <c r="C12" s="130"/>
      <c r="D12" s="85"/>
      <c r="E12" s="130"/>
      <c r="F12" s="96"/>
    </row>
    <row r="13" spans="2:6">
      <c r="B13" s="8" t="s">
        <v>7</v>
      </c>
      <c r="C13" s="130"/>
      <c r="D13" s="85"/>
      <c r="E13" s="130"/>
      <c r="F13" s="96"/>
    </row>
    <row r="14" spans="2:6">
      <c r="B14" s="8" t="s">
        <v>2</v>
      </c>
      <c r="C14" s="130"/>
      <c r="D14" s="85"/>
      <c r="E14" s="130"/>
      <c r="F14" s="96"/>
    </row>
    <row r="15" spans="2:6">
      <c r="B15" s="8" t="s">
        <v>9</v>
      </c>
      <c r="C15" s="130"/>
      <c r="D15" s="85"/>
      <c r="E15" s="130"/>
      <c r="F15" s="96"/>
    </row>
    <row r="16" spans="2:6">
      <c r="B16" s="8" t="s">
        <v>1</v>
      </c>
      <c r="C16" s="130"/>
      <c r="D16" s="85"/>
      <c r="E16" s="130"/>
      <c r="F16" s="96"/>
    </row>
    <row r="17" spans="2:6">
      <c r="B17" s="8" t="s">
        <v>27</v>
      </c>
      <c r="C17" s="130"/>
      <c r="D17" s="85"/>
      <c r="E17" s="130"/>
      <c r="F17" s="96"/>
    </row>
    <row r="18" spans="2:6">
      <c r="B18" s="8" t="s">
        <v>16</v>
      </c>
      <c r="C18" s="130"/>
      <c r="D18" s="85"/>
      <c r="E18" s="130"/>
      <c r="F18" s="96"/>
    </row>
    <row r="19" spans="2:6">
      <c r="B19" s="8" t="s">
        <v>4</v>
      </c>
      <c r="C19" s="130"/>
      <c r="D19" s="85"/>
      <c r="E19" s="130"/>
      <c r="F19" s="96"/>
    </row>
    <row r="20" spans="2:6">
      <c r="B20" s="8" t="s">
        <v>14</v>
      </c>
      <c r="C20" s="130"/>
      <c r="D20" s="85"/>
      <c r="E20" s="130"/>
      <c r="F20" s="96"/>
    </row>
    <row r="21" spans="2:6">
      <c r="B21" s="8" t="s">
        <v>11</v>
      </c>
      <c r="C21" s="130"/>
      <c r="D21" s="85"/>
      <c r="E21" s="130"/>
      <c r="F21" s="96"/>
    </row>
    <row r="22" spans="2:6">
      <c r="B22" s="8" t="s">
        <v>15</v>
      </c>
      <c r="C22" s="130"/>
      <c r="D22" s="95"/>
      <c r="E22" s="130"/>
      <c r="F22" s="96"/>
    </row>
    <row r="23" spans="2:6" s="49" customFormat="1">
      <c r="B23" s="8" t="s">
        <v>91</v>
      </c>
      <c r="C23" s="84"/>
      <c r="D23" s="85"/>
      <c r="E23" s="84"/>
      <c r="F23" s="96"/>
    </row>
    <row r="24" spans="2:6">
      <c r="B24" s="8" t="s">
        <v>12</v>
      </c>
      <c r="C24" s="84"/>
      <c r="D24" s="85"/>
      <c r="E24" s="84"/>
      <c r="F24" s="96"/>
    </row>
    <row r="25" spans="2:6" s="50" customFormat="1">
      <c r="B25" s="8" t="s">
        <v>5</v>
      </c>
      <c r="C25" s="84"/>
      <c r="D25" s="95"/>
      <c r="E25" s="84"/>
      <c r="F25" s="96"/>
    </row>
    <row r="26" spans="2:6">
      <c r="B26" s="8" t="s">
        <v>6</v>
      </c>
      <c r="C26" s="103"/>
      <c r="D26" s="133"/>
      <c r="E26" s="84"/>
      <c r="F26" s="135"/>
    </row>
    <row r="27" spans="2:6">
      <c r="B27" s="8" t="s">
        <v>101</v>
      </c>
      <c r="C27" s="103"/>
      <c r="D27" s="133"/>
      <c r="E27" s="84"/>
      <c r="F27" s="96"/>
    </row>
    <row r="28" spans="2:6">
      <c r="B28" s="8" t="s">
        <v>17</v>
      </c>
      <c r="C28" s="103"/>
      <c r="D28" s="133"/>
      <c r="E28" s="84"/>
      <c r="F28" s="135"/>
    </row>
    <row r="29" spans="2:6">
      <c r="B29" s="8"/>
      <c r="C29" s="104"/>
      <c r="D29" s="88"/>
      <c r="E29" s="88"/>
      <c r="F29" s="93"/>
    </row>
    <row r="30" spans="2:6">
      <c r="B30" s="53" t="s">
        <v>29</v>
      </c>
      <c r="C30" s="92"/>
      <c r="D30" s="131"/>
      <c r="E30" s="92"/>
      <c r="F30" s="132"/>
    </row>
    <row r="31" spans="2:6">
      <c r="B31" s="60"/>
      <c r="C31" s="75"/>
      <c r="D31" s="76"/>
      <c r="E31" s="76"/>
      <c r="F31" s="77"/>
    </row>
    <row r="32" spans="2:6" ht="66" customHeight="1" thickBot="1">
      <c r="B32" s="206" t="s">
        <v>132</v>
      </c>
      <c r="C32" s="207"/>
      <c r="D32" s="207"/>
      <c r="E32" s="207"/>
      <c r="F32" s="20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J67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0" width="10.85546875" style="34" customWidth="1"/>
    <col min="11" max="16384" width="8.85546875" style="34"/>
  </cols>
  <sheetData>
    <row r="1" spans="2:10" s="21" customFormat="1"/>
    <row r="2" spans="2:10" s="21" customFormat="1" ht="15.75" thickBot="1"/>
    <row r="3" spans="2:10" s="21" customFormat="1">
      <c r="B3" s="175" t="s">
        <v>33</v>
      </c>
      <c r="C3" s="176"/>
      <c r="D3" s="176"/>
      <c r="E3" s="176"/>
      <c r="F3" s="177"/>
      <c r="G3" s="176"/>
      <c r="H3" s="176"/>
      <c r="I3" s="176"/>
      <c r="J3" s="177"/>
    </row>
    <row r="4" spans="2:10" s="21" customFormat="1">
      <c r="B4" s="163" t="s">
        <v>133</v>
      </c>
      <c r="C4" s="164"/>
      <c r="D4" s="164"/>
      <c r="E4" s="164"/>
      <c r="F4" s="164"/>
      <c r="G4" s="164"/>
      <c r="H4" s="164"/>
      <c r="I4" s="164"/>
      <c r="J4" s="165"/>
    </row>
    <row r="5" spans="2:10" s="21" customFormat="1">
      <c r="B5" s="22"/>
      <c r="C5" s="178" t="s">
        <v>19</v>
      </c>
      <c r="D5" s="178"/>
      <c r="E5" s="178" t="s">
        <v>20</v>
      </c>
      <c r="F5" s="178"/>
      <c r="G5" s="178" t="s">
        <v>21</v>
      </c>
      <c r="H5" s="178"/>
      <c r="I5" s="179" t="s">
        <v>22</v>
      </c>
      <c r="J5" s="180"/>
    </row>
    <row r="6" spans="2:10" s="21" customFormat="1">
      <c r="B6" s="3" t="s">
        <v>23</v>
      </c>
      <c r="C6" s="23" t="s">
        <v>24</v>
      </c>
      <c r="D6" s="23" t="s">
        <v>25</v>
      </c>
      <c r="E6" s="23" t="s">
        <v>24</v>
      </c>
      <c r="F6" s="23" t="s">
        <v>25</v>
      </c>
      <c r="G6" s="23" t="s">
        <v>24</v>
      </c>
      <c r="H6" s="23" t="s">
        <v>25</v>
      </c>
      <c r="I6" s="24" t="s">
        <v>24</v>
      </c>
      <c r="J6" s="25" t="s">
        <v>25</v>
      </c>
    </row>
    <row r="7" spans="2:10" s="21" customFormat="1">
      <c r="B7" s="8" t="s">
        <v>10</v>
      </c>
      <c r="C7" s="103">
        <v>2.8182870370370372E-2</v>
      </c>
      <c r="D7" s="95">
        <f>C7/C$30</f>
        <v>8.2942464838866789E-3</v>
      </c>
      <c r="E7" s="103">
        <v>8.1944444444444452E-3</v>
      </c>
      <c r="F7" s="95">
        <f>E7/E$30</f>
        <v>6.752890008011902E-3</v>
      </c>
      <c r="G7" s="103">
        <v>1.3993055555555554E-2</v>
      </c>
      <c r="H7" s="95">
        <f>G7/G$30</f>
        <v>1.9517313746065051E-2</v>
      </c>
      <c r="I7" s="104">
        <f>C7+E7+G7</f>
        <v>5.0370370370370371E-2</v>
      </c>
      <c r="J7" s="96">
        <f>I7/$I$30</f>
        <v>9.4533479883397095E-3</v>
      </c>
    </row>
    <row r="8" spans="2:10" s="21" customFormat="1">
      <c r="B8" s="8" t="s">
        <v>13</v>
      </c>
      <c r="C8" s="103">
        <v>0.14349537037037058</v>
      </c>
      <c r="D8" s="95">
        <f t="shared" ref="D8:F28" si="0">C8/C$30</f>
        <v>4.2230828709333548E-2</v>
      </c>
      <c r="E8" s="103">
        <v>3.5613425925925916E-2</v>
      </c>
      <c r="F8" s="95">
        <f t="shared" si="0"/>
        <v>2.9348365190187312E-2</v>
      </c>
      <c r="G8" s="103">
        <v>4.3344907407407408E-2</v>
      </c>
      <c r="H8" s="95">
        <f t="shared" ref="H8" si="1">G8/G$30</f>
        <v>6.0456856889175875E-2</v>
      </c>
      <c r="I8" s="104">
        <f t="shared" ref="I8:I27" si="2">C8+E8+G8</f>
        <v>0.2224537037037039</v>
      </c>
      <c r="J8" s="96">
        <f t="shared" ref="J8:J28" si="3">I8/$I$30</f>
        <v>4.1749390702180464E-2</v>
      </c>
    </row>
    <row r="9" spans="2:10" s="21" customFormat="1">
      <c r="B9" s="8" t="s">
        <v>0</v>
      </c>
      <c r="C9" s="103">
        <v>0.79552083333333401</v>
      </c>
      <c r="D9" s="95">
        <f t="shared" si="0"/>
        <v>0.23412256409732385</v>
      </c>
      <c r="E9" s="103">
        <v>0.20180555555555574</v>
      </c>
      <c r="F9" s="95">
        <f t="shared" si="0"/>
        <v>0.16630422341764919</v>
      </c>
      <c r="G9" s="103">
        <v>0.20517361111111129</v>
      </c>
      <c r="H9" s="95">
        <f t="shared" ref="H9" si="4">G9/G$30</f>
        <v>0.28617321817741564</v>
      </c>
      <c r="I9" s="104">
        <f t="shared" si="2"/>
        <v>1.202500000000001</v>
      </c>
      <c r="J9" s="96">
        <f t="shared" si="3"/>
        <v>0.22568130574369102</v>
      </c>
    </row>
    <row r="10" spans="2:10" s="21" customFormat="1">
      <c r="B10" s="8" t="s">
        <v>8</v>
      </c>
      <c r="C10" s="103">
        <v>6.1631944444444475E-2</v>
      </c>
      <c r="D10" s="95">
        <f t="shared" si="0"/>
        <v>1.8138341900080734E-2</v>
      </c>
      <c r="E10" s="103">
        <v>2.0787037037037031E-2</v>
      </c>
      <c r="F10" s="95">
        <f t="shared" si="0"/>
        <v>1.7130212506199678E-2</v>
      </c>
      <c r="G10" s="103">
        <v>1.9594907407407401E-2</v>
      </c>
      <c r="H10" s="95">
        <f t="shared" ref="H10" si="5">G10/G$30</f>
        <v>2.7330696585680832E-2</v>
      </c>
      <c r="I10" s="104">
        <f t="shared" si="2"/>
        <v>0.1020138888888889</v>
      </c>
      <c r="J10" s="96">
        <f t="shared" si="3"/>
        <v>1.9145636298075877E-2</v>
      </c>
    </row>
    <row r="11" spans="2:10" s="21" customFormat="1">
      <c r="B11" s="8" t="s">
        <v>26</v>
      </c>
      <c r="C11" s="103">
        <v>2.9571759259259246E-2</v>
      </c>
      <c r="D11" s="95">
        <f t="shared" si="0"/>
        <v>8.7029978506490569E-3</v>
      </c>
      <c r="E11" s="103">
        <v>5.9027777777777768E-4</v>
      </c>
      <c r="F11" s="95">
        <f t="shared" si="0"/>
        <v>4.8643699210255216E-4</v>
      </c>
      <c r="G11" s="103">
        <v>7.1180555555555572E-3</v>
      </c>
      <c r="H11" s="95">
        <f t="shared" ref="H11" si="6">G11/G$30</f>
        <v>9.9281620792638636E-3</v>
      </c>
      <c r="I11" s="104">
        <f t="shared" si="2"/>
        <v>3.728009259259258E-2</v>
      </c>
      <c r="J11" s="96">
        <f t="shared" si="3"/>
        <v>6.9966070474361663E-3</v>
      </c>
    </row>
    <row r="12" spans="2:10" s="21" customFormat="1">
      <c r="B12" s="8" t="s">
        <v>3</v>
      </c>
      <c r="C12" s="103">
        <v>0.27564814814814892</v>
      </c>
      <c r="D12" s="95">
        <f t="shared" si="0"/>
        <v>8.1123521256774411E-2</v>
      </c>
      <c r="E12" s="103">
        <v>4.3750000000000018E-2</v>
      </c>
      <c r="F12" s="95">
        <f t="shared" si="0"/>
        <v>3.6053565297012709E-2</v>
      </c>
      <c r="G12" s="103">
        <v>8.1354166666666644E-2</v>
      </c>
      <c r="H12" s="95">
        <f t="shared" ref="H12" si="7">G12/G$30</f>
        <v>0.11347162805714742</v>
      </c>
      <c r="I12" s="104">
        <f t="shared" si="2"/>
        <v>0.40075231481481555</v>
      </c>
      <c r="J12" s="96">
        <f t="shared" si="3"/>
        <v>7.5211896621383972E-2</v>
      </c>
    </row>
    <row r="13" spans="2:10" s="21" customFormat="1">
      <c r="B13" s="8" t="s">
        <v>7</v>
      </c>
      <c r="C13" s="103">
        <v>0.13427083333333328</v>
      </c>
      <c r="D13" s="95">
        <f t="shared" si="0"/>
        <v>3.9516038381753313E-2</v>
      </c>
      <c r="E13" s="103">
        <v>5.5682870370370396E-2</v>
      </c>
      <c r="F13" s="95">
        <f t="shared" si="0"/>
        <v>4.5887222921674117E-2</v>
      </c>
      <c r="G13" s="103">
        <v>2.6539351851851856E-2</v>
      </c>
      <c r="H13" s="95">
        <f t="shared" ref="H13" si="8">G13/G$30</f>
        <v>3.7016708370328513E-2</v>
      </c>
      <c r="I13" s="104">
        <f t="shared" si="2"/>
        <v>0.21649305555555554</v>
      </c>
      <c r="J13" s="96">
        <f t="shared" si="3"/>
        <v>4.0630715561097028E-2</v>
      </c>
    </row>
    <row r="14" spans="2:10" s="21" customFormat="1">
      <c r="B14" s="8" t="s">
        <v>2</v>
      </c>
      <c r="C14" s="103">
        <v>0.15648148148148125</v>
      </c>
      <c r="D14" s="95">
        <f t="shared" si="0"/>
        <v>4.6052653988561697E-2</v>
      </c>
      <c r="E14" s="103">
        <v>6.1678240740740749E-2</v>
      </c>
      <c r="F14" s="95">
        <f t="shared" si="0"/>
        <v>5.0827896684598063E-2</v>
      </c>
      <c r="G14" s="103">
        <v>2.7476851851851846E-2</v>
      </c>
      <c r="H14" s="95">
        <f t="shared" ref="H14" si="9">G14/G$30</f>
        <v>3.8324319961255938E-2</v>
      </c>
      <c r="I14" s="104">
        <f t="shared" si="2"/>
        <v>0.24563657407407383</v>
      </c>
      <c r="J14" s="96">
        <f t="shared" si="3"/>
        <v>4.6100276736335814E-2</v>
      </c>
    </row>
    <row r="15" spans="2:10" s="21" customFormat="1">
      <c r="B15" s="8" t="s">
        <v>9</v>
      </c>
      <c r="C15" s="103">
        <v>0.19486111111111087</v>
      </c>
      <c r="D15" s="95">
        <f t="shared" si="0"/>
        <v>5.7347816756762197E-2</v>
      </c>
      <c r="E15" s="103">
        <v>7.5775462962962947E-2</v>
      </c>
      <c r="F15" s="95">
        <f t="shared" si="0"/>
        <v>6.244515661363547E-2</v>
      </c>
      <c r="G15" s="103">
        <v>2.9328703703703694E-2</v>
      </c>
      <c r="H15" s="95">
        <f t="shared" ref="H15" si="10">G15/G$30</f>
        <v>4.0907256437161976E-2</v>
      </c>
      <c r="I15" s="104">
        <f t="shared" si="2"/>
        <v>0.29996527777777754</v>
      </c>
      <c r="J15" s="96">
        <f t="shared" si="3"/>
        <v>5.6296511905744501E-2</v>
      </c>
    </row>
    <row r="16" spans="2:10" s="21" customFormat="1">
      <c r="B16" s="8" t="s">
        <v>1</v>
      </c>
      <c r="C16" s="103">
        <v>4.4074074074074127E-2</v>
      </c>
      <c r="D16" s="95">
        <f t="shared" si="0"/>
        <v>1.2971043371926286E-2</v>
      </c>
      <c r="E16" s="103">
        <v>1.3032407407407406E-2</v>
      </c>
      <c r="F16" s="95">
        <f t="shared" si="0"/>
        <v>1.0739765747205367E-2</v>
      </c>
      <c r="G16" s="103">
        <v>1.5601851851851851E-2</v>
      </c>
      <c r="H16" s="95">
        <f t="shared" ref="H16" si="11">G16/G$30</f>
        <v>2.1761239809508431E-2</v>
      </c>
      <c r="I16" s="104">
        <f t="shared" si="2"/>
        <v>7.2708333333333389E-2</v>
      </c>
      <c r="J16" s="96">
        <f t="shared" si="3"/>
        <v>1.3645664536477505E-2</v>
      </c>
    </row>
    <row r="17" spans="2:10" s="21" customFormat="1">
      <c r="B17" s="8" t="s">
        <v>27</v>
      </c>
      <c r="C17" s="103">
        <v>5.1817129629629609E-2</v>
      </c>
      <c r="D17" s="95">
        <f t="shared" si="0"/>
        <v>1.5249832241626548E-2</v>
      </c>
      <c r="E17" s="103">
        <v>1.908564814814815E-2</v>
      </c>
      <c r="F17" s="95">
        <f t="shared" si="0"/>
        <v>1.5728129411315857E-2</v>
      </c>
      <c r="G17" s="103">
        <v>1.8819444444444437E-2</v>
      </c>
      <c r="H17" s="95">
        <f t="shared" ref="H17" si="12">G17/G$30</f>
        <v>2.6249091936395175E-2</v>
      </c>
      <c r="I17" s="104">
        <f t="shared" si="2"/>
        <v>8.9722222222222203E-2</v>
      </c>
      <c r="J17" s="96">
        <f t="shared" si="3"/>
        <v>1.6838776104230103E-2</v>
      </c>
    </row>
    <row r="18" spans="2:10" s="21" customFormat="1">
      <c r="B18" s="8" t="s">
        <v>16</v>
      </c>
      <c r="C18" s="103">
        <v>2.7418981481481478E-2</v>
      </c>
      <c r="D18" s="95">
        <f t="shared" si="0"/>
        <v>8.0694332321673678E-3</v>
      </c>
      <c r="E18" s="103">
        <v>2.8958333333333326E-2</v>
      </c>
      <c r="F18" s="95">
        <f t="shared" si="0"/>
        <v>2.3864026553736969E-2</v>
      </c>
      <c r="G18" s="103">
        <v>5.1851851851851842E-3</v>
      </c>
      <c r="H18" s="95">
        <f t="shared" ref="H18" si="13">G18/G$30</f>
        <v>7.232222132536925E-3</v>
      </c>
      <c r="I18" s="104">
        <f t="shared" si="2"/>
        <v>6.1562499999999985E-2</v>
      </c>
      <c r="J18" s="96">
        <f t="shared" si="3"/>
        <v>1.1553850631888535E-2</v>
      </c>
    </row>
    <row r="19" spans="2:10" s="21" customFormat="1">
      <c r="B19" s="8" t="s">
        <v>4</v>
      </c>
      <c r="C19" s="103">
        <v>0.16436342592592598</v>
      </c>
      <c r="D19" s="95">
        <f t="shared" si="0"/>
        <v>4.8372317994938303E-2</v>
      </c>
      <c r="E19" s="103">
        <v>4.3541666666666666E-2</v>
      </c>
      <c r="F19" s="95">
        <f t="shared" si="0"/>
        <v>3.5881881652741206E-2</v>
      </c>
      <c r="G19" s="103">
        <v>4.2708333333333327E-2</v>
      </c>
      <c r="H19" s="95">
        <f t="shared" ref="H19" si="14">G19/G$30</f>
        <v>5.9568972475583161E-2</v>
      </c>
      <c r="I19" s="104">
        <f t="shared" si="2"/>
        <v>0.250613425925926</v>
      </c>
      <c r="J19" s="96">
        <f t="shared" si="3"/>
        <v>4.7034316174522015E-2</v>
      </c>
    </row>
    <row r="20" spans="2:10" s="21" customFormat="1">
      <c r="B20" s="8" t="s">
        <v>14</v>
      </c>
      <c r="C20" s="103">
        <v>4.2002314814814819E-2</v>
      </c>
      <c r="D20" s="95">
        <f t="shared" si="0"/>
        <v>1.2361322583172386E-2</v>
      </c>
      <c r="E20" s="103">
        <v>1.232638888888889E-2</v>
      </c>
      <c r="F20" s="95">
        <f t="shared" si="0"/>
        <v>1.0157948952729768E-2</v>
      </c>
      <c r="G20" s="103">
        <v>1.0497685185185183E-2</v>
      </c>
      <c r="H20" s="95">
        <f t="shared" ref="H20" si="15">G20/G$30</f>
        <v>1.4642021147792391E-2</v>
      </c>
      <c r="I20" s="104">
        <f t="shared" si="2"/>
        <v>6.4826388888888892E-2</v>
      </c>
      <c r="J20" s="96">
        <f t="shared" si="3"/>
        <v>1.2166406728559448E-2</v>
      </c>
    </row>
    <row r="21" spans="2:10" s="21" customFormat="1">
      <c r="B21" s="8" t="s">
        <v>11</v>
      </c>
      <c r="C21" s="103">
        <v>3.9456018518518543E-2</v>
      </c>
      <c r="D21" s="95">
        <f t="shared" si="0"/>
        <v>1.1611945077441357E-2</v>
      </c>
      <c r="E21" s="103">
        <v>6.875E-3</v>
      </c>
      <c r="F21" s="95">
        <f t="shared" si="0"/>
        <v>5.665560260959138E-3</v>
      </c>
      <c r="G21" s="103">
        <v>9.2361111111111099E-3</v>
      </c>
      <c r="H21" s="95">
        <f t="shared" ref="H21" si="16">G21/G$30</f>
        <v>1.2882395673581399E-2</v>
      </c>
      <c r="I21" s="104">
        <f t="shared" si="2"/>
        <v>5.5567129629629654E-2</v>
      </c>
      <c r="J21" s="96">
        <f t="shared" si="3"/>
        <v>1.042865893658524E-2</v>
      </c>
    </row>
    <row r="22" spans="2:10" s="21" customFormat="1">
      <c r="B22" s="8" t="s">
        <v>15</v>
      </c>
      <c r="C22" s="103">
        <v>2.3784722222222221E-2</v>
      </c>
      <c r="D22" s="95">
        <f t="shared" si="0"/>
        <v>6.9998671558058004E-3</v>
      </c>
      <c r="E22" s="103">
        <v>5.4861111111111117E-3</v>
      </c>
      <c r="F22" s="95">
        <f t="shared" si="0"/>
        <v>4.5210026324825452E-3</v>
      </c>
      <c r="G22" s="103">
        <v>1.5520833333333331E-2</v>
      </c>
      <c r="H22" s="95">
        <f t="shared" ref="H22" si="17">G22/G$30</f>
        <v>2.1648236338687538E-2</v>
      </c>
      <c r="I22" s="104">
        <f t="shared" si="2"/>
        <v>4.479166666666666E-2</v>
      </c>
      <c r="J22" s="96">
        <f t="shared" si="3"/>
        <v>8.4063549436752469E-3</v>
      </c>
    </row>
    <row r="23" spans="2:10" s="28" customFormat="1">
      <c r="B23" s="8" t="s">
        <v>91</v>
      </c>
      <c r="C23" s="103">
        <v>6.7638888888888887E-2</v>
      </c>
      <c r="D23" s="95">
        <f t="shared" si="0"/>
        <v>1.9906191561328029E-2</v>
      </c>
      <c r="E23" s="103">
        <v>2.3692129629629619E-2</v>
      </c>
      <c r="F23" s="95">
        <f t="shared" si="0"/>
        <v>1.9524245545763215E-2</v>
      </c>
      <c r="G23" s="103">
        <v>3.3923611111111106E-2</v>
      </c>
      <c r="H23" s="95">
        <f t="shared" ref="H23" si="18">G23/G$30</f>
        <v>4.7316167568003858E-2</v>
      </c>
      <c r="I23" s="104">
        <f t="shared" si="2"/>
        <v>0.1252546296296296</v>
      </c>
      <c r="J23" s="96">
        <f t="shared" si="3"/>
        <v>2.3507383255931141E-2</v>
      </c>
    </row>
    <row r="24" spans="2:10" s="21" customFormat="1">
      <c r="B24" s="8" t="s">
        <v>12</v>
      </c>
      <c r="C24" s="103">
        <v>9.9282407407407375E-2</v>
      </c>
      <c r="D24" s="95">
        <f t="shared" si="0"/>
        <v>2.9218910200730967E-2</v>
      </c>
      <c r="E24" s="103">
        <v>6.1828703703703754E-2</v>
      </c>
      <c r="F24" s="95">
        <f t="shared" si="0"/>
        <v>5.0951890427683062E-2</v>
      </c>
      <c r="G24" s="103">
        <v>5.1412037037037013E-2</v>
      </c>
      <c r="H24" s="95">
        <f t="shared" ref="H24" si="19">G24/G$30</f>
        <v>7.1708773912341553E-2</v>
      </c>
      <c r="I24" s="104">
        <f t="shared" si="2"/>
        <v>0.21252314814814813</v>
      </c>
      <c r="J24" s="96">
        <f t="shared" si="3"/>
        <v>3.9885656195288083E-2</v>
      </c>
    </row>
    <row r="25" spans="2:10" s="21" customFormat="1">
      <c r="B25" s="8" t="s">
        <v>5</v>
      </c>
      <c r="C25" s="103">
        <v>0.11775462962962963</v>
      </c>
      <c r="D25" s="95">
        <f t="shared" si="0"/>
        <v>3.4655303378670663E-2</v>
      </c>
      <c r="E25" s="103">
        <v>4.7210648148148127E-2</v>
      </c>
      <c r="F25" s="95">
        <f t="shared" si="0"/>
        <v>3.8905421387966856E-2</v>
      </c>
      <c r="G25" s="103">
        <v>2.5324074074074072E-2</v>
      </c>
      <c r="H25" s="95">
        <f t="shared" ref="H25" si="20">G25/G$30</f>
        <v>3.5321656308015162E-2</v>
      </c>
      <c r="I25" s="104">
        <f t="shared" si="2"/>
        <v>0.19028935185185183</v>
      </c>
      <c r="J25" s="96">
        <f t="shared" si="3"/>
        <v>3.5712889309810009E-2</v>
      </c>
    </row>
    <row r="26" spans="2:10" s="21" customFormat="1">
      <c r="B26" s="8" t="s">
        <v>6</v>
      </c>
      <c r="C26" s="103">
        <v>0.55060185185185129</v>
      </c>
      <c r="D26" s="95">
        <f t="shared" si="0"/>
        <v>0.16204266683016702</v>
      </c>
      <c r="E26" s="103">
        <v>0.25715277777777795</v>
      </c>
      <c r="F26" s="95">
        <f t="shared" si="0"/>
        <v>0.21191484491244145</v>
      </c>
      <c r="G26" s="103">
        <v>3.4027777777777776E-3</v>
      </c>
      <c r="H26" s="95">
        <f t="shared" ref="H26" si="21">G26/G$30</f>
        <v>4.7461457744773575E-3</v>
      </c>
      <c r="I26" s="104">
        <f t="shared" si="2"/>
        <v>0.81115740740740694</v>
      </c>
      <c r="J26" s="96">
        <f t="shared" si="3"/>
        <v>0.15223539531590072</v>
      </c>
    </row>
    <row r="27" spans="2:10" s="21" customFormat="1">
      <c r="B27" s="8" t="s">
        <v>101</v>
      </c>
      <c r="C27" s="103">
        <v>0.34315972222222269</v>
      </c>
      <c r="D27" s="95">
        <f t="shared" si="0"/>
        <v>0.10099224394281579</v>
      </c>
      <c r="E27" s="103">
        <v>0.18438657407407394</v>
      </c>
      <c r="F27" s="95">
        <f t="shared" si="0"/>
        <v>0.15194956316050498</v>
      </c>
      <c r="G27" s="103">
        <v>2.7094907407407411E-2</v>
      </c>
      <c r="H27" s="95">
        <f t="shared" ref="H27" si="22">G27/G$30</f>
        <v>3.7791589313100331E-2</v>
      </c>
      <c r="I27" s="104">
        <f t="shared" si="2"/>
        <v>0.55464120370370407</v>
      </c>
      <c r="J27" s="96">
        <f t="shared" si="3"/>
        <v>0.1040932649239953</v>
      </c>
    </row>
    <row r="28" spans="2:10" s="21" customFormat="1">
      <c r="B28" s="8" t="s">
        <v>17</v>
      </c>
      <c r="C28" s="103">
        <v>6.8634259259259239E-3</v>
      </c>
      <c r="D28" s="95">
        <f t="shared" si="0"/>
        <v>2.0199130040841062E-3</v>
      </c>
      <c r="E28" s="103">
        <v>6.0185185185185177E-3</v>
      </c>
      <c r="F28" s="95">
        <f t="shared" si="0"/>
        <v>4.9597497233985714E-3</v>
      </c>
      <c r="G28" s="103">
        <v>4.3055555555555555E-3</v>
      </c>
      <c r="H28" s="95">
        <f t="shared" ref="H28" si="23">G28/G$30</f>
        <v>6.005327306481555E-3</v>
      </c>
      <c r="I28" s="104">
        <f>C28+E28+G28</f>
        <v>1.7187499999999998E-2</v>
      </c>
      <c r="J28" s="96">
        <f t="shared" si="3"/>
        <v>3.2256943388521294E-3</v>
      </c>
    </row>
    <row r="29" spans="2:10" s="21" customFormat="1">
      <c r="B29" s="18"/>
      <c r="C29" s="105"/>
      <c r="D29" s="105"/>
      <c r="E29" s="105"/>
      <c r="F29" s="105"/>
      <c r="G29" s="105"/>
      <c r="H29" s="105"/>
      <c r="I29" s="105"/>
      <c r="J29" s="106"/>
    </row>
    <row r="30" spans="2:10" s="21" customFormat="1">
      <c r="B30" s="29" t="s">
        <v>29</v>
      </c>
      <c r="C30" s="100">
        <f t="shared" ref="C30:J30" si="24">SUM(C7:C28)</f>
        <v>3.3978819444444452</v>
      </c>
      <c r="D30" s="101">
        <f t="shared" si="24"/>
        <v>1</v>
      </c>
      <c r="E30" s="100">
        <f t="shared" si="24"/>
        <v>1.2134722222222225</v>
      </c>
      <c r="F30" s="101">
        <f t="shared" si="24"/>
        <v>1.0000000000000002</v>
      </c>
      <c r="G30" s="100">
        <f>SUM(G7:G28)</f>
        <v>0.71695601851851865</v>
      </c>
      <c r="H30" s="101">
        <f t="shared" si="24"/>
        <v>0.99999999999999978</v>
      </c>
      <c r="I30" s="100">
        <f t="shared" si="24"/>
        <v>5.3283101851851864</v>
      </c>
      <c r="J30" s="102">
        <f t="shared" si="24"/>
        <v>1</v>
      </c>
    </row>
    <row r="31" spans="2:10" s="21" customFormat="1">
      <c r="B31" s="30"/>
      <c r="C31" s="31"/>
      <c r="D31" s="31"/>
      <c r="E31" s="31"/>
      <c r="F31" s="32"/>
      <c r="G31" s="31"/>
      <c r="H31" s="31"/>
      <c r="I31" s="31"/>
      <c r="J31" s="19"/>
    </row>
    <row r="32" spans="2:10" s="21" customFormat="1" ht="66" customHeight="1" thickBot="1">
      <c r="B32" s="172" t="s">
        <v>34</v>
      </c>
      <c r="C32" s="173"/>
      <c r="D32" s="173"/>
      <c r="E32" s="173"/>
      <c r="F32" s="174"/>
      <c r="G32" s="173"/>
      <c r="H32" s="173"/>
      <c r="I32" s="173"/>
      <c r="J32" s="174"/>
    </row>
    <row r="33" spans="9:9" s="21" customFormat="1">
      <c r="I33" s="33"/>
    </row>
    <row r="34" spans="9:9" s="21" customFormat="1"/>
    <row r="35" spans="9:9" s="21" customFormat="1"/>
    <row r="36" spans="9:9" s="21" customFormat="1"/>
    <row r="37" spans="9:9" s="21" customFormat="1"/>
    <row r="38" spans="9:9" s="21" customFormat="1"/>
    <row r="39" spans="9:9" s="21" customFormat="1"/>
    <row r="40" spans="9:9" s="21" customFormat="1"/>
    <row r="41" spans="9:9" s="21" customFormat="1"/>
    <row r="42" spans="9:9" s="21" customFormat="1"/>
    <row r="43" spans="9:9" s="21" customFormat="1"/>
    <row r="44" spans="9:9" s="21" customFormat="1"/>
    <row r="45" spans="9:9" s="21" customFormat="1"/>
    <row r="46" spans="9:9" s="21" customFormat="1"/>
    <row r="47" spans="9:9" s="21" customFormat="1"/>
    <row r="48" spans="9:9" s="21" customFormat="1"/>
    <row r="49" s="21" customFormat="1"/>
    <row r="50" s="21" customFormat="1"/>
    <row r="51" s="21" customFormat="1"/>
    <row r="52" s="21" customFormat="1"/>
    <row r="53" s="21" customFormat="1"/>
    <row r="54" s="21" customFormat="1"/>
    <row r="55" s="21" customFormat="1"/>
    <row r="56" s="21" customFormat="1"/>
    <row r="57" s="21" customFormat="1"/>
    <row r="58" s="21" customFormat="1"/>
    <row r="59" s="21" customFormat="1"/>
    <row r="60" s="21" customFormat="1"/>
    <row r="61" s="21" customFormat="1"/>
    <row r="62" s="21" customFormat="1"/>
    <row r="63" s="21" customFormat="1"/>
    <row r="64" s="21" customFormat="1"/>
    <row r="65" s="21" customFormat="1"/>
    <row r="66" s="21" customFormat="1"/>
    <row r="67" s="21" customFormat="1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B2:F32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/>
    <row r="3" spans="2:6">
      <c r="B3" s="209" t="s">
        <v>118</v>
      </c>
      <c r="C3" s="210"/>
      <c r="D3" s="210"/>
      <c r="E3" s="210"/>
      <c r="F3" s="211"/>
    </row>
    <row r="4" spans="2:6">
      <c r="B4" s="191" t="s">
        <v>133</v>
      </c>
      <c r="C4" s="192"/>
      <c r="D4" s="192"/>
      <c r="E4" s="192"/>
      <c r="F4" s="193"/>
    </row>
    <row r="5" spans="2:6">
      <c r="B5" s="42"/>
      <c r="C5" s="196" t="s">
        <v>66</v>
      </c>
      <c r="D5" s="192"/>
      <c r="E5" s="212" t="s">
        <v>67</v>
      </c>
      <c r="F5" s="213"/>
    </row>
    <row r="6" spans="2:6">
      <c r="B6" s="3" t="s">
        <v>23</v>
      </c>
      <c r="C6" s="149" t="s">
        <v>24</v>
      </c>
      <c r="D6" s="43" t="s">
        <v>25</v>
      </c>
      <c r="E6" s="149" t="s">
        <v>24</v>
      </c>
      <c r="F6" s="64" t="s">
        <v>25</v>
      </c>
    </row>
    <row r="7" spans="2:6">
      <c r="B7" s="8" t="s">
        <v>10</v>
      </c>
      <c r="C7" s="84"/>
      <c r="D7" s="85"/>
      <c r="E7" s="84"/>
      <c r="F7" s="96"/>
    </row>
    <row r="8" spans="2:6">
      <c r="B8" s="8" t="s">
        <v>13</v>
      </c>
      <c r="C8" s="84"/>
      <c r="D8" s="133"/>
      <c r="E8" s="84"/>
      <c r="F8" s="96"/>
    </row>
    <row r="9" spans="2:6">
      <c r="B9" s="8" t="s">
        <v>0</v>
      </c>
      <c r="C9" s="84"/>
      <c r="D9" s="133"/>
      <c r="E9" s="84">
        <v>2.0486111111111113E-3</v>
      </c>
      <c r="F9" s="96">
        <f t="shared" ref="F7:F28" si="0">E9/E$30</f>
        <v>1.9787590832867529E-2</v>
      </c>
    </row>
    <row r="10" spans="2:6">
      <c r="B10" s="8" t="s">
        <v>8</v>
      </c>
      <c r="C10" s="84"/>
      <c r="D10" s="133"/>
      <c r="E10" s="84">
        <v>5.2199074074074075E-3</v>
      </c>
      <c r="F10" s="96">
        <f t="shared" si="0"/>
        <v>5.0419228619340423E-2</v>
      </c>
    </row>
    <row r="11" spans="2:6">
      <c r="B11" s="8" t="s">
        <v>26</v>
      </c>
      <c r="C11" s="84"/>
      <c r="D11" s="133"/>
      <c r="E11" s="84"/>
      <c r="F11" s="96"/>
    </row>
    <row r="12" spans="2:6">
      <c r="B12" s="8" t="s">
        <v>3</v>
      </c>
      <c r="C12" s="84"/>
      <c r="D12" s="85"/>
      <c r="E12" s="84">
        <v>5.9027777777777778E-4</v>
      </c>
      <c r="F12" s="96">
        <f t="shared" si="0"/>
        <v>5.7015092230296265E-3</v>
      </c>
    </row>
    <row r="13" spans="2:6">
      <c r="B13" s="8" t="s">
        <v>7</v>
      </c>
      <c r="C13" s="84"/>
      <c r="D13" s="133"/>
      <c r="E13" s="84">
        <v>7.291666666666667E-4</v>
      </c>
      <c r="F13" s="96">
        <f t="shared" si="0"/>
        <v>7.0430408049189505E-3</v>
      </c>
    </row>
    <row r="14" spans="2:6">
      <c r="B14" s="8" t="s">
        <v>2</v>
      </c>
      <c r="C14" s="84"/>
      <c r="D14" s="133"/>
      <c r="E14" s="84"/>
      <c r="F14" s="96"/>
    </row>
    <row r="15" spans="2:6">
      <c r="B15" s="8" t="s">
        <v>9</v>
      </c>
      <c r="C15" s="84"/>
      <c r="D15" s="133"/>
      <c r="E15" s="84">
        <v>2.5462962962962961E-4</v>
      </c>
      <c r="F15" s="96">
        <f t="shared" si="0"/>
        <v>2.4594745667970933E-3</v>
      </c>
    </row>
    <row r="16" spans="2:6">
      <c r="B16" s="8" t="s">
        <v>1</v>
      </c>
      <c r="C16" s="84"/>
      <c r="D16" s="133"/>
      <c r="E16" s="84">
        <v>4.1666666666666669E-4</v>
      </c>
      <c r="F16" s="96">
        <f t="shared" si="0"/>
        <v>4.0245947456679721E-3</v>
      </c>
    </row>
    <row r="17" spans="2:6">
      <c r="B17" s="8" t="s">
        <v>27</v>
      </c>
      <c r="C17" s="84"/>
      <c r="D17" s="133"/>
      <c r="E17" s="84">
        <v>1.8958333333333337E-2</v>
      </c>
      <c r="F17" s="96">
        <f t="shared" si="0"/>
        <v>0.18311906092789274</v>
      </c>
    </row>
    <row r="18" spans="2:6">
      <c r="B18" s="8" t="s">
        <v>16</v>
      </c>
      <c r="C18" s="84"/>
      <c r="D18" s="133"/>
      <c r="E18" s="84">
        <v>2.2569444444444447E-3</v>
      </c>
      <c r="F18" s="96">
        <f t="shared" si="0"/>
        <v>2.1799888205701515E-2</v>
      </c>
    </row>
    <row r="19" spans="2:6">
      <c r="B19" s="8" t="s">
        <v>4</v>
      </c>
      <c r="C19" s="84"/>
      <c r="D19" s="133"/>
      <c r="E19" s="84">
        <v>3.391203703703704E-3</v>
      </c>
      <c r="F19" s="96">
        <f t="shared" si="0"/>
        <v>3.2755729457797658E-2</v>
      </c>
    </row>
    <row r="20" spans="2:6">
      <c r="B20" s="8" t="s">
        <v>14</v>
      </c>
      <c r="C20" s="84"/>
      <c r="D20" s="133"/>
      <c r="E20" s="84">
        <v>5.4629629629629629E-3</v>
      </c>
      <c r="F20" s="96">
        <f t="shared" si="0"/>
        <v>5.2766908887646735E-2</v>
      </c>
    </row>
    <row r="21" spans="2:6">
      <c r="B21" s="8" t="s">
        <v>11</v>
      </c>
      <c r="C21" s="84"/>
      <c r="D21" s="133"/>
      <c r="E21" s="84">
        <v>1.8981481481481482E-3</v>
      </c>
      <c r="F21" s="96">
        <f t="shared" si="0"/>
        <v>1.8334264952487425E-2</v>
      </c>
    </row>
    <row r="22" spans="2:6">
      <c r="B22" s="8" t="s">
        <v>15</v>
      </c>
      <c r="C22" s="84"/>
      <c r="D22" s="85"/>
      <c r="E22" s="84">
        <v>4.5601851851851862E-3</v>
      </c>
      <c r="F22" s="96">
        <f t="shared" si="0"/>
        <v>4.4046953605366146E-2</v>
      </c>
    </row>
    <row r="23" spans="2:6" s="49" customFormat="1">
      <c r="B23" s="8" t="s">
        <v>91</v>
      </c>
      <c r="C23" s="84"/>
      <c r="D23" s="133"/>
      <c r="E23" s="84">
        <v>1.7106481481481483E-2</v>
      </c>
      <c r="F23" s="96">
        <f t="shared" si="0"/>
        <v>0.16523197316936841</v>
      </c>
    </row>
    <row r="24" spans="2:6">
      <c r="B24" s="8" t="s">
        <v>12</v>
      </c>
      <c r="C24" s="84"/>
      <c r="D24" s="133"/>
      <c r="E24" s="84">
        <v>9.9537037037037042E-4</v>
      </c>
      <c r="F24" s="96">
        <f t="shared" si="0"/>
        <v>9.614309670206822E-3</v>
      </c>
    </row>
    <row r="25" spans="2:6" s="50" customFormat="1">
      <c r="B25" s="8" t="s">
        <v>5</v>
      </c>
      <c r="C25" s="84"/>
      <c r="D25" s="133"/>
      <c r="E25" s="84"/>
      <c r="F25" s="96"/>
    </row>
    <row r="26" spans="2:6">
      <c r="B26" s="8" t="s">
        <v>6</v>
      </c>
      <c r="C26" s="84"/>
      <c r="D26" s="133"/>
      <c r="E26" s="84">
        <v>1.4236111111111112E-3</v>
      </c>
      <c r="F26" s="96">
        <f t="shared" si="0"/>
        <v>1.3750698714365571E-2</v>
      </c>
    </row>
    <row r="27" spans="2:6">
      <c r="B27" s="8" t="s">
        <v>101</v>
      </c>
      <c r="C27" s="84"/>
      <c r="D27" s="133"/>
      <c r="E27" s="84"/>
      <c r="F27" s="96"/>
    </row>
    <row r="28" spans="2:6">
      <c r="B28" s="8" t="s">
        <v>17</v>
      </c>
      <c r="C28" s="84"/>
      <c r="D28" s="84"/>
      <c r="E28" s="84">
        <v>3.8217592592592588E-2</v>
      </c>
      <c r="F28" s="96">
        <f t="shared" si="0"/>
        <v>0.36914477361654557</v>
      </c>
    </row>
    <row r="29" spans="2:6">
      <c r="B29" s="8"/>
      <c r="C29" s="104"/>
      <c r="D29" s="88"/>
      <c r="E29" s="88"/>
      <c r="F29" s="93"/>
    </row>
    <row r="30" spans="2:6">
      <c r="B30" s="53" t="s">
        <v>29</v>
      </c>
      <c r="C30" s="92"/>
      <c r="D30" s="131"/>
      <c r="E30" s="92">
        <f>SUM(E7:E28)</f>
        <v>0.10353009259259258</v>
      </c>
      <c r="F30" s="132">
        <f>SUM(F7:F28)</f>
        <v>1.0000000000000002</v>
      </c>
    </row>
    <row r="31" spans="2:6">
      <c r="B31" s="53"/>
      <c r="C31" s="27"/>
      <c r="D31" s="52"/>
      <c r="E31" s="52"/>
      <c r="F31" s="48"/>
    </row>
    <row r="32" spans="2:6" ht="66" customHeight="1" thickBot="1">
      <c r="B32" s="206" t="s">
        <v>138</v>
      </c>
      <c r="C32" s="207"/>
      <c r="D32" s="207"/>
      <c r="E32" s="207"/>
      <c r="F32" s="20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B2:F32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/>
    <row r="3" spans="2:6">
      <c r="B3" s="188" t="s">
        <v>94</v>
      </c>
      <c r="C3" s="189"/>
      <c r="D3" s="189"/>
      <c r="E3" s="189"/>
      <c r="F3" s="190"/>
    </row>
    <row r="4" spans="2:6">
      <c r="B4" s="191" t="s">
        <v>133</v>
      </c>
      <c r="C4" s="192"/>
      <c r="D4" s="192"/>
      <c r="E4" s="192"/>
      <c r="F4" s="193"/>
    </row>
    <row r="5" spans="2:6">
      <c r="B5" s="42"/>
      <c r="C5" s="196" t="s">
        <v>52</v>
      </c>
      <c r="D5" s="192"/>
      <c r="E5" s="196" t="s">
        <v>53</v>
      </c>
      <c r="F5" s="193"/>
    </row>
    <row r="6" spans="2:6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>
      <c r="B7" s="8" t="s">
        <v>10</v>
      </c>
      <c r="C7" s="130"/>
      <c r="D7" s="85"/>
      <c r="E7" s="65"/>
      <c r="F7" s="69"/>
    </row>
    <row r="8" spans="2:6">
      <c r="B8" s="8" t="s">
        <v>13</v>
      </c>
      <c r="C8" s="130"/>
      <c r="D8" s="85"/>
      <c r="E8" s="65"/>
      <c r="F8" s="69"/>
    </row>
    <row r="9" spans="2:6">
      <c r="B9" s="8" t="s">
        <v>0</v>
      </c>
      <c r="C9" s="130"/>
      <c r="D9" s="85"/>
      <c r="E9" s="65"/>
      <c r="F9" s="69"/>
    </row>
    <row r="10" spans="2:6">
      <c r="B10" s="8" t="s">
        <v>8</v>
      </c>
      <c r="C10" s="130"/>
      <c r="D10" s="85"/>
      <c r="E10" s="65"/>
      <c r="F10" s="69"/>
    </row>
    <row r="11" spans="2:6">
      <c r="B11" s="8" t="s">
        <v>26</v>
      </c>
      <c r="C11" s="130"/>
      <c r="D11" s="85"/>
      <c r="E11" s="65"/>
      <c r="F11" s="69"/>
    </row>
    <row r="12" spans="2:6">
      <c r="B12" s="8" t="s">
        <v>3</v>
      </c>
      <c r="C12" s="130"/>
      <c r="D12" s="133"/>
      <c r="E12" s="65"/>
      <c r="F12" s="69"/>
    </row>
    <row r="13" spans="2:6">
      <c r="B13" s="8" t="s">
        <v>7</v>
      </c>
      <c r="C13" s="130"/>
      <c r="D13" s="133"/>
      <c r="E13" s="65"/>
      <c r="F13" s="69"/>
    </row>
    <row r="14" spans="2:6">
      <c r="B14" s="8" t="s">
        <v>2</v>
      </c>
      <c r="C14" s="130"/>
      <c r="D14" s="85"/>
      <c r="E14" s="65"/>
      <c r="F14" s="69"/>
    </row>
    <row r="15" spans="2:6">
      <c r="B15" s="8" t="s">
        <v>9</v>
      </c>
      <c r="C15" s="130"/>
      <c r="D15" s="85"/>
      <c r="E15" s="65"/>
      <c r="F15" s="69"/>
    </row>
    <row r="16" spans="2:6">
      <c r="B16" s="8" t="s">
        <v>1</v>
      </c>
      <c r="C16" s="130"/>
      <c r="D16" s="85"/>
      <c r="E16" s="65"/>
      <c r="F16" s="69"/>
    </row>
    <row r="17" spans="2:6">
      <c r="B17" s="8" t="s">
        <v>27</v>
      </c>
      <c r="C17" s="84"/>
      <c r="D17" s="85"/>
      <c r="E17" s="65"/>
      <c r="F17" s="69"/>
    </row>
    <row r="18" spans="2:6">
      <c r="B18" s="8" t="s">
        <v>16</v>
      </c>
      <c r="C18" s="84"/>
      <c r="D18" s="85"/>
      <c r="E18" s="65"/>
      <c r="F18" s="69"/>
    </row>
    <row r="19" spans="2:6">
      <c r="B19" s="8" t="s">
        <v>4</v>
      </c>
      <c r="C19" s="84"/>
      <c r="D19" s="85"/>
      <c r="E19" s="65"/>
      <c r="F19" s="69"/>
    </row>
    <row r="20" spans="2:6">
      <c r="B20" s="8" t="s">
        <v>14</v>
      </c>
      <c r="C20" s="84"/>
      <c r="D20" s="85"/>
      <c r="E20" s="65"/>
      <c r="F20" s="69"/>
    </row>
    <row r="21" spans="2:6">
      <c r="B21" s="8" t="s">
        <v>11</v>
      </c>
      <c r="C21" s="87"/>
      <c r="D21" s="85"/>
      <c r="E21" s="65"/>
      <c r="F21" s="69"/>
    </row>
    <row r="22" spans="2:6">
      <c r="B22" s="8" t="s">
        <v>15</v>
      </c>
      <c r="C22" s="84"/>
      <c r="D22" s="85"/>
      <c r="E22" s="65"/>
      <c r="F22" s="69"/>
    </row>
    <row r="23" spans="2:6" s="49" customFormat="1">
      <c r="B23" s="8" t="s">
        <v>91</v>
      </c>
      <c r="C23" s="90"/>
      <c r="D23" s="85"/>
      <c r="E23" s="65"/>
      <c r="F23" s="70"/>
    </row>
    <row r="24" spans="2:6">
      <c r="B24" s="8" t="s">
        <v>12</v>
      </c>
      <c r="C24" s="87"/>
      <c r="D24" s="133"/>
      <c r="E24" s="47"/>
      <c r="F24" s="71"/>
    </row>
    <row r="25" spans="2:6" s="50" customFormat="1">
      <c r="B25" s="8" t="s">
        <v>5</v>
      </c>
      <c r="C25" s="84"/>
      <c r="D25" s="133"/>
      <c r="E25" s="47"/>
      <c r="F25" s="44"/>
    </row>
    <row r="26" spans="2:6">
      <c r="B26" s="8" t="s">
        <v>6</v>
      </c>
      <c r="C26" s="103"/>
      <c r="D26" s="84"/>
      <c r="E26" s="65"/>
      <c r="F26" s="69"/>
    </row>
    <row r="27" spans="2:6">
      <c r="B27" s="8" t="s">
        <v>101</v>
      </c>
      <c r="C27" s="103"/>
      <c r="D27" s="84"/>
      <c r="E27" s="65"/>
      <c r="F27" s="69"/>
    </row>
    <row r="28" spans="2:6">
      <c r="B28" s="8" t="s">
        <v>17</v>
      </c>
      <c r="C28" s="103"/>
      <c r="D28" s="84"/>
      <c r="E28" s="65"/>
      <c r="F28" s="69"/>
    </row>
    <row r="29" spans="2:6">
      <c r="B29" s="8"/>
      <c r="C29" s="104"/>
      <c r="D29" s="88"/>
      <c r="E29" s="52"/>
      <c r="F29" s="48"/>
    </row>
    <row r="30" spans="2:6">
      <c r="B30" s="53" t="s">
        <v>29</v>
      </c>
      <c r="C30" s="92"/>
      <c r="D30" s="131"/>
      <c r="E30" s="47"/>
      <c r="F30" s="69"/>
    </row>
    <row r="31" spans="2:6">
      <c r="B31" s="53"/>
      <c r="C31" s="27"/>
      <c r="D31" s="52"/>
      <c r="E31" s="52"/>
      <c r="F31" s="48"/>
    </row>
    <row r="32" spans="2:6" ht="66" customHeight="1" thickBot="1">
      <c r="B32" s="217" t="s">
        <v>117</v>
      </c>
      <c r="C32" s="207"/>
      <c r="D32" s="207"/>
      <c r="E32" s="207"/>
      <c r="F32" s="20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B2:F32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/>
    <row r="3" spans="2:6">
      <c r="B3" s="201" t="s">
        <v>95</v>
      </c>
      <c r="C3" s="202"/>
      <c r="D3" s="202"/>
      <c r="E3" s="202"/>
      <c r="F3" s="203"/>
    </row>
    <row r="4" spans="2:6">
      <c r="B4" s="191" t="s">
        <v>133</v>
      </c>
      <c r="C4" s="192"/>
      <c r="D4" s="192"/>
      <c r="E4" s="192"/>
      <c r="F4" s="193"/>
    </row>
    <row r="5" spans="2:6">
      <c r="B5" s="42"/>
      <c r="C5" s="196" t="s">
        <v>60</v>
      </c>
      <c r="D5" s="192"/>
      <c r="E5" s="212" t="s">
        <v>61</v>
      </c>
      <c r="F5" s="213"/>
    </row>
    <row r="6" spans="2:6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>
      <c r="B7" s="8" t="s">
        <v>10</v>
      </c>
      <c r="C7" s="130"/>
      <c r="D7" s="85"/>
      <c r="E7" s="65"/>
      <c r="F7" s="69"/>
    </row>
    <row r="8" spans="2:6">
      <c r="B8" s="8" t="s">
        <v>13</v>
      </c>
      <c r="C8" s="130"/>
      <c r="D8" s="85"/>
      <c r="E8" s="65"/>
      <c r="F8" s="69"/>
    </row>
    <row r="9" spans="2:6">
      <c r="B9" s="8" t="s">
        <v>0</v>
      </c>
      <c r="C9" s="130"/>
      <c r="D9" s="85"/>
      <c r="E9" s="65"/>
      <c r="F9" s="69"/>
    </row>
    <row r="10" spans="2:6">
      <c r="B10" s="8" t="s">
        <v>8</v>
      </c>
      <c r="C10" s="130"/>
      <c r="D10" s="85"/>
      <c r="E10" s="65"/>
      <c r="F10" s="69"/>
    </row>
    <row r="11" spans="2:6">
      <c r="B11" s="8" t="s">
        <v>26</v>
      </c>
      <c r="C11" s="130"/>
      <c r="D11" s="85"/>
      <c r="E11" s="65"/>
      <c r="F11" s="69"/>
    </row>
    <row r="12" spans="2:6">
      <c r="B12" s="8" t="s">
        <v>3</v>
      </c>
      <c r="C12" s="130"/>
      <c r="D12" s="85"/>
      <c r="E12" s="65"/>
      <c r="F12" s="69"/>
    </row>
    <row r="13" spans="2:6">
      <c r="B13" s="8" t="s">
        <v>7</v>
      </c>
      <c r="C13" s="130"/>
      <c r="D13" s="85"/>
      <c r="E13" s="65"/>
      <c r="F13" s="69"/>
    </row>
    <row r="14" spans="2:6">
      <c r="B14" s="8" t="s">
        <v>2</v>
      </c>
      <c r="C14" s="130"/>
      <c r="D14" s="85"/>
      <c r="E14" s="65"/>
      <c r="F14" s="69"/>
    </row>
    <row r="15" spans="2:6">
      <c r="B15" s="8" t="s">
        <v>9</v>
      </c>
      <c r="C15" s="130"/>
      <c r="D15" s="85"/>
      <c r="E15" s="65"/>
      <c r="F15" s="69"/>
    </row>
    <row r="16" spans="2:6">
      <c r="B16" s="8" t="s">
        <v>1</v>
      </c>
      <c r="C16" s="130"/>
      <c r="D16" s="85"/>
      <c r="E16" s="65"/>
      <c r="F16" s="69"/>
    </row>
    <row r="17" spans="2:6">
      <c r="B17" s="8" t="s">
        <v>27</v>
      </c>
      <c r="C17" s="130"/>
      <c r="D17" s="85"/>
      <c r="E17" s="65"/>
      <c r="F17" s="69"/>
    </row>
    <row r="18" spans="2:6">
      <c r="B18" s="8" t="s">
        <v>16</v>
      </c>
      <c r="C18" s="130"/>
      <c r="D18" s="85"/>
      <c r="E18" s="65"/>
      <c r="F18" s="69"/>
    </row>
    <row r="19" spans="2:6">
      <c r="B19" s="8" t="s">
        <v>4</v>
      </c>
      <c r="C19" s="130"/>
      <c r="D19" s="85"/>
      <c r="E19" s="65"/>
      <c r="F19" s="69"/>
    </row>
    <row r="20" spans="2:6">
      <c r="B20" s="8" t="s">
        <v>14</v>
      </c>
      <c r="C20" s="130"/>
      <c r="D20" s="85"/>
      <c r="E20" s="65"/>
      <c r="F20" s="69"/>
    </row>
    <row r="21" spans="2:6">
      <c r="B21" s="8" t="s">
        <v>11</v>
      </c>
      <c r="C21" s="130"/>
      <c r="D21" s="85"/>
      <c r="E21" s="65"/>
      <c r="F21" s="69"/>
    </row>
    <row r="22" spans="2:6">
      <c r="B22" s="8" t="s">
        <v>15</v>
      </c>
      <c r="C22" s="130"/>
      <c r="D22" s="85"/>
      <c r="E22" s="65"/>
      <c r="F22" s="69"/>
    </row>
    <row r="23" spans="2:6" s="49" customFormat="1">
      <c r="B23" s="8" t="s">
        <v>91</v>
      </c>
      <c r="C23" s="130"/>
      <c r="D23" s="85"/>
      <c r="E23" s="74"/>
      <c r="F23" s="70"/>
    </row>
    <row r="24" spans="2:6">
      <c r="B24" s="8" t="s">
        <v>12</v>
      </c>
      <c r="C24" s="87"/>
      <c r="D24" s="87"/>
      <c r="E24" s="45"/>
      <c r="F24" s="71"/>
    </row>
    <row r="25" spans="2:6" s="50" customFormat="1">
      <c r="B25" s="8" t="s">
        <v>5</v>
      </c>
      <c r="C25" s="43"/>
      <c r="D25" s="43"/>
      <c r="E25" s="43"/>
      <c r="F25" s="44"/>
    </row>
    <row r="26" spans="2:6">
      <c r="B26" s="8" t="s">
        <v>6</v>
      </c>
      <c r="C26" s="103"/>
      <c r="D26" s="85"/>
      <c r="E26" s="47"/>
      <c r="F26" s="69"/>
    </row>
    <row r="27" spans="2:6">
      <c r="B27" s="8" t="s">
        <v>101</v>
      </c>
      <c r="C27" s="103"/>
      <c r="D27" s="84"/>
      <c r="E27" s="47"/>
      <c r="F27" s="69"/>
    </row>
    <row r="28" spans="2:6">
      <c r="B28" s="8" t="s">
        <v>17</v>
      </c>
      <c r="C28" s="103"/>
      <c r="D28" s="134"/>
      <c r="E28" s="47"/>
      <c r="F28" s="69"/>
    </row>
    <row r="29" spans="2:6">
      <c r="B29" s="8"/>
      <c r="C29" s="104"/>
      <c r="D29" s="88"/>
      <c r="E29" s="52"/>
      <c r="F29" s="48"/>
    </row>
    <row r="30" spans="2:6">
      <c r="B30" s="53" t="s">
        <v>29</v>
      </c>
      <c r="C30" s="92"/>
      <c r="D30" s="131"/>
      <c r="E30" s="47"/>
      <c r="F30" s="69"/>
    </row>
    <row r="31" spans="2:6">
      <c r="B31" s="53"/>
      <c r="C31" s="27"/>
      <c r="D31" s="52"/>
      <c r="E31" s="52"/>
      <c r="F31" s="48"/>
    </row>
    <row r="32" spans="2:6" ht="66" customHeight="1" thickBot="1">
      <c r="B32" s="206" t="s">
        <v>131</v>
      </c>
      <c r="C32" s="207"/>
      <c r="D32" s="207"/>
      <c r="E32" s="207"/>
      <c r="F32" s="20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B2:F32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/>
    <row r="3" spans="2:6">
      <c r="B3" s="209" t="s">
        <v>96</v>
      </c>
      <c r="C3" s="210"/>
      <c r="D3" s="210"/>
      <c r="E3" s="210"/>
      <c r="F3" s="211"/>
    </row>
    <row r="4" spans="2:6">
      <c r="B4" s="191" t="s">
        <v>133</v>
      </c>
      <c r="C4" s="192"/>
      <c r="D4" s="192"/>
      <c r="E4" s="192"/>
      <c r="F4" s="193"/>
    </row>
    <row r="5" spans="2:6">
      <c r="B5" s="42"/>
      <c r="C5" s="196" t="s">
        <v>68</v>
      </c>
      <c r="D5" s="192"/>
      <c r="E5" s="212" t="s">
        <v>69</v>
      </c>
      <c r="F5" s="213"/>
    </row>
    <row r="6" spans="2:6">
      <c r="B6" s="3" t="s">
        <v>23</v>
      </c>
      <c r="C6" s="149" t="s">
        <v>24</v>
      </c>
      <c r="D6" s="43" t="s">
        <v>25</v>
      </c>
      <c r="E6" s="149" t="s">
        <v>24</v>
      </c>
      <c r="F6" s="64" t="s">
        <v>25</v>
      </c>
    </row>
    <row r="7" spans="2:6">
      <c r="B7" s="8" t="s">
        <v>10</v>
      </c>
      <c r="C7" s="84"/>
      <c r="D7" s="133"/>
      <c r="E7" s="84">
        <v>1.6898148148148148E-2</v>
      </c>
      <c r="F7" s="96">
        <f t="shared" ref="F7:F28" si="0">E7/E$30</f>
        <v>1.0522674200709197E-2</v>
      </c>
    </row>
    <row r="8" spans="2:6">
      <c r="B8" s="8" t="s">
        <v>13</v>
      </c>
      <c r="C8" s="84"/>
      <c r="D8" s="133"/>
      <c r="E8" s="84">
        <v>2.0833333333333333E-3</v>
      </c>
      <c r="F8" s="96">
        <f t="shared" si="0"/>
        <v>1.2973159973477093E-3</v>
      </c>
    </row>
    <row r="9" spans="2:6">
      <c r="B9" s="8" t="s">
        <v>0</v>
      </c>
      <c r="C9" s="84">
        <v>5.3240740740740744E-4</v>
      </c>
      <c r="D9" s="95">
        <f t="shared" ref="D9:D28" si="1">C9/C$30</f>
        <v>1.5420717398592021E-2</v>
      </c>
      <c r="E9" s="84">
        <v>0.13065972222222227</v>
      </c>
      <c r="F9" s="96">
        <f t="shared" si="0"/>
        <v>8.1363334966990525E-2</v>
      </c>
    </row>
    <row r="10" spans="2:6">
      <c r="B10" s="8" t="s">
        <v>8</v>
      </c>
      <c r="C10" s="84"/>
      <c r="D10" s="95"/>
      <c r="E10" s="84">
        <v>3.6898148148148152E-2</v>
      </c>
      <c r="F10" s="96">
        <f t="shared" si="0"/>
        <v>2.2976907775247208E-2</v>
      </c>
    </row>
    <row r="11" spans="2:6">
      <c r="B11" s="8" t="s">
        <v>26</v>
      </c>
      <c r="C11" s="84"/>
      <c r="D11" s="95"/>
      <c r="E11" s="84">
        <v>1.0648148148148147E-3</v>
      </c>
      <c r="F11" s="96">
        <f t="shared" si="0"/>
        <v>6.6307262086660683E-4</v>
      </c>
    </row>
    <row r="12" spans="2:6">
      <c r="B12" s="8" t="s">
        <v>3</v>
      </c>
      <c r="C12" s="84"/>
      <c r="D12" s="95"/>
      <c r="E12" s="84">
        <v>0.20628472222222222</v>
      </c>
      <c r="F12" s="96">
        <f t="shared" si="0"/>
        <v>0.12845590567071233</v>
      </c>
    </row>
    <row r="13" spans="2:6">
      <c r="B13" s="8" t="s">
        <v>7</v>
      </c>
      <c r="C13" s="84"/>
      <c r="D13" s="95"/>
      <c r="E13" s="84">
        <v>0.13731481481481483</v>
      </c>
      <c r="F13" s="96">
        <f t="shared" si="0"/>
        <v>8.5507538847406805E-2</v>
      </c>
    </row>
    <row r="14" spans="2:6">
      <c r="B14" s="8" t="s">
        <v>2</v>
      </c>
      <c r="C14" s="84"/>
      <c r="D14" s="95"/>
      <c r="E14" s="84">
        <v>1.6354166666666666E-2</v>
      </c>
      <c r="F14" s="96">
        <f t="shared" si="0"/>
        <v>1.0183930579179518E-2</v>
      </c>
    </row>
    <row r="15" spans="2:6" ht="15.95" customHeight="1">
      <c r="B15" s="8" t="s">
        <v>9</v>
      </c>
      <c r="C15" s="84"/>
      <c r="D15" s="95"/>
      <c r="E15" s="84">
        <v>5.5555555555555556E-4</v>
      </c>
      <c r="F15" s="96">
        <f t="shared" si="0"/>
        <v>3.4595093262605579E-4</v>
      </c>
    </row>
    <row r="16" spans="2:6">
      <c r="B16" s="8" t="s">
        <v>1</v>
      </c>
      <c r="C16" s="84"/>
      <c r="D16" s="95"/>
      <c r="E16" s="84">
        <v>2.476851851851852E-3</v>
      </c>
      <c r="F16" s="96">
        <f t="shared" si="0"/>
        <v>1.5423645746244989E-3</v>
      </c>
    </row>
    <row r="17" spans="2:6">
      <c r="B17" s="8" t="s">
        <v>27</v>
      </c>
      <c r="C17" s="84"/>
      <c r="D17" s="95"/>
      <c r="E17" s="84">
        <v>3.743055555555555E-2</v>
      </c>
      <c r="F17" s="96">
        <f t="shared" si="0"/>
        <v>2.3308444085680505E-2</v>
      </c>
    </row>
    <row r="18" spans="2:6">
      <c r="B18" s="8" t="s">
        <v>16</v>
      </c>
      <c r="C18" s="84"/>
      <c r="D18" s="95"/>
      <c r="E18" s="84">
        <v>4.2106481481481488E-2</v>
      </c>
      <c r="F18" s="96">
        <f t="shared" si="0"/>
        <v>2.622019776861648E-2</v>
      </c>
    </row>
    <row r="19" spans="2:6">
      <c r="B19" s="8" t="s">
        <v>4</v>
      </c>
      <c r="C19" s="84">
        <v>2.9745370370370373E-3</v>
      </c>
      <c r="D19" s="95">
        <f t="shared" si="1"/>
        <v>8.615487763995977E-2</v>
      </c>
      <c r="E19" s="84">
        <v>6.8680555555555564E-2</v>
      </c>
      <c r="F19" s="96">
        <f t="shared" si="0"/>
        <v>4.2768184045896149E-2</v>
      </c>
    </row>
    <row r="20" spans="2:6">
      <c r="B20" s="8" t="s">
        <v>14</v>
      </c>
      <c r="C20" s="84"/>
      <c r="D20" s="95"/>
      <c r="E20" s="84">
        <v>2.8125000000000004E-2</v>
      </c>
      <c r="F20" s="96">
        <f t="shared" si="0"/>
        <v>1.7513765964194076E-2</v>
      </c>
    </row>
    <row r="21" spans="2:6">
      <c r="B21" s="8" t="s">
        <v>11</v>
      </c>
      <c r="C21" s="84"/>
      <c r="D21" s="95"/>
      <c r="E21" s="84">
        <v>2.2754629629629632E-2</v>
      </c>
      <c r="F21" s="96">
        <f t="shared" si="0"/>
        <v>1.4169573615475536E-2</v>
      </c>
    </row>
    <row r="22" spans="2:6">
      <c r="B22" s="8" t="s">
        <v>15</v>
      </c>
      <c r="C22" s="84">
        <v>3.9467592592592592E-3</v>
      </c>
      <c r="D22" s="95">
        <f t="shared" ref="D22" si="2">C22/C$30</f>
        <v>0.1143144485417365</v>
      </c>
      <c r="E22" s="84">
        <v>0.11214120370370372</v>
      </c>
      <c r="F22" s="96">
        <f t="shared" si="0"/>
        <v>6.9831637212788636E-2</v>
      </c>
    </row>
    <row r="23" spans="2:6" s="49" customFormat="1">
      <c r="B23" s="8" t="s">
        <v>91</v>
      </c>
      <c r="C23" s="84"/>
      <c r="D23" s="95"/>
      <c r="E23" s="84">
        <v>0.15846064814814811</v>
      </c>
      <c r="F23" s="96">
        <f t="shared" si="0"/>
        <v>9.8675296220486014E-2</v>
      </c>
    </row>
    <row r="24" spans="2:6">
      <c r="B24" s="8" t="s">
        <v>12</v>
      </c>
      <c r="C24" s="84">
        <v>1.6689814814814817E-2</v>
      </c>
      <c r="D24" s="95">
        <f t="shared" si="1"/>
        <v>0.48340596714716733</v>
      </c>
      <c r="E24" s="84">
        <v>0.11687500000000001</v>
      </c>
      <c r="F24" s="96">
        <f t="shared" si="0"/>
        <v>7.2779427451206483E-2</v>
      </c>
    </row>
    <row r="25" spans="2:6" s="50" customFormat="1">
      <c r="B25" s="8" t="s">
        <v>5</v>
      </c>
      <c r="C25" s="84">
        <v>9.9074074074074082E-3</v>
      </c>
      <c r="D25" s="95">
        <f t="shared" si="1"/>
        <v>0.28695943680858194</v>
      </c>
      <c r="E25" s="84">
        <v>0.12199074074074075</v>
      </c>
      <c r="F25" s="96">
        <f t="shared" si="0"/>
        <v>7.5965058955804757E-2</v>
      </c>
    </row>
    <row r="26" spans="2:6">
      <c r="B26" s="8" t="s">
        <v>6</v>
      </c>
      <c r="C26" s="103"/>
      <c r="D26" s="95"/>
      <c r="E26" s="84">
        <v>3.2303240740740743E-2</v>
      </c>
      <c r="F26" s="96">
        <f t="shared" si="0"/>
        <v>2.0115605269985869E-2</v>
      </c>
    </row>
    <row r="27" spans="2:6">
      <c r="B27" s="8" t="s">
        <v>101</v>
      </c>
      <c r="C27" s="103"/>
      <c r="D27" s="95"/>
      <c r="E27" s="84">
        <v>1.9467592592592592E-2</v>
      </c>
      <c r="F27" s="96">
        <f t="shared" si="0"/>
        <v>1.2122697264104705E-2</v>
      </c>
    </row>
    <row r="28" spans="2:6">
      <c r="B28" s="8" t="s">
        <v>17</v>
      </c>
      <c r="C28" s="103">
        <v>4.7453703703703704E-4</v>
      </c>
      <c r="D28" s="95">
        <f t="shared" si="1"/>
        <v>1.3744552463962452E-2</v>
      </c>
      <c r="E28" s="84">
        <v>0.29495370370370388</v>
      </c>
      <c r="F28" s="96">
        <f t="shared" si="0"/>
        <v>0.18367111598005023</v>
      </c>
    </row>
    <row r="29" spans="2:6">
      <c r="B29" s="8"/>
      <c r="C29" s="104"/>
      <c r="D29" s="88"/>
      <c r="E29" s="88"/>
      <c r="F29" s="93"/>
    </row>
    <row r="30" spans="2:6">
      <c r="B30" s="53" t="s">
        <v>29</v>
      </c>
      <c r="C30" s="92">
        <f>SUM(C7:C28)</f>
        <v>3.4525462962962966E-2</v>
      </c>
      <c r="D30" s="131">
        <f>SUM(D7:D28)</f>
        <v>1</v>
      </c>
      <c r="E30" s="92">
        <f>SUM(E7:E28)</f>
        <v>1.60587962962963</v>
      </c>
      <c r="F30" s="132">
        <f>SUM(F7:F28)</f>
        <v>1</v>
      </c>
    </row>
    <row r="31" spans="2:6">
      <c r="B31" s="53"/>
      <c r="C31" s="27"/>
      <c r="D31" s="52"/>
      <c r="E31" s="52"/>
      <c r="F31" s="48"/>
    </row>
    <row r="32" spans="2:6" ht="66" customHeight="1" thickBot="1">
      <c r="B32" s="206" t="s">
        <v>139</v>
      </c>
      <c r="C32" s="207"/>
      <c r="D32" s="207"/>
      <c r="E32" s="207"/>
      <c r="F32" s="20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B2:F32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/>
    <row r="3" spans="2:6">
      <c r="B3" s="188" t="s">
        <v>97</v>
      </c>
      <c r="C3" s="189"/>
      <c r="D3" s="189"/>
      <c r="E3" s="189"/>
      <c r="F3" s="190"/>
    </row>
    <row r="4" spans="2:6">
      <c r="B4" s="191" t="s">
        <v>133</v>
      </c>
      <c r="C4" s="192"/>
      <c r="D4" s="192"/>
      <c r="E4" s="192"/>
      <c r="F4" s="193"/>
    </row>
    <row r="5" spans="2:6">
      <c r="B5" s="42"/>
      <c r="C5" s="196" t="s">
        <v>54</v>
      </c>
      <c r="D5" s="192"/>
      <c r="E5" s="196" t="s">
        <v>55</v>
      </c>
      <c r="F5" s="193"/>
    </row>
    <row r="6" spans="2:6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>
      <c r="B7" s="8" t="s">
        <v>10</v>
      </c>
      <c r="C7" s="65"/>
      <c r="D7" s="46"/>
      <c r="E7" s="65"/>
      <c r="F7" s="69"/>
    </row>
    <row r="8" spans="2:6">
      <c r="B8" s="8" t="s">
        <v>13</v>
      </c>
      <c r="C8" s="65"/>
      <c r="D8" s="46"/>
      <c r="E8" s="65"/>
      <c r="F8" s="69"/>
    </row>
    <row r="9" spans="2:6">
      <c r="B9" s="8" t="s">
        <v>0</v>
      </c>
      <c r="C9" s="65"/>
      <c r="D9" s="46"/>
      <c r="E9" s="65"/>
      <c r="F9" s="69"/>
    </row>
    <row r="10" spans="2:6">
      <c r="B10" s="8" t="s">
        <v>8</v>
      </c>
      <c r="C10" s="65"/>
      <c r="D10" s="46"/>
      <c r="E10" s="65"/>
      <c r="F10" s="69"/>
    </row>
    <row r="11" spans="2:6">
      <c r="B11" s="8" t="s">
        <v>26</v>
      </c>
      <c r="C11" s="65"/>
      <c r="D11" s="46"/>
      <c r="E11" s="65"/>
      <c r="F11" s="69"/>
    </row>
    <row r="12" spans="2:6">
      <c r="B12" s="8" t="s">
        <v>3</v>
      </c>
      <c r="C12" s="65"/>
      <c r="D12" s="46"/>
      <c r="E12" s="65"/>
      <c r="F12" s="69"/>
    </row>
    <row r="13" spans="2:6">
      <c r="B13" s="8" t="s">
        <v>7</v>
      </c>
      <c r="C13" s="65"/>
      <c r="D13" s="46"/>
      <c r="E13" s="65"/>
      <c r="F13" s="69"/>
    </row>
    <row r="14" spans="2:6">
      <c r="B14" s="8" t="s">
        <v>2</v>
      </c>
      <c r="C14" s="65"/>
      <c r="D14" s="46"/>
      <c r="E14" s="65"/>
      <c r="F14" s="69"/>
    </row>
    <row r="15" spans="2:6">
      <c r="B15" s="8" t="s">
        <v>9</v>
      </c>
      <c r="C15" s="65"/>
      <c r="D15" s="46"/>
      <c r="E15" s="65"/>
      <c r="F15" s="69"/>
    </row>
    <row r="16" spans="2:6">
      <c r="B16" s="8" t="s">
        <v>1</v>
      </c>
      <c r="C16" s="65"/>
      <c r="D16" s="46"/>
      <c r="E16" s="65"/>
      <c r="F16" s="69"/>
    </row>
    <row r="17" spans="2:6">
      <c r="B17" s="8" t="s">
        <v>27</v>
      </c>
      <c r="C17" s="47"/>
      <c r="D17" s="46"/>
      <c r="E17" s="65"/>
      <c r="F17" s="69"/>
    </row>
    <row r="18" spans="2:6">
      <c r="B18" s="8" t="s">
        <v>16</v>
      </c>
      <c r="C18" s="47"/>
      <c r="D18" s="46"/>
      <c r="E18" s="65"/>
      <c r="F18" s="69"/>
    </row>
    <row r="19" spans="2:6">
      <c r="B19" s="8" t="s">
        <v>4</v>
      </c>
      <c r="C19" s="47"/>
      <c r="D19" s="46"/>
      <c r="E19" s="65"/>
      <c r="F19" s="69"/>
    </row>
    <row r="20" spans="2:6">
      <c r="B20" s="8" t="s">
        <v>14</v>
      </c>
      <c r="C20" s="47"/>
      <c r="D20" s="46"/>
      <c r="E20" s="65"/>
      <c r="F20" s="69"/>
    </row>
    <row r="21" spans="2:6">
      <c r="B21" s="8" t="s">
        <v>11</v>
      </c>
      <c r="C21" s="45"/>
      <c r="D21" s="46"/>
      <c r="E21" s="65"/>
      <c r="F21" s="69"/>
    </row>
    <row r="22" spans="2:6">
      <c r="B22" s="8" t="s">
        <v>15</v>
      </c>
      <c r="C22" s="47"/>
      <c r="D22" s="46"/>
      <c r="E22" s="65"/>
      <c r="F22" s="69"/>
    </row>
    <row r="23" spans="2:6" s="49" customFormat="1">
      <c r="B23" s="8" t="s">
        <v>91</v>
      </c>
      <c r="C23" s="54"/>
      <c r="D23" s="46"/>
      <c r="E23" s="65"/>
      <c r="F23" s="70"/>
    </row>
    <row r="24" spans="2:6">
      <c r="B24" s="8" t="s">
        <v>12</v>
      </c>
      <c r="C24" s="45"/>
      <c r="D24" s="59"/>
      <c r="E24" s="47"/>
      <c r="F24" s="71"/>
    </row>
    <row r="25" spans="2:6" s="50" customFormat="1">
      <c r="B25" s="8" t="s">
        <v>5</v>
      </c>
      <c r="C25" s="47"/>
      <c r="D25" s="59"/>
      <c r="E25" s="47"/>
      <c r="F25" s="44"/>
    </row>
    <row r="26" spans="2:6">
      <c r="B26" s="8" t="s">
        <v>6</v>
      </c>
      <c r="C26" s="26"/>
      <c r="D26" s="47"/>
      <c r="E26" s="65"/>
      <c r="F26" s="69"/>
    </row>
    <row r="27" spans="2:6">
      <c r="B27" s="8" t="s">
        <v>101</v>
      </c>
      <c r="C27" s="26"/>
      <c r="D27" s="47"/>
      <c r="E27" s="65"/>
      <c r="F27" s="69"/>
    </row>
    <row r="28" spans="2:6">
      <c r="B28" s="8" t="s">
        <v>17</v>
      </c>
      <c r="C28" s="26"/>
      <c r="D28" s="47"/>
      <c r="E28" s="65"/>
      <c r="F28" s="69"/>
    </row>
    <row r="29" spans="2:6">
      <c r="B29" s="8"/>
      <c r="C29" s="27"/>
      <c r="D29" s="52"/>
      <c r="E29" s="52"/>
      <c r="F29" s="48"/>
    </row>
    <row r="30" spans="2:6">
      <c r="B30" s="53" t="s">
        <v>29</v>
      </c>
      <c r="C30" s="66"/>
      <c r="D30" s="55"/>
      <c r="E30" s="47"/>
      <c r="F30" s="69"/>
    </row>
    <row r="31" spans="2:6">
      <c r="B31" s="53"/>
      <c r="C31" s="27"/>
      <c r="D31" s="52"/>
      <c r="E31" s="52"/>
      <c r="F31" s="48"/>
    </row>
    <row r="32" spans="2:6" ht="66" customHeight="1" thickBot="1">
      <c r="B32" s="218" t="s">
        <v>100</v>
      </c>
      <c r="C32" s="219"/>
      <c r="D32" s="219"/>
      <c r="E32" s="219"/>
      <c r="F32" s="22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B2:F32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/>
    <row r="3" spans="2:6">
      <c r="B3" s="201" t="s">
        <v>98</v>
      </c>
      <c r="C3" s="202"/>
      <c r="D3" s="202"/>
      <c r="E3" s="202"/>
      <c r="F3" s="203"/>
    </row>
    <row r="4" spans="2:6">
      <c r="B4" s="191" t="s">
        <v>133</v>
      </c>
      <c r="C4" s="192"/>
      <c r="D4" s="192"/>
      <c r="E4" s="192"/>
      <c r="F4" s="193"/>
    </row>
    <row r="5" spans="2:6">
      <c r="B5" s="42"/>
      <c r="C5" s="196" t="s">
        <v>58</v>
      </c>
      <c r="D5" s="192"/>
      <c r="E5" s="212" t="s">
        <v>59</v>
      </c>
      <c r="F5" s="213"/>
    </row>
    <row r="6" spans="2:6">
      <c r="B6" s="3" t="s">
        <v>23</v>
      </c>
      <c r="C6" s="149" t="s">
        <v>24</v>
      </c>
      <c r="D6" s="43" t="s">
        <v>25</v>
      </c>
      <c r="E6" s="149" t="s">
        <v>24</v>
      </c>
      <c r="F6" s="64" t="s">
        <v>25</v>
      </c>
    </row>
    <row r="7" spans="2:6">
      <c r="B7" s="8" t="s">
        <v>10</v>
      </c>
      <c r="C7" s="84"/>
      <c r="D7" s="95"/>
      <c r="E7" s="84"/>
      <c r="F7" s="96"/>
    </row>
    <row r="8" spans="2:6">
      <c r="B8" s="8" t="s">
        <v>13</v>
      </c>
      <c r="C8" s="84"/>
      <c r="D8" s="95"/>
      <c r="E8" s="84"/>
      <c r="F8" s="96"/>
    </row>
    <row r="9" spans="2:6">
      <c r="B9" s="8" t="s">
        <v>0</v>
      </c>
      <c r="C9" s="84"/>
      <c r="D9" s="95"/>
      <c r="E9" s="84">
        <v>5.3391203703703725E-2</v>
      </c>
      <c r="F9" s="96">
        <f t="shared" ref="F9:F28" si="0">E9/E$30</f>
        <v>0.18676113360323893</v>
      </c>
    </row>
    <row r="10" spans="2:6">
      <c r="B10" s="8" t="s">
        <v>8</v>
      </c>
      <c r="C10" s="84"/>
      <c r="D10" s="95"/>
      <c r="E10" s="84">
        <v>5.4166666666666669E-3</v>
      </c>
      <c r="F10" s="96">
        <f t="shared" si="0"/>
        <v>1.8947368421052629E-2</v>
      </c>
    </row>
    <row r="11" spans="2:6">
      <c r="B11" s="8" t="s">
        <v>26</v>
      </c>
      <c r="C11" s="84"/>
      <c r="D11" s="95"/>
      <c r="E11" s="84"/>
      <c r="F11" s="96"/>
    </row>
    <row r="12" spans="2:6">
      <c r="B12" s="8" t="s">
        <v>3</v>
      </c>
      <c r="C12" s="84"/>
      <c r="D12" s="95"/>
      <c r="E12" s="84">
        <v>1.8506944444444447E-2</v>
      </c>
      <c r="F12" s="96">
        <f t="shared" si="0"/>
        <v>6.4736842105263162E-2</v>
      </c>
    </row>
    <row r="13" spans="2:6">
      <c r="B13" s="8" t="s">
        <v>7</v>
      </c>
      <c r="C13" s="84"/>
      <c r="D13" s="95"/>
      <c r="E13" s="84">
        <v>6.6319444444444455E-3</v>
      </c>
      <c r="F13" s="96">
        <f t="shared" si="0"/>
        <v>2.3198380566801621E-2</v>
      </c>
    </row>
    <row r="14" spans="2:6">
      <c r="B14" s="8" t="s">
        <v>2</v>
      </c>
      <c r="C14" s="84"/>
      <c r="D14" s="133"/>
      <c r="E14" s="84"/>
      <c r="F14" s="96"/>
    </row>
    <row r="15" spans="2:6">
      <c r="B15" s="8" t="s">
        <v>9</v>
      </c>
      <c r="C15" s="84"/>
      <c r="D15" s="133"/>
      <c r="E15" s="84">
        <v>5.9606481481481481E-3</v>
      </c>
      <c r="F15" s="96">
        <f t="shared" si="0"/>
        <v>2.0850202429149797E-2</v>
      </c>
    </row>
    <row r="16" spans="2:6">
      <c r="B16" s="8" t="s">
        <v>1</v>
      </c>
      <c r="C16" s="84"/>
      <c r="D16" s="133"/>
      <c r="E16" s="84">
        <v>1.6203703703703701E-3</v>
      </c>
      <c r="F16" s="96">
        <f t="shared" si="0"/>
        <v>5.6680161943319825E-3</v>
      </c>
    </row>
    <row r="17" spans="2:6">
      <c r="B17" s="8" t="s">
        <v>27</v>
      </c>
      <c r="C17" s="84"/>
      <c r="D17" s="133"/>
      <c r="E17" s="84">
        <v>1.8472222222222223E-2</v>
      </c>
      <c r="F17" s="96">
        <f t="shared" si="0"/>
        <v>6.4615384615384616E-2</v>
      </c>
    </row>
    <row r="18" spans="2:6">
      <c r="B18" s="8" t="s">
        <v>16</v>
      </c>
      <c r="C18" s="84"/>
      <c r="D18" s="133"/>
      <c r="E18" s="84"/>
      <c r="F18" s="96"/>
    </row>
    <row r="19" spans="2:6">
      <c r="B19" s="8" t="s">
        <v>4</v>
      </c>
      <c r="C19" s="84"/>
      <c r="D19" s="95"/>
      <c r="E19" s="152">
        <v>2.0254629629629633E-3</v>
      </c>
      <c r="F19" s="96">
        <f t="shared" si="0"/>
        <v>7.0850202429149807E-3</v>
      </c>
    </row>
    <row r="20" spans="2:6">
      <c r="B20" s="8" t="s">
        <v>14</v>
      </c>
      <c r="C20" s="84"/>
      <c r="D20" s="95"/>
      <c r="E20" s="84">
        <v>5.4745370370370364E-3</v>
      </c>
      <c r="F20" s="96">
        <f t="shared" si="0"/>
        <v>1.91497975708502E-2</v>
      </c>
    </row>
    <row r="21" spans="2:6">
      <c r="B21" s="8" t="s">
        <v>11</v>
      </c>
      <c r="C21" s="84"/>
      <c r="D21" s="133"/>
      <c r="E21" s="84">
        <v>0.12873842592592594</v>
      </c>
      <c r="F21" s="96">
        <f t="shared" si="0"/>
        <v>0.4503238866396761</v>
      </c>
    </row>
    <row r="22" spans="2:6">
      <c r="B22" s="8" t="s">
        <v>15</v>
      </c>
      <c r="C22" s="84"/>
      <c r="D22" s="133"/>
      <c r="E22" s="84">
        <v>7.0833333333333338E-3</v>
      </c>
      <c r="F22" s="96">
        <f t="shared" si="0"/>
        <v>2.4777327935222672E-2</v>
      </c>
    </row>
    <row r="23" spans="2:6" s="49" customFormat="1">
      <c r="B23" s="8" t="s">
        <v>91</v>
      </c>
      <c r="C23" s="84"/>
      <c r="D23" s="133"/>
      <c r="E23" s="84">
        <v>8.5300925925925926E-3</v>
      </c>
      <c r="F23" s="96">
        <f t="shared" si="0"/>
        <v>2.9838056680161942E-2</v>
      </c>
    </row>
    <row r="24" spans="2:6">
      <c r="B24" s="8" t="s">
        <v>12</v>
      </c>
      <c r="C24" s="84"/>
      <c r="D24" s="133"/>
      <c r="E24" s="84">
        <v>3.2060185185185186E-3</v>
      </c>
      <c r="F24" s="96">
        <f t="shared" si="0"/>
        <v>1.1214574898785424E-2</v>
      </c>
    </row>
    <row r="25" spans="2:6" s="50" customFormat="1">
      <c r="B25" s="8" t="s">
        <v>5</v>
      </c>
      <c r="C25" s="84"/>
      <c r="D25" s="133"/>
      <c r="E25" s="84"/>
      <c r="F25" s="96"/>
    </row>
    <row r="26" spans="2:6">
      <c r="B26" s="8" t="s">
        <v>6</v>
      </c>
      <c r="C26" s="103"/>
      <c r="D26" s="133"/>
      <c r="E26" s="84">
        <v>3.0671296296296297E-3</v>
      </c>
      <c r="F26" s="96">
        <f t="shared" si="0"/>
        <v>1.0728744939271255E-2</v>
      </c>
    </row>
    <row r="27" spans="2:6">
      <c r="B27" s="8" t="s">
        <v>101</v>
      </c>
      <c r="C27" s="103"/>
      <c r="D27" s="84"/>
      <c r="E27" s="84">
        <v>2.6157407407407405E-3</v>
      </c>
      <c r="F27" s="96">
        <f t="shared" si="0"/>
        <v>9.1497975708502016E-3</v>
      </c>
    </row>
    <row r="28" spans="2:6">
      <c r="B28" s="8" t="s">
        <v>17</v>
      </c>
      <c r="C28" s="103"/>
      <c r="D28" s="95"/>
      <c r="E28" s="84">
        <v>1.5138888888888889E-2</v>
      </c>
      <c r="F28" s="96">
        <f t="shared" si="0"/>
        <v>5.2955465587044531E-2</v>
      </c>
    </row>
    <row r="29" spans="2:6">
      <c r="B29" s="8"/>
      <c r="C29" s="104"/>
      <c r="D29" s="88"/>
      <c r="E29" s="88"/>
      <c r="F29" s="93"/>
    </row>
    <row r="30" spans="2:6">
      <c r="B30" s="53" t="s">
        <v>29</v>
      </c>
      <c r="C30" s="92"/>
      <c r="D30" s="131"/>
      <c r="E30" s="151">
        <f>SUM(E7:E28)</f>
        <v>0.28587962962962965</v>
      </c>
      <c r="F30" s="132">
        <f>SUM(F7:F28)</f>
        <v>1</v>
      </c>
    </row>
    <row r="31" spans="2:6">
      <c r="B31" s="53"/>
      <c r="C31" s="27"/>
      <c r="D31" s="52"/>
      <c r="E31" s="52"/>
      <c r="F31" s="48"/>
    </row>
    <row r="32" spans="2:6" ht="66" customHeight="1" thickBot="1">
      <c r="B32" s="197" t="s">
        <v>140</v>
      </c>
      <c r="C32" s="221"/>
      <c r="D32" s="221"/>
      <c r="E32" s="221"/>
      <c r="F32" s="22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B2:F32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/>
    <row r="3" spans="2:6">
      <c r="B3" s="201" t="s">
        <v>99</v>
      </c>
      <c r="C3" s="202"/>
      <c r="D3" s="202"/>
      <c r="E3" s="202"/>
      <c r="F3" s="203"/>
    </row>
    <row r="4" spans="2:6">
      <c r="B4" s="191" t="s">
        <v>133</v>
      </c>
      <c r="C4" s="192"/>
      <c r="D4" s="192"/>
      <c r="E4" s="192"/>
      <c r="F4" s="193"/>
    </row>
    <row r="5" spans="2:6">
      <c r="B5" s="42"/>
      <c r="C5" s="196" t="s">
        <v>62</v>
      </c>
      <c r="D5" s="192"/>
      <c r="E5" s="212" t="s">
        <v>63</v>
      </c>
      <c r="F5" s="213"/>
    </row>
    <row r="6" spans="2:6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>
      <c r="B7" s="8" t="s">
        <v>10</v>
      </c>
      <c r="C7" s="47"/>
      <c r="D7" s="46"/>
      <c r="E7" s="47"/>
      <c r="F7" s="48"/>
    </row>
    <row r="8" spans="2:6">
      <c r="B8" s="8" t="s">
        <v>13</v>
      </c>
      <c r="C8" s="47"/>
      <c r="D8" s="46"/>
      <c r="E8" s="47"/>
      <c r="F8" s="48"/>
    </row>
    <row r="9" spans="2:6">
      <c r="B9" s="8" t="s">
        <v>0</v>
      </c>
      <c r="C9" s="47"/>
      <c r="D9" s="46"/>
      <c r="E9" s="47"/>
      <c r="F9" s="48"/>
    </row>
    <row r="10" spans="2:6">
      <c r="B10" s="8" t="s">
        <v>8</v>
      </c>
      <c r="C10" s="47"/>
      <c r="D10" s="46"/>
      <c r="E10" s="47"/>
      <c r="F10" s="48"/>
    </row>
    <row r="11" spans="2:6">
      <c r="B11" s="8" t="s">
        <v>26</v>
      </c>
      <c r="C11" s="47"/>
      <c r="D11" s="46"/>
      <c r="E11" s="47"/>
      <c r="F11" s="48"/>
    </row>
    <row r="12" spans="2:6">
      <c r="B12" s="8" t="s">
        <v>3</v>
      </c>
      <c r="C12" s="47"/>
      <c r="D12" s="46"/>
      <c r="E12" s="47"/>
      <c r="F12" s="48"/>
    </row>
    <row r="13" spans="2:6">
      <c r="B13" s="8" t="s">
        <v>7</v>
      </c>
      <c r="C13" s="47"/>
      <c r="D13" s="46"/>
      <c r="E13" s="47"/>
      <c r="F13" s="48"/>
    </row>
    <row r="14" spans="2:6">
      <c r="B14" s="8" t="s">
        <v>2</v>
      </c>
      <c r="C14" s="47"/>
      <c r="D14" s="46"/>
      <c r="E14" s="47"/>
      <c r="F14" s="48"/>
    </row>
    <row r="15" spans="2:6">
      <c r="B15" s="8" t="s">
        <v>9</v>
      </c>
      <c r="C15" s="47"/>
      <c r="D15" s="46"/>
      <c r="E15" s="47"/>
      <c r="F15" s="48"/>
    </row>
    <row r="16" spans="2:6">
      <c r="B16" s="8" t="s">
        <v>1</v>
      </c>
      <c r="C16" s="47"/>
      <c r="D16" s="46"/>
      <c r="E16" s="47"/>
      <c r="F16" s="48"/>
    </row>
    <row r="17" spans="2:6">
      <c r="B17" s="8" t="s">
        <v>27</v>
      </c>
      <c r="C17" s="47"/>
      <c r="D17" s="46"/>
      <c r="E17" s="47"/>
      <c r="F17" s="48"/>
    </row>
    <row r="18" spans="2:6">
      <c r="B18" s="8" t="s">
        <v>16</v>
      </c>
      <c r="C18" s="47"/>
      <c r="D18" s="46"/>
      <c r="E18" s="47"/>
      <c r="F18" s="48"/>
    </row>
    <row r="19" spans="2:6">
      <c r="B19" s="8" t="s">
        <v>4</v>
      </c>
      <c r="C19" s="136"/>
      <c r="D19" s="137"/>
      <c r="E19" s="47"/>
      <c r="F19" s="48"/>
    </row>
    <row r="20" spans="2:6">
      <c r="B20" s="8" t="s">
        <v>14</v>
      </c>
      <c r="C20" s="136"/>
      <c r="D20" s="137"/>
      <c r="E20" s="47"/>
      <c r="F20" s="48"/>
    </row>
    <row r="21" spans="2:6">
      <c r="B21" s="8" t="s">
        <v>11</v>
      </c>
      <c r="C21" s="136"/>
      <c r="D21" s="137"/>
      <c r="E21" s="47"/>
      <c r="F21" s="48"/>
    </row>
    <row r="22" spans="2:6">
      <c r="B22" s="8" t="s">
        <v>15</v>
      </c>
      <c r="C22" s="136"/>
      <c r="D22" s="137"/>
      <c r="E22" s="47"/>
      <c r="F22" s="48"/>
    </row>
    <row r="23" spans="2:6" s="49" customFormat="1">
      <c r="B23" s="8" t="s">
        <v>91</v>
      </c>
      <c r="C23" s="138"/>
      <c r="D23" s="137"/>
      <c r="E23" s="54"/>
      <c r="F23" s="48"/>
    </row>
    <row r="24" spans="2:6">
      <c r="B24" s="8" t="s">
        <v>12</v>
      </c>
      <c r="C24" s="139"/>
      <c r="D24" s="140"/>
      <c r="E24" s="45"/>
      <c r="F24" s="48"/>
    </row>
    <row r="25" spans="2:6" s="50" customFormat="1">
      <c r="B25" s="8" t="s">
        <v>5</v>
      </c>
      <c r="C25" s="141"/>
      <c r="D25" s="140"/>
      <c r="E25" s="43"/>
      <c r="F25" s="48"/>
    </row>
    <row r="26" spans="2:6">
      <c r="B26" s="8" t="s">
        <v>6</v>
      </c>
      <c r="C26" s="141"/>
      <c r="D26" s="140"/>
      <c r="E26" s="47"/>
      <c r="F26" s="48"/>
    </row>
    <row r="27" spans="2:6">
      <c r="B27" s="8" t="s">
        <v>101</v>
      </c>
      <c r="C27" s="141"/>
      <c r="D27" s="136"/>
      <c r="E27" s="47"/>
      <c r="F27" s="48"/>
    </row>
    <row r="28" spans="2:6">
      <c r="B28" s="8" t="s">
        <v>17</v>
      </c>
      <c r="C28" s="141"/>
      <c r="D28" s="136"/>
      <c r="E28" s="47"/>
      <c r="F28" s="48"/>
    </row>
    <row r="29" spans="2:6">
      <c r="B29" s="8"/>
      <c r="C29" s="142"/>
      <c r="D29" s="143"/>
      <c r="E29" s="52"/>
      <c r="F29" s="48"/>
    </row>
    <row r="30" spans="2:6">
      <c r="B30" s="53" t="s">
        <v>29</v>
      </c>
      <c r="C30" s="144"/>
      <c r="D30" s="145"/>
      <c r="E30" s="66"/>
      <c r="F30" s="67"/>
    </row>
    <row r="31" spans="2:6">
      <c r="B31" s="53"/>
      <c r="C31" s="27"/>
      <c r="D31" s="52"/>
      <c r="E31" s="52"/>
      <c r="F31" s="48"/>
    </row>
    <row r="32" spans="2:6" ht="66" customHeight="1" thickBot="1">
      <c r="B32" s="223" t="s">
        <v>121</v>
      </c>
      <c r="C32" s="219"/>
      <c r="D32" s="219"/>
      <c r="E32" s="219"/>
      <c r="F32" s="22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B2:F32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/>
    <row r="3" spans="2:6">
      <c r="B3" s="209" t="s">
        <v>71</v>
      </c>
      <c r="C3" s="210"/>
      <c r="D3" s="210"/>
      <c r="E3" s="210"/>
      <c r="F3" s="211"/>
    </row>
    <row r="4" spans="2:6">
      <c r="B4" s="191" t="s">
        <v>133</v>
      </c>
      <c r="C4" s="192"/>
      <c r="D4" s="192"/>
      <c r="E4" s="192"/>
      <c r="F4" s="193"/>
    </row>
    <row r="5" spans="2:6">
      <c r="B5" s="42"/>
      <c r="C5" s="196" t="s">
        <v>72</v>
      </c>
      <c r="D5" s="192"/>
      <c r="E5" s="212" t="s">
        <v>73</v>
      </c>
      <c r="F5" s="213"/>
    </row>
    <row r="6" spans="2:6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>
      <c r="B7" s="8" t="s">
        <v>10</v>
      </c>
      <c r="C7" s="130"/>
      <c r="D7" s="85"/>
      <c r="E7" s="65"/>
      <c r="F7" s="69"/>
    </row>
    <row r="8" spans="2:6">
      <c r="B8" s="8" t="s">
        <v>13</v>
      </c>
      <c r="C8" s="130"/>
      <c r="D8" s="85"/>
      <c r="E8" s="65"/>
      <c r="F8" s="69"/>
    </row>
    <row r="9" spans="2:6">
      <c r="B9" s="8" t="s">
        <v>0</v>
      </c>
      <c r="C9" s="130"/>
      <c r="D9" s="85"/>
      <c r="E9" s="65"/>
      <c r="F9" s="69"/>
    </row>
    <row r="10" spans="2:6">
      <c r="B10" s="8" t="s">
        <v>8</v>
      </c>
      <c r="C10" s="130"/>
      <c r="D10" s="85"/>
      <c r="E10" s="65"/>
      <c r="F10" s="69"/>
    </row>
    <row r="11" spans="2:6">
      <c r="B11" s="8" t="s">
        <v>26</v>
      </c>
      <c r="C11" s="130"/>
      <c r="D11" s="85"/>
      <c r="E11" s="65"/>
      <c r="F11" s="69"/>
    </row>
    <row r="12" spans="2:6">
      <c r="B12" s="8" t="s">
        <v>3</v>
      </c>
      <c r="C12" s="130"/>
      <c r="D12" s="85"/>
      <c r="E12" s="65"/>
      <c r="F12" s="69"/>
    </row>
    <row r="13" spans="2:6">
      <c r="B13" s="8" t="s">
        <v>7</v>
      </c>
      <c r="C13" s="130">
        <v>9.1435185185185185E-4</v>
      </c>
      <c r="D13" s="85">
        <f t="shared" ref="D13:D26" si="0">C13/$C$30</f>
        <v>8.0604019997959353E-3</v>
      </c>
      <c r="E13" s="65"/>
      <c r="F13" s="69"/>
    </row>
    <row r="14" spans="2:6">
      <c r="B14" s="8" t="s">
        <v>2</v>
      </c>
      <c r="C14" s="130"/>
      <c r="D14" s="85"/>
      <c r="E14" s="65"/>
      <c r="F14" s="69"/>
    </row>
    <row r="15" spans="2:6">
      <c r="B15" s="8" t="s">
        <v>9</v>
      </c>
      <c r="C15" s="130"/>
      <c r="D15" s="85"/>
      <c r="E15" s="65"/>
      <c r="F15" s="69"/>
    </row>
    <row r="16" spans="2:6">
      <c r="B16" s="8" t="s">
        <v>1</v>
      </c>
      <c r="C16" s="130"/>
      <c r="D16" s="85"/>
      <c r="E16" s="65"/>
      <c r="F16" s="69"/>
    </row>
    <row r="17" spans="2:6">
      <c r="B17" s="8" t="s">
        <v>27</v>
      </c>
      <c r="C17" s="130">
        <v>1.1921296296296296E-3</v>
      </c>
      <c r="D17" s="85">
        <f t="shared" si="0"/>
        <v>1.0509131721252927E-2</v>
      </c>
      <c r="E17" s="65"/>
      <c r="F17" s="69"/>
    </row>
    <row r="18" spans="2:6">
      <c r="B18" s="8" t="s">
        <v>16</v>
      </c>
      <c r="C18" s="130"/>
      <c r="D18" s="85"/>
      <c r="E18" s="65"/>
      <c r="F18" s="69"/>
    </row>
    <row r="19" spans="2:6">
      <c r="B19" s="8" t="s">
        <v>4</v>
      </c>
      <c r="C19" s="130">
        <v>5.2083333333333333E-4</v>
      </c>
      <c r="D19" s="85">
        <f t="shared" si="0"/>
        <v>4.5913682277318613E-3</v>
      </c>
      <c r="E19" s="65"/>
      <c r="F19" s="69"/>
    </row>
    <row r="20" spans="2:6">
      <c r="B20" s="8" t="s">
        <v>14</v>
      </c>
      <c r="C20" s="130"/>
      <c r="D20" s="85"/>
      <c r="E20" s="65"/>
      <c r="F20" s="69"/>
    </row>
    <row r="21" spans="2:6">
      <c r="B21" s="8" t="s">
        <v>11</v>
      </c>
      <c r="C21" s="84">
        <v>6.8865740740740736E-3</v>
      </c>
      <c r="D21" s="85">
        <f t="shared" si="0"/>
        <v>6.0708091011121276E-2</v>
      </c>
      <c r="E21" s="65"/>
      <c r="F21" s="69"/>
    </row>
    <row r="22" spans="2:6">
      <c r="B22" s="8" t="s">
        <v>15</v>
      </c>
      <c r="C22" s="130">
        <v>2.5578703703703696E-3</v>
      </c>
      <c r="D22" s="85">
        <f t="shared" si="0"/>
        <v>2.2548719518416468E-2</v>
      </c>
      <c r="E22" s="65"/>
      <c r="F22" s="69"/>
    </row>
    <row r="23" spans="2:6" s="49" customFormat="1">
      <c r="B23" s="8" t="s">
        <v>91</v>
      </c>
      <c r="C23" s="130"/>
      <c r="D23" s="85"/>
      <c r="E23" s="74"/>
      <c r="F23" s="70"/>
    </row>
    <row r="24" spans="2:6">
      <c r="B24" s="78" t="s">
        <v>12</v>
      </c>
      <c r="C24" s="130">
        <v>3.7847222222222223E-3</v>
      </c>
      <c r="D24" s="85">
        <f t="shared" si="0"/>
        <v>3.3363942454851525E-2</v>
      </c>
      <c r="E24" s="45"/>
      <c r="F24" s="71"/>
    </row>
    <row r="25" spans="2:6" s="50" customFormat="1">
      <c r="B25" s="78" t="s">
        <v>5</v>
      </c>
      <c r="C25" s="84">
        <v>9.6469907407407476E-2</v>
      </c>
      <c r="D25" s="85">
        <f t="shared" si="0"/>
        <v>0.85042342618100208</v>
      </c>
      <c r="E25" s="43"/>
      <c r="F25" s="44"/>
    </row>
    <row r="26" spans="2:6">
      <c r="B26" s="8" t="s">
        <v>6</v>
      </c>
      <c r="C26" s="103">
        <v>1.1111111111111111E-3</v>
      </c>
      <c r="D26" s="85">
        <f t="shared" si="0"/>
        <v>9.7949188858279714E-3</v>
      </c>
      <c r="E26" s="47"/>
      <c r="F26" s="69"/>
    </row>
    <row r="27" spans="2:6">
      <c r="B27" s="8" t="s">
        <v>101</v>
      </c>
      <c r="C27" s="103"/>
      <c r="D27" s="85"/>
      <c r="E27" s="47"/>
      <c r="F27" s="69"/>
    </row>
    <row r="28" spans="2:6">
      <c r="B28" s="8" t="s">
        <v>17</v>
      </c>
      <c r="C28" s="103"/>
      <c r="D28" s="85"/>
      <c r="E28" s="47"/>
      <c r="F28" s="69"/>
    </row>
    <row r="29" spans="2:6">
      <c r="B29" s="8"/>
      <c r="C29" s="104"/>
      <c r="D29" s="88"/>
      <c r="E29" s="52"/>
      <c r="F29" s="48"/>
    </row>
    <row r="30" spans="2:6">
      <c r="B30" s="53" t="s">
        <v>29</v>
      </c>
      <c r="C30" s="92">
        <f>SUM(C7:C28)</f>
        <v>0.11343750000000007</v>
      </c>
      <c r="D30" s="124">
        <f>SUM(D7:D28)</f>
        <v>1</v>
      </c>
      <c r="E30" s="47"/>
      <c r="F30" s="69"/>
    </row>
    <row r="31" spans="2:6">
      <c r="B31" s="53"/>
      <c r="C31" s="27"/>
      <c r="D31" s="52"/>
      <c r="E31" s="52"/>
      <c r="F31" s="48"/>
    </row>
    <row r="32" spans="2:6" ht="81" customHeight="1" thickBot="1">
      <c r="B32" s="206" t="s">
        <v>141</v>
      </c>
      <c r="C32" s="207"/>
      <c r="D32" s="207"/>
      <c r="E32" s="207"/>
      <c r="F32" s="20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B2:P65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/>
    <row r="3" spans="2:11">
      <c r="B3" s="188" t="s">
        <v>102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>
      <c r="B4" s="191" t="s">
        <v>133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 s="81" customFormat="1">
      <c r="B5" s="79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>
      <c r="B7" s="8" t="s">
        <v>10</v>
      </c>
      <c r="C7" s="84"/>
      <c r="D7" s="84">
        <v>5.7175925925925918E-3</v>
      </c>
      <c r="E7" s="84">
        <v>1.105324074074074E-2</v>
      </c>
      <c r="F7" s="84"/>
      <c r="G7" s="84"/>
      <c r="H7" s="84"/>
      <c r="I7" s="84"/>
      <c r="J7" s="84"/>
      <c r="K7" s="86">
        <f t="shared" ref="K7:K28" si="0">J7+I7+H7+G7+F7+E7+D7+C7</f>
        <v>1.6770833333333332E-2</v>
      </c>
    </row>
    <row r="8" spans="2:11">
      <c r="B8" s="8" t="s">
        <v>13</v>
      </c>
      <c r="C8" s="84">
        <v>1.8680555555555558E-2</v>
      </c>
      <c r="D8" s="84">
        <v>1.0231481481481482E-2</v>
      </c>
      <c r="E8" s="84">
        <v>5.9375000000000001E-3</v>
      </c>
      <c r="F8" s="84">
        <v>2.0254629629629629E-3</v>
      </c>
      <c r="G8" s="84">
        <v>1.1493055555555555E-2</v>
      </c>
      <c r="H8" s="84"/>
      <c r="I8" s="84"/>
      <c r="J8" s="84">
        <v>9.2592592592592588E-5</v>
      </c>
      <c r="K8" s="86">
        <f t="shared" si="0"/>
        <v>4.8460648148148155E-2</v>
      </c>
    </row>
    <row r="9" spans="2:11">
      <c r="B9" s="8" t="s">
        <v>0</v>
      </c>
      <c r="C9" s="84">
        <v>4.7361111111111139E-2</v>
      </c>
      <c r="D9" s="84">
        <v>1.4398148148148148E-2</v>
      </c>
      <c r="E9" s="84">
        <v>5.8518518518518192E-2</v>
      </c>
      <c r="F9" s="84">
        <v>3.1851851851851853E-2</v>
      </c>
      <c r="G9" s="84">
        <v>8.050925925925928E-2</v>
      </c>
      <c r="H9" s="84"/>
      <c r="I9" s="84"/>
      <c r="J9" s="84">
        <v>2.9513888888888888E-3</v>
      </c>
      <c r="K9" s="86">
        <f t="shared" si="0"/>
        <v>0.23559027777777752</v>
      </c>
    </row>
    <row r="10" spans="2:11">
      <c r="B10" s="8" t="s">
        <v>8</v>
      </c>
      <c r="C10" s="84">
        <v>2.8333333333333335E-2</v>
      </c>
      <c r="D10" s="84">
        <v>1.5497685185185187E-2</v>
      </c>
      <c r="E10" s="84">
        <v>3.3449074074074067E-3</v>
      </c>
      <c r="F10" s="84">
        <v>5.3703703703703708E-3</v>
      </c>
      <c r="G10" s="84">
        <v>2.2476851851851852E-2</v>
      </c>
      <c r="H10" s="84">
        <v>5.8217592592592592E-3</v>
      </c>
      <c r="I10" s="84">
        <v>9.8148148148148161E-3</v>
      </c>
      <c r="J10" s="84"/>
      <c r="K10" s="86">
        <f t="shared" si="0"/>
        <v>9.0659722222222225E-2</v>
      </c>
    </row>
    <row r="11" spans="2:11">
      <c r="B11" s="8" t="s">
        <v>26</v>
      </c>
      <c r="C11" s="84">
        <v>5.1967592592592586E-3</v>
      </c>
      <c r="D11" s="84"/>
      <c r="E11" s="84"/>
      <c r="F11" s="84">
        <v>3.3564814814814812E-4</v>
      </c>
      <c r="G11" s="84"/>
      <c r="H11" s="84"/>
      <c r="I11" s="84">
        <v>9.8611111111111104E-3</v>
      </c>
      <c r="J11" s="84"/>
      <c r="K11" s="86">
        <f t="shared" si="0"/>
        <v>1.5393518518518516E-2</v>
      </c>
    </row>
    <row r="12" spans="2:11">
      <c r="B12" s="8" t="s">
        <v>3</v>
      </c>
      <c r="C12" s="84">
        <v>5.5069444444444449E-2</v>
      </c>
      <c r="D12" s="84">
        <v>3.4502314814814812E-2</v>
      </c>
      <c r="E12" s="84">
        <v>0.19388888888889047</v>
      </c>
      <c r="F12" s="84">
        <v>1.466435185185185E-2</v>
      </c>
      <c r="G12" s="84">
        <v>0.10980324074074078</v>
      </c>
      <c r="H12" s="84">
        <v>1.8854166666666665E-2</v>
      </c>
      <c r="I12" s="84">
        <v>1.2164351851851852E-2</v>
      </c>
      <c r="J12" s="84">
        <v>1.3310185185185185E-3</v>
      </c>
      <c r="K12" s="86">
        <f t="shared" si="0"/>
        <v>0.44027777777777938</v>
      </c>
    </row>
    <row r="13" spans="2:11">
      <c r="B13" s="8" t="s">
        <v>7</v>
      </c>
      <c r="C13" s="84">
        <v>3.9386574074074074E-2</v>
      </c>
      <c r="D13" s="84">
        <v>5.7395833333333333E-2</v>
      </c>
      <c r="E13" s="84">
        <v>4.2349537037037005E-2</v>
      </c>
      <c r="F13" s="84">
        <v>2.9826388888888888E-2</v>
      </c>
      <c r="G13" s="84">
        <v>6.2141203703703705E-2</v>
      </c>
      <c r="H13" s="84">
        <v>1.0300925925925927E-2</v>
      </c>
      <c r="I13" s="84">
        <v>1.7743055555555557E-2</v>
      </c>
      <c r="J13" s="84">
        <v>1.5046296296296297E-4</v>
      </c>
      <c r="K13" s="86">
        <f t="shared" si="0"/>
        <v>0.25929398148148147</v>
      </c>
    </row>
    <row r="14" spans="2:11">
      <c r="B14" s="8" t="s">
        <v>2</v>
      </c>
      <c r="C14" s="84">
        <v>2.943287037037037E-2</v>
      </c>
      <c r="D14" s="84">
        <v>1.8171296296296293E-2</v>
      </c>
      <c r="E14" s="84">
        <v>1.1574074074074073E-3</v>
      </c>
      <c r="F14" s="84">
        <v>2.4305555555555552E-4</v>
      </c>
      <c r="G14" s="84">
        <v>2.4791666666666663E-2</v>
      </c>
      <c r="H14" s="84">
        <v>1.4479166666666668E-2</v>
      </c>
      <c r="I14" s="84">
        <v>4.4212962962962964E-3</v>
      </c>
      <c r="J14" s="84">
        <v>2.3148148148148149E-4</v>
      </c>
      <c r="K14" s="86">
        <f t="shared" si="0"/>
        <v>9.2928240740740742E-2</v>
      </c>
    </row>
    <row r="15" spans="2:11">
      <c r="B15" s="8" t="s">
        <v>9</v>
      </c>
      <c r="C15" s="84">
        <v>7.3379629629629628E-3</v>
      </c>
      <c r="D15" s="84">
        <v>4.6990740740740743E-3</v>
      </c>
      <c r="E15" s="84">
        <v>4.6296296296296294E-3</v>
      </c>
      <c r="F15" s="84">
        <v>9.1550925925925931E-3</v>
      </c>
      <c r="G15" s="84">
        <v>1.2604166666666672E-2</v>
      </c>
      <c r="H15" s="84"/>
      <c r="I15" s="84">
        <v>4.6064814814814805E-3</v>
      </c>
      <c r="J15" s="84">
        <v>1.1574074074074073E-4</v>
      </c>
      <c r="K15" s="86">
        <f t="shared" si="0"/>
        <v>4.3148148148148151E-2</v>
      </c>
    </row>
    <row r="16" spans="2:11">
      <c r="B16" s="8" t="s">
        <v>1</v>
      </c>
      <c r="C16" s="84">
        <v>2.3923611111111114E-2</v>
      </c>
      <c r="D16" s="84">
        <v>1.0127314814814815E-2</v>
      </c>
      <c r="E16" s="84"/>
      <c r="F16" s="84">
        <v>4.7685185185185183E-3</v>
      </c>
      <c r="G16" s="84">
        <v>1.4050925925925925E-2</v>
      </c>
      <c r="H16" s="84">
        <v>4.7800925925925927E-3</v>
      </c>
      <c r="I16" s="84"/>
      <c r="J16" s="84">
        <v>4.1666666666666669E-4</v>
      </c>
      <c r="K16" s="86">
        <f t="shared" si="0"/>
        <v>5.8067129629629635E-2</v>
      </c>
    </row>
    <row r="17" spans="2:11">
      <c r="B17" s="8" t="s">
        <v>27</v>
      </c>
      <c r="C17" s="84">
        <v>6.4907407407407414E-2</v>
      </c>
      <c r="D17" s="84">
        <v>4.8182870370370383E-2</v>
      </c>
      <c r="E17" s="84">
        <v>3.5335648148148144E-2</v>
      </c>
      <c r="F17" s="84">
        <v>1.3842592592592594E-2</v>
      </c>
      <c r="G17" s="84">
        <v>2.0914351851851851E-2</v>
      </c>
      <c r="H17" s="84">
        <v>4.8032407407407407E-3</v>
      </c>
      <c r="I17" s="84">
        <v>2.3113425925925923E-2</v>
      </c>
      <c r="J17" s="84"/>
      <c r="K17" s="86">
        <f t="shared" si="0"/>
        <v>0.21109953703703704</v>
      </c>
    </row>
    <row r="18" spans="2:11">
      <c r="B18" s="8" t="s">
        <v>16</v>
      </c>
      <c r="C18" s="84">
        <v>6.018518518518519E-4</v>
      </c>
      <c r="D18" s="84"/>
      <c r="E18" s="84"/>
      <c r="F18" s="84"/>
      <c r="G18" s="84"/>
      <c r="H18" s="84"/>
      <c r="I18" s="84"/>
      <c r="J18" s="84"/>
      <c r="K18" s="86">
        <f t="shared" si="0"/>
        <v>6.018518518518519E-4</v>
      </c>
    </row>
    <row r="19" spans="2:11">
      <c r="B19" s="8" t="s">
        <v>4</v>
      </c>
      <c r="C19" s="84">
        <v>1.7939814814814815E-2</v>
      </c>
      <c r="D19" s="84">
        <v>6.0879629629629617E-2</v>
      </c>
      <c r="E19" s="84">
        <v>9.8611111111111122E-3</v>
      </c>
      <c r="F19" s="84">
        <v>5.5069444444444414E-2</v>
      </c>
      <c r="G19" s="84">
        <v>4.9398148148148142E-2</v>
      </c>
      <c r="H19" s="84">
        <v>1.2511574074074074E-2</v>
      </c>
      <c r="I19" s="84">
        <v>1.8344907407407407E-2</v>
      </c>
      <c r="J19" s="84"/>
      <c r="K19" s="86">
        <f t="shared" si="0"/>
        <v>0.22400462962962958</v>
      </c>
    </row>
    <row r="20" spans="2:11">
      <c r="B20" s="8" t="s">
        <v>14</v>
      </c>
      <c r="C20" s="84">
        <v>3.4664351851851863E-2</v>
      </c>
      <c r="D20" s="84">
        <v>2.1168981481481483E-2</v>
      </c>
      <c r="E20" s="84">
        <v>1.4687499999999996E-2</v>
      </c>
      <c r="F20" s="84">
        <v>2.898148148148148E-2</v>
      </c>
      <c r="G20" s="84">
        <v>1.894675925925926E-2</v>
      </c>
      <c r="H20" s="84">
        <v>1.1412037037037038E-2</v>
      </c>
      <c r="I20" s="84">
        <v>2.7662037037037039E-3</v>
      </c>
      <c r="J20" s="84"/>
      <c r="K20" s="86">
        <f t="shared" si="0"/>
        <v>0.13262731481481482</v>
      </c>
    </row>
    <row r="21" spans="2:11">
      <c r="B21" s="8" t="s">
        <v>11</v>
      </c>
      <c r="C21" s="84">
        <v>7.2708333333333305E-2</v>
      </c>
      <c r="D21" s="84">
        <v>5.5833333333333332E-2</v>
      </c>
      <c r="E21" s="84">
        <v>6.9953703703703712E-2</v>
      </c>
      <c r="F21" s="84">
        <v>3.0335648148148146E-2</v>
      </c>
      <c r="G21" s="84">
        <v>4.6840277777777779E-2</v>
      </c>
      <c r="H21" s="84">
        <v>3.6909722222222233E-2</v>
      </c>
      <c r="I21" s="84">
        <v>3.8078703703703698E-2</v>
      </c>
      <c r="J21" s="84"/>
      <c r="K21" s="86">
        <f t="shared" si="0"/>
        <v>0.35065972222222225</v>
      </c>
    </row>
    <row r="22" spans="2:11">
      <c r="B22" s="8" t="s">
        <v>15</v>
      </c>
      <c r="C22" s="84">
        <v>4.2037037037037032E-2</v>
      </c>
      <c r="D22" s="84">
        <v>4.26736111111111E-2</v>
      </c>
      <c r="E22" s="84">
        <v>3.1828703703703699E-2</v>
      </c>
      <c r="F22" s="84">
        <v>8.3217592592592579E-3</v>
      </c>
      <c r="G22" s="84">
        <v>1.1712962962962965E-2</v>
      </c>
      <c r="H22" s="84"/>
      <c r="I22" s="84">
        <v>2.7407407407407405E-2</v>
      </c>
      <c r="J22" s="84"/>
      <c r="K22" s="86">
        <f t="shared" si="0"/>
        <v>0.16398148148148145</v>
      </c>
    </row>
    <row r="23" spans="2:11">
      <c r="B23" s="8" t="s">
        <v>91</v>
      </c>
      <c r="C23" s="84">
        <v>0.11630787037037033</v>
      </c>
      <c r="D23" s="84">
        <v>0.12614583333333337</v>
      </c>
      <c r="E23" s="84">
        <v>1.6932870370370365E-2</v>
      </c>
      <c r="F23" s="84">
        <v>4.0416666666666663E-2</v>
      </c>
      <c r="G23" s="84">
        <v>6.8101851851851872E-2</v>
      </c>
      <c r="H23" s="84">
        <v>1.8981481481481485E-2</v>
      </c>
      <c r="I23" s="84">
        <v>4.7083333333333331E-2</v>
      </c>
      <c r="J23" s="84"/>
      <c r="K23" s="86">
        <f t="shared" si="0"/>
        <v>0.43396990740740743</v>
      </c>
    </row>
    <row r="24" spans="2:11">
      <c r="B24" s="8" t="s">
        <v>12</v>
      </c>
      <c r="C24" s="84">
        <v>2.6504629629629631E-2</v>
      </c>
      <c r="D24" s="84">
        <v>4.4548611111111108E-2</v>
      </c>
      <c r="E24" s="84">
        <v>1.1631944444444445E-2</v>
      </c>
      <c r="F24" s="84">
        <v>6.8865740740740745E-3</v>
      </c>
      <c r="G24" s="84">
        <v>1.1215277777777775E-2</v>
      </c>
      <c r="H24" s="84">
        <v>6.8055555555555551E-3</v>
      </c>
      <c r="I24" s="84">
        <v>3.4259259259259253E-2</v>
      </c>
      <c r="J24" s="84">
        <v>5.7986111111111094E-3</v>
      </c>
      <c r="K24" s="86">
        <f t="shared" si="0"/>
        <v>0.14765046296296297</v>
      </c>
    </row>
    <row r="25" spans="2:11">
      <c r="B25" s="8" t="s">
        <v>5</v>
      </c>
      <c r="C25" s="84">
        <v>3.8194444444444439E-3</v>
      </c>
      <c r="D25" s="84">
        <v>5.6712962962962967E-3</v>
      </c>
      <c r="E25" s="84">
        <v>4.890046296296284E-2</v>
      </c>
      <c r="F25" s="84">
        <v>1.1909722222222221E-2</v>
      </c>
      <c r="G25" s="84">
        <v>2.5231481481481485E-3</v>
      </c>
      <c r="H25" s="84">
        <v>1.0046296296296296E-2</v>
      </c>
      <c r="I25" s="84">
        <v>1.4236111111111111E-2</v>
      </c>
      <c r="J25" s="84"/>
      <c r="K25" s="86">
        <f t="shared" si="0"/>
        <v>9.7106481481481363E-2</v>
      </c>
    </row>
    <row r="26" spans="2:11">
      <c r="B26" s="8" t="s">
        <v>6</v>
      </c>
      <c r="C26" s="84">
        <v>4.9537037037037041E-3</v>
      </c>
      <c r="D26" s="84">
        <v>7.5578703703703676E-3</v>
      </c>
      <c r="E26" s="84">
        <v>9.6874999999999999E-3</v>
      </c>
      <c r="F26" s="84"/>
      <c r="G26" s="84"/>
      <c r="H26" s="84"/>
      <c r="I26" s="84"/>
      <c r="J26" s="84"/>
      <c r="K26" s="86">
        <f t="shared" si="0"/>
        <v>2.2199074074074072E-2</v>
      </c>
    </row>
    <row r="27" spans="2:11">
      <c r="B27" s="8" t="s">
        <v>101</v>
      </c>
      <c r="C27" s="84">
        <v>1.1574074074074076E-3</v>
      </c>
      <c r="D27" s="84"/>
      <c r="E27" s="84"/>
      <c r="F27" s="84"/>
      <c r="G27" s="84">
        <v>6.018518518518519E-4</v>
      </c>
      <c r="H27" s="84">
        <v>4.178240740740741E-3</v>
      </c>
      <c r="I27" s="84"/>
      <c r="J27" s="84">
        <v>3.0092592592592595E-4</v>
      </c>
      <c r="K27" s="86">
        <f t="shared" si="0"/>
        <v>6.2384259259259259E-3</v>
      </c>
    </row>
    <row r="28" spans="2:11">
      <c r="B28" s="8" t="s">
        <v>17</v>
      </c>
      <c r="C28" s="84">
        <v>3.4722222222222224E-4</v>
      </c>
      <c r="D28" s="84"/>
      <c r="E28" s="84"/>
      <c r="F28" s="84">
        <v>2.1064814814814813E-3</v>
      </c>
      <c r="G28" s="84"/>
      <c r="H28" s="84"/>
      <c r="I28" s="84"/>
      <c r="J28" s="84"/>
      <c r="K28" s="86">
        <f t="shared" si="0"/>
        <v>2.4537037037037036E-3</v>
      </c>
    </row>
    <row r="29" spans="2:11">
      <c r="B29" s="53"/>
      <c r="C29" s="88"/>
      <c r="D29" s="88"/>
      <c r="E29" s="89"/>
      <c r="F29" s="89"/>
      <c r="G29" s="88"/>
      <c r="H29" s="88"/>
      <c r="I29" s="88"/>
      <c r="J29" s="88"/>
      <c r="K29" s="86"/>
    </row>
    <row r="30" spans="2:11">
      <c r="B30" s="53" t="s">
        <v>29</v>
      </c>
      <c r="C30" s="90">
        <f>SUM(C7:C28)</f>
        <v>0.64067129629629649</v>
      </c>
      <c r="D30" s="90">
        <f t="shared" ref="D30:J30" si="1">SUM(D7:D28)</f>
        <v>0.58340277777777783</v>
      </c>
      <c r="E30" s="90">
        <f t="shared" si="1"/>
        <v>0.56969907407407516</v>
      </c>
      <c r="F30" s="90">
        <f t="shared" si="1"/>
        <v>0.29611111111111105</v>
      </c>
      <c r="G30" s="90">
        <f t="shared" si="1"/>
        <v>0.56812499999999999</v>
      </c>
      <c r="H30" s="90">
        <f t="shared" si="1"/>
        <v>0.15988425925925928</v>
      </c>
      <c r="I30" s="90">
        <f t="shared" si="1"/>
        <v>0.26390046296296299</v>
      </c>
      <c r="J30" s="90">
        <f t="shared" si="1"/>
        <v>1.1388888888888889E-2</v>
      </c>
      <c r="K30" s="91">
        <f>SUM(K7:K28)</f>
        <v>3.0931828703703719</v>
      </c>
    </row>
    <row r="31" spans="2:11">
      <c r="B31" s="53"/>
      <c r="C31" s="56"/>
      <c r="D31" s="56"/>
      <c r="E31" s="56"/>
      <c r="F31" s="56"/>
      <c r="G31" s="56"/>
      <c r="H31" s="56"/>
      <c r="I31" s="56"/>
      <c r="J31" s="52"/>
      <c r="K31" s="82"/>
    </row>
    <row r="32" spans="2:11" ht="66" customHeight="1" thickBot="1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  <row r="65" spans="10:16" s="49" customFormat="1">
      <c r="J65" s="34"/>
      <c r="K65" s="34"/>
      <c r="L65" s="34"/>
      <c r="M65" s="34"/>
      <c r="N65" s="34"/>
      <c r="O65" s="34"/>
      <c r="P65" s="3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>
  <dimension ref="B2:K32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/>
    <row r="3" spans="2:11">
      <c r="B3" s="188" t="s">
        <v>103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>
      <c r="B4" s="191" t="s">
        <v>133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>
      <c r="B7" s="8" t="s">
        <v>10</v>
      </c>
      <c r="C7" s="84"/>
      <c r="D7" s="84"/>
      <c r="E7" s="84"/>
      <c r="F7" s="84"/>
      <c r="G7" s="84">
        <v>3.0092592592592593E-3</v>
      </c>
      <c r="H7" s="84"/>
      <c r="I7" s="84"/>
      <c r="J7" s="84"/>
      <c r="K7" s="86">
        <f t="shared" ref="K7:K28" si="0">J7+I7+H7+G7+F7+E7+D7+C7</f>
        <v>3.0092592592592593E-3</v>
      </c>
    </row>
    <row r="8" spans="2:11">
      <c r="B8" s="8" t="s">
        <v>13</v>
      </c>
      <c r="C8" s="84"/>
      <c r="D8" s="84"/>
      <c r="E8" s="84"/>
      <c r="F8" s="84"/>
      <c r="G8" s="84"/>
      <c r="H8" s="84"/>
      <c r="I8" s="84"/>
      <c r="J8" s="84">
        <v>1.5046296296296294E-3</v>
      </c>
      <c r="K8" s="86">
        <f t="shared" si="0"/>
        <v>1.5046296296296294E-3</v>
      </c>
    </row>
    <row r="9" spans="2:11">
      <c r="B9" s="8" t="s">
        <v>0</v>
      </c>
      <c r="C9" s="84"/>
      <c r="D9" s="84"/>
      <c r="E9" s="84"/>
      <c r="F9" s="84"/>
      <c r="G9" s="84">
        <v>3.0208333333333333E-3</v>
      </c>
      <c r="H9" s="84"/>
      <c r="I9" s="84">
        <v>2.5694444444444445E-3</v>
      </c>
      <c r="J9" s="84">
        <v>3.3113425925925921E-2</v>
      </c>
      <c r="K9" s="86">
        <f t="shared" si="0"/>
        <v>3.8703703703703699E-2</v>
      </c>
    </row>
    <row r="10" spans="2:11">
      <c r="B10" s="8" t="s">
        <v>8</v>
      </c>
      <c r="C10" s="84">
        <v>3.3217592592592591E-3</v>
      </c>
      <c r="D10" s="84"/>
      <c r="E10" s="84"/>
      <c r="F10" s="84"/>
      <c r="G10" s="84">
        <v>5.5671296296296293E-3</v>
      </c>
      <c r="H10" s="84"/>
      <c r="I10" s="84">
        <v>6.0300925925925921E-3</v>
      </c>
      <c r="J10" s="84">
        <v>2.3842592592592591E-3</v>
      </c>
      <c r="K10" s="86">
        <f t="shared" si="0"/>
        <v>1.7303240740740741E-2</v>
      </c>
    </row>
    <row r="11" spans="2:11">
      <c r="B11" s="8" t="s">
        <v>26</v>
      </c>
      <c r="C11" s="84"/>
      <c r="D11" s="84"/>
      <c r="E11" s="84"/>
      <c r="F11" s="84"/>
      <c r="G11" s="84"/>
      <c r="H11" s="84"/>
      <c r="I11" s="84"/>
      <c r="J11" s="84">
        <v>5.3240740740740744E-4</v>
      </c>
      <c r="K11" s="86">
        <f t="shared" si="0"/>
        <v>5.3240740740740744E-4</v>
      </c>
    </row>
    <row r="12" spans="2:11">
      <c r="B12" s="8" t="s">
        <v>3</v>
      </c>
      <c r="C12" s="84"/>
      <c r="D12" s="84"/>
      <c r="E12" s="84"/>
      <c r="F12" s="84"/>
      <c r="G12" s="84"/>
      <c r="H12" s="84"/>
      <c r="I12" s="84">
        <v>3.473379629629629E-2</v>
      </c>
      <c r="J12" s="84">
        <v>3.2187499999999994E-2</v>
      </c>
      <c r="K12" s="86">
        <f t="shared" si="0"/>
        <v>6.6921296296296284E-2</v>
      </c>
    </row>
    <row r="13" spans="2:11">
      <c r="B13" s="8" t="s">
        <v>7</v>
      </c>
      <c r="C13" s="84"/>
      <c r="D13" s="84"/>
      <c r="E13" s="84"/>
      <c r="F13" s="84"/>
      <c r="G13" s="84">
        <v>4.3703703703703703E-2</v>
      </c>
      <c r="H13" s="84"/>
      <c r="I13" s="84"/>
      <c r="J13" s="84">
        <v>3.1944444444444446E-3</v>
      </c>
      <c r="K13" s="86">
        <f t="shared" si="0"/>
        <v>4.6898148148148147E-2</v>
      </c>
    </row>
    <row r="14" spans="2:11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>
      <c r="B15" s="8" t="s">
        <v>9</v>
      </c>
      <c r="C15" s="84"/>
      <c r="D15" s="84"/>
      <c r="E15" s="84"/>
      <c r="F15" s="84">
        <v>3.7037037037037035E-4</v>
      </c>
      <c r="G15" s="84">
        <v>6.9560185185185185E-3</v>
      </c>
      <c r="H15" s="84"/>
      <c r="I15" s="84">
        <v>7.5694444444444446E-3</v>
      </c>
      <c r="J15" s="84"/>
      <c r="K15" s="86">
        <f t="shared" si="0"/>
        <v>1.4895833333333332E-2</v>
      </c>
    </row>
    <row r="16" spans="2:11">
      <c r="B16" s="8" t="s">
        <v>1</v>
      </c>
      <c r="C16" s="84"/>
      <c r="D16" s="84"/>
      <c r="E16" s="84"/>
      <c r="F16" s="84"/>
      <c r="G16" s="84"/>
      <c r="H16" s="84"/>
      <c r="I16" s="84">
        <v>3.657407407407407E-3</v>
      </c>
      <c r="J16" s="84">
        <v>4.8611111111111104E-4</v>
      </c>
      <c r="K16" s="86">
        <f t="shared" si="0"/>
        <v>4.1435185185185177E-3</v>
      </c>
    </row>
    <row r="17" spans="2:11">
      <c r="B17" s="8" t="s">
        <v>27</v>
      </c>
      <c r="C17" s="84">
        <v>7.7083333333333335E-3</v>
      </c>
      <c r="D17" s="84"/>
      <c r="E17" s="84">
        <v>5.5324074074074069E-3</v>
      </c>
      <c r="F17" s="84"/>
      <c r="G17" s="84">
        <v>1.6261574074074074E-2</v>
      </c>
      <c r="H17" s="84"/>
      <c r="I17" s="84">
        <v>5.4398148148148149E-3</v>
      </c>
      <c r="J17" s="84">
        <v>5.9027777777777768E-3</v>
      </c>
      <c r="K17" s="86">
        <f t="shared" si="0"/>
        <v>4.0844907407407406E-2</v>
      </c>
    </row>
    <row r="18" spans="2:11">
      <c r="B18" s="8" t="s">
        <v>16</v>
      </c>
      <c r="C18" s="84"/>
      <c r="D18" s="84"/>
      <c r="E18" s="84"/>
      <c r="F18" s="84"/>
      <c r="G18" s="84">
        <v>2.5115740740740741E-3</v>
      </c>
      <c r="H18" s="84"/>
      <c r="I18" s="84"/>
      <c r="J18" s="84"/>
      <c r="K18" s="86">
        <f t="shared" si="0"/>
        <v>2.5115740740740741E-3</v>
      </c>
    </row>
    <row r="19" spans="2:11">
      <c r="B19" s="8" t="s">
        <v>4</v>
      </c>
      <c r="C19" s="84"/>
      <c r="D19" s="84"/>
      <c r="E19" s="84">
        <v>4.5370370370370373E-3</v>
      </c>
      <c r="F19" s="84"/>
      <c r="G19" s="84">
        <v>1.9212962962962963E-2</v>
      </c>
      <c r="H19" s="84"/>
      <c r="I19" s="84">
        <v>1.0590277777777778E-2</v>
      </c>
      <c r="J19" s="84">
        <v>2.3032407407407407E-3</v>
      </c>
      <c r="K19" s="86">
        <f t="shared" si="0"/>
        <v>3.664351851851852E-2</v>
      </c>
    </row>
    <row r="20" spans="2:11">
      <c r="B20" s="8" t="s">
        <v>14</v>
      </c>
      <c r="C20" s="84"/>
      <c r="D20" s="84"/>
      <c r="E20" s="84"/>
      <c r="F20" s="84"/>
      <c r="G20" s="84">
        <v>2.1643518518518518E-3</v>
      </c>
      <c r="H20" s="84"/>
      <c r="I20" s="84">
        <v>4.6180555555555558E-3</v>
      </c>
      <c r="J20" s="84"/>
      <c r="K20" s="86">
        <f t="shared" si="0"/>
        <v>6.7824074074074071E-3</v>
      </c>
    </row>
    <row r="21" spans="2:11">
      <c r="B21" s="8" t="s">
        <v>11</v>
      </c>
      <c r="C21" s="84">
        <v>4.3009259259259261E-2</v>
      </c>
      <c r="D21" s="84">
        <v>1.9641203703703706E-2</v>
      </c>
      <c r="E21" s="84">
        <v>4.7673611111111118E-2</v>
      </c>
      <c r="F21" s="84">
        <v>7.7777777777777776E-3</v>
      </c>
      <c r="G21" s="84">
        <v>5.4178240740740742E-2</v>
      </c>
      <c r="H21" s="84">
        <v>1.4814814814814814E-3</v>
      </c>
      <c r="I21" s="84">
        <v>8.2488425925925909E-2</v>
      </c>
      <c r="J21" s="84">
        <v>5.1944444444444439E-2</v>
      </c>
      <c r="K21" s="86">
        <f t="shared" si="0"/>
        <v>0.30819444444444444</v>
      </c>
    </row>
    <row r="22" spans="2:11">
      <c r="B22" s="8" t="s">
        <v>15</v>
      </c>
      <c r="C22" s="84">
        <v>1.7592592592592592E-3</v>
      </c>
      <c r="D22" s="84">
        <v>8.1828703703703699E-3</v>
      </c>
      <c r="E22" s="84">
        <v>2.2916666666666665E-2</v>
      </c>
      <c r="F22" s="84">
        <v>6.099537037037037E-3</v>
      </c>
      <c r="G22" s="84">
        <v>4.9444444444444444E-2</v>
      </c>
      <c r="H22" s="84">
        <v>6.9097222222222216E-3</v>
      </c>
      <c r="I22" s="84">
        <v>3.2129629629629626E-2</v>
      </c>
      <c r="J22" s="84">
        <v>5.1967592592592595E-3</v>
      </c>
      <c r="K22" s="86">
        <f t="shared" si="0"/>
        <v>0.13263888888888889</v>
      </c>
    </row>
    <row r="23" spans="2:11">
      <c r="B23" s="8" t="s">
        <v>91</v>
      </c>
      <c r="C23" s="84">
        <v>5.2662037037037035E-3</v>
      </c>
      <c r="D23" s="84">
        <v>2.8530092592592593E-2</v>
      </c>
      <c r="E23" s="84">
        <v>3.5648148148148149E-3</v>
      </c>
      <c r="F23" s="84"/>
      <c r="G23" s="84">
        <v>5.5509259259259265E-2</v>
      </c>
      <c r="H23" s="84"/>
      <c r="I23" s="84"/>
      <c r="J23" s="84">
        <v>5.2314814814814819E-3</v>
      </c>
      <c r="K23" s="86">
        <f t="shared" si="0"/>
        <v>9.8101851851851857E-2</v>
      </c>
    </row>
    <row r="24" spans="2:11">
      <c r="B24" s="8" t="s">
        <v>12</v>
      </c>
      <c r="C24" s="84">
        <v>1.9861111111111111E-2</v>
      </c>
      <c r="D24" s="84">
        <v>2.4745370370370369E-2</v>
      </c>
      <c r="E24" s="84">
        <v>1.8240740740740738E-2</v>
      </c>
      <c r="F24" s="84"/>
      <c r="G24" s="84">
        <v>2.4872685185185185E-2</v>
      </c>
      <c r="H24" s="84">
        <v>1.9675925925925928E-3</v>
      </c>
      <c r="I24" s="84">
        <v>8.6689814814814806E-3</v>
      </c>
      <c r="J24" s="84">
        <v>9.0277777777777774E-4</v>
      </c>
      <c r="K24" s="86">
        <f t="shared" si="0"/>
        <v>9.9259259259259242E-2</v>
      </c>
    </row>
    <row r="25" spans="2:11">
      <c r="B25" s="8" t="s">
        <v>5</v>
      </c>
      <c r="C25" s="84">
        <v>1.8981481481481482E-3</v>
      </c>
      <c r="D25" s="84">
        <v>2.7777777777777776E-2</v>
      </c>
      <c r="E25" s="84">
        <v>8.9178240740740752E-2</v>
      </c>
      <c r="F25" s="84">
        <v>9.3402777777777789E-3</v>
      </c>
      <c r="G25" s="84">
        <v>2.9386574074074079E-2</v>
      </c>
      <c r="H25" s="84">
        <v>4.3749999999999995E-3</v>
      </c>
      <c r="I25" s="84">
        <v>9.6666666666666679E-2</v>
      </c>
      <c r="J25" s="84">
        <v>2.4270833333333335E-2</v>
      </c>
      <c r="K25" s="86">
        <f t="shared" si="0"/>
        <v>0.28289351851851857</v>
      </c>
    </row>
    <row r="26" spans="2:11">
      <c r="B26" s="8" t="s">
        <v>6</v>
      </c>
      <c r="C26" s="84"/>
      <c r="D26" s="84">
        <v>4.5254629629629629E-3</v>
      </c>
      <c r="E26" s="84">
        <v>1.068287037037037E-2</v>
      </c>
      <c r="F26" s="84">
        <v>2.6620370370370374E-3</v>
      </c>
      <c r="G26" s="84">
        <v>1.2048611111111111E-2</v>
      </c>
      <c r="H26" s="84"/>
      <c r="I26" s="84">
        <v>5.2662037037037035E-3</v>
      </c>
      <c r="J26" s="84">
        <v>5.115740740740741E-3</v>
      </c>
      <c r="K26" s="86">
        <f t="shared" si="0"/>
        <v>4.0300925925925921E-2</v>
      </c>
    </row>
    <row r="27" spans="2:11">
      <c r="B27" s="8" t="s">
        <v>101</v>
      </c>
      <c r="C27" s="84"/>
      <c r="D27" s="84"/>
      <c r="E27" s="84"/>
      <c r="F27" s="84"/>
      <c r="G27" s="84">
        <v>1.9328703703703704E-3</v>
      </c>
      <c r="H27" s="84"/>
      <c r="I27" s="84">
        <v>4.8495370370370376E-3</v>
      </c>
      <c r="J27" s="84">
        <v>1.4814814814814816E-3</v>
      </c>
      <c r="K27" s="86">
        <f t="shared" si="0"/>
        <v>8.2638888888888901E-3</v>
      </c>
    </row>
    <row r="28" spans="2:11">
      <c r="B28" s="8" t="s">
        <v>17</v>
      </c>
      <c r="C28" s="84"/>
      <c r="D28" s="84">
        <v>2.1412037037037038E-3</v>
      </c>
      <c r="E28" s="84">
        <v>2.3379629629629631E-3</v>
      </c>
      <c r="F28" s="84"/>
      <c r="G28" s="84">
        <v>1.5185185185185187E-2</v>
      </c>
      <c r="H28" s="84"/>
      <c r="I28" s="84">
        <v>3.4953703703703705E-3</v>
      </c>
      <c r="J28" s="84"/>
      <c r="K28" s="86">
        <f t="shared" si="0"/>
        <v>2.3159722222222224E-2</v>
      </c>
    </row>
    <row r="29" spans="2:11">
      <c r="B29" s="53"/>
      <c r="C29" s="88"/>
      <c r="D29" s="88"/>
      <c r="E29" s="89"/>
      <c r="F29" s="89"/>
      <c r="G29" s="88"/>
      <c r="H29" s="88"/>
      <c r="I29" s="88"/>
      <c r="J29" s="88"/>
      <c r="K29" s="86"/>
    </row>
    <row r="30" spans="2:11">
      <c r="B30" s="53" t="s">
        <v>29</v>
      </c>
      <c r="C30" s="90">
        <f t="shared" ref="C30:J30" si="1">SUM(C7:C28)</f>
        <v>8.2824074074074078E-2</v>
      </c>
      <c r="D30" s="90">
        <f t="shared" si="1"/>
        <v>0.11554398148148148</v>
      </c>
      <c r="E30" s="90">
        <f t="shared" si="1"/>
        <v>0.20466435185185183</v>
      </c>
      <c r="F30" s="90">
        <f t="shared" si="1"/>
        <v>2.6250000000000002E-2</v>
      </c>
      <c r="G30" s="90">
        <f t="shared" si="1"/>
        <v>0.3449652777777778</v>
      </c>
      <c r="H30" s="90">
        <f t="shared" si="1"/>
        <v>1.4733796296296297E-2</v>
      </c>
      <c r="I30" s="90">
        <f t="shared" si="1"/>
        <v>0.3087731481481481</v>
      </c>
      <c r="J30" s="90">
        <f t="shared" si="1"/>
        <v>0.17575231481481479</v>
      </c>
      <c r="K30" s="91">
        <f>SUM(K7:K28)</f>
        <v>1.2735069444444445</v>
      </c>
    </row>
    <row r="31" spans="2:11">
      <c r="B31" s="146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1:H66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>
      <c r="C1" s="35"/>
      <c r="D1" s="35"/>
      <c r="E1" s="35"/>
    </row>
    <row r="2" spans="2:8" s="1" customFormat="1" ht="15.75" thickBot="1">
      <c r="C2" s="35"/>
      <c r="D2" s="35"/>
      <c r="E2" s="35"/>
    </row>
    <row r="3" spans="2:8" s="1" customFormat="1">
      <c r="B3" s="160" t="s">
        <v>35</v>
      </c>
      <c r="C3" s="161"/>
      <c r="D3" s="161"/>
      <c r="E3" s="161"/>
      <c r="F3" s="161"/>
      <c r="G3" s="161"/>
      <c r="H3" s="162"/>
    </row>
    <row r="4" spans="2:8" s="1" customFormat="1">
      <c r="B4" s="163" t="s">
        <v>133</v>
      </c>
      <c r="C4" s="164"/>
      <c r="D4" s="164"/>
      <c r="E4" s="164"/>
      <c r="F4" s="164"/>
      <c r="G4" s="164"/>
      <c r="H4" s="165"/>
    </row>
    <row r="5" spans="2:8" s="1" customFormat="1">
      <c r="B5" s="2"/>
      <c r="C5" s="166" t="s">
        <v>36</v>
      </c>
      <c r="D5" s="164"/>
      <c r="E5" s="170" t="s">
        <v>37</v>
      </c>
      <c r="F5" s="170"/>
      <c r="G5" s="164" t="s">
        <v>38</v>
      </c>
      <c r="H5" s="165"/>
    </row>
    <row r="6" spans="2:8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7" t="s">
        <v>25</v>
      </c>
    </row>
    <row r="7" spans="2:8" s="1" customFormat="1">
      <c r="B7" s="8" t="s">
        <v>10</v>
      </c>
      <c r="C7" s="97">
        <v>2.0150462962962964E-2</v>
      </c>
      <c r="D7" s="95">
        <f>C7/C$30</f>
        <v>8.1430863279404655E-3</v>
      </c>
      <c r="E7" s="97">
        <v>2.7314814814814814E-3</v>
      </c>
      <c r="F7" s="95">
        <f t="shared" ref="F7:F28" si="0">E7/E$30</f>
        <v>6.9713171653915471E-3</v>
      </c>
      <c r="G7" s="97">
        <f>C7+E7</f>
        <v>2.2881944444444444E-2</v>
      </c>
      <c r="H7" s="96">
        <f>G7/$G$30</f>
        <v>7.9829116428565636E-3</v>
      </c>
    </row>
    <row r="8" spans="2:8" s="1" customFormat="1">
      <c r="B8" s="8" t="s">
        <v>13</v>
      </c>
      <c r="C8" s="97">
        <v>0.13658564814814816</v>
      </c>
      <c r="D8" s="95">
        <f t="shared" ref="D8:D27" si="1">C8/C$30</f>
        <v>5.5196187108572915E-2</v>
      </c>
      <c r="E8" s="97">
        <v>9.5023148148148176E-3</v>
      </c>
      <c r="F8" s="95">
        <f t="shared" si="0"/>
        <v>2.4251912681298567E-2</v>
      </c>
      <c r="G8" s="97">
        <f t="shared" ref="G8:G27" si="2">C8+E8</f>
        <v>0.14608796296296298</v>
      </c>
      <c r="H8" s="96">
        <f t="shared" ref="H8:H27" si="3">G8/$G$30</f>
        <v>5.0966267453786317E-2</v>
      </c>
    </row>
    <row r="9" spans="2:8" s="1" customFormat="1">
      <c r="B9" s="8" t="s">
        <v>0</v>
      </c>
      <c r="C9" s="97">
        <v>0.51123842592592661</v>
      </c>
      <c r="D9" s="95">
        <f t="shared" si="1"/>
        <v>0.20659865950112508</v>
      </c>
      <c r="E9" s="97">
        <v>0.15129629629629629</v>
      </c>
      <c r="F9" s="95">
        <f t="shared" si="0"/>
        <v>0.3861400762118572</v>
      </c>
      <c r="G9" s="97">
        <f t="shared" si="2"/>
        <v>0.66253472222222287</v>
      </c>
      <c r="H9" s="96">
        <f t="shared" si="3"/>
        <v>0.23114102740113238</v>
      </c>
    </row>
    <row r="10" spans="2:8" s="1" customFormat="1">
      <c r="B10" s="8" t="s">
        <v>8</v>
      </c>
      <c r="C10" s="97">
        <v>5.3206018518518555E-2</v>
      </c>
      <c r="D10" s="95">
        <f t="shared" si="1"/>
        <v>2.1501302613177682E-2</v>
      </c>
      <c r="E10" s="97">
        <v>1.6273148148148141E-2</v>
      </c>
      <c r="F10" s="95">
        <f t="shared" si="0"/>
        <v>4.1532508197205553E-2</v>
      </c>
      <c r="G10" s="97">
        <f t="shared" si="2"/>
        <v>6.9479166666666703E-2</v>
      </c>
      <c r="H10" s="96">
        <f t="shared" si="3"/>
        <v>2.4239463121936256E-2</v>
      </c>
    </row>
    <row r="11" spans="2:8" s="1" customFormat="1">
      <c r="B11" s="8" t="s">
        <v>26</v>
      </c>
      <c r="C11" s="97">
        <v>5.497685185185187E-3</v>
      </c>
      <c r="D11" s="95">
        <f t="shared" si="1"/>
        <v>2.2216921342743954E-3</v>
      </c>
      <c r="E11" s="97">
        <v>1.4814814814814812E-3</v>
      </c>
      <c r="F11" s="95">
        <f t="shared" si="0"/>
        <v>3.7810533778394823E-3</v>
      </c>
      <c r="G11" s="97">
        <f t="shared" si="2"/>
        <v>6.9791666666666682E-3</v>
      </c>
      <c r="H11" s="96">
        <f t="shared" si="3"/>
        <v>2.4348486194448703E-3</v>
      </c>
    </row>
    <row r="12" spans="2:8" s="1" customFormat="1">
      <c r="B12" s="8" t="s">
        <v>3</v>
      </c>
      <c r="C12" s="97">
        <v>8.0173611111111098E-2</v>
      </c>
      <c r="D12" s="95">
        <f t="shared" si="1"/>
        <v>3.2399287187618378E-2</v>
      </c>
      <c r="E12" s="97">
        <v>4.8657407407407378E-2</v>
      </c>
      <c r="F12" s="95">
        <f t="shared" si="0"/>
        <v>0.12418397187841546</v>
      </c>
      <c r="G12" s="97">
        <f t="shared" si="2"/>
        <v>0.12883101851851847</v>
      </c>
      <c r="H12" s="96">
        <f t="shared" si="3"/>
        <v>4.4945771116153957E-2</v>
      </c>
    </row>
    <row r="13" spans="2:8" s="1" customFormat="1">
      <c r="B13" s="8" t="s">
        <v>7</v>
      </c>
      <c r="C13" s="97">
        <v>0.16901620370370368</v>
      </c>
      <c r="D13" s="95">
        <f t="shared" si="1"/>
        <v>6.8301832077492589E-2</v>
      </c>
      <c r="E13" s="97">
        <v>3.4814814814814792E-2</v>
      </c>
      <c r="F13" s="95">
        <f t="shared" si="0"/>
        <v>8.8854754379227796E-2</v>
      </c>
      <c r="G13" s="97">
        <f t="shared" si="2"/>
        <v>0.20383101851851848</v>
      </c>
      <c r="H13" s="96">
        <f t="shared" si="3"/>
        <v>7.1111308519143601E-2</v>
      </c>
    </row>
    <row r="14" spans="2:8" s="1" customFormat="1">
      <c r="B14" s="8" t="s">
        <v>2</v>
      </c>
      <c r="C14" s="97">
        <v>3.4317129629629635E-2</v>
      </c>
      <c r="D14" s="95">
        <f t="shared" si="1"/>
        <v>1.3868036164470698E-2</v>
      </c>
      <c r="E14" s="97">
        <v>1.2847222222222218E-2</v>
      </c>
      <c r="F14" s="95">
        <f t="shared" si="0"/>
        <v>3.2788822260951755E-2</v>
      </c>
      <c r="G14" s="97">
        <f t="shared" si="2"/>
        <v>4.7164351851851853E-2</v>
      </c>
      <c r="H14" s="96">
        <f t="shared" si="3"/>
        <v>1.6454408166231914E-2</v>
      </c>
    </row>
    <row r="15" spans="2:8" s="1" customFormat="1">
      <c r="B15" s="8" t="s">
        <v>9</v>
      </c>
      <c r="C15" s="97">
        <v>9.46412037037037E-2</v>
      </c>
      <c r="D15" s="95">
        <f t="shared" si="1"/>
        <v>3.8245845435708893E-2</v>
      </c>
      <c r="E15" s="97">
        <v>2.0972222222222225E-2</v>
      </c>
      <c r="F15" s="95">
        <f t="shared" si="0"/>
        <v>5.3525536880040192E-2</v>
      </c>
      <c r="G15" s="97">
        <f t="shared" si="2"/>
        <v>0.11561342592592593</v>
      </c>
      <c r="H15" s="96">
        <f t="shared" si="3"/>
        <v>4.0334498938034501E-2</v>
      </c>
    </row>
    <row r="16" spans="2:8" s="1" customFormat="1">
      <c r="B16" s="8" t="s">
        <v>1</v>
      </c>
      <c r="C16" s="97">
        <v>1.3483796296296303E-2</v>
      </c>
      <c r="D16" s="95">
        <f t="shared" si="1"/>
        <v>5.4489922872203601E-3</v>
      </c>
      <c r="E16" s="97">
        <v>2.4768518518518512E-3</v>
      </c>
      <c r="F16" s="95">
        <f t="shared" si="0"/>
        <v>6.3214486160753846E-3</v>
      </c>
      <c r="G16" s="97">
        <f t="shared" si="2"/>
        <v>1.5960648148148154E-2</v>
      </c>
      <c r="H16" s="96">
        <f t="shared" si="3"/>
        <v>5.5682524812843727E-3</v>
      </c>
    </row>
    <row r="17" spans="2:8" s="1" customFormat="1">
      <c r="B17" s="8" t="s">
        <v>27</v>
      </c>
      <c r="C17" s="97">
        <v>9.9652777777777778E-3</v>
      </c>
      <c r="D17" s="95">
        <f t="shared" si="1"/>
        <v>4.0271093212847445E-3</v>
      </c>
      <c r="E17" s="97">
        <v>1.0648148148148146E-2</v>
      </c>
      <c r="F17" s="95">
        <f t="shared" si="0"/>
        <v>2.7176321153221279E-2</v>
      </c>
      <c r="G17" s="97">
        <f t="shared" si="2"/>
        <v>2.0613425925925924E-2</v>
      </c>
      <c r="H17" s="96">
        <f t="shared" si="3"/>
        <v>7.1914848942476167E-3</v>
      </c>
    </row>
    <row r="18" spans="2:8" s="1" customFormat="1">
      <c r="B18" s="8" t="s">
        <v>16</v>
      </c>
      <c r="C18" s="97">
        <v>2.7997685185185188E-2</v>
      </c>
      <c r="D18" s="95">
        <f t="shared" si="1"/>
        <v>1.1314259521704761E-2</v>
      </c>
      <c r="E18" s="97"/>
      <c r="F18" s="95"/>
      <c r="G18" s="97">
        <f t="shared" si="2"/>
        <v>2.7997685185185188E-2</v>
      </c>
      <c r="H18" s="96">
        <f t="shared" si="3"/>
        <v>9.7676597188012283E-3</v>
      </c>
    </row>
    <row r="19" spans="2:8" s="1" customFormat="1">
      <c r="B19" s="8" t="s">
        <v>4</v>
      </c>
      <c r="C19" s="97">
        <v>0.26287037037037048</v>
      </c>
      <c r="D19" s="95">
        <f t="shared" si="1"/>
        <v>0.10622962474450541</v>
      </c>
      <c r="E19" s="97">
        <v>1.3275462962962965E-2</v>
      </c>
      <c r="F19" s="95">
        <f t="shared" si="0"/>
        <v>3.3881783002983501E-2</v>
      </c>
      <c r="G19" s="97">
        <f t="shared" si="2"/>
        <v>0.27614583333333342</v>
      </c>
      <c r="H19" s="96">
        <f t="shared" si="3"/>
        <v>9.6340055076841083E-2</v>
      </c>
    </row>
    <row r="20" spans="2:8" s="1" customFormat="1">
      <c r="B20" s="8" t="s">
        <v>14</v>
      </c>
      <c r="C20" s="97">
        <v>4.696759259259263E-2</v>
      </c>
      <c r="D20" s="95">
        <f t="shared" si="1"/>
        <v>1.8980266696601054E-2</v>
      </c>
      <c r="E20" s="97">
        <v>2.9120370370370369E-2</v>
      </c>
      <c r="F20" s="95">
        <f t="shared" si="0"/>
        <v>7.4321330458157336E-2</v>
      </c>
      <c r="G20" s="97">
        <f t="shared" si="2"/>
        <v>7.6087962962962996E-2</v>
      </c>
      <c r="H20" s="96">
        <f t="shared" si="3"/>
        <v>2.6545099210995991E-2</v>
      </c>
    </row>
    <row r="21" spans="2:8" s="1" customFormat="1">
      <c r="B21" s="8" t="s">
        <v>11</v>
      </c>
      <c r="C21" s="97">
        <v>9.7800925925925937E-3</v>
      </c>
      <c r="D21" s="95">
        <f t="shared" si="1"/>
        <v>3.9522733757091869E-3</v>
      </c>
      <c r="E21" s="97">
        <v>7.5925925925925935E-3</v>
      </c>
      <c r="F21" s="95">
        <f t="shared" si="0"/>
        <v>1.9377898561427354E-2</v>
      </c>
      <c r="G21" s="97">
        <f t="shared" si="2"/>
        <v>1.7372685185185185E-2</v>
      </c>
      <c r="H21" s="96">
        <f t="shared" si="3"/>
        <v>6.0608752533776941E-3</v>
      </c>
    </row>
    <row r="22" spans="2:8" s="1" customFormat="1">
      <c r="B22" s="8" t="s">
        <v>15</v>
      </c>
      <c r="C22" s="97">
        <v>1.3263888888888891E-2</v>
      </c>
      <c r="D22" s="95">
        <f t="shared" si="1"/>
        <v>5.3601246018493828E-3</v>
      </c>
      <c r="E22" s="97">
        <v>4.9074074074074081E-3</v>
      </c>
      <c r="F22" s="95">
        <f t="shared" si="0"/>
        <v>1.252473931409329E-2</v>
      </c>
      <c r="G22" s="97">
        <f t="shared" si="2"/>
        <v>1.81712962962963E-2</v>
      </c>
      <c r="H22" s="96">
        <f t="shared" si="3"/>
        <v>6.3394897720206412E-3</v>
      </c>
    </row>
    <row r="23" spans="2:8" s="1" customFormat="1">
      <c r="B23" s="8" t="s">
        <v>91</v>
      </c>
      <c r="C23" s="97">
        <v>2.8483796296296295E-2</v>
      </c>
      <c r="D23" s="95">
        <f t="shared" si="1"/>
        <v>1.15107038788406E-2</v>
      </c>
      <c r="E23" s="97">
        <v>1.2800925925925922E-2</v>
      </c>
      <c r="F23" s="95">
        <f t="shared" si="0"/>
        <v>3.2670664342894278E-2</v>
      </c>
      <c r="G23" s="97">
        <f t="shared" si="2"/>
        <v>4.1284722222222216E-2</v>
      </c>
      <c r="H23" s="96">
        <f t="shared" si="3"/>
        <v>1.4403159246367909E-2</v>
      </c>
    </row>
    <row r="24" spans="2:8" s="1" customFormat="1">
      <c r="B24" s="8" t="s">
        <v>12</v>
      </c>
      <c r="C24" s="97">
        <v>4.958333333333334E-2</v>
      </c>
      <c r="D24" s="95">
        <f t="shared" si="1"/>
        <v>2.0037324427855805E-2</v>
      </c>
      <c r="E24" s="97">
        <v>3.6805555555555554E-3</v>
      </c>
      <c r="F24" s="95">
        <f t="shared" si="0"/>
        <v>9.3935544855699663E-3</v>
      </c>
      <c r="G24" s="97">
        <f t="shared" si="2"/>
        <v>5.3263888888888895E-2</v>
      </c>
      <c r="H24" s="96">
        <f t="shared" si="3"/>
        <v>1.8582377026012092E-2</v>
      </c>
    </row>
    <row r="25" spans="2:8" s="1" customFormat="1">
      <c r="B25" s="8" t="s">
        <v>5</v>
      </c>
      <c r="C25" s="97">
        <v>2.9108796296296292E-2</v>
      </c>
      <c r="D25" s="95">
        <f t="shared" si="1"/>
        <v>1.1763275195158109E-2</v>
      </c>
      <c r="E25" s="97">
        <v>5.4398148148148144E-4</v>
      </c>
      <c r="F25" s="95">
        <f t="shared" si="0"/>
        <v>1.3883555371754352E-3</v>
      </c>
      <c r="G25" s="97">
        <f t="shared" si="2"/>
        <v>2.9652777777777774E-2</v>
      </c>
      <c r="H25" s="96">
        <f t="shared" si="3"/>
        <v>1.0345078213959795E-2</v>
      </c>
    </row>
    <row r="26" spans="2:8" s="1" customFormat="1">
      <c r="B26" s="8" t="s">
        <v>6</v>
      </c>
      <c r="C26" s="97">
        <v>0.45633101851851821</v>
      </c>
      <c r="D26" s="95">
        <f t="shared" si="1"/>
        <v>0.18440980163797158</v>
      </c>
      <c r="E26" s="97">
        <v>4.1666666666666669E-4</v>
      </c>
      <c r="F26" s="95">
        <f t="shared" si="0"/>
        <v>1.0634212625173548E-3</v>
      </c>
      <c r="G26" s="97">
        <f t="shared" si="2"/>
        <v>0.45674768518518488</v>
      </c>
      <c r="H26" s="96">
        <f t="shared" si="3"/>
        <v>0.15934731520589193</v>
      </c>
    </row>
    <row r="27" spans="2:8" s="1" customFormat="1">
      <c r="B27" s="8" t="s">
        <v>101</v>
      </c>
      <c r="C27" s="97">
        <v>0.42188657407407421</v>
      </c>
      <c r="D27" s="95">
        <f t="shared" si="1"/>
        <v>0.17049031576091786</v>
      </c>
      <c r="E27" s="97">
        <v>1.5509259259259259E-3</v>
      </c>
      <c r="F27" s="95">
        <f t="shared" si="0"/>
        <v>3.9582902549257087E-3</v>
      </c>
      <c r="G27" s="97">
        <f t="shared" si="2"/>
        <v>0.42343750000000013</v>
      </c>
      <c r="H27" s="96">
        <f t="shared" si="3"/>
        <v>0.1477262632543791</v>
      </c>
    </row>
    <row r="28" spans="2:8" s="1" customFormat="1">
      <c r="B28" s="36" t="s">
        <v>17</v>
      </c>
      <c r="C28" s="107"/>
      <c r="D28" s="95"/>
      <c r="E28" s="107">
        <v>6.2268518518518515E-3</v>
      </c>
      <c r="F28" s="95">
        <f t="shared" si="0"/>
        <v>1.5892239978731577E-2</v>
      </c>
      <c r="G28" s="97">
        <f t="shared" ref="G28" si="4">C28+E28</f>
        <v>6.2268518518518515E-3</v>
      </c>
      <c r="H28" s="96">
        <f t="shared" ref="H28" si="5">G28/$G$30</f>
        <v>2.1723856671000664E-3</v>
      </c>
    </row>
    <row r="29" spans="2:8" s="1" customFormat="1">
      <c r="B29" s="8"/>
      <c r="C29" s="98"/>
      <c r="D29" s="108"/>
      <c r="E29" s="98"/>
      <c r="F29" s="98"/>
      <c r="G29" s="98"/>
      <c r="H29" s="99"/>
    </row>
    <row r="30" spans="2:8" s="1" customFormat="1">
      <c r="B30" s="37" t="s">
        <v>29</v>
      </c>
      <c r="C30" s="109">
        <f>SUM(C7:C28)</f>
        <v>2.4745486111111119</v>
      </c>
      <c r="D30" s="110">
        <f t="shared" ref="D30:H30" si="6">SUM(D7:D28)</f>
        <v>0.99999999999999989</v>
      </c>
      <c r="E30" s="109">
        <f>SUM(E7:E28)</f>
        <v>0.39181712962962956</v>
      </c>
      <c r="F30" s="110">
        <f>SUM(F7:F28)</f>
        <v>1.0000000000000002</v>
      </c>
      <c r="G30" s="109">
        <f t="shared" si="6"/>
        <v>2.8663657407407417</v>
      </c>
      <c r="H30" s="111">
        <f t="shared" si="6"/>
        <v>0.99999999999999989</v>
      </c>
    </row>
    <row r="31" spans="2:8" s="1" customFormat="1" ht="66" customHeight="1" thickBot="1">
      <c r="B31" s="157" t="s">
        <v>39</v>
      </c>
      <c r="C31" s="158"/>
      <c r="D31" s="158"/>
      <c r="E31" s="158"/>
      <c r="F31" s="158"/>
      <c r="G31" s="158"/>
      <c r="H31" s="159"/>
    </row>
    <row r="32" spans="2:8" s="1" customFormat="1">
      <c r="C32" s="35"/>
      <c r="D32" s="35"/>
      <c r="E32" s="35"/>
    </row>
    <row r="33" spans="3:5" s="1" customFormat="1">
      <c r="C33" s="35"/>
      <c r="D33" s="35"/>
      <c r="E33" s="35"/>
    </row>
    <row r="34" spans="3:5" s="1" customFormat="1">
      <c r="C34" s="35"/>
      <c r="D34" s="35"/>
      <c r="E34" s="35"/>
    </row>
    <row r="35" spans="3:5" s="1" customFormat="1">
      <c r="C35" s="35"/>
      <c r="D35" s="35"/>
      <c r="E35" s="35"/>
    </row>
    <row r="36" spans="3:5" s="1" customFormat="1">
      <c r="C36" s="35"/>
      <c r="D36" s="35"/>
      <c r="E36" s="35"/>
    </row>
    <row r="37" spans="3:5" s="1" customFormat="1">
      <c r="C37" s="35"/>
      <c r="D37" s="35"/>
      <c r="E37" s="35"/>
    </row>
    <row r="38" spans="3:5" s="1" customFormat="1">
      <c r="C38" s="35"/>
      <c r="D38" s="35"/>
      <c r="E38" s="35"/>
    </row>
    <row r="39" spans="3:5" s="1" customFormat="1">
      <c r="C39" s="35"/>
      <c r="D39" s="35"/>
      <c r="E39" s="35"/>
    </row>
    <row r="40" spans="3:5" s="1" customFormat="1">
      <c r="C40" s="35"/>
      <c r="D40" s="35"/>
      <c r="E40" s="35"/>
    </row>
    <row r="41" spans="3:5" s="1" customFormat="1">
      <c r="C41" s="35"/>
      <c r="D41" s="35"/>
      <c r="E41" s="35"/>
    </row>
    <row r="42" spans="3:5" s="1" customFormat="1">
      <c r="C42" s="35"/>
      <c r="D42" s="35"/>
      <c r="E42" s="35"/>
    </row>
    <row r="43" spans="3:5" s="1" customFormat="1">
      <c r="C43" s="35"/>
      <c r="D43" s="35"/>
      <c r="E43" s="35"/>
    </row>
    <row r="44" spans="3:5" s="1" customFormat="1">
      <c r="C44" s="35"/>
      <c r="D44" s="35"/>
      <c r="E44" s="35"/>
    </row>
    <row r="45" spans="3:5" s="1" customFormat="1">
      <c r="C45" s="35"/>
      <c r="D45" s="35"/>
      <c r="E45" s="35"/>
    </row>
    <row r="46" spans="3:5" s="1" customFormat="1">
      <c r="C46" s="35"/>
      <c r="D46" s="35"/>
      <c r="E46" s="35"/>
    </row>
    <row r="47" spans="3:5" s="1" customFormat="1">
      <c r="C47" s="35"/>
      <c r="D47" s="35"/>
      <c r="E47" s="35"/>
    </row>
    <row r="48" spans="3:5" s="1" customFormat="1">
      <c r="C48" s="35"/>
      <c r="D48" s="35"/>
      <c r="E48" s="35"/>
    </row>
    <row r="49" spans="3:5" s="1" customFormat="1">
      <c r="C49" s="35"/>
      <c r="D49" s="35"/>
      <c r="E49" s="35"/>
    </row>
    <row r="50" spans="3:5" s="1" customFormat="1">
      <c r="C50" s="35"/>
      <c r="D50" s="35"/>
      <c r="E50" s="35"/>
    </row>
    <row r="51" spans="3:5" s="1" customFormat="1">
      <c r="C51" s="35"/>
      <c r="D51" s="35"/>
      <c r="E51" s="35"/>
    </row>
    <row r="52" spans="3:5" s="1" customFormat="1">
      <c r="C52" s="35"/>
      <c r="D52" s="35"/>
      <c r="E52" s="35"/>
    </row>
    <row r="53" spans="3:5" s="1" customFormat="1">
      <c r="C53" s="35"/>
      <c r="D53" s="35"/>
      <c r="E53" s="35"/>
    </row>
    <row r="54" spans="3:5" s="1" customFormat="1">
      <c r="C54" s="35"/>
      <c r="D54" s="35"/>
      <c r="E54" s="35"/>
    </row>
    <row r="55" spans="3:5" s="1" customFormat="1">
      <c r="C55" s="35"/>
      <c r="D55" s="35"/>
      <c r="E55" s="35"/>
    </row>
    <row r="56" spans="3:5" s="1" customFormat="1">
      <c r="C56" s="35"/>
      <c r="D56" s="35"/>
      <c r="E56" s="35"/>
    </row>
    <row r="57" spans="3:5" s="1" customFormat="1">
      <c r="C57" s="35"/>
      <c r="D57" s="35"/>
      <c r="E57" s="35"/>
    </row>
    <row r="58" spans="3:5" s="1" customFormat="1">
      <c r="C58" s="35"/>
      <c r="D58" s="35"/>
      <c r="E58" s="35"/>
    </row>
    <row r="59" spans="3:5" s="1" customFormat="1">
      <c r="C59" s="35"/>
      <c r="D59" s="35"/>
      <c r="E59" s="35"/>
    </row>
    <row r="60" spans="3:5" s="1" customFormat="1">
      <c r="C60" s="35"/>
      <c r="D60" s="35"/>
      <c r="E60" s="35"/>
    </row>
    <row r="61" spans="3:5" s="1" customFormat="1">
      <c r="C61" s="35"/>
      <c r="D61" s="35"/>
      <c r="E61" s="35"/>
    </row>
    <row r="62" spans="3:5" s="1" customFormat="1">
      <c r="C62" s="35"/>
      <c r="D62" s="35"/>
      <c r="E62" s="35"/>
    </row>
    <row r="63" spans="3:5" s="1" customFormat="1">
      <c r="C63" s="35"/>
      <c r="D63" s="35"/>
      <c r="E63" s="35"/>
    </row>
    <row r="64" spans="3:5" s="1" customFormat="1">
      <c r="C64" s="35"/>
      <c r="D64" s="35"/>
      <c r="E64" s="35"/>
    </row>
    <row r="65" spans="3:5" s="1" customFormat="1">
      <c r="C65" s="35"/>
      <c r="D65" s="35"/>
      <c r="E65" s="35"/>
    </row>
    <row r="66" spans="3:5" s="1" customFormat="1">
      <c r="C66" s="35"/>
      <c r="D66" s="35"/>
      <c r="E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>
  <dimension ref="B2:K32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/>
    <row r="3" spans="2:11">
      <c r="B3" s="188" t="s">
        <v>104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>
      <c r="B4" s="191" t="s">
        <v>133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>
      <c r="B7" s="8" t="s">
        <v>10</v>
      </c>
      <c r="C7" s="84">
        <v>3.0902777777777782E-3</v>
      </c>
      <c r="D7" s="84">
        <v>2.6967592592592594E-3</v>
      </c>
      <c r="E7" s="84"/>
      <c r="F7" s="84"/>
      <c r="G7" s="84"/>
      <c r="H7" s="84"/>
      <c r="I7" s="84"/>
      <c r="J7" s="84">
        <v>5.6712962962962956E-4</v>
      </c>
      <c r="K7" s="86">
        <f t="shared" ref="K7:K28" si="0">C7+D7+E7+F7+G7+H7+I7+J7</f>
        <v>6.3541666666666668E-3</v>
      </c>
    </row>
    <row r="8" spans="2:11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>
      <c r="B9" s="8" t="s">
        <v>0</v>
      </c>
      <c r="C9" s="84"/>
      <c r="D9" s="84">
        <v>1.5393518518518519E-3</v>
      </c>
      <c r="E9" s="84"/>
      <c r="F9" s="84">
        <v>6.3425925925925924E-3</v>
      </c>
      <c r="G9" s="84"/>
      <c r="H9" s="84">
        <v>2.2685185185185182E-3</v>
      </c>
      <c r="I9" s="84">
        <v>7.0949074074074074E-3</v>
      </c>
      <c r="J9" s="84">
        <v>4.340277777777778E-3</v>
      </c>
      <c r="K9" s="86">
        <f t="shared" si="0"/>
        <v>2.1585648148148145E-2</v>
      </c>
    </row>
    <row r="10" spans="2:11">
      <c r="B10" s="8" t="s">
        <v>8</v>
      </c>
      <c r="C10" s="84"/>
      <c r="D10" s="84">
        <v>2.2465277777777778E-2</v>
      </c>
      <c r="E10" s="84"/>
      <c r="F10" s="84">
        <v>6.6435185185185191E-3</v>
      </c>
      <c r="G10" s="84"/>
      <c r="H10" s="84"/>
      <c r="I10" s="84"/>
      <c r="J10" s="84"/>
      <c r="K10" s="86">
        <f t="shared" si="0"/>
        <v>2.9108796296296299E-2</v>
      </c>
    </row>
    <row r="11" spans="2:11">
      <c r="B11" s="8" t="s">
        <v>26</v>
      </c>
      <c r="C11" s="84"/>
      <c r="D11" s="84">
        <v>2.8935185185185188E-3</v>
      </c>
      <c r="E11" s="84"/>
      <c r="F11" s="84"/>
      <c r="G11" s="84"/>
      <c r="H11" s="84"/>
      <c r="I11" s="84"/>
      <c r="J11" s="84"/>
      <c r="K11" s="86">
        <f t="shared" si="0"/>
        <v>2.8935185185185188E-3</v>
      </c>
    </row>
    <row r="12" spans="2:11">
      <c r="B12" s="8" t="s">
        <v>3</v>
      </c>
      <c r="C12" s="84"/>
      <c r="D12" s="84">
        <v>2.5578703703703705E-3</v>
      </c>
      <c r="E12" s="84"/>
      <c r="F12" s="84"/>
      <c r="G12" s="84"/>
      <c r="H12" s="84"/>
      <c r="I12" s="84"/>
      <c r="J12" s="84">
        <v>1.590277777777778E-2</v>
      </c>
      <c r="K12" s="86">
        <f t="shared" si="0"/>
        <v>1.846064814814815E-2</v>
      </c>
    </row>
    <row r="13" spans="2:11">
      <c r="B13" s="8" t="s">
        <v>7</v>
      </c>
      <c r="C13" s="84"/>
      <c r="D13" s="84">
        <v>1.3773148148148147E-3</v>
      </c>
      <c r="E13" s="84"/>
      <c r="F13" s="84">
        <v>4.7222222222222223E-3</v>
      </c>
      <c r="G13" s="84">
        <v>3.9583333333333337E-3</v>
      </c>
      <c r="H13" s="84"/>
      <c r="I13" s="84">
        <v>1.5891203703703703E-2</v>
      </c>
      <c r="J13" s="84">
        <v>8.564814814814815E-4</v>
      </c>
      <c r="K13" s="86">
        <f t="shared" si="0"/>
        <v>2.6805555555555555E-2</v>
      </c>
    </row>
    <row r="14" spans="2:11">
      <c r="B14" s="8" t="s">
        <v>2</v>
      </c>
      <c r="C14" s="84"/>
      <c r="D14" s="84">
        <v>5.4745370370370373E-3</v>
      </c>
      <c r="E14" s="84"/>
      <c r="F14" s="84"/>
      <c r="G14" s="84"/>
      <c r="H14" s="84"/>
      <c r="I14" s="84"/>
      <c r="J14" s="84">
        <v>1.8287037037037037E-3</v>
      </c>
      <c r="K14" s="86">
        <f t="shared" si="0"/>
        <v>7.3032407407407412E-3</v>
      </c>
    </row>
    <row r="15" spans="2:11">
      <c r="B15" s="8" t="s">
        <v>9</v>
      </c>
      <c r="C15" s="84"/>
      <c r="D15" s="84">
        <v>8.5532407407407415E-3</v>
      </c>
      <c r="E15" s="84"/>
      <c r="F15" s="84"/>
      <c r="G15" s="84"/>
      <c r="H15" s="84"/>
      <c r="I15" s="84"/>
      <c r="J15" s="84"/>
      <c r="K15" s="86">
        <f t="shared" si="0"/>
        <v>8.5532407407407415E-3</v>
      </c>
    </row>
    <row r="16" spans="2:11">
      <c r="B16" s="8" t="s">
        <v>1</v>
      </c>
      <c r="C16" s="84"/>
      <c r="D16" s="84">
        <v>7.1643518518518514E-3</v>
      </c>
      <c r="E16" s="84"/>
      <c r="F16" s="84"/>
      <c r="G16" s="84"/>
      <c r="H16" s="84"/>
      <c r="I16" s="84"/>
      <c r="J16" s="84"/>
      <c r="K16" s="86">
        <f t="shared" si="0"/>
        <v>7.1643518518518514E-3</v>
      </c>
    </row>
    <row r="17" spans="2:11">
      <c r="B17" s="8" t="s">
        <v>27</v>
      </c>
      <c r="C17" s="84">
        <v>8.6805555555555551E-4</v>
      </c>
      <c r="D17" s="84">
        <v>5.7731481481481467E-2</v>
      </c>
      <c r="E17" s="84"/>
      <c r="F17" s="84">
        <v>1.0972222222222223E-2</v>
      </c>
      <c r="G17" s="84"/>
      <c r="H17" s="84"/>
      <c r="I17" s="84">
        <v>1.9004629629629628E-2</v>
      </c>
      <c r="J17" s="84">
        <v>1.443287037037037E-2</v>
      </c>
      <c r="K17" s="86">
        <f t="shared" si="0"/>
        <v>0.10300925925925923</v>
      </c>
    </row>
    <row r="18" spans="2:11">
      <c r="B18" s="8" t="s">
        <v>16</v>
      </c>
      <c r="C18" s="84">
        <v>2.4074074074074076E-3</v>
      </c>
      <c r="D18" s="84">
        <v>1.3425925925925927E-3</v>
      </c>
      <c r="E18" s="84"/>
      <c r="F18" s="84"/>
      <c r="G18" s="84"/>
      <c r="H18" s="84"/>
      <c r="I18" s="84"/>
      <c r="J18" s="84"/>
      <c r="K18" s="86">
        <f t="shared" si="0"/>
        <v>3.7500000000000003E-3</v>
      </c>
    </row>
    <row r="19" spans="2:11">
      <c r="B19" s="8" t="s">
        <v>4</v>
      </c>
      <c r="C19" s="84">
        <v>1.5162037037037036E-3</v>
      </c>
      <c r="D19" s="84">
        <v>3.0787037037037037E-3</v>
      </c>
      <c r="E19" s="84"/>
      <c r="F19" s="84"/>
      <c r="G19" s="84"/>
      <c r="H19" s="84"/>
      <c r="I19" s="84"/>
      <c r="J19" s="84"/>
      <c r="K19" s="86">
        <f t="shared" si="0"/>
        <v>4.5949074074074069E-3</v>
      </c>
    </row>
    <row r="20" spans="2:11">
      <c r="B20" s="8" t="s">
        <v>14</v>
      </c>
      <c r="C20" s="84"/>
      <c r="D20" s="84">
        <v>1.6481481481481482E-2</v>
      </c>
      <c r="E20" s="84"/>
      <c r="F20" s="84"/>
      <c r="G20" s="84"/>
      <c r="H20" s="84"/>
      <c r="I20" s="84">
        <v>1.9097222222222222E-3</v>
      </c>
      <c r="J20" s="84"/>
      <c r="K20" s="86">
        <f t="shared" si="0"/>
        <v>1.8391203703703705E-2</v>
      </c>
    </row>
    <row r="21" spans="2:11">
      <c r="B21" s="8" t="s">
        <v>11</v>
      </c>
      <c r="C21" s="84">
        <v>2.708333333333333E-3</v>
      </c>
      <c r="D21" s="84">
        <v>0.11861111111111114</v>
      </c>
      <c r="E21" s="84"/>
      <c r="F21" s="84">
        <v>1.1666666666666665E-2</v>
      </c>
      <c r="G21" s="84">
        <v>5.3009259259259251E-3</v>
      </c>
      <c r="H21" s="84">
        <v>7.8472222222222224E-3</v>
      </c>
      <c r="I21" s="84">
        <v>2.5810185185185185E-3</v>
      </c>
      <c r="J21" s="84">
        <v>3.2870370370370367E-3</v>
      </c>
      <c r="K21" s="86">
        <f t="shared" si="0"/>
        <v>0.15200231481481485</v>
      </c>
    </row>
    <row r="22" spans="2:11">
      <c r="B22" s="8" t="s">
        <v>15</v>
      </c>
      <c r="C22" s="84"/>
      <c r="D22" s="84">
        <v>2.8750000000000005E-2</v>
      </c>
      <c r="E22" s="84"/>
      <c r="F22" s="84">
        <v>1.3113425925925928E-2</v>
      </c>
      <c r="G22" s="84"/>
      <c r="H22" s="84"/>
      <c r="I22" s="84">
        <v>4.1203703703703706E-3</v>
      </c>
      <c r="J22" s="84"/>
      <c r="K22" s="86">
        <f t="shared" si="0"/>
        <v>4.59837962962963E-2</v>
      </c>
    </row>
    <row r="23" spans="2:11">
      <c r="B23" s="8" t="s">
        <v>91</v>
      </c>
      <c r="C23" s="84"/>
      <c r="D23" s="84">
        <v>9.9432870370370366E-2</v>
      </c>
      <c r="E23" s="84"/>
      <c r="F23" s="84">
        <v>4.4641203703703711E-2</v>
      </c>
      <c r="G23" s="84"/>
      <c r="H23" s="84">
        <v>1.3263888888888889E-2</v>
      </c>
      <c r="I23" s="84">
        <v>2.0972222222222222E-2</v>
      </c>
      <c r="J23" s="84">
        <v>1.3252314814814814E-2</v>
      </c>
      <c r="K23" s="86">
        <f t="shared" si="0"/>
        <v>0.1915625</v>
      </c>
    </row>
    <row r="24" spans="2:11">
      <c r="B24" s="8" t="s">
        <v>12</v>
      </c>
      <c r="C24" s="87"/>
      <c r="D24" s="84">
        <v>3.2384259259259258E-2</v>
      </c>
      <c r="E24" s="84"/>
      <c r="F24" s="84">
        <v>0.18967592592592589</v>
      </c>
      <c r="G24" s="84">
        <v>3.0347222222222223E-2</v>
      </c>
      <c r="H24" s="84">
        <v>4.9305555555555561E-2</v>
      </c>
      <c r="I24" s="84">
        <v>7.6851851851851855E-3</v>
      </c>
      <c r="J24" s="84">
        <v>7.0601851851851847E-4</v>
      </c>
      <c r="K24" s="86">
        <f t="shared" si="0"/>
        <v>0.31010416666666663</v>
      </c>
    </row>
    <row r="25" spans="2:11">
      <c r="B25" s="8" t="s">
        <v>5</v>
      </c>
      <c r="C25" s="84">
        <v>2.4421296296296296E-3</v>
      </c>
      <c r="D25" s="84">
        <v>2.1655092592592594E-2</v>
      </c>
      <c r="E25" s="84"/>
      <c r="F25" s="84">
        <v>1.0567129629629629E-2</v>
      </c>
      <c r="G25" s="84">
        <v>5.2060185185185182E-2</v>
      </c>
      <c r="H25" s="84">
        <v>3.0173611111111116E-2</v>
      </c>
      <c r="I25" s="84"/>
      <c r="J25" s="84"/>
      <c r="K25" s="86">
        <f t="shared" si="0"/>
        <v>0.11689814814814814</v>
      </c>
    </row>
    <row r="26" spans="2:11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>
      <c r="B27" s="8" t="s">
        <v>101</v>
      </c>
      <c r="C27" s="84"/>
      <c r="D27" s="84">
        <v>1.0416666666666667E-3</v>
      </c>
      <c r="E27" s="84"/>
      <c r="F27" s="84"/>
      <c r="G27" s="84"/>
      <c r="H27" s="84"/>
      <c r="I27" s="84"/>
      <c r="J27" s="84"/>
      <c r="K27" s="86">
        <f t="shared" si="0"/>
        <v>1.0416666666666667E-3</v>
      </c>
    </row>
    <row r="28" spans="2:11">
      <c r="B28" s="8" t="s">
        <v>17</v>
      </c>
      <c r="C28" s="84">
        <v>3.6307870370370372E-2</v>
      </c>
      <c r="D28" s="84">
        <v>5.5671296296296302E-3</v>
      </c>
      <c r="E28" s="84"/>
      <c r="F28" s="84">
        <v>1.2291666666666668E-2</v>
      </c>
      <c r="G28" s="84"/>
      <c r="H28" s="84"/>
      <c r="I28" s="84">
        <v>6.7129629629629622E-3</v>
      </c>
      <c r="J28" s="84">
        <v>3.7962962962962959E-3</v>
      </c>
      <c r="K28" s="86">
        <f t="shared" si="0"/>
        <v>6.4675925925925928E-2</v>
      </c>
    </row>
    <row r="29" spans="2:11">
      <c r="B29" s="8"/>
      <c r="C29" s="88"/>
      <c r="D29" s="88"/>
      <c r="E29" s="89"/>
      <c r="F29" s="88"/>
      <c r="G29" s="89"/>
      <c r="H29" s="89"/>
      <c r="I29" s="88"/>
      <c r="J29" s="88"/>
      <c r="K29" s="86"/>
    </row>
    <row r="30" spans="2:11">
      <c r="B30" s="53" t="s">
        <v>29</v>
      </c>
      <c r="C30" s="90">
        <f>SUM(C7:C28)</f>
        <v>4.9340277777777782E-2</v>
      </c>
      <c r="D30" s="90">
        <f>SUM(D7:D28)</f>
        <v>0.44079861111111107</v>
      </c>
      <c r="E30" s="90"/>
      <c r="F30" s="90">
        <f t="shared" ref="E30:J30" si="1">SUM(F7:F28)</f>
        <v>0.31063657407407402</v>
      </c>
      <c r="G30" s="90">
        <f t="shared" si="1"/>
        <v>9.166666666666666E-2</v>
      </c>
      <c r="H30" s="90">
        <f t="shared" si="1"/>
        <v>0.1028587962962963</v>
      </c>
      <c r="I30" s="90">
        <f t="shared" si="1"/>
        <v>8.5972222222222214E-2</v>
      </c>
      <c r="J30" s="90">
        <f t="shared" si="1"/>
        <v>5.8969907407407415E-2</v>
      </c>
      <c r="K30" s="91">
        <f>SUM(K7:K28)</f>
        <v>1.1402430555555556</v>
      </c>
    </row>
    <row r="31" spans="2:11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>
  <dimension ref="B2:K32"/>
  <sheetViews>
    <sheetView zoomScale="109" zoomScaleNormal="109" zoomScaleSheetLayoutView="100" zoomScalePageLayoutView="109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/>
    <row r="3" spans="2:11">
      <c r="B3" s="188" t="s">
        <v>105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>
      <c r="B4" s="191" t="s">
        <v>133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154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/>
    </row>
    <row r="8" spans="2:11">
      <c r="B8" s="8" t="s">
        <v>13</v>
      </c>
      <c r="C8" s="84">
        <v>9.3865740740740732E-3</v>
      </c>
      <c r="D8" s="84"/>
      <c r="E8" s="84">
        <v>1.1226851851851853E-3</v>
      </c>
      <c r="F8" s="84"/>
      <c r="G8" s="84">
        <v>6.5393518518518517E-3</v>
      </c>
      <c r="H8" s="84">
        <v>1.4930555555555556E-3</v>
      </c>
      <c r="I8" s="84"/>
      <c r="J8" s="84"/>
      <c r="K8" s="86">
        <f t="shared" ref="K7:K28" si="0">SUM(C8:J8)</f>
        <v>1.8541666666666668E-2</v>
      </c>
    </row>
    <row r="9" spans="2:11">
      <c r="B9" s="8" t="s">
        <v>0</v>
      </c>
      <c r="C9" s="84">
        <v>5.7430555555555547E-2</v>
      </c>
      <c r="D9" s="84">
        <v>9.2476851851851852E-3</v>
      </c>
      <c r="E9" s="84">
        <v>5.1504629629629626E-3</v>
      </c>
      <c r="F9" s="84">
        <v>1.261574074074074E-3</v>
      </c>
      <c r="G9" s="84">
        <v>1.4236111111111112E-3</v>
      </c>
      <c r="H9" s="84">
        <v>2.5798611111111109E-2</v>
      </c>
      <c r="I9" s="84"/>
      <c r="J9" s="84"/>
      <c r="K9" s="86">
        <f t="shared" si="0"/>
        <v>0.10031249999999999</v>
      </c>
    </row>
    <row r="10" spans="2:11">
      <c r="B10" s="8" t="s">
        <v>8</v>
      </c>
      <c r="C10" s="84">
        <v>7.6851851851851855E-3</v>
      </c>
      <c r="D10" s="84">
        <v>9.4907407407407406E-3</v>
      </c>
      <c r="E10" s="84">
        <v>1.6064814814814813E-2</v>
      </c>
      <c r="F10" s="84"/>
      <c r="G10" s="84"/>
      <c r="H10" s="84">
        <v>8.7962962962962973E-4</v>
      </c>
      <c r="I10" s="84"/>
      <c r="J10" s="84"/>
      <c r="K10" s="86">
        <f t="shared" si="0"/>
        <v>3.412037037037037E-2</v>
      </c>
    </row>
    <row r="11" spans="2:11">
      <c r="B11" s="8" t="s">
        <v>26</v>
      </c>
      <c r="C11" s="84">
        <v>7.7314814814814815E-3</v>
      </c>
      <c r="D11" s="84"/>
      <c r="E11" s="84"/>
      <c r="F11" s="84"/>
      <c r="G11" s="84"/>
      <c r="H11" s="84"/>
      <c r="I11" s="84"/>
      <c r="J11" s="84"/>
      <c r="K11" s="86">
        <f t="shared" si="0"/>
        <v>7.7314814814814815E-3</v>
      </c>
    </row>
    <row r="12" spans="2:11">
      <c r="B12" s="8" t="s">
        <v>3</v>
      </c>
      <c r="C12" s="84">
        <v>7.8368055555555566E-2</v>
      </c>
      <c r="D12" s="84">
        <v>7.1527777777777779E-3</v>
      </c>
      <c r="E12" s="84">
        <v>2.6157407407407405E-3</v>
      </c>
      <c r="F12" s="84">
        <v>4.2870370370370364E-2</v>
      </c>
      <c r="G12" s="84">
        <v>2.2175925925925929E-2</v>
      </c>
      <c r="H12" s="84">
        <v>5.2662037037037026E-3</v>
      </c>
      <c r="I12" s="84"/>
      <c r="J12" s="84"/>
      <c r="K12" s="86">
        <f t="shared" si="0"/>
        <v>0.15844907407407408</v>
      </c>
    </row>
    <row r="13" spans="2:11">
      <c r="B13" s="8" t="s">
        <v>7</v>
      </c>
      <c r="C13" s="84">
        <v>3.9050925925925926E-2</v>
      </c>
      <c r="D13" s="84">
        <v>3.8344907407407404E-2</v>
      </c>
      <c r="E13" s="84">
        <v>8.1493055555555569E-2</v>
      </c>
      <c r="F13" s="84">
        <v>3.9699074074074072E-3</v>
      </c>
      <c r="G13" s="84">
        <v>1.6712962962962964E-2</v>
      </c>
      <c r="H13" s="84">
        <v>1.4687500000000001E-2</v>
      </c>
      <c r="I13" s="84"/>
      <c r="J13" s="84"/>
      <c r="K13" s="86">
        <f t="shared" si="0"/>
        <v>0.19425925925925927</v>
      </c>
    </row>
    <row r="14" spans="2:11">
      <c r="B14" s="8" t="s">
        <v>2</v>
      </c>
      <c r="C14" s="84"/>
      <c r="D14" s="84">
        <v>6.7939814814814816E-3</v>
      </c>
      <c r="E14" s="84">
        <v>4.5833333333333334E-3</v>
      </c>
      <c r="F14" s="84">
        <v>1.5104166666666667E-2</v>
      </c>
      <c r="G14" s="84">
        <v>8.425925925925927E-3</v>
      </c>
      <c r="H14" s="84">
        <v>6.3888888888888884E-3</v>
      </c>
      <c r="I14" s="84"/>
      <c r="J14" s="84"/>
      <c r="K14" s="86">
        <f t="shared" si="0"/>
        <v>4.1296296296296296E-2</v>
      </c>
    </row>
    <row r="15" spans="2:11">
      <c r="B15" s="8" t="s">
        <v>9</v>
      </c>
      <c r="C15" s="84">
        <v>6.3425925925925932E-3</v>
      </c>
      <c r="D15" s="84">
        <v>3.7152777777777778E-3</v>
      </c>
      <c r="E15" s="84">
        <v>1.6458333333333335E-2</v>
      </c>
      <c r="F15" s="84"/>
      <c r="G15" s="84">
        <v>1.7592592592592592E-3</v>
      </c>
      <c r="H15" s="84">
        <v>1.7824074074074072E-3</v>
      </c>
      <c r="I15" s="84"/>
      <c r="J15" s="84"/>
      <c r="K15" s="86">
        <f t="shared" si="0"/>
        <v>3.0057870370370374E-2</v>
      </c>
    </row>
    <row r="16" spans="2:11">
      <c r="B16" s="8" t="s">
        <v>1</v>
      </c>
      <c r="C16" s="84"/>
      <c r="D16" s="84"/>
      <c r="E16" s="84">
        <v>2.8935185185185189E-4</v>
      </c>
      <c r="F16" s="84"/>
      <c r="G16" s="84">
        <v>3.8310185185185183E-3</v>
      </c>
      <c r="H16" s="84"/>
      <c r="I16" s="84"/>
      <c r="J16" s="84"/>
      <c r="K16" s="86">
        <f t="shared" si="0"/>
        <v>4.1203703703703706E-3</v>
      </c>
    </row>
    <row r="17" spans="2:11">
      <c r="B17" s="8" t="s">
        <v>27</v>
      </c>
      <c r="C17" s="84">
        <v>6.6319444444444446E-3</v>
      </c>
      <c r="D17" s="84">
        <v>1.1643518518518518E-2</v>
      </c>
      <c r="E17" s="84">
        <v>9.2708333333333323E-3</v>
      </c>
      <c r="F17" s="84">
        <v>1.0497685185185183E-2</v>
      </c>
      <c r="G17" s="84">
        <v>5.5439814814814813E-3</v>
      </c>
      <c r="H17" s="84">
        <v>9.7916666666666673E-3</v>
      </c>
      <c r="I17" s="84"/>
      <c r="J17" s="84"/>
      <c r="K17" s="86">
        <f t="shared" si="0"/>
        <v>5.3379629629629624E-2</v>
      </c>
    </row>
    <row r="18" spans="2:11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>
      <c r="B19" s="8" t="s">
        <v>4</v>
      </c>
      <c r="C19" s="84">
        <v>1.6643518518518519E-2</v>
      </c>
      <c r="D19" s="84">
        <v>8.6921296296296295E-3</v>
      </c>
      <c r="E19" s="84">
        <v>1.6527777777777777E-2</v>
      </c>
      <c r="F19" s="84">
        <v>1.8541666666666665E-2</v>
      </c>
      <c r="G19" s="84">
        <v>3.8657407407407408E-3</v>
      </c>
      <c r="H19" s="84">
        <v>5.5555555555555556E-4</v>
      </c>
      <c r="I19" s="84"/>
      <c r="J19" s="84"/>
      <c r="K19" s="86">
        <f t="shared" si="0"/>
        <v>6.4826388888888892E-2</v>
      </c>
    </row>
    <row r="20" spans="2:11">
      <c r="B20" s="8" t="s">
        <v>14</v>
      </c>
      <c r="C20" s="84">
        <v>3.0555555555555557E-3</v>
      </c>
      <c r="D20" s="84">
        <v>6.3541666666666668E-3</v>
      </c>
      <c r="E20" s="84">
        <v>2.9085648148148149E-2</v>
      </c>
      <c r="F20" s="84">
        <v>1.5057870370370371E-2</v>
      </c>
      <c r="G20" s="84">
        <v>2.4768518518518516E-3</v>
      </c>
      <c r="H20" s="84">
        <v>7.7083333333333344E-3</v>
      </c>
      <c r="I20" s="84"/>
      <c r="J20" s="84"/>
      <c r="K20" s="86">
        <f t="shared" si="0"/>
        <v>6.3738425925925934E-2</v>
      </c>
    </row>
    <row r="21" spans="2:11">
      <c r="B21" s="8" t="s">
        <v>11</v>
      </c>
      <c r="C21" s="84">
        <v>5.2314814814814811E-3</v>
      </c>
      <c r="D21" s="84">
        <v>1.6782407407407406E-3</v>
      </c>
      <c r="E21" s="84">
        <v>1.2962962962962963E-3</v>
      </c>
      <c r="F21" s="84">
        <v>1.7430555555555553E-2</v>
      </c>
      <c r="G21" s="84">
        <v>2.2615740740740738E-2</v>
      </c>
      <c r="H21" s="84"/>
      <c r="I21" s="84"/>
      <c r="J21" s="84"/>
      <c r="K21" s="86">
        <f t="shared" si="0"/>
        <v>4.825231481481481E-2</v>
      </c>
    </row>
    <row r="22" spans="2:11">
      <c r="B22" s="8" t="s">
        <v>15</v>
      </c>
      <c r="C22" s="84"/>
      <c r="D22" s="84">
        <v>8.8773148148148153E-3</v>
      </c>
      <c r="E22" s="84">
        <v>8.1481481481481474E-3</v>
      </c>
      <c r="F22" s="84">
        <v>2.7199074074074074E-3</v>
      </c>
      <c r="G22" s="84"/>
      <c r="H22" s="84">
        <v>1.1562500000000002E-2</v>
      </c>
      <c r="I22" s="84"/>
      <c r="J22" s="84"/>
      <c r="K22" s="86">
        <f t="shared" si="0"/>
        <v>3.1307870370370375E-2</v>
      </c>
    </row>
    <row r="23" spans="2:11">
      <c r="B23" s="8" t="s">
        <v>91</v>
      </c>
      <c r="C23" s="84">
        <v>1.7430555555555553E-2</v>
      </c>
      <c r="D23" s="84">
        <v>2.719907407407407E-3</v>
      </c>
      <c r="E23" s="84">
        <v>2.0081018518518515E-2</v>
      </c>
      <c r="F23" s="84">
        <v>3.5462962962962967E-2</v>
      </c>
      <c r="G23" s="84">
        <v>1.4108796296296295E-2</v>
      </c>
      <c r="H23" s="84">
        <v>1.4317129629629629E-2</v>
      </c>
      <c r="I23" s="84"/>
      <c r="J23" s="84"/>
      <c r="K23" s="86">
        <f t="shared" si="0"/>
        <v>0.10412037037037038</v>
      </c>
    </row>
    <row r="24" spans="2:11">
      <c r="B24" s="8" t="s">
        <v>12</v>
      </c>
      <c r="C24" s="84">
        <v>1.5046296296296294E-3</v>
      </c>
      <c r="D24" s="84"/>
      <c r="E24" s="84">
        <v>4.7916666666666672E-3</v>
      </c>
      <c r="F24" s="84">
        <v>7.6041666666666653E-3</v>
      </c>
      <c r="G24" s="84">
        <v>1.173611111111111E-2</v>
      </c>
      <c r="H24" s="84">
        <v>9.2592592592592588E-5</v>
      </c>
      <c r="I24" s="84"/>
      <c r="J24" s="84"/>
      <c r="K24" s="86">
        <f t="shared" si="0"/>
        <v>2.5729166666666664E-2</v>
      </c>
    </row>
    <row r="25" spans="2:11">
      <c r="B25" s="8" t="s">
        <v>5</v>
      </c>
      <c r="C25" s="84"/>
      <c r="D25" s="84"/>
      <c r="E25" s="84"/>
      <c r="F25" s="84"/>
      <c r="G25" s="84">
        <v>1.0914351851851852E-2</v>
      </c>
      <c r="H25" s="84"/>
      <c r="I25" s="84"/>
      <c r="J25" s="84"/>
      <c r="K25" s="86">
        <f t="shared" si="0"/>
        <v>1.0914351851851852E-2</v>
      </c>
    </row>
    <row r="26" spans="2:11">
      <c r="B26" s="8" t="s">
        <v>6</v>
      </c>
      <c r="C26" s="84">
        <v>8.518518518518519E-3</v>
      </c>
      <c r="D26" s="84"/>
      <c r="E26" s="84"/>
      <c r="F26" s="84"/>
      <c r="G26" s="84">
        <v>3.6921296296296298E-3</v>
      </c>
      <c r="H26" s="84"/>
      <c r="I26" s="84"/>
      <c r="J26" s="84"/>
      <c r="K26" s="86">
        <f t="shared" si="0"/>
        <v>1.2210648148148149E-2</v>
      </c>
    </row>
    <row r="27" spans="2:11">
      <c r="B27" s="8" t="s">
        <v>101</v>
      </c>
      <c r="C27" s="84">
        <v>3.2407407407407406E-4</v>
      </c>
      <c r="D27" s="84">
        <v>8.9814814814814826E-3</v>
      </c>
      <c r="E27" s="84">
        <v>2.5231481481481481E-3</v>
      </c>
      <c r="F27" s="84"/>
      <c r="G27" s="84">
        <v>4.7453703703703703E-3</v>
      </c>
      <c r="H27" s="84">
        <v>2.6273148148148145E-3</v>
      </c>
      <c r="I27" s="84"/>
      <c r="J27" s="84"/>
      <c r="K27" s="86">
        <f t="shared" si="0"/>
        <v>1.9201388888888889E-2</v>
      </c>
    </row>
    <row r="28" spans="2:11">
      <c r="B28" s="8" t="s">
        <v>17</v>
      </c>
      <c r="C28" s="84"/>
      <c r="D28" s="84"/>
      <c r="E28" s="84"/>
      <c r="F28" s="84"/>
      <c r="G28" s="84">
        <v>1.261574074074074E-3</v>
      </c>
      <c r="H28" s="84"/>
      <c r="I28" s="84"/>
      <c r="J28" s="84"/>
      <c r="K28" s="86">
        <f t="shared" si="0"/>
        <v>1.261574074074074E-3</v>
      </c>
    </row>
    <row r="29" spans="2:11">
      <c r="B29" s="8"/>
      <c r="C29" s="88"/>
      <c r="D29" s="88"/>
      <c r="E29" s="89"/>
      <c r="F29" s="89"/>
      <c r="G29" s="89"/>
      <c r="H29" s="89"/>
      <c r="I29" s="88"/>
      <c r="J29" s="88"/>
      <c r="K29" s="86"/>
    </row>
    <row r="30" spans="2:11">
      <c r="B30" s="53" t="s">
        <v>29</v>
      </c>
      <c r="C30" s="90">
        <f>SUM(C7:C28)</f>
        <v>0.26533564814814814</v>
      </c>
      <c r="D30" s="90">
        <f t="shared" ref="D30:H30" si="1">SUM(D7:D28)</f>
        <v>0.12369212962962961</v>
      </c>
      <c r="E30" s="90">
        <f t="shared" si="1"/>
        <v>0.21950231481481483</v>
      </c>
      <c r="F30" s="90">
        <f t="shared" si="1"/>
        <v>0.17052083333333332</v>
      </c>
      <c r="G30" s="90">
        <f t="shared" si="1"/>
        <v>0.14182870370370371</v>
      </c>
      <c r="H30" s="90">
        <f t="shared" si="1"/>
        <v>0.10295138888888888</v>
      </c>
      <c r="I30" s="90"/>
      <c r="J30" s="90"/>
      <c r="K30" s="91">
        <f>SUM(K7:K28)</f>
        <v>1.0238310185185184</v>
      </c>
    </row>
    <row r="31" spans="2:11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>
  <dimension ref="B2:K32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/>
    <row r="3" spans="2:11">
      <c r="B3" s="188" t="s">
        <v>106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>
      <c r="B4" s="191" t="s">
        <v>133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/>
    </row>
    <row r="8" spans="2:11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>
      <c r="B17" s="8" t="s">
        <v>27</v>
      </c>
      <c r="C17" s="84"/>
      <c r="D17" s="84">
        <v>1.0532407407407407E-3</v>
      </c>
      <c r="E17" s="84"/>
      <c r="F17" s="84"/>
      <c r="G17" s="84"/>
      <c r="H17" s="84"/>
      <c r="I17" s="84"/>
      <c r="J17" s="84"/>
      <c r="K17" s="86">
        <f t="shared" ref="K12:K25" si="0">SUM(C17:J17)</f>
        <v>1.0532407407407407E-3</v>
      </c>
    </row>
    <row r="18" spans="2:11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>
      <c r="B21" s="8" t="s">
        <v>11</v>
      </c>
      <c r="C21" s="84"/>
      <c r="D21" s="84"/>
      <c r="E21" s="84">
        <v>1.1805555555555556E-3</v>
      </c>
      <c r="F21" s="84"/>
      <c r="G21" s="84"/>
      <c r="H21" s="84"/>
      <c r="I21" s="84"/>
      <c r="J21" s="84"/>
      <c r="K21" s="86">
        <f t="shared" si="0"/>
        <v>1.1805555555555556E-3</v>
      </c>
    </row>
    <row r="22" spans="2:11">
      <c r="B22" s="8" t="s">
        <v>15</v>
      </c>
      <c r="C22" s="84"/>
      <c r="D22" s="84"/>
      <c r="E22" s="84">
        <v>2.1064814814814813E-3</v>
      </c>
      <c r="F22" s="84">
        <v>9.837962962962962E-4</v>
      </c>
      <c r="G22" s="84"/>
      <c r="H22" s="84"/>
      <c r="I22" s="84"/>
      <c r="J22" s="84"/>
      <c r="K22" s="86">
        <f t="shared" si="0"/>
        <v>3.0902777777777777E-3</v>
      </c>
    </row>
    <row r="23" spans="2:11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>
      <c r="B25" s="8" t="s">
        <v>5</v>
      </c>
      <c r="C25" s="84">
        <v>2.3495370370370371E-3</v>
      </c>
      <c r="D25" s="84"/>
      <c r="E25" s="84"/>
      <c r="F25" s="84"/>
      <c r="G25" s="84"/>
      <c r="H25" s="84"/>
      <c r="I25" s="84"/>
      <c r="J25" s="84"/>
      <c r="K25" s="86">
        <f t="shared" si="0"/>
        <v>2.3495370370370371E-3</v>
      </c>
    </row>
    <row r="26" spans="2:11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>
      <c r="B30" s="53" t="s">
        <v>29</v>
      </c>
      <c r="C30" s="90">
        <f>SUM(C7:C28)</f>
        <v>2.3495370370370371E-3</v>
      </c>
      <c r="D30" s="90">
        <f t="shared" ref="D30:G30" si="1">SUM(D7:D28)</f>
        <v>1.0532407407407407E-3</v>
      </c>
      <c r="E30" s="90">
        <f t="shared" si="1"/>
        <v>3.2870370370370371E-3</v>
      </c>
      <c r="F30" s="90">
        <f t="shared" si="1"/>
        <v>9.837962962962962E-4</v>
      </c>
      <c r="G30" s="90"/>
      <c r="H30" s="90"/>
      <c r="I30" s="90"/>
      <c r="J30" s="90"/>
      <c r="K30" s="91">
        <f>SUM(K7:K28)</f>
        <v>7.6736111111111111E-3</v>
      </c>
    </row>
    <row r="31" spans="2:11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>
  <dimension ref="B2:K32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/>
    <row r="3" spans="2:11">
      <c r="B3" s="188" t="s">
        <v>107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>
      <c r="B4" s="191" t="s">
        <v>133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>
      <c r="B30" s="53" t="s">
        <v>29</v>
      </c>
      <c r="C30" s="90"/>
      <c r="D30" s="90"/>
      <c r="E30" s="90"/>
      <c r="F30" s="90"/>
      <c r="G30" s="90"/>
      <c r="H30" s="90"/>
      <c r="I30" s="90"/>
      <c r="J30" s="84"/>
      <c r="K30" s="91"/>
    </row>
    <row r="31" spans="2:11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>
  <dimension ref="B2:K32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/>
    <row r="3" spans="2:11">
      <c r="B3" s="188" t="s">
        <v>120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>
      <c r="B4" s="191" t="s">
        <v>133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/>
    </row>
    <row r="8" spans="2:11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>
      <c r="B29" s="53"/>
      <c r="C29" s="88"/>
      <c r="D29" s="88"/>
      <c r="E29" s="89"/>
      <c r="F29" s="89"/>
      <c r="G29" s="88"/>
      <c r="H29" s="88"/>
      <c r="I29" s="88"/>
      <c r="J29" s="88"/>
      <c r="K29" s="86"/>
    </row>
    <row r="30" spans="2:11">
      <c r="B30" s="53" t="s">
        <v>29</v>
      </c>
      <c r="C30" s="92"/>
      <c r="D30" s="92"/>
      <c r="E30" s="90"/>
      <c r="F30" s="90"/>
      <c r="G30" s="90"/>
      <c r="H30" s="90"/>
      <c r="I30" s="90"/>
      <c r="J30" s="90"/>
      <c r="K30" s="91"/>
    </row>
    <row r="31" spans="2:11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>
  <dimension ref="B2:K32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/>
    <row r="3" spans="2:11">
      <c r="B3" s="188" t="s">
        <v>119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>
      <c r="B4" s="191" t="s">
        <v>133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>
      <c r="B9" s="8" t="s">
        <v>0</v>
      </c>
      <c r="C9" s="84"/>
      <c r="D9" s="84"/>
      <c r="E9" s="84"/>
      <c r="F9" s="84"/>
      <c r="G9" s="84"/>
      <c r="H9" s="84"/>
      <c r="I9" s="84"/>
      <c r="J9" s="84">
        <v>2.0486111111111113E-3</v>
      </c>
      <c r="K9" s="86">
        <f t="shared" ref="K7:K28" si="0">SUM(C9:J9)</f>
        <v>2.0486111111111113E-3</v>
      </c>
    </row>
    <row r="10" spans="2:11">
      <c r="B10" s="8" t="s">
        <v>8</v>
      </c>
      <c r="C10" s="84">
        <v>5.2199074074074075E-3</v>
      </c>
      <c r="D10" s="84"/>
      <c r="E10" s="84"/>
      <c r="F10" s="84"/>
      <c r="G10" s="84"/>
      <c r="H10" s="84"/>
      <c r="I10" s="84"/>
      <c r="J10" s="84"/>
      <c r="K10" s="86">
        <f t="shared" si="0"/>
        <v>5.2199074074074075E-3</v>
      </c>
    </row>
    <row r="11" spans="2:11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>
      <c r="B12" s="8" t="s">
        <v>3</v>
      </c>
      <c r="C12" s="84"/>
      <c r="D12" s="84"/>
      <c r="E12" s="84"/>
      <c r="F12" s="84"/>
      <c r="G12" s="84"/>
      <c r="H12" s="84"/>
      <c r="I12" s="84"/>
      <c r="J12" s="84">
        <v>5.9027777777777778E-4</v>
      </c>
      <c r="K12" s="86">
        <f t="shared" si="0"/>
        <v>5.9027777777777778E-4</v>
      </c>
    </row>
    <row r="13" spans="2:11">
      <c r="B13" s="8" t="s">
        <v>7</v>
      </c>
      <c r="C13" s="84">
        <v>4.5138888888888892E-4</v>
      </c>
      <c r="D13" s="84"/>
      <c r="E13" s="84"/>
      <c r="F13" s="84"/>
      <c r="G13" s="84"/>
      <c r="H13" s="84"/>
      <c r="I13" s="84"/>
      <c r="J13" s="84">
        <v>2.7777777777777778E-4</v>
      </c>
      <c r="K13" s="86">
        <f t="shared" si="0"/>
        <v>7.291666666666667E-4</v>
      </c>
    </row>
    <row r="14" spans="2:11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>
      <c r="B15" s="8" t="s">
        <v>9</v>
      </c>
      <c r="C15" s="84">
        <v>2.5462962962962961E-4</v>
      </c>
      <c r="D15" s="84"/>
      <c r="E15" s="84"/>
      <c r="F15" s="84"/>
      <c r="G15" s="84"/>
      <c r="H15" s="84"/>
      <c r="I15" s="84"/>
      <c r="J15" s="84"/>
      <c r="K15" s="86">
        <f t="shared" si="0"/>
        <v>2.5462962962962961E-4</v>
      </c>
    </row>
    <row r="16" spans="2:11">
      <c r="B16" s="8" t="s">
        <v>1</v>
      </c>
      <c r="C16" s="84"/>
      <c r="D16" s="84"/>
      <c r="E16" s="84"/>
      <c r="F16" s="84"/>
      <c r="G16" s="84"/>
      <c r="H16" s="84"/>
      <c r="I16" s="84"/>
      <c r="J16" s="84">
        <v>4.1666666666666669E-4</v>
      </c>
      <c r="K16" s="86">
        <f t="shared" si="0"/>
        <v>4.1666666666666669E-4</v>
      </c>
    </row>
    <row r="17" spans="2:11">
      <c r="B17" s="8" t="s">
        <v>27</v>
      </c>
      <c r="C17" s="84">
        <v>1.7511574074074075E-2</v>
      </c>
      <c r="D17" s="84"/>
      <c r="E17" s="84"/>
      <c r="F17" s="84"/>
      <c r="G17" s="84"/>
      <c r="H17" s="84"/>
      <c r="I17" s="84"/>
      <c r="J17" s="84">
        <v>1.4467592592592594E-3</v>
      </c>
      <c r="K17" s="86">
        <f t="shared" si="0"/>
        <v>1.8958333333333334E-2</v>
      </c>
    </row>
    <row r="18" spans="2:11">
      <c r="B18" s="8" t="s">
        <v>16</v>
      </c>
      <c r="C18" s="84"/>
      <c r="D18" s="84"/>
      <c r="E18" s="84"/>
      <c r="F18" s="84"/>
      <c r="G18" s="84"/>
      <c r="H18" s="84"/>
      <c r="I18" s="84"/>
      <c r="J18" s="84">
        <v>2.2569444444444447E-3</v>
      </c>
      <c r="K18" s="86">
        <f t="shared" si="0"/>
        <v>2.2569444444444447E-3</v>
      </c>
    </row>
    <row r="19" spans="2:11">
      <c r="B19" s="8" t="s">
        <v>4</v>
      </c>
      <c r="C19" s="84">
        <v>3.391203703703704E-3</v>
      </c>
      <c r="D19" s="84"/>
      <c r="E19" s="84"/>
      <c r="F19" s="84"/>
      <c r="G19" s="84"/>
      <c r="H19" s="84"/>
      <c r="I19" s="84"/>
      <c r="J19" s="84"/>
      <c r="K19" s="86">
        <f t="shared" si="0"/>
        <v>3.391203703703704E-3</v>
      </c>
    </row>
    <row r="20" spans="2:11">
      <c r="B20" s="8" t="s">
        <v>14</v>
      </c>
      <c r="C20" s="84">
        <v>5.4629629629629629E-3</v>
      </c>
      <c r="D20" s="84"/>
      <c r="E20" s="84"/>
      <c r="F20" s="84"/>
      <c r="G20" s="84"/>
      <c r="H20" s="84"/>
      <c r="I20" s="84"/>
      <c r="J20" s="84"/>
      <c r="K20" s="86">
        <f t="shared" si="0"/>
        <v>5.4629629629629629E-3</v>
      </c>
    </row>
    <row r="21" spans="2:11">
      <c r="B21" s="8" t="s">
        <v>11</v>
      </c>
      <c r="C21" s="84">
        <v>1.8981481481481482E-3</v>
      </c>
      <c r="D21" s="84"/>
      <c r="E21" s="84"/>
      <c r="F21" s="84"/>
      <c r="G21" s="84"/>
      <c r="H21" s="84"/>
      <c r="I21" s="84"/>
      <c r="J21" s="84"/>
      <c r="K21" s="86">
        <f t="shared" si="0"/>
        <v>1.8981481481481482E-3</v>
      </c>
    </row>
    <row r="22" spans="2:11">
      <c r="B22" s="8" t="s">
        <v>15</v>
      </c>
      <c r="C22" s="84">
        <v>4.5601851851851862E-3</v>
      </c>
      <c r="D22" s="84"/>
      <c r="E22" s="84"/>
      <c r="F22" s="84"/>
      <c r="G22" s="84"/>
      <c r="H22" s="84"/>
      <c r="I22" s="84"/>
      <c r="J22" s="84"/>
      <c r="K22" s="86">
        <f t="shared" si="0"/>
        <v>4.5601851851851862E-3</v>
      </c>
    </row>
    <row r="23" spans="2:11">
      <c r="B23" s="8" t="s">
        <v>91</v>
      </c>
      <c r="C23" s="84">
        <v>1.652777777777778E-2</v>
      </c>
      <c r="D23" s="84"/>
      <c r="E23" s="84"/>
      <c r="F23" s="84"/>
      <c r="G23" s="84"/>
      <c r="H23" s="84"/>
      <c r="I23" s="84"/>
      <c r="J23" s="84">
        <v>5.7870370370370378E-4</v>
      </c>
      <c r="K23" s="86">
        <f t="shared" si="0"/>
        <v>1.7106481481481483E-2</v>
      </c>
    </row>
    <row r="24" spans="2:11">
      <c r="B24" s="8" t="s">
        <v>12</v>
      </c>
      <c r="C24" s="84">
        <v>9.9537037037037042E-4</v>
      </c>
      <c r="D24" s="84"/>
      <c r="E24" s="84"/>
      <c r="F24" s="84"/>
      <c r="G24" s="84"/>
      <c r="H24" s="84"/>
      <c r="I24" s="84"/>
      <c r="J24" s="84"/>
      <c r="K24" s="86">
        <f t="shared" si="0"/>
        <v>9.9537037037037042E-4</v>
      </c>
    </row>
    <row r="25" spans="2:11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>
      <c r="B26" s="8" t="s">
        <v>6</v>
      </c>
      <c r="C26" s="84">
        <v>1.4236111111111112E-3</v>
      </c>
      <c r="D26" s="84"/>
      <c r="E26" s="84"/>
      <c r="F26" s="84"/>
      <c r="G26" s="84"/>
      <c r="H26" s="84"/>
      <c r="I26" s="84"/>
      <c r="J26" s="84"/>
      <c r="K26" s="86">
        <f t="shared" si="0"/>
        <v>1.4236111111111112E-3</v>
      </c>
    </row>
    <row r="27" spans="2:11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>
      <c r="B28" s="8" t="s">
        <v>17</v>
      </c>
      <c r="C28" s="84">
        <v>8.8888888888888889E-3</v>
      </c>
      <c r="D28" s="84"/>
      <c r="E28" s="84"/>
      <c r="F28" s="84"/>
      <c r="G28" s="84"/>
      <c r="H28" s="84"/>
      <c r="I28" s="84"/>
      <c r="J28" s="84">
        <v>2.9328703703703708E-2</v>
      </c>
      <c r="K28" s="86">
        <f t="shared" si="0"/>
        <v>3.8217592592592595E-2</v>
      </c>
    </row>
    <row r="29" spans="2:11">
      <c r="B29" s="8"/>
      <c r="C29" s="88"/>
      <c r="D29" s="88"/>
      <c r="E29" s="89"/>
      <c r="F29" s="89"/>
      <c r="G29" s="89"/>
      <c r="H29" s="89"/>
      <c r="I29" s="88"/>
      <c r="J29" s="88"/>
      <c r="K29" s="86"/>
    </row>
    <row r="30" spans="2:11">
      <c r="B30" s="53" t="s">
        <v>29</v>
      </c>
      <c r="C30" s="90">
        <f>SUM(C7:C28)</f>
        <v>6.6585648148148158E-2</v>
      </c>
      <c r="D30" s="90"/>
      <c r="E30" s="90"/>
      <c r="F30" s="90"/>
      <c r="G30" s="90"/>
      <c r="H30" s="90"/>
      <c r="I30" s="90"/>
      <c r="J30" s="90">
        <f t="shared" ref="J30" si="1">SUM(J7:J28)</f>
        <v>3.6944444444444446E-2</v>
      </c>
      <c r="K30" s="91">
        <f>SUM(K7:K28)</f>
        <v>0.10353009259259259</v>
      </c>
    </row>
    <row r="31" spans="2:11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>
      <c r="B32" s="224" t="s">
        <v>82</v>
      </c>
      <c r="C32" s="227"/>
      <c r="D32" s="227"/>
      <c r="E32" s="227"/>
      <c r="F32" s="227"/>
      <c r="G32" s="227"/>
      <c r="H32" s="227"/>
      <c r="I32" s="227"/>
      <c r="J32" s="227"/>
      <c r="K32" s="22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>
  <dimension ref="B2:K32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/>
    <row r="3" spans="2:11">
      <c r="B3" s="188" t="s">
        <v>108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>
      <c r="B4" s="191" t="s">
        <v>133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>
      <c r="B29" s="8"/>
      <c r="C29" s="88"/>
      <c r="D29" s="88"/>
      <c r="E29" s="89"/>
      <c r="F29" s="89"/>
      <c r="G29" s="89"/>
      <c r="H29" s="89"/>
      <c r="I29" s="88"/>
      <c r="J29" s="88"/>
      <c r="K29" s="86"/>
    </row>
    <row r="30" spans="2:11">
      <c r="B30" s="53" t="s">
        <v>29</v>
      </c>
      <c r="C30" s="90"/>
      <c r="D30" s="90"/>
      <c r="E30" s="90"/>
      <c r="F30" s="90"/>
      <c r="G30" s="90"/>
      <c r="H30" s="90"/>
      <c r="I30" s="90"/>
      <c r="J30" s="84"/>
      <c r="K30" s="91"/>
    </row>
    <row r="31" spans="2:11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>
  <dimension ref="B2:K32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/>
    <row r="3" spans="2:11">
      <c r="B3" s="188" t="s">
        <v>109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>
      <c r="B4" s="191" t="s">
        <v>133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>
      <c r="B30" s="53" t="s">
        <v>29</v>
      </c>
      <c r="C30" s="90"/>
      <c r="D30" s="90"/>
      <c r="E30" s="90"/>
      <c r="F30" s="90"/>
      <c r="G30" s="90"/>
      <c r="H30" s="90"/>
      <c r="I30" s="90"/>
      <c r="J30" s="90"/>
      <c r="K30" s="91"/>
    </row>
    <row r="31" spans="2:11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dimension ref="B2:K32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/>
    <row r="3" spans="2:11">
      <c r="B3" s="188" t="s">
        <v>110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>
      <c r="B4" s="191" t="s">
        <v>133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>
      <c r="B7" s="8" t="s">
        <v>10</v>
      </c>
      <c r="C7" s="84">
        <v>1.6898148148148148E-2</v>
      </c>
      <c r="D7" s="84"/>
      <c r="E7" s="84"/>
      <c r="F7" s="84"/>
      <c r="G7" s="84"/>
      <c r="H7" s="84"/>
      <c r="I7" s="84"/>
      <c r="J7" s="84"/>
      <c r="K7" s="86">
        <f t="shared" ref="K7:K28" si="0">J7+I7+H7+G7+F7+E7+D7+C7</f>
        <v>1.6898148148148148E-2</v>
      </c>
    </row>
    <row r="8" spans="2:11">
      <c r="B8" s="8" t="s">
        <v>13</v>
      </c>
      <c r="C8" s="84"/>
      <c r="D8" s="84"/>
      <c r="E8" s="84"/>
      <c r="F8" s="84"/>
      <c r="G8" s="84">
        <v>2.0833333333333333E-3</v>
      </c>
      <c r="H8" s="84"/>
      <c r="I8" s="84"/>
      <c r="J8" s="84"/>
      <c r="K8" s="86">
        <f t="shared" si="0"/>
        <v>2.0833333333333333E-3</v>
      </c>
    </row>
    <row r="9" spans="2:11">
      <c r="B9" s="8" t="s">
        <v>0</v>
      </c>
      <c r="C9" s="84">
        <v>0.10186342592592594</v>
      </c>
      <c r="D9" s="84">
        <v>1.5046296296296297E-4</v>
      </c>
      <c r="E9" s="84"/>
      <c r="F9" s="84"/>
      <c r="G9" s="84">
        <v>2.0694444444444439E-2</v>
      </c>
      <c r="H9" s="84"/>
      <c r="I9" s="84"/>
      <c r="J9" s="84">
        <v>8.4837962962962966E-3</v>
      </c>
      <c r="K9" s="86">
        <f t="shared" si="0"/>
        <v>0.13119212962962964</v>
      </c>
    </row>
    <row r="10" spans="2:11">
      <c r="B10" s="8" t="s">
        <v>8</v>
      </c>
      <c r="C10" s="84">
        <v>1.5243055555555557E-2</v>
      </c>
      <c r="D10" s="84"/>
      <c r="E10" s="84"/>
      <c r="F10" s="84"/>
      <c r="G10" s="84">
        <v>1.0925925925925924E-2</v>
      </c>
      <c r="H10" s="84"/>
      <c r="I10" s="84"/>
      <c r="J10" s="84">
        <v>1.0729166666666666E-2</v>
      </c>
      <c r="K10" s="86">
        <f t="shared" si="0"/>
        <v>3.6898148148148145E-2</v>
      </c>
    </row>
    <row r="11" spans="2:11">
      <c r="B11" s="8" t="s">
        <v>26</v>
      </c>
      <c r="C11" s="84"/>
      <c r="D11" s="84"/>
      <c r="E11" s="84"/>
      <c r="F11" s="84"/>
      <c r="G11" s="84">
        <v>3.7037037037037041E-4</v>
      </c>
      <c r="H11" s="84"/>
      <c r="I11" s="84"/>
      <c r="J11" s="84">
        <v>6.9444444444444436E-4</v>
      </c>
      <c r="K11" s="86">
        <f t="shared" si="0"/>
        <v>1.0648148148148149E-3</v>
      </c>
    </row>
    <row r="12" spans="2:11">
      <c r="B12" s="8" t="s">
        <v>3</v>
      </c>
      <c r="C12" s="84">
        <v>0.10718750000000002</v>
      </c>
      <c r="D12" s="84"/>
      <c r="E12" s="84"/>
      <c r="F12" s="84"/>
      <c r="G12" s="84">
        <v>5.5393518518518529E-2</v>
      </c>
      <c r="H12" s="84"/>
      <c r="I12" s="84"/>
      <c r="J12" s="84">
        <v>4.3703703703703682E-2</v>
      </c>
      <c r="K12" s="86">
        <f t="shared" si="0"/>
        <v>0.20628472222222222</v>
      </c>
    </row>
    <row r="13" spans="2:11">
      <c r="B13" s="8" t="s">
        <v>7</v>
      </c>
      <c r="C13" s="84">
        <v>4.1967592592592598E-2</v>
      </c>
      <c r="D13" s="84">
        <v>3.6111111111111109E-3</v>
      </c>
      <c r="E13" s="84"/>
      <c r="F13" s="84"/>
      <c r="G13" s="84">
        <v>4.6770833333333338E-2</v>
      </c>
      <c r="H13" s="84"/>
      <c r="I13" s="84"/>
      <c r="J13" s="84">
        <v>4.4965277777777785E-2</v>
      </c>
      <c r="K13" s="86">
        <f t="shared" si="0"/>
        <v>0.13731481481481483</v>
      </c>
    </row>
    <row r="14" spans="2:11">
      <c r="B14" s="8" t="s">
        <v>2</v>
      </c>
      <c r="C14" s="84">
        <v>5.7407407407407407E-3</v>
      </c>
      <c r="D14" s="84">
        <v>8.7962962962962968E-3</v>
      </c>
      <c r="E14" s="84"/>
      <c r="F14" s="84"/>
      <c r="G14" s="84">
        <v>1.8171296296296295E-3</v>
      </c>
      <c r="H14" s="84"/>
      <c r="I14" s="84"/>
      <c r="J14" s="84"/>
      <c r="K14" s="86">
        <f t="shared" si="0"/>
        <v>1.6354166666666666E-2</v>
      </c>
    </row>
    <row r="15" spans="2:11">
      <c r="B15" s="8" t="s">
        <v>9</v>
      </c>
      <c r="C15" s="84">
        <v>5.5555555555555556E-4</v>
      </c>
      <c r="D15" s="84"/>
      <c r="E15" s="84"/>
      <c r="F15" s="84"/>
      <c r="G15" s="84"/>
      <c r="H15" s="84"/>
      <c r="I15" s="84"/>
      <c r="J15" s="84"/>
      <c r="K15" s="86">
        <f t="shared" si="0"/>
        <v>5.5555555555555556E-4</v>
      </c>
    </row>
    <row r="16" spans="2:11">
      <c r="B16" s="8" t="s">
        <v>1</v>
      </c>
      <c r="C16" s="84">
        <v>2.3495370370370371E-3</v>
      </c>
      <c r="D16" s="84"/>
      <c r="E16" s="84"/>
      <c r="F16" s="84"/>
      <c r="G16" s="84">
        <v>1.273148148148148E-4</v>
      </c>
      <c r="H16" s="84"/>
      <c r="I16" s="84"/>
      <c r="J16" s="84"/>
      <c r="K16" s="86">
        <f t="shared" si="0"/>
        <v>2.476851851851852E-3</v>
      </c>
    </row>
    <row r="17" spans="2:11">
      <c r="B17" s="8" t="s">
        <v>27</v>
      </c>
      <c r="C17" s="84">
        <v>3.8773148148148152E-3</v>
      </c>
      <c r="D17" s="84">
        <v>2.615740740740741E-3</v>
      </c>
      <c r="E17" s="84"/>
      <c r="F17" s="84"/>
      <c r="G17" s="84">
        <v>2.1828703703703704E-2</v>
      </c>
      <c r="H17" s="84"/>
      <c r="I17" s="84"/>
      <c r="J17" s="84">
        <v>9.1087962962962971E-3</v>
      </c>
      <c r="K17" s="86">
        <f t="shared" si="0"/>
        <v>3.743055555555555E-2</v>
      </c>
    </row>
    <row r="18" spans="2:11">
      <c r="B18" s="8" t="s">
        <v>16</v>
      </c>
      <c r="C18" s="84">
        <v>4.1898148148148146E-3</v>
      </c>
      <c r="D18" s="84">
        <v>2.6793981481481478E-2</v>
      </c>
      <c r="E18" s="84"/>
      <c r="F18" s="84"/>
      <c r="G18" s="84">
        <v>9.9305555555555553E-3</v>
      </c>
      <c r="H18" s="84"/>
      <c r="I18" s="84"/>
      <c r="J18" s="84">
        <v>1.1921296296296298E-3</v>
      </c>
      <c r="K18" s="86">
        <f t="shared" si="0"/>
        <v>4.2106481481481474E-2</v>
      </c>
    </row>
    <row r="19" spans="2:11">
      <c r="B19" s="8" t="s">
        <v>4</v>
      </c>
      <c r="C19" s="84">
        <v>3.3842592592592591E-2</v>
      </c>
      <c r="D19" s="84"/>
      <c r="E19" s="84"/>
      <c r="F19" s="84"/>
      <c r="G19" s="84">
        <v>1.9398148148148147E-2</v>
      </c>
      <c r="H19" s="84"/>
      <c r="I19" s="84"/>
      <c r="J19" s="84">
        <v>1.8414351851851848E-2</v>
      </c>
      <c r="K19" s="86">
        <f t="shared" si="0"/>
        <v>7.165509259259259E-2</v>
      </c>
    </row>
    <row r="20" spans="2:11">
      <c r="B20" s="8" t="s">
        <v>14</v>
      </c>
      <c r="C20" s="84">
        <v>2.8125000000000004E-2</v>
      </c>
      <c r="D20" s="84"/>
      <c r="E20" s="84"/>
      <c r="F20" s="84"/>
      <c r="G20" s="84"/>
      <c r="H20" s="84"/>
      <c r="I20" s="84"/>
      <c r="J20" s="84"/>
      <c r="K20" s="86">
        <f t="shared" si="0"/>
        <v>2.8125000000000004E-2</v>
      </c>
    </row>
    <row r="21" spans="2:11">
      <c r="B21" s="8" t="s">
        <v>11</v>
      </c>
      <c r="C21" s="84"/>
      <c r="D21" s="84">
        <v>7.1990740740740747E-3</v>
      </c>
      <c r="E21" s="84"/>
      <c r="F21" s="84"/>
      <c r="G21" s="84">
        <v>7.9282407407407409E-3</v>
      </c>
      <c r="H21" s="84"/>
      <c r="I21" s="84"/>
      <c r="J21" s="84">
        <v>7.6273148148148151E-3</v>
      </c>
      <c r="K21" s="86">
        <f t="shared" si="0"/>
        <v>2.2754629629629632E-2</v>
      </c>
    </row>
    <row r="22" spans="2:11">
      <c r="B22" s="8" t="s">
        <v>15</v>
      </c>
      <c r="C22" s="84">
        <v>2.931712962962963E-2</v>
      </c>
      <c r="D22" s="84">
        <v>3.2557870370370369E-2</v>
      </c>
      <c r="E22" s="84"/>
      <c r="F22" s="84"/>
      <c r="G22" s="84">
        <v>3.2280092592592596E-2</v>
      </c>
      <c r="H22" s="84"/>
      <c r="I22" s="84"/>
      <c r="J22" s="84">
        <v>2.1932870370370373E-2</v>
      </c>
      <c r="K22" s="86">
        <f t="shared" si="0"/>
        <v>0.11608796296296298</v>
      </c>
    </row>
    <row r="23" spans="2:11">
      <c r="B23" s="8" t="s">
        <v>91</v>
      </c>
      <c r="C23" s="84">
        <v>8.0277777777777781E-2</v>
      </c>
      <c r="D23" s="84">
        <v>1.7743055555555557E-2</v>
      </c>
      <c r="E23" s="84"/>
      <c r="F23" s="84"/>
      <c r="G23" s="84">
        <v>3.4270833333333334E-2</v>
      </c>
      <c r="H23" s="84"/>
      <c r="I23" s="84"/>
      <c r="J23" s="84">
        <v>2.6168981481481481E-2</v>
      </c>
      <c r="K23" s="86">
        <f t="shared" si="0"/>
        <v>0.15846064814814814</v>
      </c>
    </row>
    <row r="24" spans="2:11">
      <c r="B24" s="8" t="s">
        <v>12</v>
      </c>
      <c r="C24" s="84">
        <v>5.6226851851851854E-2</v>
      </c>
      <c r="D24" s="84">
        <v>2.1689814814814818E-2</v>
      </c>
      <c r="E24" s="84"/>
      <c r="F24" s="84"/>
      <c r="G24" s="84">
        <v>3.3599537037037039E-2</v>
      </c>
      <c r="H24" s="84"/>
      <c r="I24" s="84"/>
      <c r="J24" s="84">
        <v>2.2048611111111109E-2</v>
      </c>
      <c r="K24" s="86">
        <f t="shared" si="0"/>
        <v>0.13356481481481483</v>
      </c>
    </row>
    <row r="25" spans="2:11">
      <c r="B25" s="8" t="s">
        <v>5</v>
      </c>
      <c r="C25" s="84">
        <v>3.7754629629629624E-2</v>
      </c>
      <c r="D25" s="84">
        <v>2.5798611111111109E-2</v>
      </c>
      <c r="E25" s="84"/>
      <c r="F25" s="84"/>
      <c r="G25" s="84">
        <v>3.6134259259259262E-2</v>
      </c>
      <c r="H25" s="84"/>
      <c r="I25" s="84"/>
      <c r="J25" s="84">
        <v>3.2210648148148155E-2</v>
      </c>
      <c r="K25" s="86">
        <f t="shared" si="0"/>
        <v>0.13189814814814815</v>
      </c>
    </row>
    <row r="26" spans="2:11">
      <c r="B26" s="8" t="s">
        <v>6</v>
      </c>
      <c r="C26" s="84">
        <v>2.8576388888888891E-2</v>
      </c>
      <c r="D26" s="84">
        <v>5.7870370370370378E-4</v>
      </c>
      <c r="E26" s="84"/>
      <c r="F26" s="84"/>
      <c r="G26" s="84">
        <v>3.1481481481481482E-3</v>
      </c>
      <c r="H26" s="84"/>
      <c r="I26" s="84"/>
      <c r="J26" s="84"/>
      <c r="K26" s="86">
        <f t="shared" si="0"/>
        <v>3.2303240740740743E-2</v>
      </c>
    </row>
    <row r="27" spans="2:11">
      <c r="B27" s="8" t="s">
        <v>101</v>
      </c>
      <c r="C27" s="84">
        <v>8.6458333333333335E-3</v>
      </c>
      <c r="D27" s="84">
        <v>6.8287037037037025E-4</v>
      </c>
      <c r="E27" s="84"/>
      <c r="F27" s="84"/>
      <c r="G27" s="84">
        <v>5.4745370370370373E-3</v>
      </c>
      <c r="H27" s="84"/>
      <c r="I27" s="84"/>
      <c r="J27" s="84">
        <v>4.6643518518518518E-3</v>
      </c>
      <c r="K27" s="86">
        <f t="shared" si="0"/>
        <v>1.9467592592592592E-2</v>
      </c>
    </row>
    <row r="28" spans="2:11">
      <c r="B28" s="8" t="s">
        <v>17</v>
      </c>
      <c r="C28" s="84">
        <v>2.630787037037037E-2</v>
      </c>
      <c r="D28" s="84">
        <v>3.0810185185185187E-2</v>
      </c>
      <c r="E28" s="84"/>
      <c r="F28" s="84"/>
      <c r="G28" s="84">
        <v>0.17361111111111105</v>
      </c>
      <c r="H28" s="84"/>
      <c r="I28" s="84"/>
      <c r="J28" s="84">
        <v>6.4699074074074076E-2</v>
      </c>
      <c r="K28" s="86">
        <f t="shared" si="0"/>
        <v>0.29542824074074064</v>
      </c>
    </row>
    <row r="29" spans="2:11">
      <c r="B29" s="53"/>
      <c r="C29" s="88"/>
      <c r="D29" s="88"/>
      <c r="E29" s="89"/>
      <c r="F29" s="89"/>
      <c r="G29" s="88"/>
      <c r="H29" s="88"/>
      <c r="I29" s="88"/>
      <c r="J29" s="88"/>
      <c r="K29" s="86"/>
    </row>
    <row r="30" spans="2:11">
      <c r="B30" s="53" t="s">
        <v>29</v>
      </c>
      <c r="C30" s="90">
        <f>SUM(C7:C28)</f>
        <v>0.62894675925925936</v>
      </c>
      <c r="D30" s="90">
        <f>SUM(D7:D28)</f>
        <v>0.17902777777777776</v>
      </c>
      <c r="E30" s="90"/>
      <c r="F30" s="90"/>
      <c r="G30" s="90">
        <f t="shared" ref="G30:J30" si="1">SUM(G7:G28)</f>
        <v>0.51578703703703699</v>
      </c>
      <c r="H30" s="90"/>
      <c r="I30" s="90"/>
      <c r="J30" s="90">
        <f t="shared" si="1"/>
        <v>0.31664351851851857</v>
      </c>
      <c r="K30" s="91">
        <f>SUM(K7:K28)</f>
        <v>1.6404050925925924</v>
      </c>
    </row>
    <row r="31" spans="2:11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>
  <dimension ref="B2:K32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/>
    <row r="3" spans="2:11">
      <c r="B3" s="188" t="s">
        <v>111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>
      <c r="B4" s="191" t="s">
        <v>133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>
      <c r="B30" s="53" t="s">
        <v>29</v>
      </c>
      <c r="C30" s="90"/>
      <c r="D30" s="90"/>
      <c r="E30" s="90"/>
      <c r="F30" s="90"/>
      <c r="G30" s="90"/>
      <c r="H30" s="90"/>
      <c r="I30" s="90"/>
      <c r="J30" s="84"/>
      <c r="K30" s="91"/>
    </row>
    <row r="31" spans="2:11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B1:H66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>
      <c r="C1" s="35"/>
      <c r="D1" s="35"/>
      <c r="E1" s="35"/>
      <c r="F1" s="35"/>
    </row>
    <row r="2" spans="2:8" s="1" customFormat="1" ht="15.75" thickBot="1">
      <c r="C2" s="35"/>
      <c r="D2" s="35"/>
      <c r="E2" s="35"/>
      <c r="F2" s="35"/>
    </row>
    <row r="3" spans="2:8" s="1" customFormat="1">
      <c r="B3" s="160" t="s">
        <v>83</v>
      </c>
      <c r="C3" s="161"/>
      <c r="D3" s="161"/>
      <c r="E3" s="161"/>
      <c r="F3" s="162"/>
      <c r="G3" s="161"/>
      <c r="H3" s="162"/>
    </row>
    <row r="4" spans="2:8" s="1" customFormat="1">
      <c r="B4" s="163" t="s">
        <v>133</v>
      </c>
      <c r="C4" s="164"/>
      <c r="D4" s="164"/>
      <c r="E4" s="164"/>
      <c r="F4" s="164"/>
      <c r="G4" s="164"/>
      <c r="H4" s="165"/>
    </row>
    <row r="5" spans="2:8" s="1" customFormat="1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>
      <c r="B7" s="8" t="s">
        <v>10</v>
      </c>
      <c r="C7" s="97">
        <v>3.9004629629629636E-3</v>
      </c>
      <c r="D7" s="95">
        <f>C7/C$30</f>
        <v>7.8505369580916425E-3</v>
      </c>
      <c r="E7" s="97"/>
      <c r="F7" s="95"/>
      <c r="G7" s="97">
        <f t="shared" ref="G7:G27" si="0">C7+E7</f>
        <v>3.9004629629629636E-3</v>
      </c>
      <c r="H7" s="96">
        <f t="shared" ref="H7:H27" si="1">G7/$G$30</f>
        <v>7.6137544620667819E-3</v>
      </c>
    </row>
    <row r="8" spans="2:8" s="1" customFormat="1">
      <c r="B8" s="8" t="s">
        <v>13</v>
      </c>
      <c r="C8" s="97">
        <v>2.7442129629629625E-2</v>
      </c>
      <c r="D8" s="95">
        <f t="shared" ref="D8:F28" si="2">C8/C$30</f>
        <v>5.5233303049362845E-2</v>
      </c>
      <c r="E8" s="97"/>
      <c r="F8" s="95"/>
      <c r="G8" s="97">
        <f t="shared" si="0"/>
        <v>2.7442129629629625E-2</v>
      </c>
      <c r="H8" s="96">
        <f t="shared" si="1"/>
        <v>5.3567394152998021E-2</v>
      </c>
    </row>
    <row r="9" spans="2:8" s="1" customFormat="1">
      <c r="B9" s="8" t="s">
        <v>0</v>
      </c>
      <c r="C9" s="97">
        <v>0.13320601851851874</v>
      </c>
      <c r="D9" s="95">
        <f t="shared" si="2"/>
        <v>0.26810632003168205</v>
      </c>
      <c r="E9" s="97"/>
      <c r="F9" s="95"/>
      <c r="G9" s="97">
        <f t="shared" si="0"/>
        <v>0.13320601851851874</v>
      </c>
      <c r="H9" s="96">
        <f t="shared" si="1"/>
        <v>0.26001988161402589</v>
      </c>
    </row>
    <row r="10" spans="2:8" s="1" customFormat="1">
      <c r="B10" s="8" t="s">
        <v>8</v>
      </c>
      <c r="C10" s="97">
        <v>1.3645833333333333E-2</v>
      </c>
      <c r="D10" s="95">
        <f t="shared" si="2"/>
        <v>2.7465231672374021E-2</v>
      </c>
      <c r="E10" s="97"/>
      <c r="F10" s="95"/>
      <c r="G10" s="97">
        <f t="shared" si="0"/>
        <v>1.3645833333333333E-2</v>
      </c>
      <c r="H10" s="96">
        <f t="shared" si="1"/>
        <v>2.6636844245628288E-2</v>
      </c>
    </row>
    <row r="11" spans="2:8" s="1" customFormat="1">
      <c r="B11" s="8" t="s">
        <v>26</v>
      </c>
      <c r="C11" s="97">
        <v>7.9050925925925903E-3</v>
      </c>
      <c r="D11" s="95">
        <f t="shared" si="2"/>
        <v>1.59107321732243E-2</v>
      </c>
      <c r="E11" s="97"/>
      <c r="F11" s="95"/>
      <c r="G11" s="97">
        <f t="shared" si="0"/>
        <v>7.9050925925925903E-3</v>
      </c>
      <c r="H11" s="96">
        <f t="shared" si="1"/>
        <v>1.5430843613031483E-2</v>
      </c>
    </row>
    <row r="12" spans="2:8" s="1" customFormat="1">
      <c r="B12" s="8" t="s">
        <v>3</v>
      </c>
      <c r="C12" s="97">
        <v>2.2499999999999989E-2</v>
      </c>
      <c r="D12" s="95">
        <f t="shared" si="2"/>
        <v>4.5286183520860959E-2</v>
      </c>
      <c r="E12" s="97"/>
      <c r="F12" s="95"/>
      <c r="G12" s="97">
        <f t="shared" si="0"/>
        <v>2.2499999999999989E-2</v>
      </c>
      <c r="H12" s="96">
        <f t="shared" si="1"/>
        <v>4.392029280195197E-2</v>
      </c>
    </row>
    <row r="13" spans="2:8" s="1" customFormat="1">
      <c r="B13" s="8" t="s">
        <v>7</v>
      </c>
      <c r="C13" s="97">
        <v>2.4120370370370348E-2</v>
      </c>
      <c r="D13" s="95">
        <f t="shared" si="2"/>
        <v>4.8547534185943514E-2</v>
      </c>
      <c r="E13" s="97"/>
      <c r="F13" s="95"/>
      <c r="G13" s="97">
        <f t="shared" si="0"/>
        <v>2.4120370370370348E-2</v>
      </c>
      <c r="H13" s="96">
        <f t="shared" si="1"/>
        <v>4.7083276851475238E-2</v>
      </c>
    </row>
    <row r="14" spans="2:8" s="1" customFormat="1">
      <c r="B14" s="8" t="s">
        <v>2</v>
      </c>
      <c r="C14" s="97">
        <v>4.210648148148146E-2</v>
      </c>
      <c r="D14" s="95">
        <f t="shared" si="2"/>
        <v>8.4748526568360169E-2</v>
      </c>
      <c r="E14" s="97"/>
      <c r="F14" s="95"/>
      <c r="G14" s="97">
        <f t="shared" si="0"/>
        <v>4.210648148148146E-2</v>
      </c>
      <c r="H14" s="96">
        <f t="shared" si="1"/>
        <v>8.2192399801183771E-2</v>
      </c>
    </row>
    <row r="15" spans="2:8" s="1" customFormat="1">
      <c r="B15" s="8" t="s">
        <v>9</v>
      </c>
      <c r="C15" s="97">
        <v>3.319444444444445E-2</v>
      </c>
      <c r="D15" s="95">
        <f t="shared" si="2"/>
        <v>6.6811097910406028E-2</v>
      </c>
      <c r="E15" s="97"/>
      <c r="F15" s="95"/>
      <c r="G15" s="97">
        <f t="shared" si="0"/>
        <v>3.319444444444445E-2</v>
      </c>
      <c r="H15" s="96">
        <f t="shared" si="1"/>
        <v>6.4795987528805721E-2</v>
      </c>
    </row>
    <row r="16" spans="2:8" s="1" customFormat="1">
      <c r="B16" s="8" t="s">
        <v>1</v>
      </c>
      <c r="C16" s="97">
        <v>5.0578703703703697E-3</v>
      </c>
      <c r="D16" s="95">
        <f t="shared" si="2"/>
        <v>1.018007314743634E-2</v>
      </c>
      <c r="E16" s="97"/>
      <c r="F16" s="95"/>
      <c r="G16" s="97">
        <f t="shared" si="0"/>
        <v>5.0578703703703697E-3</v>
      </c>
      <c r="H16" s="96">
        <f t="shared" si="1"/>
        <v>9.8730287831548438E-3</v>
      </c>
    </row>
    <row r="17" spans="2:8" s="1" customFormat="1">
      <c r="B17" s="8" t="s">
        <v>27</v>
      </c>
      <c r="C17" s="97">
        <v>6.2499999999999995E-3</v>
      </c>
      <c r="D17" s="95">
        <f t="shared" si="2"/>
        <v>1.2579495422461383E-2</v>
      </c>
      <c r="E17" s="97"/>
      <c r="F17" s="95"/>
      <c r="G17" s="97">
        <f t="shared" si="0"/>
        <v>6.2499999999999995E-3</v>
      </c>
      <c r="H17" s="96">
        <f t="shared" si="1"/>
        <v>1.2200081333875552E-2</v>
      </c>
    </row>
    <row r="18" spans="2:8" s="1" customFormat="1">
      <c r="B18" s="8" t="s">
        <v>16</v>
      </c>
      <c r="C18" s="97">
        <v>1.6203703703703705E-3</v>
      </c>
      <c r="D18" s="95">
        <f t="shared" si="2"/>
        <v>3.2613506650825811E-3</v>
      </c>
      <c r="E18" s="97"/>
      <c r="F18" s="95"/>
      <c r="G18" s="97">
        <f t="shared" si="0"/>
        <v>1.6203703703703705E-3</v>
      </c>
      <c r="H18" s="96">
        <f t="shared" si="1"/>
        <v>3.1629840495232919E-3</v>
      </c>
    </row>
    <row r="19" spans="2:8" s="1" customFormat="1">
      <c r="B19" s="8" t="s">
        <v>4</v>
      </c>
      <c r="C19" s="97">
        <v>2.486111111111107E-2</v>
      </c>
      <c r="D19" s="95">
        <f t="shared" si="2"/>
        <v>5.0038437347124085E-2</v>
      </c>
      <c r="E19" s="97"/>
      <c r="F19" s="95"/>
      <c r="G19" s="97">
        <f t="shared" si="0"/>
        <v>2.486111111111107E-2</v>
      </c>
      <c r="H19" s="96">
        <f t="shared" si="1"/>
        <v>4.8529212416971564E-2</v>
      </c>
    </row>
    <row r="20" spans="2:8" s="1" customFormat="1">
      <c r="B20" s="8" t="s">
        <v>14</v>
      </c>
      <c r="C20" s="97">
        <v>1.0312499999999999E-2</v>
      </c>
      <c r="D20" s="95">
        <f t="shared" si="2"/>
        <v>2.0756167447061279E-2</v>
      </c>
      <c r="E20" s="97"/>
      <c r="F20" s="95"/>
      <c r="G20" s="97">
        <f t="shared" si="0"/>
        <v>1.0312499999999999E-2</v>
      </c>
      <c r="H20" s="96">
        <f t="shared" si="1"/>
        <v>2.0130134200894659E-2</v>
      </c>
    </row>
    <row r="21" spans="2:8" s="1" customFormat="1">
      <c r="B21" s="8" t="s">
        <v>11</v>
      </c>
      <c r="C21" s="97">
        <v>7.8703703703703705E-4</v>
      </c>
      <c r="D21" s="95">
        <f t="shared" si="2"/>
        <v>1.5840846087543964E-3</v>
      </c>
      <c r="E21" s="114">
        <v>1.545138888888889E-2</v>
      </c>
      <c r="F21" s="95">
        <f t="shared" si="2"/>
        <v>1</v>
      </c>
      <c r="G21" s="97">
        <f t="shared" ref="G21:G26" si="3">C21+E21</f>
        <v>1.6238425925925927E-2</v>
      </c>
      <c r="H21" s="96">
        <f t="shared" ref="H21:H26" si="4">G21/$G$30</f>
        <v>3.169761872486556E-2</v>
      </c>
    </row>
    <row r="22" spans="2:8" s="1" customFormat="1">
      <c r="B22" s="8" t="s">
        <v>15</v>
      </c>
      <c r="C22" s="97">
        <v>2.3032407407407411E-3</v>
      </c>
      <c r="D22" s="95">
        <f t="shared" si="2"/>
        <v>4.635777016795955E-3</v>
      </c>
      <c r="E22" s="97"/>
      <c r="F22" s="95"/>
      <c r="G22" s="97">
        <f t="shared" si="3"/>
        <v>2.3032407407407411E-3</v>
      </c>
      <c r="H22" s="96">
        <f t="shared" si="4"/>
        <v>4.4959558989652506E-3</v>
      </c>
    </row>
    <row r="23" spans="2:8" s="1" customFormat="1">
      <c r="B23" s="8" t="s">
        <v>91</v>
      </c>
      <c r="C23" s="97">
        <v>2.6041666666666665E-3</v>
      </c>
      <c r="D23" s="95">
        <f t="shared" si="2"/>
        <v>5.2414564260255762E-3</v>
      </c>
      <c r="E23" s="97"/>
      <c r="F23" s="95"/>
      <c r="G23" s="97">
        <f t="shared" si="3"/>
        <v>2.6041666666666665E-3</v>
      </c>
      <c r="H23" s="96">
        <f t="shared" si="4"/>
        <v>5.0833672224481468E-3</v>
      </c>
    </row>
    <row r="24" spans="2:8" s="1" customFormat="1">
      <c r="B24" s="8" t="s">
        <v>12</v>
      </c>
      <c r="C24" s="97">
        <v>1.2384259259259258E-3</v>
      </c>
      <c r="D24" s="95">
        <f t="shared" si="2"/>
        <v>2.4926037225988296E-3</v>
      </c>
      <c r="E24" s="97"/>
      <c r="F24" s="95"/>
      <c r="G24" s="97">
        <f t="shared" ref="G24" si="5">C24+E24</f>
        <v>1.2384259259259258E-3</v>
      </c>
      <c r="H24" s="96">
        <f t="shared" ref="H24" si="6">G24/$G$30</f>
        <v>2.4174235235642299E-3</v>
      </c>
    </row>
    <row r="25" spans="2:8" s="1" customFormat="1">
      <c r="B25" s="8" t="s">
        <v>5</v>
      </c>
      <c r="C25" s="97">
        <v>1.3657407407407409E-3</v>
      </c>
      <c r="D25" s="95">
        <f t="shared" si="2"/>
        <v>2.7488527034267474E-3</v>
      </c>
      <c r="E25" s="97"/>
      <c r="F25" s="95"/>
      <c r="G25" s="97">
        <f t="shared" si="3"/>
        <v>1.3657407407407409E-3</v>
      </c>
      <c r="H25" s="96">
        <f t="shared" si="4"/>
        <v>2.6659436988839174E-3</v>
      </c>
    </row>
    <row r="26" spans="2:8" s="1" customFormat="1">
      <c r="B26" s="8" t="s">
        <v>6</v>
      </c>
      <c r="C26" s="97">
        <v>7.829861111111118E-2</v>
      </c>
      <c r="D26" s="95">
        <f t="shared" si="2"/>
        <v>0.15759312320916913</v>
      </c>
      <c r="E26" s="97"/>
      <c r="F26" s="95"/>
      <c r="G26" s="97">
        <f t="shared" si="3"/>
        <v>7.829861111111118E-2</v>
      </c>
      <c r="H26" s="96">
        <f t="shared" si="4"/>
        <v>0.15283990782160775</v>
      </c>
    </row>
    <row r="27" spans="2:8" s="1" customFormat="1">
      <c r="B27" s="8" t="s">
        <v>101</v>
      </c>
      <c r="C27" s="97">
        <v>4.6701388888888876E-2</v>
      </c>
      <c r="D27" s="95">
        <f t="shared" si="2"/>
        <v>9.3996785240058639E-2</v>
      </c>
      <c r="E27" s="97"/>
      <c r="F27" s="95"/>
      <c r="G27" s="97">
        <f t="shared" si="0"/>
        <v>4.6701388888888876E-2</v>
      </c>
      <c r="H27" s="96">
        <f t="shared" si="1"/>
        <v>9.1161718855903406E-2</v>
      </c>
    </row>
    <row r="28" spans="2:8" s="1" customFormat="1">
      <c r="B28" s="36" t="s">
        <v>17</v>
      </c>
      <c r="C28" s="107">
        <v>7.4189814814814804E-3</v>
      </c>
      <c r="D28" s="95">
        <f t="shared" si="2"/>
        <v>1.4932326973699528E-2</v>
      </c>
      <c r="E28" s="107"/>
      <c r="F28" s="95"/>
      <c r="G28" s="97">
        <f t="shared" ref="G28" si="7">C28+E28</f>
        <v>7.4189814814814804E-3</v>
      </c>
      <c r="H28" s="96">
        <f t="shared" ref="H28" si="8">G28/$G$30</f>
        <v>1.4481948398174497E-2</v>
      </c>
    </row>
    <row r="29" spans="2:8" s="1" customFormat="1">
      <c r="B29" s="8"/>
      <c r="C29" s="98"/>
      <c r="D29" s="108"/>
      <c r="E29" s="98"/>
      <c r="F29" s="98"/>
      <c r="G29" s="98"/>
      <c r="H29" s="99"/>
    </row>
    <row r="30" spans="2:8" s="1" customFormat="1">
      <c r="B30" s="37" t="s">
        <v>29</v>
      </c>
      <c r="C30" s="109">
        <f t="shared" ref="C30:H30" si="9">SUM(C7:C28)</f>
        <v>0.49684027777777795</v>
      </c>
      <c r="D30" s="110">
        <f t="shared" si="9"/>
        <v>1</v>
      </c>
      <c r="E30" s="109">
        <f t="shared" si="9"/>
        <v>1.545138888888889E-2</v>
      </c>
      <c r="F30" s="110">
        <f t="shared" si="9"/>
        <v>1</v>
      </c>
      <c r="G30" s="109">
        <f t="shared" si="9"/>
        <v>0.51229166666666692</v>
      </c>
      <c r="H30" s="112">
        <f t="shared" si="9"/>
        <v>0.99999999999999989</v>
      </c>
    </row>
    <row r="31" spans="2:8" s="1" customFormat="1" ht="66" customHeight="1" thickBot="1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>
      <c r="C32" s="35"/>
      <c r="D32" s="35"/>
      <c r="E32" s="35"/>
      <c r="F32" s="35"/>
    </row>
    <row r="33" spans="3:6" s="1" customFormat="1">
      <c r="C33" s="35"/>
      <c r="D33" s="35"/>
      <c r="E33" s="35"/>
      <c r="F33" s="35"/>
    </row>
    <row r="34" spans="3:6" s="1" customFormat="1">
      <c r="C34" s="35"/>
      <c r="D34" s="35"/>
      <c r="E34" s="35"/>
      <c r="F34" s="35"/>
    </row>
    <row r="35" spans="3:6" s="1" customFormat="1">
      <c r="C35" s="35"/>
      <c r="D35" s="35"/>
      <c r="E35" s="35"/>
      <c r="F35" s="35"/>
    </row>
    <row r="36" spans="3:6" s="1" customFormat="1">
      <c r="C36" s="35"/>
      <c r="D36" s="35"/>
      <c r="E36" s="35"/>
      <c r="F36" s="35"/>
    </row>
    <row r="37" spans="3:6" s="1" customFormat="1">
      <c r="C37" s="35"/>
      <c r="D37" s="35"/>
      <c r="E37" s="35"/>
      <c r="F37" s="35"/>
    </row>
    <row r="38" spans="3:6" s="1" customFormat="1">
      <c r="C38" s="35"/>
      <c r="D38" s="35"/>
      <c r="E38" s="35"/>
      <c r="F38" s="35"/>
    </row>
    <row r="39" spans="3:6" s="1" customFormat="1">
      <c r="C39" s="35"/>
      <c r="D39" s="35"/>
      <c r="E39" s="35"/>
      <c r="F39" s="35"/>
    </row>
    <row r="40" spans="3:6" s="1" customFormat="1">
      <c r="C40" s="35"/>
      <c r="D40" s="35"/>
      <c r="E40" s="35"/>
      <c r="F40" s="35"/>
    </row>
    <row r="41" spans="3:6" s="1" customFormat="1">
      <c r="C41" s="35"/>
      <c r="D41" s="35"/>
      <c r="E41" s="35"/>
      <c r="F41" s="35"/>
    </row>
    <row r="42" spans="3:6" s="1" customFormat="1">
      <c r="C42" s="35"/>
      <c r="D42" s="35"/>
      <c r="E42" s="35"/>
      <c r="F42" s="35"/>
    </row>
    <row r="43" spans="3:6" s="1" customFormat="1">
      <c r="C43" s="35"/>
      <c r="D43" s="35"/>
      <c r="E43" s="35"/>
      <c r="F43" s="35"/>
    </row>
    <row r="44" spans="3:6" s="1" customFormat="1">
      <c r="C44" s="35"/>
      <c r="D44" s="35"/>
      <c r="E44" s="35"/>
      <c r="F44" s="35"/>
    </row>
    <row r="45" spans="3:6" s="1" customFormat="1">
      <c r="C45" s="35"/>
      <c r="D45" s="35"/>
      <c r="E45" s="35"/>
      <c r="F45" s="35"/>
    </row>
    <row r="46" spans="3:6" s="1" customFormat="1">
      <c r="C46" s="35"/>
      <c r="D46" s="35"/>
      <c r="E46" s="35"/>
      <c r="F46" s="35"/>
    </row>
    <row r="47" spans="3:6" s="1" customFormat="1">
      <c r="C47" s="35"/>
      <c r="D47" s="35"/>
      <c r="E47" s="35"/>
      <c r="F47" s="35"/>
    </row>
    <row r="48" spans="3:6" s="1" customFormat="1">
      <c r="C48" s="35"/>
      <c r="D48" s="35"/>
      <c r="E48" s="35"/>
      <c r="F48" s="35"/>
    </row>
    <row r="49" spans="3:6" s="1" customFormat="1">
      <c r="C49" s="35"/>
      <c r="D49" s="35"/>
      <c r="E49" s="35"/>
      <c r="F49" s="35"/>
    </row>
    <row r="50" spans="3:6" s="1" customFormat="1">
      <c r="C50" s="35"/>
      <c r="D50" s="35"/>
      <c r="E50" s="35"/>
      <c r="F50" s="35"/>
    </row>
    <row r="51" spans="3:6" s="1" customFormat="1">
      <c r="C51" s="35"/>
      <c r="D51" s="35"/>
      <c r="E51" s="35"/>
      <c r="F51" s="35"/>
    </row>
    <row r="52" spans="3:6" s="1" customFormat="1">
      <c r="C52" s="35"/>
      <c r="D52" s="35"/>
      <c r="E52" s="35"/>
      <c r="F52" s="35"/>
    </row>
    <row r="53" spans="3:6" s="1" customFormat="1">
      <c r="C53" s="35"/>
      <c r="D53" s="35"/>
      <c r="E53" s="35"/>
      <c r="F53" s="35"/>
    </row>
    <row r="54" spans="3:6" s="1" customFormat="1">
      <c r="C54" s="35"/>
      <c r="D54" s="35"/>
      <c r="E54" s="35"/>
      <c r="F54" s="35"/>
    </row>
    <row r="55" spans="3:6" s="1" customFormat="1">
      <c r="C55" s="35"/>
      <c r="D55" s="35"/>
      <c r="E55" s="35"/>
      <c r="F55" s="35"/>
    </row>
    <row r="56" spans="3:6" s="1" customFormat="1">
      <c r="C56" s="35"/>
      <c r="D56" s="35"/>
      <c r="E56" s="35"/>
      <c r="F56" s="35"/>
    </row>
    <row r="57" spans="3:6" s="1" customFormat="1">
      <c r="C57" s="35"/>
      <c r="D57" s="35"/>
      <c r="E57" s="35"/>
      <c r="F57" s="35"/>
    </row>
    <row r="58" spans="3:6" s="1" customFormat="1">
      <c r="C58" s="35"/>
      <c r="D58" s="35"/>
      <c r="E58" s="35"/>
      <c r="F58" s="35"/>
    </row>
    <row r="59" spans="3:6" s="1" customFormat="1">
      <c r="C59" s="35"/>
      <c r="D59" s="35"/>
      <c r="E59" s="35"/>
      <c r="F59" s="35"/>
    </row>
    <row r="60" spans="3:6" s="1" customFormat="1">
      <c r="C60" s="35"/>
      <c r="D60" s="35"/>
      <c r="E60" s="35"/>
      <c r="F60" s="35"/>
    </row>
    <row r="61" spans="3:6" s="1" customFormat="1">
      <c r="C61" s="35"/>
      <c r="D61" s="35"/>
      <c r="E61" s="35"/>
      <c r="F61" s="35"/>
    </row>
    <row r="62" spans="3:6" s="1" customFormat="1">
      <c r="C62" s="35"/>
      <c r="D62" s="35"/>
      <c r="E62" s="35"/>
      <c r="F62" s="35"/>
    </row>
    <row r="63" spans="3:6" s="1" customFormat="1">
      <c r="C63" s="35"/>
      <c r="D63" s="35"/>
      <c r="E63" s="35"/>
      <c r="F63" s="35"/>
    </row>
    <row r="64" spans="3:6" s="1" customFormat="1">
      <c r="C64" s="35"/>
      <c r="D64" s="35"/>
      <c r="E64" s="35"/>
      <c r="F64" s="35"/>
    </row>
    <row r="65" spans="3:6" s="1" customFormat="1">
      <c r="C65" s="35"/>
      <c r="D65" s="35"/>
      <c r="E65" s="35"/>
      <c r="F65" s="35"/>
    </row>
    <row r="66" spans="3:6" s="1" customFormat="1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>
  <dimension ref="B2:K32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/>
    <row r="3" spans="2:11">
      <c r="B3" s="188" t="s">
        <v>112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>
      <c r="B4" s="191" t="s">
        <v>133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/>
    </row>
    <row r="8" spans="2:11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>
      <c r="B9" s="8" t="s">
        <v>0</v>
      </c>
      <c r="C9" s="84">
        <v>5.3391203703703725E-2</v>
      </c>
      <c r="D9" s="84"/>
      <c r="E9" s="84"/>
      <c r="F9" s="84"/>
      <c r="G9" s="84"/>
      <c r="H9" s="84"/>
      <c r="I9" s="84"/>
      <c r="J9" s="84"/>
      <c r="K9" s="86">
        <f t="shared" ref="K9:K28" si="0">SUM(C9:J9)</f>
        <v>5.3391203703703725E-2</v>
      </c>
    </row>
    <row r="10" spans="2:11">
      <c r="B10" s="8" t="s">
        <v>8</v>
      </c>
      <c r="C10" s="84">
        <v>5.4166666666666669E-3</v>
      </c>
      <c r="D10" s="84"/>
      <c r="E10" s="84"/>
      <c r="F10" s="84"/>
      <c r="G10" s="84"/>
      <c r="H10" s="84"/>
      <c r="I10" s="84"/>
      <c r="J10" s="84"/>
      <c r="K10" s="86">
        <f t="shared" si="0"/>
        <v>5.4166666666666669E-3</v>
      </c>
    </row>
    <row r="11" spans="2:11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>
      <c r="B12" s="8" t="s">
        <v>3</v>
      </c>
      <c r="C12" s="84">
        <v>1.8506944444444447E-2</v>
      </c>
      <c r="D12" s="84"/>
      <c r="E12" s="84"/>
      <c r="F12" s="84"/>
      <c r="G12" s="84"/>
      <c r="H12" s="84"/>
      <c r="I12" s="84"/>
      <c r="J12" s="84"/>
      <c r="K12" s="86">
        <f t="shared" si="0"/>
        <v>1.8506944444444447E-2</v>
      </c>
    </row>
    <row r="13" spans="2:11">
      <c r="B13" s="8" t="s">
        <v>7</v>
      </c>
      <c r="C13" s="84">
        <v>6.6319444444444455E-3</v>
      </c>
      <c r="D13" s="84"/>
      <c r="E13" s="84"/>
      <c r="F13" s="84"/>
      <c r="G13" s="84"/>
      <c r="H13" s="84"/>
      <c r="I13" s="84"/>
      <c r="J13" s="84"/>
      <c r="K13" s="86">
        <f t="shared" si="0"/>
        <v>6.6319444444444455E-3</v>
      </c>
    </row>
    <row r="14" spans="2:11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>
        <f t="shared" si="0"/>
        <v>0</v>
      </c>
    </row>
    <row r="15" spans="2:11">
      <c r="B15" s="8" t="s">
        <v>9</v>
      </c>
      <c r="C15" s="84">
        <v>5.9606481481481481E-3</v>
      </c>
      <c r="D15" s="84"/>
      <c r="E15" s="84"/>
      <c r="F15" s="84"/>
      <c r="G15" s="84"/>
      <c r="H15" s="84"/>
      <c r="I15" s="84"/>
      <c r="J15" s="84"/>
      <c r="K15" s="86">
        <f t="shared" si="0"/>
        <v>5.9606481481481481E-3</v>
      </c>
    </row>
    <row r="16" spans="2:11">
      <c r="B16" s="8" t="s">
        <v>1</v>
      </c>
      <c r="C16" s="84">
        <v>1.6203703703703701E-3</v>
      </c>
      <c r="D16" s="84"/>
      <c r="E16" s="84"/>
      <c r="F16" s="84"/>
      <c r="G16" s="84"/>
      <c r="H16" s="84"/>
      <c r="I16" s="84"/>
      <c r="J16" s="84"/>
      <c r="K16" s="86">
        <f t="shared" si="0"/>
        <v>1.6203703703703701E-3</v>
      </c>
    </row>
    <row r="17" spans="2:11">
      <c r="B17" s="8" t="s">
        <v>27</v>
      </c>
      <c r="C17" s="84">
        <v>1.8472222222222223E-2</v>
      </c>
      <c r="D17" s="84"/>
      <c r="E17" s="84"/>
      <c r="F17" s="84"/>
      <c r="G17" s="84"/>
      <c r="H17" s="84"/>
      <c r="I17" s="84"/>
      <c r="J17" s="84"/>
      <c r="K17" s="86">
        <f t="shared" si="0"/>
        <v>1.8472222222222223E-2</v>
      </c>
    </row>
    <row r="18" spans="2:11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>
      <c r="B19" s="8" t="s">
        <v>4</v>
      </c>
      <c r="C19" s="84">
        <v>2.0254629629629633E-3</v>
      </c>
      <c r="D19" s="84"/>
      <c r="E19" s="84"/>
      <c r="F19" s="84"/>
      <c r="G19" s="84"/>
      <c r="H19" s="84"/>
      <c r="I19" s="84"/>
      <c r="J19" s="84"/>
      <c r="K19" s="86">
        <f t="shared" si="0"/>
        <v>2.0254629629629633E-3</v>
      </c>
    </row>
    <row r="20" spans="2:11">
      <c r="B20" s="8" t="s">
        <v>14</v>
      </c>
      <c r="C20" s="84">
        <v>5.4745370370370364E-3</v>
      </c>
      <c r="D20" s="84"/>
      <c r="E20" s="84"/>
      <c r="F20" s="84"/>
      <c r="G20" s="84"/>
      <c r="H20" s="84"/>
      <c r="I20" s="84"/>
      <c r="J20" s="84"/>
      <c r="K20" s="86">
        <f t="shared" si="0"/>
        <v>5.4745370370370364E-3</v>
      </c>
    </row>
    <row r="21" spans="2:11">
      <c r="B21" s="8" t="s">
        <v>11</v>
      </c>
      <c r="C21" s="84">
        <v>0.12873842592592594</v>
      </c>
      <c r="D21" s="84"/>
      <c r="E21" s="84"/>
      <c r="F21" s="84"/>
      <c r="G21" s="84"/>
      <c r="H21" s="84"/>
      <c r="I21" s="84"/>
      <c r="J21" s="84"/>
      <c r="K21" s="86">
        <f t="shared" si="0"/>
        <v>0.12873842592592594</v>
      </c>
    </row>
    <row r="22" spans="2:11">
      <c r="B22" s="8" t="s">
        <v>15</v>
      </c>
      <c r="C22" s="84">
        <v>7.0833333333333338E-3</v>
      </c>
      <c r="D22" s="84"/>
      <c r="E22" s="84"/>
      <c r="F22" s="84"/>
      <c r="G22" s="84"/>
      <c r="H22" s="84"/>
      <c r="I22" s="84"/>
      <c r="J22" s="84"/>
      <c r="K22" s="86">
        <f t="shared" si="0"/>
        <v>7.0833333333333338E-3</v>
      </c>
    </row>
    <row r="23" spans="2:11">
      <c r="B23" s="8" t="s">
        <v>91</v>
      </c>
      <c r="C23" s="84">
        <v>8.5300925925925926E-3</v>
      </c>
      <c r="D23" s="84"/>
      <c r="E23" s="84"/>
      <c r="F23" s="84"/>
      <c r="G23" s="84"/>
      <c r="H23" s="84"/>
      <c r="I23" s="84"/>
      <c r="J23" s="84"/>
      <c r="K23" s="86">
        <f t="shared" si="0"/>
        <v>8.5300925925925926E-3</v>
      </c>
    </row>
    <row r="24" spans="2:11">
      <c r="B24" s="8" t="s">
        <v>12</v>
      </c>
      <c r="C24" s="84">
        <v>3.2060185185185186E-3</v>
      </c>
      <c r="D24" s="84"/>
      <c r="E24" s="84"/>
      <c r="F24" s="84"/>
      <c r="G24" s="84"/>
      <c r="H24" s="84"/>
      <c r="I24" s="84"/>
      <c r="J24" s="84"/>
      <c r="K24" s="86">
        <f t="shared" si="0"/>
        <v>3.2060185185185186E-3</v>
      </c>
    </row>
    <row r="25" spans="2:11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>
      <c r="B26" s="8" t="s">
        <v>6</v>
      </c>
      <c r="C26" s="84">
        <v>3.0671296296296297E-3</v>
      </c>
      <c r="D26" s="84"/>
      <c r="E26" s="84"/>
      <c r="F26" s="84"/>
      <c r="G26" s="84"/>
      <c r="H26" s="84"/>
      <c r="I26" s="84"/>
      <c r="J26" s="84"/>
      <c r="K26" s="86">
        <f t="shared" si="0"/>
        <v>3.0671296296296297E-3</v>
      </c>
    </row>
    <row r="27" spans="2:11">
      <c r="B27" s="8" t="s">
        <v>101</v>
      </c>
      <c r="C27" s="84">
        <v>2.6157407407407405E-3</v>
      </c>
      <c r="D27" s="84"/>
      <c r="E27" s="84"/>
      <c r="F27" s="84"/>
      <c r="G27" s="84"/>
      <c r="H27" s="84"/>
      <c r="I27" s="84"/>
      <c r="J27" s="84"/>
      <c r="K27" s="86">
        <f t="shared" si="0"/>
        <v>2.6157407407407405E-3</v>
      </c>
    </row>
    <row r="28" spans="2:11">
      <c r="B28" s="8" t="s">
        <v>17</v>
      </c>
      <c r="C28" s="84">
        <v>1.5138888888888889E-2</v>
      </c>
      <c r="D28" s="84"/>
      <c r="E28" s="84"/>
      <c r="F28" s="84"/>
      <c r="G28" s="84"/>
      <c r="H28" s="84"/>
      <c r="I28" s="84"/>
      <c r="J28" s="84"/>
      <c r="K28" s="86">
        <f t="shared" si="0"/>
        <v>1.5138888888888889E-2</v>
      </c>
    </row>
    <row r="29" spans="2:11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>
      <c r="B30" s="53" t="s">
        <v>29</v>
      </c>
      <c r="C30" s="90">
        <f>SUM(C7:C28)</f>
        <v>0.28587962962962965</v>
      </c>
      <c r="D30" s="90"/>
      <c r="E30" s="90"/>
      <c r="F30" s="90"/>
      <c r="G30" s="90"/>
      <c r="H30" s="90"/>
      <c r="I30" s="90"/>
      <c r="J30" s="90"/>
      <c r="K30" s="91">
        <f t="shared" ref="K30" si="1">SUM(K7:K28)</f>
        <v>0.28587962962962965</v>
      </c>
    </row>
    <row r="31" spans="2:11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>
  <dimension ref="B2:K32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/>
    <row r="3" spans="2:11">
      <c r="B3" s="188" t="s">
        <v>113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>
      <c r="B4" s="191" t="s">
        <v>133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>
      <c r="B7" s="8" t="s">
        <v>10</v>
      </c>
      <c r="C7" s="84"/>
      <c r="D7" s="84"/>
      <c r="E7" s="85"/>
      <c r="F7" s="84"/>
      <c r="G7" s="84"/>
      <c r="H7" s="84"/>
      <c r="I7" s="84"/>
      <c r="J7" s="84"/>
      <c r="K7" s="86"/>
    </row>
    <row r="8" spans="2:11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>
      <c r="B13" s="8" t="s">
        <v>7</v>
      </c>
      <c r="C13" s="84"/>
      <c r="D13" s="84"/>
      <c r="E13" s="84"/>
      <c r="F13" s="84"/>
      <c r="G13" s="84"/>
      <c r="H13" s="84"/>
      <c r="I13" s="84"/>
      <c r="J13" s="84"/>
      <c r="K13" s="86"/>
    </row>
    <row r="14" spans="2:11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>
      <c r="B17" s="8" t="s">
        <v>27</v>
      </c>
      <c r="C17" s="84"/>
      <c r="D17" s="84"/>
      <c r="E17" s="84"/>
      <c r="F17" s="84"/>
      <c r="G17" s="84"/>
      <c r="H17" s="84"/>
      <c r="I17" s="84"/>
      <c r="J17" s="84"/>
      <c r="K17" s="86"/>
    </row>
    <row r="18" spans="2:11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>
      <c r="B19" s="8" t="s">
        <v>4</v>
      </c>
      <c r="C19" s="84"/>
      <c r="D19" s="84"/>
      <c r="E19" s="84"/>
      <c r="F19" s="84"/>
      <c r="G19" s="84"/>
      <c r="H19" s="84"/>
      <c r="I19" s="84"/>
      <c r="J19" s="84"/>
      <c r="K19" s="86"/>
    </row>
    <row r="20" spans="2:11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>
      <c r="B21" s="8" t="s">
        <v>11</v>
      </c>
      <c r="C21" s="84"/>
      <c r="D21" s="84"/>
      <c r="E21" s="84"/>
      <c r="F21" s="84"/>
      <c r="G21" s="84"/>
      <c r="H21" s="84"/>
      <c r="I21" s="84"/>
      <c r="J21" s="84"/>
      <c r="K21" s="86"/>
    </row>
    <row r="22" spans="2:11">
      <c r="B22" s="8" t="s">
        <v>15</v>
      </c>
      <c r="C22" s="84"/>
      <c r="D22" s="84"/>
      <c r="E22" s="84"/>
      <c r="F22" s="84"/>
      <c r="G22" s="84"/>
      <c r="H22" s="84"/>
      <c r="I22" s="84"/>
      <c r="J22" s="84"/>
      <c r="K22" s="86"/>
    </row>
    <row r="23" spans="2:11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>
      <c r="B24" s="8" t="s">
        <v>12</v>
      </c>
      <c r="C24" s="84"/>
      <c r="D24" s="84"/>
      <c r="E24" s="84"/>
      <c r="F24" s="84"/>
      <c r="G24" s="84"/>
      <c r="H24" s="84"/>
      <c r="I24" s="84"/>
      <c r="J24" s="84"/>
      <c r="K24" s="86"/>
    </row>
    <row r="25" spans="2:11">
      <c r="B25" s="8" t="s">
        <v>5</v>
      </c>
      <c r="C25" s="84"/>
      <c r="D25" s="84"/>
      <c r="E25" s="84"/>
      <c r="F25" s="84"/>
      <c r="G25" s="84"/>
      <c r="H25" s="84"/>
      <c r="I25" s="84"/>
      <c r="J25" s="84"/>
      <c r="K25" s="86"/>
    </row>
    <row r="26" spans="2:11">
      <c r="B26" s="8" t="s">
        <v>6</v>
      </c>
      <c r="C26" s="84"/>
      <c r="D26" s="84"/>
      <c r="E26" s="84"/>
      <c r="F26" s="84"/>
      <c r="G26" s="84"/>
      <c r="H26" s="84"/>
      <c r="I26" s="84"/>
      <c r="J26" s="84"/>
      <c r="K26" s="86"/>
    </row>
    <row r="27" spans="2:11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>
      <c r="B29" s="8"/>
      <c r="C29" s="88"/>
      <c r="D29" s="88"/>
      <c r="E29" s="89"/>
      <c r="F29" s="89"/>
      <c r="G29" s="89"/>
      <c r="H29" s="89"/>
      <c r="I29" s="88"/>
      <c r="J29" s="88"/>
      <c r="K29" s="93"/>
    </row>
    <row r="30" spans="2:11">
      <c r="B30" s="53" t="s">
        <v>29</v>
      </c>
      <c r="C30" s="90"/>
      <c r="D30" s="90"/>
      <c r="E30" s="90"/>
      <c r="F30" s="90"/>
      <c r="G30" s="90"/>
      <c r="H30" s="90"/>
      <c r="I30" s="90"/>
      <c r="J30" s="84"/>
      <c r="K30" s="91"/>
    </row>
    <row r="31" spans="2:11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>
  <dimension ref="B2:K32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/>
    <row r="3" spans="2:11">
      <c r="B3" s="188" t="s">
        <v>114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1">
      <c r="B4" s="191" t="s">
        <v>133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2:11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>
      <c r="B7" s="8" t="s">
        <v>10</v>
      </c>
      <c r="C7" s="84"/>
      <c r="D7" s="84"/>
      <c r="E7" s="84"/>
      <c r="F7" s="84"/>
      <c r="G7" s="84"/>
      <c r="H7" s="84"/>
      <c r="I7" s="84"/>
      <c r="J7" s="84"/>
      <c r="K7" s="86"/>
    </row>
    <row r="8" spans="2:11">
      <c r="B8" s="8" t="s">
        <v>13</v>
      </c>
      <c r="C8" s="84"/>
      <c r="D8" s="84"/>
      <c r="E8" s="84"/>
      <c r="F8" s="84"/>
      <c r="G8" s="84"/>
      <c r="H8" s="84"/>
      <c r="I8" s="84"/>
      <c r="J8" s="84"/>
      <c r="K8" s="86"/>
    </row>
    <row r="9" spans="2:11">
      <c r="B9" s="8" t="s">
        <v>0</v>
      </c>
      <c r="C9" s="84"/>
      <c r="D9" s="84"/>
      <c r="E9" s="84"/>
      <c r="F9" s="84"/>
      <c r="G9" s="84"/>
      <c r="H9" s="84"/>
      <c r="I9" s="84"/>
      <c r="J9" s="84"/>
      <c r="K9" s="86"/>
    </row>
    <row r="10" spans="2:11">
      <c r="B10" s="8" t="s">
        <v>8</v>
      </c>
      <c r="C10" s="84"/>
      <c r="D10" s="84"/>
      <c r="E10" s="84"/>
      <c r="F10" s="84"/>
      <c r="G10" s="84"/>
      <c r="H10" s="84"/>
      <c r="I10" s="84"/>
      <c r="J10" s="84"/>
      <c r="K10" s="86"/>
    </row>
    <row r="11" spans="2:11">
      <c r="B11" s="8" t="s">
        <v>26</v>
      </c>
      <c r="C11" s="84"/>
      <c r="D11" s="84"/>
      <c r="E11" s="84"/>
      <c r="F11" s="84"/>
      <c r="G11" s="84"/>
      <c r="H11" s="84"/>
      <c r="I11" s="84"/>
      <c r="J11" s="84"/>
      <c r="K11" s="86"/>
    </row>
    <row r="12" spans="2:11">
      <c r="B12" s="8" t="s">
        <v>3</v>
      </c>
      <c r="C12" s="84"/>
      <c r="D12" s="84"/>
      <c r="E12" s="84"/>
      <c r="F12" s="84"/>
      <c r="G12" s="84"/>
      <c r="H12" s="84"/>
      <c r="I12" s="84"/>
      <c r="J12" s="84"/>
      <c r="K12" s="86"/>
    </row>
    <row r="13" spans="2:11">
      <c r="B13" s="8" t="s">
        <v>7</v>
      </c>
      <c r="C13" s="84"/>
      <c r="D13" s="84"/>
      <c r="E13" s="84">
        <v>9.1435185185185185E-4</v>
      </c>
      <c r="F13" s="84"/>
      <c r="G13" s="84"/>
      <c r="H13" s="84"/>
      <c r="I13" s="84"/>
      <c r="J13" s="84"/>
      <c r="K13" s="86">
        <f t="shared" ref="K13:K22" si="0">SUM(C13:J13)</f>
        <v>9.1435185185185185E-4</v>
      </c>
    </row>
    <row r="14" spans="2:11">
      <c r="B14" s="8" t="s">
        <v>2</v>
      </c>
      <c r="C14" s="84"/>
      <c r="D14" s="84"/>
      <c r="E14" s="84"/>
      <c r="F14" s="84"/>
      <c r="G14" s="84"/>
      <c r="H14" s="84"/>
      <c r="I14" s="84"/>
      <c r="J14" s="84"/>
      <c r="K14" s="86"/>
    </row>
    <row r="15" spans="2:11">
      <c r="B15" s="8" t="s">
        <v>9</v>
      </c>
      <c r="C15" s="84"/>
      <c r="D15" s="84"/>
      <c r="E15" s="84"/>
      <c r="F15" s="84"/>
      <c r="G15" s="84"/>
      <c r="H15" s="84"/>
      <c r="I15" s="84"/>
      <c r="J15" s="84"/>
      <c r="K15" s="86"/>
    </row>
    <row r="16" spans="2:11">
      <c r="B16" s="8" t="s">
        <v>1</v>
      </c>
      <c r="C16" s="84"/>
      <c r="D16" s="84"/>
      <c r="E16" s="84"/>
      <c r="F16" s="84"/>
      <c r="G16" s="84"/>
      <c r="H16" s="84"/>
      <c r="I16" s="84"/>
      <c r="J16" s="84"/>
      <c r="K16" s="86"/>
    </row>
    <row r="17" spans="2:11">
      <c r="B17" s="8" t="s">
        <v>27</v>
      </c>
      <c r="C17" s="84"/>
      <c r="D17" s="84"/>
      <c r="E17" s="84"/>
      <c r="F17" s="84"/>
      <c r="G17" s="84"/>
      <c r="H17" s="84">
        <v>1.1921296296296296E-3</v>
      </c>
      <c r="I17" s="84"/>
      <c r="J17" s="84"/>
      <c r="K17" s="86">
        <f t="shared" si="0"/>
        <v>1.1921296296296296E-3</v>
      </c>
    </row>
    <row r="18" spans="2:11">
      <c r="B18" s="8" t="s">
        <v>16</v>
      </c>
      <c r="C18" s="84"/>
      <c r="D18" s="84"/>
      <c r="E18" s="84"/>
      <c r="F18" s="84"/>
      <c r="G18" s="84"/>
      <c r="H18" s="84"/>
      <c r="I18" s="84"/>
      <c r="J18" s="84"/>
      <c r="K18" s="86"/>
    </row>
    <row r="19" spans="2:11">
      <c r="B19" s="8" t="s">
        <v>4</v>
      </c>
      <c r="C19" s="84"/>
      <c r="D19" s="84">
        <v>5.2083333333333333E-4</v>
      </c>
      <c r="E19" s="84"/>
      <c r="F19" s="84"/>
      <c r="G19" s="84"/>
      <c r="H19" s="84"/>
      <c r="I19" s="84"/>
      <c r="J19" s="84"/>
      <c r="K19" s="86">
        <f t="shared" si="0"/>
        <v>5.2083333333333333E-4</v>
      </c>
    </row>
    <row r="20" spans="2:11">
      <c r="B20" s="8" t="s">
        <v>14</v>
      </c>
      <c r="C20" s="84"/>
      <c r="D20" s="84"/>
      <c r="E20" s="84"/>
      <c r="F20" s="84"/>
      <c r="G20" s="84"/>
      <c r="H20" s="84"/>
      <c r="I20" s="84"/>
      <c r="J20" s="84"/>
      <c r="K20" s="86"/>
    </row>
    <row r="21" spans="2:11">
      <c r="B21" s="8" t="s">
        <v>11</v>
      </c>
      <c r="C21" s="84"/>
      <c r="D21" s="84">
        <v>1.7592592592592592E-3</v>
      </c>
      <c r="E21" s="84"/>
      <c r="F21" s="84">
        <v>3.7037037037037035E-4</v>
      </c>
      <c r="G21" s="84">
        <v>4.7569444444444447E-3</v>
      </c>
      <c r="H21" s="84"/>
      <c r="I21" s="84"/>
      <c r="J21" s="84"/>
      <c r="K21" s="86">
        <f t="shared" si="0"/>
        <v>6.8865740740740745E-3</v>
      </c>
    </row>
    <row r="22" spans="2:11">
      <c r="B22" s="8" t="s">
        <v>15</v>
      </c>
      <c r="C22" s="84"/>
      <c r="D22" s="84"/>
      <c r="E22" s="84">
        <v>2.5578703703703696E-3</v>
      </c>
      <c r="F22" s="84"/>
      <c r="G22" s="84"/>
      <c r="H22" s="84"/>
      <c r="I22" s="84"/>
      <c r="J22" s="84"/>
      <c r="K22" s="86">
        <f t="shared" si="0"/>
        <v>2.5578703703703696E-3</v>
      </c>
    </row>
    <row r="23" spans="2:11">
      <c r="B23" s="8" t="s">
        <v>91</v>
      </c>
      <c r="C23" s="84"/>
      <c r="D23" s="84"/>
      <c r="E23" s="84"/>
      <c r="F23" s="84"/>
      <c r="G23" s="84"/>
      <c r="H23" s="84"/>
      <c r="I23" s="84"/>
      <c r="J23" s="84"/>
      <c r="K23" s="86"/>
    </row>
    <row r="24" spans="2:11">
      <c r="B24" s="8" t="s">
        <v>12</v>
      </c>
      <c r="C24" s="84"/>
      <c r="D24" s="84"/>
      <c r="E24" s="84"/>
      <c r="F24" s="84"/>
      <c r="G24" s="84">
        <v>2.4652777777777776E-3</v>
      </c>
      <c r="H24" s="84">
        <v>1.3194444444444443E-3</v>
      </c>
      <c r="I24" s="84"/>
      <c r="J24" s="84"/>
      <c r="K24" s="86">
        <f t="shared" ref="K24:K26" si="1">SUM(C24:J24)</f>
        <v>3.7847222222222219E-3</v>
      </c>
    </row>
    <row r="25" spans="2:11">
      <c r="B25" s="8" t="s">
        <v>5</v>
      </c>
      <c r="C25" s="84"/>
      <c r="D25" s="84">
        <v>3.356481481481482E-3</v>
      </c>
      <c r="E25" s="84">
        <v>7.3101851851851848E-2</v>
      </c>
      <c r="F25" s="84">
        <v>1.8981481481481479E-3</v>
      </c>
      <c r="G25" s="84">
        <v>4.43287037037037E-3</v>
      </c>
      <c r="H25" s="84">
        <v>1.3680555555555559E-2</v>
      </c>
      <c r="I25" s="84"/>
      <c r="J25" s="84"/>
      <c r="K25" s="86">
        <f t="shared" si="1"/>
        <v>9.6469907407407407E-2</v>
      </c>
    </row>
    <row r="26" spans="2:11">
      <c r="B26" s="8" t="s">
        <v>6</v>
      </c>
      <c r="C26" s="84"/>
      <c r="D26" s="84"/>
      <c r="E26" s="84"/>
      <c r="F26" s="84">
        <v>1.1111111111111111E-3</v>
      </c>
      <c r="G26" s="84"/>
      <c r="H26" s="84"/>
      <c r="I26" s="84"/>
      <c r="J26" s="84"/>
      <c r="K26" s="86">
        <f t="shared" si="1"/>
        <v>1.1111111111111111E-3</v>
      </c>
    </row>
    <row r="27" spans="2:11">
      <c r="B27" s="8" t="s">
        <v>101</v>
      </c>
      <c r="C27" s="84"/>
      <c r="D27" s="84"/>
      <c r="E27" s="84"/>
      <c r="F27" s="84"/>
      <c r="G27" s="84"/>
      <c r="H27" s="84"/>
      <c r="I27" s="84"/>
      <c r="J27" s="84"/>
      <c r="K27" s="86"/>
    </row>
    <row r="28" spans="2:11">
      <c r="B28" s="8" t="s">
        <v>17</v>
      </c>
      <c r="C28" s="84"/>
      <c r="D28" s="84"/>
      <c r="E28" s="84"/>
      <c r="F28" s="84"/>
      <c r="G28" s="84"/>
      <c r="H28" s="84"/>
      <c r="I28" s="84"/>
      <c r="J28" s="84"/>
      <c r="K28" s="86"/>
    </row>
    <row r="29" spans="2:11">
      <c r="B29" s="53"/>
      <c r="C29" s="88"/>
      <c r="D29" s="88"/>
      <c r="E29" s="89"/>
      <c r="F29" s="89"/>
      <c r="G29" s="88"/>
      <c r="H29" s="88"/>
      <c r="I29" s="88"/>
      <c r="J29" s="88"/>
      <c r="K29" s="86"/>
    </row>
    <row r="30" spans="2:11">
      <c r="B30" s="53" t="s">
        <v>29</v>
      </c>
      <c r="C30" s="90"/>
      <c r="D30" s="90">
        <f t="shared" ref="D30:H30" si="2">SUM(D7:D28)</f>
        <v>5.6365740740740751E-3</v>
      </c>
      <c r="E30" s="90">
        <f t="shared" si="2"/>
        <v>7.6574074074074072E-2</v>
      </c>
      <c r="F30" s="90">
        <f t="shared" si="2"/>
        <v>3.3796296296296291E-3</v>
      </c>
      <c r="G30" s="90">
        <f t="shared" si="2"/>
        <v>1.1655092592592592E-2</v>
      </c>
      <c r="H30" s="90">
        <f t="shared" si="2"/>
        <v>1.6192129629629633E-2</v>
      </c>
      <c r="I30" s="90"/>
      <c r="J30" s="90"/>
      <c r="K30" s="91">
        <f>SUM(K7:K28)</f>
        <v>0.1134375</v>
      </c>
    </row>
    <row r="31" spans="2:11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>
      <c r="B32" s="224" t="s">
        <v>82</v>
      </c>
      <c r="C32" s="225"/>
      <c r="D32" s="225"/>
      <c r="E32" s="225"/>
      <c r="F32" s="225"/>
      <c r="G32" s="225"/>
      <c r="H32" s="225"/>
      <c r="I32" s="225"/>
      <c r="J32" s="225"/>
      <c r="K32" s="22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B1:H66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>
      <c r="C1" s="35"/>
      <c r="D1" s="35"/>
      <c r="E1" s="35"/>
      <c r="F1" s="35"/>
    </row>
    <row r="2" spans="2:8" s="1" customFormat="1" ht="15.75" thickBot="1">
      <c r="C2" s="35"/>
      <c r="D2" s="35"/>
      <c r="E2" s="35"/>
      <c r="F2" s="35"/>
    </row>
    <row r="3" spans="2:8" s="1" customFormat="1">
      <c r="B3" s="160" t="s">
        <v>84</v>
      </c>
      <c r="C3" s="161"/>
      <c r="D3" s="161"/>
      <c r="E3" s="161"/>
      <c r="F3" s="162"/>
      <c r="G3" s="161"/>
      <c r="H3" s="162"/>
    </row>
    <row r="4" spans="2:8" s="1" customFormat="1">
      <c r="B4" s="163" t="s">
        <v>133</v>
      </c>
      <c r="C4" s="164"/>
      <c r="D4" s="164"/>
      <c r="E4" s="164"/>
      <c r="F4" s="164"/>
      <c r="G4" s="164"/>
      <c r="H4" s="165"/>
    </row>
    <row r="5" spans="2:8" s="1" customFormat="1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>
      <c r="B7" s="8" t="s">
        <v>10</v>
      </c>
      <c r="C7" s="97">
        <v>1.4930555555555556E-3</v>
      </c>
      <c r="D7" s="95">
        <f>C7/C$30</f>
        <v>8.7475418729233128E-3</v>
      </c>
      <c r="E7" s="97"/>
      <c r="F7" s="95"/>
      <c r="G7" s="97">
        <f>E7+C7</f>
        <v>1.4930555555555556E-3</v>
      </c>
      <c r="H7" s="96">
        <f>G7/$G$30</f>
        <v>8.7475418729233128E-3</v>
      </c>
    </row>
    <row r="8" spans="2:8" s="1" customFormat="1">
      <c r="B8" s="8" t="s">
        <v>13</v>
      </c>
      <c r="C8" s="97">
        <v>6.9675925925925929E-3</v>
      </c>
      <c r="D8" s="95">
        <f t="shared" ref="D8:D10" si="0">C8/C$30</f>
        <v>4.0821862073642128E-2</v>
      </c>
      <c r="E8" s="97"/>
      <c r="F8" s="95"/>
      <c r="G8" s="97">
        <f t="shared" ref="G8:G10" si="1">E8+C8</f>
        <v>6.9675925925925929E-3</v>
      </c>
      <c r="H8" s="96">
        <f t="shared" ref="H8:H10" si="2">G8/$G$30</f>
        <v>4.0821862073642128E-2</v>
      </c>
    </row>
    <row r="9" spans="2:8" s="1" customFormat="1">
      <c r="B9" s="8" t="s">
        <v>0</v>
      </c>
      <c r="C9" s="97">
        <v>5.0578703703703605E-2</v>
      </c>
      <c r="D9" s="95">
        <f t="shared" si="0"/>
        <v>0.29633145724554111</v>
      </c>
      <c r="E9" s="97"/>
      <c r="F9" s="95"/>
      <c r="G9" s="97">
        <f t="shared" si="1"/>
        <v>5.0578703703703605E-2</v>
      </c>
      <c r="H9" s="96">
        <f t="shared" si="2"/>
        <v>0.29633145724554111</v>
      </c>
    </row>
    <row r="10" spans="2:8" s="1" customFormat="1">
      <c r="B10" s="8" t="s">
        <v>8</v>
      </c>
      <c r="C10" s="97">
        <v>4.6296296296296311E-3</v>
      </c>
      <c r="D10" s="95">
        <f t="shared" si="0"/>
        <v>2.7124160846273847E-2</v>
      </c>
      <c r="E10" s="97"/>
      <c r="F10" s="95"/>
      <c r="G10" s="97">
        <f t="shared" si="1"/>
        <v>4.6296296296296311E-3</v>
      </c>
      <c r="H10" s="96">
        <f t="shared" si="2"/>
        <v>2.7124160846273847E-2</v>
      </c>
    </row>
    <row r="11" spans="2:8" s="1" customFormat="1">
      <c r="B11" s="8" t="s">
        <v>26</v>
      </c>
      <c r="C11" s="97">
        <v>5.7870370370370367E-4</v>
      </c>
      <c r="D11" s="95">
        <f t="shared" ref="D11" si="3">C11/C$30</f>
        <v>3.3905201057842296E-3</v>
      </c>
      <c r="E11" s="97"/>
      <c r="F11" s="95"/>
      <c r="G11" s="97">
        <f t="shared" ref="G11" si="4">E11+C11</f>
        <v>5.7870370370370367E-4</v>
      </c>
      <c r="H11" s="96">
        <f t="shared" ref="H11" si="5">G11/$G$30</f>
        <v>3.3905201057842296E-3</v>
      </c>
    </row>
    <row r="12" spans="2:8" s="1" customFormat="1">
      <c r="B12" s="8" t="s">
        <v>3</v>
      </c>
      <c r="C12" s="97">
        <v>1.0891203703703705E-2</v>
      </c>
      <c r="D12" s="95">
        <f t="shared" ref="D12:D28" si="6">C12/C$30</f>
        <v>6.3809588390859207E-2</v>
      </c>
      <c r="E12" s="97"/>
      <c r="F12" s="95"/>
      <c r="G12" s="97">
        <f t="shared" ref="G12:G16" si="7">E12+C12</f>
        <v>1.0891203703703705E-2</v>
      </c>
      <c r="H12" s="96">
        <f t="shared" ref="H12:H16" si="8">G12/$G$30</f>
        <v>6.3809588390859207E-2</v>
      </c>
    </row>
    <row r="13" spans="2:8" s="1" customFormat="1">
      <c r="B13" s="8" t="s">
        <v>7</v>
      </c>
      <c r="C13" s="97">
        <v>1.0810185185185181E-2</v>
      </c>
      <c r="D13" s="95">
        <f t="shared" si="6"/>
        <v>6.3334915576049394E-2</v>
      </c>
      <c r="E13" s="97"/>
      <c r="F13" s="95"/>
      <c r="G13" s="97">
        <f t="shared" si="7"/>
        <v>1.0810185185185181E-2</v>
      </c>
      <c r="H13" s="96">
        <f t="shared" si="8"/>
        <v>6.3334915576049394E-2</v>
      </c>
    </row>
    <row r="14" spans="2:8" s="1" customFormat="1">
      <c r="B14" s="8" t="s">
        <v>2</v>
      </c>
      <c r="C14" s="97">
        <v>1.1400462962962965E-2</v>
      </c>
      <c r="D14" s="95">
        <f t="shared" si="6"/>
        <v>6.6793246083949334E-2</v>
      </c>
      <c r="E14" s="97"/>
      <c r="F14" s="95"/>
      <c r="G14" s="97">
        <f t="shared" si="7"/>
        <v>1.1400462962962965E-2</v>
      </c>
      <c r="H14" s="96">
        <f t="shared" si="8"/>
        <v>6.6793246083949334E-2</v>
      </c>
    </row>
    <row r="15" spans="2:8" s="1" customFormat="1">
      <c r="B15" s="8" t="s">
        <v>9</v>
      </c>
      <c r="C15" s="97">
        <v>1.0034722222222216E-2</v>
      </c>
      <c r="D15" s="95">
        <f t="shared" si="6"/>
        <v>5.8791618634298506E-2</v>
      </c>
      <c r="E15" s="97"/>
      <c r="F15" s="95"/>
      <c r="G15" s="97">
        <f t="shared" si="7"/>
        <v>1.0034722222222216E-2</v>
      </c>
      <c r="H15" s="96">
        <f t="shared" si="8"/>
        <v>5.8791618634298506E-2</v>
      </c>
    </row>
    <row r="16" spans="2:8" s="1" customFormat="1">
      <c r="B16" s="8" t="s">
        <v>1</v>
      </c>
      <c r="C16" s="97">
        <v>1.1342592592592593E-3</v>
      </c>
      <c r="D16" s="95">
        <f t="shared" si="6"/>
        <v>6.6454194073370908E-3</v>
      </c>
      <c r="E16" s="97"/>
      <c r="F16" s="95"/>
      <c r="G16" s="97">
        <f t="shared" si="7"/>
        <v>1.1342592592592593E-3</v>
      </c>
      <c r="H16" s="96">
        <f t="shared" si="8"/>
        <v>6.6454194073370908E-3</v>
      </c>
    </row>
    <row r="17" spans="2:8" s="1" customFormat="1">
      <c r="B17" s="8" t="s">
        <v>27</v>
      </c>
      <c r="C17" s="97">
        <v>1.1111111111111111E-3</v>
      </c>
      <c r="D17" s="95">
        <f t="shared" si="6"/>
        <v>6.5097986031057214E-3</v>
      </c>
      <c r="E17" s="97"/>
      <c r="F17" s="95"/>
      <c r="G17" s="97">
        <f t="shared" ref="G17:G19" si="9">E17+C17</f>
        <v>1.1111111111111111E-3</v>
      </c>
      <c r="H17" s="96">
        <f t="shared" ref="H17:H19" si="10">G17/$G$30</f>
        <v>6.5097986031057214E-3</v>
      </c>
    </row>
    <row r="18" spans="2:8" s="1" customFormat="1">
      <c r="B18" s="8" t="s">
        <v>16</v>
      </c>
      <c r="C18" s="97">
        <v>1.8865740740740739E-3</v>
      </c>
      <c r="D18" s="95">
        <f t="shared" si="6"/>
        <v>1.1053095544856588E-2</v>
      </c>
      <c r="E18" s="97"/>
      <c r="F18" s="95"/>
      <c r="G18" s="97">
        <f t="shared" si="9"/>
        <v>1.8865740740740739E-3</v>
      </c>
      <c r="H18" s="96">
        <f t="shared" si="10"/>
        <v>1.1053095544856588E-2</v>
      </c>
    </row>
    <row r="19" spans="2:8" s="1" customFormat="1">
      <c r="B19" s="8" t="s">
        <v>4</v>
      </c>
      <c r="C19" s="97">
        <v>5.5787037037037029E-3</v>
      </c>
      <c r="D19" s="95">
        <f t="shared" si="6"/>
        <v>3.2684613819759969E-2</v>
      </c>
      <c r="E19" s="97"/>
      <c r="F19" s="95"/>
      <c r="G19" s="97">
        <f t="shared" si="9"/>
        <v>5.5787037037037029E-3</v>
      </c>
      <c r="H19" s="96">
        <f t="shared" si="10"/>
        <v>3.2684613819759969E-2</v>
      </c>
    </row>
    <row r="20" spans="2:8" s="1" customFormat="1">
      <c r="B20" s="8" t="s">
        <v>14</v>
      </c>
      <c r="C20" s="97">
        <v>2.5694444444444441E-3</v>
      </c>
      <c r="D20" s="95">
        <f t="shared" si="6"/>
        <v>1.5053909269681977E-2</v>
      </c>
      <c r="E20" s="97"/>
      <c r="F20" s="95"/>
      <c r="G20" s="97">
        <f t="shared" ref="G20:G23" si="11">E20+C20</f>
        <v>2.5694444444444441E-3</v>
      </c>
      <c r="H20" s="96">
        <f t="shared" ref="H20:H23" si="12">G20/$G$30</f>
        <v>1.5053909269681977E-2</v>
      </c>
    </row>
    <row r="21" spans="2:8" s="1" customFormat="1">
      <c r="B21" s="8" t="s">
        <v>11</v>
      </c>
      <c r="C21" s="97">
        <v>1.6203703703703703E-4</v>
      </c>
      <c r="D21" s="95">
        <f t="shared" si="6"/>
        <v>9.4934562961958432E-4</v>
      </c>
      <c r="E21" s="97"/>
      <c r="F21" s="95"/>
      <c r="G21" s="97">
        <f t="shared" si="11"/>
        <v>1.6203703703703703E-4</v>
      </c>
      <c r="H21" s="96">
        <f t="shared" si="12"/>
        <v>9.4934562961958432E-4</v>
      </c>
    </row>
    <row r="22" spans="2:8" s="1" customFormat="1">
      <c r="B22" s="8" t="s">
        <v>15</v>
      </c>
      <c r="C22" s="97"/>
      <c r="D22" s="95"/>
      <c r="E22" s="97"/>
      <c r="F22" s="95"/>
      <c r="G22" s="97"/>
      <c r="H22" s="96"/>
    </row>
    <row r="23" spans="2:8" s="1" customFormat="1">
      <c r="B23" s="8" t="s">
        <v>91</v>
      </c>
      <c r="C23" s="97">
        <v>7.9861111111111105E-4</v>
      </c>
      <c r="D23" s="95">
        <f t="shared" si="6"/>
        <v>4.6789177459822364E-3</v>
      </c>
      <c r="E23" s="97"/>
      <c r="F23" s="95"/>
      <c r="G23" s="97">
        <f t="shared" si="11"/>
        <v>7.9861111111111105E-4</v>
      </c>
      <c r="H23" s="96">
        <f t="shared" si="12"/>
        <v>4.6789177459822364E-3</v>
      </c>
    </row>
    <row r="24" spans="2:8" s="1" customFormat="1">
      <c r="B24" s="8" t="s">
        <v>12</v>
      </c>
      <c r="C24" s="97">
        <v>3.3564814814814818E-4</v>
      </c>
      <c r="D24" s="95">
        <f t="shared" si="6"/>
        <v>1.9665016613548535E-3</v>
      </c>
      <c r="E24" s="97"/>
      <c r="F24" s="95"/>
      <c r="G24" s="97">
        <f t="shared" ref="G24" si="13">E24+C24</f>
        <v>3.3564814814814818E-4</v>
      </c>
      <c r="H24" s="96">
        <f t="shared" ref="H24" si="14">G24/$G$30</f>
        <v>1.9665016613548535E-3</v>
      </c>
    </row>
    <row r="25" spans="2:8" s="1" customFormat="1">
      <c r="B25" s="8" t="s">
        <v>5</v>
      </c>
      <c r="C25" s="97"/>
      <c r="D25" s="95"/>
      <c r="E25" s="97"/>
      <c r="F25" s="95"/>
      <c r="G25" s="97"/>
      <c r="H25" s="96"/>
    </row>
    <row r="26" spans="2:8" s="1" customFormat="1">
      <c r="B26" s="8" t="s">
        <v>6</v>
      </c>
      <c r="C26" s="97">
        <v>2.9282407407407396E-2</v>
      </c>
      <c r="D26" s="95">
        <f t="shared" si="6"/>
        <v>0.17156031735268196</v>
      </c>
      <c r="E26" s="97"/>
      <c r="F26" s="95"/>
      <c r="G26" s="97">
        <f t="shared" ref="G25:G27" si="15">E26+C26</f>
        <v>2.9282407407407396E-2</v>
      </c>
      <c r="H26" s="96">
        <f t="shared" ref="H25:H27" si="16">G26/$G$30</f>
        <v>0.17156031735268196</v>
      </c>
    </row>
    <row r="27" spans="2:8" s="1" customFormat="1">
      <c r="B27" s="8" t="s">
        <v>101</v>
      </c>
      <c r="C27" s="97">
        <v>2.0046296296296291E-2</v>
      </c>
      <c r="D27" s="95">
        <f t="shared" si="6"/>
        <v>0.11744761646436569</v>
      </c>
      <c r="E27" s="97"/>
      <c r="F27" s="95"/>
      <c r="G27" s="97">
        <f t="shared" si="15"/>
        <v>2.0046296296296291E-2</v>
      </c>
      <c r="H27" s="96">
        <f t="shared" si="16"/>
        <v>0.11744761646436569</v>
      </c>
    </row>
    <row r="28" spans="2:8" s="1" customFormat="1">
      <c r="B28" s="36" t="s">
        <v>17</v>
      </c>
      <c r="C28" s="107">
        <v>3.9351851851851852E-4</v>
      </c>
      <c r="D28" s="95">
        <f t="shared" si="6"/>
        <v>2.3055536719332761E-3</v>
      </c>
      <c r="E28" s="107"/>
      <c r="F28" s="95"/>
      <c r="G28" s="97">
        <f t="shared" ref="G28" si="17">E28+C28</f>
        <v>3.9351851851851852E-4</v>
      </c>
      <c r="H28" s="96">
        <f t="shared" ref="H28" si="18">G28/$G$30</f>
        <v>2.3055536719332761E-3</v>
      </c>
    </row>
    <row r="29" spans="2:8" s="1" customFormat="1">
      <c r="B29" s="8"/>
      <c r="C29" s="98"/>
      <c r="D29" s="108"/>
      <c r="E29" s="98"/>
      <c r="F29" s="98"/>
      <c r="G29" s="97"/>
      <c r="H29" s="96"/>
    </row>
    <row r="30" spans="2:8" s="1" customFormat="1">
      <c r="B30" s="37" t="s">
        <v>29</v>
      </c>
      <c r="C30" s="109">
        <f>SUM(C7:C28)</f>
        <v>0.17068287037037025</v>
      </c>
      <c r="D30" s="110">
        <f t="shared" ref="D30:H30" si="19">SUM(D7:D28)</f>
        <v>0.99999999999999989</v>
      </c>
      <c r="E30" s="109"/>
      <c r="F30" s="110"/>
      <c r="G30" s="109">
        <f>SUM(G7:G28)</f>
        <v>0.17068287037037025</v>
      </c>
      <c r="H30" s="112">
        <f t="shared" si="19"/>
        <v>0.99999999999999989</v>
      </c>
    </row>
    <row r="31" spans="2:8" s="1" customFormat="1" ht="66" customHeight="1" thickBot="1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>
      <c r="C32" s="35"/>
      <c r="D32" s="35"/>
      <c r="E32" s="35"/>
      <c r="F32" s="35"/>
    </row>
    <row r="33" spans="3:6" s="1" customFormat="1">
      <c r="C33" s="35"/>
      <c r="D33" s="35"/>
      <c r="E33" s="35"/>
      <c r="F33" s="35"/>
    </row>
    <row r="34" spans="3:6" s="1" customFormat="1">
      <c r="C34" s="35"/>
      <c r="D34" s="35"/>
      <c r="E34" s="35"/>
      <c r="F34" s="35"/>
    </row>
    <row r="35" spans="3:6" s="1" customFormat="1">
      <c r="C35" s="35"/>
      <c r="D35" s="35"/>
      <c r="E35" s="35"/>
      <c r="F35" s="35"/>
    </row>
    <row r="36" spans="3:6" s="1" customFormat="1">
      <c r="C36" s="35"/>
      <c r="D36" s="35"/>
      <c r="E36" s="35"/>
      <c r="F36" s="35"/>
    </row>
    <row r="37" spans="3:6" s="1" customFormat="1">
      <c r="C37" s="35"/>
      <c r="D37" s="35"/>
      <c r="E37" s="35"/>
      <c r="F37" s="35"/>
    </row>
    <row r="38" spans="3:6" s="1" customFormat="1">
      <c r="C38" s="35"/>
      <c r="D38" s="35"/>
      <c r="E38" s="35"/>
      <c r="F38" s="35"/>
    </row>
    <row r="39" spans="3:6" s="1" customFormat="1">
      <c r="C39" s="35"/>
      <c r="D39" s="35"/>
      <c r="E39" s="35"/>
      <c r="F39" s="35"/>
    </row>
    <row r="40" spans="3:6" s="1" customFormat="1">
      <c r="C40" s="35"/>
      <c r="D40" s="35"/>
      <c r="E40" s="35"/>
      <c r="F40" s="35"/>
    </row>
    <row r="41" spans="3:6" s="1" customFormat="1">
      <c r="C41" s="35"/>
      <c r="D41" s="35"/>
      <c r="E41" s="35"/>
      <c r="F41" s="35"/>
    </row>
    <row r="42" spans="3:6" s="1" customFormat="1">
      <c r="C42" s="35"/>
      <c r="D42" s="35"/>
      <c r="E42" s="35"/>
      <c r="F42" s="35"/>
    </row>
    <row r="43" spans="3:6" s="1" customFormat="1">
      <c r="C43" s="35"/>
      <c r="D43" s="35"/>
      <c r="E43" s="35"/>
      <c r="F43" s="35"/>
    </row>
    <row r="44" spans="3:6" s="1" customFormat="1">
      <c r="C44" s="35"/>
      <c r="D44" s="35"/>
      <c r="E44" s="35"/>
      <c r="F44" s="35"/>
    </row>
    <row r="45" spans="3:6" s="1" customFormat="1">
      <c r="C45" s="35"/>
      <c r="D45" s="35"/>
      <c r="E45" s="35"/>
      <c r="F45" s="35"/>
    </row>
    <row r="46" spans="3:6" s="1" customFormat="1">
      <c r="C46" s="35"/>
      <c r="D46" s="35"/>
      <c r="E46" s="35"/>
      <c r="F46" s="35"/>
    </row>
    <row r="47" spans="3:6" s="1" customFormat="1">
      <c r="C47" s="35"/>
      <c r="D47" s="35"/>
      <c r="E47" s="35"/>
      <c r="F47" s="35"/>
    </row>
    <row r="48" spans="3:6" s="1" customFormat="1">
      <c r="C48" s="35"/>
      <c r="D48" s="35"/>
      <c r="E48" s="35"/>
      <c r="F48" s="35"/>
    </row>
    <row r="49" spans="3:6" s="1" customFormat="1">
      <c r="C49" s="35"/>
      <c r="D49" s="35"/>
      <c r="E49" s="35"/>
      <c r="F49" s="35"/>
    </row>
    <row r="50" spans="3:6" s="1" customFormat="1">
      <c r="C50" s="35"/>
      <c r="D50" s="35"/>
      <c r="E50" s="35"/>
      <c r="F50" s="35"/>
    </row>
    <row r="51" spans="3:6" s="1" customFormat="1">
      <c r="C51" s="35"/>
      <c r="D51" s="35"/>
      <c r="E51" s="35"/>
      <c r="F51" s="35"/>
    </row>
    <row r="52" spans="3:6" s="1" customFormat="1">
      <c r="C52" s="35"/>
      <c r="D52" s="35"/>
      <c r="E52" s="35"/>
      <c r="F52" s="35"/>
    </row>
    <row r="53" spans="3:6" s="1" customFormat="1">
      <c r="C53" s="35"/>
      <c r="D53" s="35"/>
      <c r="E53" s="35"/>
      <c r="F53" s="35"/>
    </row>
    <row r="54" spans="3:6" s="1" customFormat="1">
      <c r="C54" s="35"/>
      <c r="D54" s="35"/>
      <c r="E54" s="35"/>
      <c r="F54" s="35"/>
    </row>
    <row r="55" spans="3:6" s="1" customFormat="1">
      <c r="C55" s="35"/>
      <c r="D55" s="35"/>
      <c r="E55" s="35"/>
      <c r="F55" s="35"/>
    </row>
    <row r="56" spans="3:6" s="1" customFormat="1">
      <c r="C56" s="35"/>
      <c r="D56" s="35"/>
      <c r="E56" s="35"/>
      <c r="F56" s="35"/>
    </row>
    <row r="57" spans="3:6" s="1" customFormat="1">
      <c r="C57" s="35"/>
      <c r="D57" s="35"/>
      <c r="E57" s="35"/>
      <c r="F57" s="35"/>
    </row>
    <row r="58" spans="3:6" s="1" customFormat="1">
      <c r="C58" s="35"/>
      <c r="D58" s="35"/>
      <c r="E58" s="35"/>
      <c r="F58" s="35"/>
    </row>
    <row r="59" spans="3:6" s="1" customFormat="1">
      <c r="C59" s="35"/>
      <c r="D59" s="35"/>
      <c r="E59" s="35"/>
      <c r="F59" s="35"/>
    </row>
    <row r="60" spans="3:6" s="1" customFormat="1">
      <c r="C60" s="35"/>
      <c r="D60" s="35"/>
      <c r="E60" s="35"/>
      <c r="F60" s="35"/>
    </row>
    <row r="61" spans="3:6" s="1" customFormat="1">
      <c r="C61" s="35"/>
      <c r="D61" s="35"/>
      <c r="E61" s="35"/>
      <c r="F61" s="35"/>
    </row>
    <row r="62" spans="3:6" s="1" customFormat="1">
      <c r="C62" s="35"/>
      <c r="D62" s="35"/>
      <c r="E62" s="35"/>
      <c r="F62" s="35"/>
    </row>
    <row r="63" spans="3:6" s="1" customFormat="1">
      <c r="C63" s="35"/>
      <c r="D63" s="35"/>
      <c r="E63" s="35"/>
      <c r="F63" s="35"/>
    </row>
    <row r="64" spans="3:6" s="1" customFormat="1">
      <c r="C64" s="35"/>
      <c r="D64" s="35"/>
      <c r="E64" s="35"/>
      <c r="F64" s="35"/>
    </row>
    <row r="65" spans="3:6" s="1" customFormat="1">
      <c r="C65" s="35"/>
      <c r="D65" s="35"/>
      <c r="E65" s="35"/>
      <c r="F65" s="35"/>
    </row>
    <row r="66" spans="3:6" s="1" customFormat="1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B1:H66"/>
  <sheetViews>
    <sheetView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>
      <c r="C1" s="35"/>
      <c r="D1" s="35"/>
      <c r="E1" s="35"/>
      <c r="F1" s="35"/>
    </row>
    <row r="2" spans="2:8" s="1" customFormat="1" ht="15.75" thickBot="1">
      <c r="C2" s="35"/>
      <c r="D2" s="35"/>
      <c r="E2" s="35"/>
      <c r="F2" s="35"/>
    </row>
    <row r="3" spans="2:8" s="1" customFormat="1">
      <c r="B3" s="160" t="s">
        <v>122</v>
      </c>
      <c r="C3" s="161"/>
      <c r="D3" s="161"/>
      <c r="E3" s="161"/>
      <c r="F3" s="162"/>
      <c r="G3" s="161"/>
      <c r="H3" s="162"/>
    </row>
    <row r="4" spans="2:8" s="1" customFormat="1">
      <c r="B4" s="163" t="s">
        <v>133</v>
      </c>
      <c r="C4" s="164"/>
      <c r="D4" s="164"/>
      <c r="E4" s="164"/>
      <c r="F4" s="164"/>
      <c r="G4" s="164"/>
      <c r="H4" s="165"/>
    </row>
    <row r="5" spans="2:8" s="1" customFormat="1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>
      <c r="B7" s="8" t="s">
        <v>10</v>
      </c>
      <c r="C7" s="97">
        <v>6.134259259259259E-4</v>
      </c>
      <c r="D7" s="95">
        <f t="shared" ref="D7:D27" si="0">C7/C$30</f>
        <v>5.1702272948980603E-3</v>
      </c>
      <c r="E7" s="97"/>
      <c r="F7" s="95"/>
      <c r="G7" s="97">
        <f>C7+E7</f>
        <v>6.134259259259259E-4</v>
      </c>
      <c r="H7" s="96">
        <f>G7/$G$30</f>
        <v>5.1702272948980603E-3</v>
      </c>
    </row>
    <row r="8" spans="2:8" s="1" customFormat="1">
      <c r="B8" s="8" t="s">
        <v>13</v>
      </c>
      <c r="C8" s="97">
        <v>4.3749999999999995E-3</v>
      </c>
      <c r="D8" s="95">
        <f t="shared" si="0"/>
        <v>3.6874451273046539E-2</v>
      </c>
      <c r="E8" s="97"/>
      <c r="F8" s="95"/>
      <c r="G8" s="97">
        <f t="shared" ref="G8:G27" si="1">C8+E8</f>
        <v>4.3749999999999995E-3</v>
      </c>
      <c r="H8" s="96">
        <f t="shared" ref="H8:H27" si="2">G8/$G$30</f>
        <v>3.6874451273046539E-2</v>
      </c>
    </row>
    <row r="9" spans="2:8" s="1" customFormat="1">
      <c r="B9" s="8" t="s">
        <v>0</v>
      </c>
      <c r="C9" s="97">
        <v>3.3993055555555533E-2</v>
      </c>
      <c r="D9" s="95">
        <f t="shared" si="0"/>
        <v>0.28650863330406778</v>
      </c>
      <c r="E9" s="97"/>
      <c r="F9" s="95"/>
      <c r="G9" s="97">
        <f t="shared" si="1"/>
        <v>3.3993055555555533E-2</v>
      </c>
      <c r="H9" s="96">
        <f t="shared" si="2"/>
        <v>0.28650863330406778</v>
      </c>
    </row>
    <row r="10" spans="2:8" s="1" customFormat="1">
      <c r="B10" s="8" t="s">
        <v>8</v>
      </c>
      <c r="C10" s="97">
        <v>3.9814814814814817E-3</v>
      </c>
      <c r="D10" s="95">
        <f t="shared" si="0"/>
        <v>3.3557701687640239E-2</v>
      </c>
      <c r="E10" s="97"/>
      <c r="F10" s="95"/>
      <c r="G10" s="97">
        <f t="shared" si="1"/>
        <v>3.9814814814814817E-3</v>
      </c>
      <c r="H10" s="96">
        <f t="shared" si="2"/>
        <v>3.3557701687640239E-2</v>
      </c>
    </row>
    <row r="11" spans="2:8" s="1" customFormat="1">
      <c r="B11" s="8" t="s">
        <v>26</v>
      </c>
      <c r="C11" s="97">
        <v>1.3888888888888889E-4</v>
      </c>
      <c r="D11" s="95">
        <f t="shared" si="0"/>
        <v>1.1706175007316364E-3</v>
      </c>
      <c r="E11" s="97"/>
      <c r="F11" s="95"/>
      <c r="G11" s="97">
        <f t="shared" si="1"/>
        <v>1.3888888888888889E-4</v>
      </c>
      <c r="H11" s="96">
        <f t="shared" si="2"/>
        <v>1.1706175007316364E-3</v>
      </c>
    </row>
    <row r="12" spans="2:8" s="1" customFormat="1">
      <c r="B12" s="8" t="s">
        <v>3</v>
      </c>
      <c r="C12" s="97">
        <v>7.5578703703703702E-3</v>
      </c>
      <c r="D12" s="95">
        <f t="shared" si="0"/>
        <v>6.3701102331479867E-2</v>
      </c>
      <c r="E12" s="97"/>
      <c r="F12" s="95"/>
      <c r="G12" s="97">
        <f t="shared" si="1"/>
        <v>7.5578703703703702E-3</v>
      </c>
      <c r="H12" s="96">
        <f t="shared" si="2"/>
        <v>6.3701102331479867E-2</v>
      </c>
    </row>
    <row r="13" spans="2:8" s="1" customFormat="1">
      <c r="B13" s="8" t="s">
        <v>7</v>
      </c>
      <c r="C13" s="97">
        <v>7.4884259259259262E-3</v>
      </c>
      <c r="D13" s="95">
        <f t="shared" si="0"/>
        <v>6.3115793581114063E-2</v>
      </c>
      <c r="E13" s="97"/>
      <c r="F13" s="95"/>
      <c r="G13" s="97">
        <f t="shared" si="1"/>
        <v>7.4884259259259262E-3</v>
      </c>
      <c r="H13" s="96">
        <f t="shared" si="2"/>
        <v>6.3115793581114063E-2</v>
      </c>
    </row>
    <row r="14" spans="2:8" s="1" customFormat="1">
      <c r="B14" s="8" t="s">
        <v>2</v>
      </c>
      <c r="C14" s="97">
        <v>8.0092592592592594E-3</v>
      </c>
      <c r="D14" s="95">
        <f t="shared" si="0"/>
        <v>6.7505609208857689E-2</v>
      </c>
      <c r="E14" s="97"/>
      <c r="F14" s="95"/>
      <c r="G14" s="97">
        <f t="shared" si="1"/>
        <v>8.0092592592592594E-3</v>
      </c>
      <c r="H14" s="96">
        <f t="shared" si="2"/>
        <v>6.7505609208857689E-2</v>
      </c>
    </row>
    <row r="15" spans="2:8" s="1" customFormat="1">
      <c r="B15" s="8" t="s">
        <v>9</v>
      </c>
      <c r="C15" s="97">
        <v>6.8518518518518512E-3</v>
      </c>
      <c r="D15" s="95">
        <f t="shared" si="0"/>
        <v>5.7750463369427386E-2</v>
      </c>
      <c r="E15" s="97"/>
      <c r="F15" s="95"/>
      <c r="G15" s="97">
        <f t="shared" si="1"/>
        <v>6.8518518518518512E-3</v>
      </c>
      <c r="H15" s="96">
        <f t="shared" si="2"/>
        <v>5.7750463369427386E-2</v>
      </c>
    </row>
    <row r="16" spans="2:8" s="1" customFormat="1">
      <c r="B16" s="8" t="s">
        <v>1</v>
      </c>
      <c r="C16" s="97">
        <v>1.0648148148148147E-3</v>
      </c>
      <c r="D16" s="95">
        <f t="shared" si="0"/>
        <v>8.9747341722758774E-3</v>
      </c>
      <c r="E16" s="97"/>
      <c r="F16" s="95"/>
      <c r="G16" s="97">
        <f t="shared" si="1"/>
        <v>1.0648148148148147E-3</v>
      </c>
      <c r="H16" s="96">
        <f t="shared" si="2"/>
        <v>8.9747341722758774E-3</v>
      </c>
    </row>
    <row r="17" spans="2:8" s="1" customFormat="1">
      <c r="B17" s="8" t="s">
        <v>27</v>
      </c>
      <c r="C17" s="97">
        <v>6.7129629629629635E-4</v>
      </c>
      <c r="D17" s="95">
        <f t="shared" si="0"/>
        <v>5.657984586869576E-3</v>
      </c>
      <c r="E17" s="97"/>
      <c r="F17" s="95"/>
      <c r="G17" s="97">
        <f t="shared" si="1"/>
        <v>6.7129629629629635E-4</v>
      </c>
      <c r="H17" s="96">
        <f t="shared" si="2"/>
        <v>5.657984586869576E-3</v>
      </c>
    </row>
    <row r="18" spans="2:8" s="1" customFormat="1">
      <c r="B18" s="8" t="s">
        <v>16</v>
      </c>
      <c r="C18" s="97">
        <v>1.3310185185185183E-3</v>
      </c>
      <c r="D18" s="95">
        <f t="shared" si="0"/>
        <v>1.1218417715344845E-2</v>
      </c>
      <c r="E18" s="97"/>
      <c r="F18" s="95"/>
      <c r="G18" s="97">
        <f t="shared" si="1"/>
        <v>1.3310185185185183E-3</v>
      </c>
      <c r="H18" s="96">
        <f t="shared" si="2"/>
        <v>1.1218417715344845E-2</v>
      </c>
    </row>
    <row r="19" spans="2:8" s="1" customFormat="1">
      <c r="B19" s="8" t="s">
        <v>4</v>
      </c>
      <c r="C19" s="97">
        <v>3.5763888888888889E-3</v>
      </c>
      <c r="D19" s="95">
        <f t="shared" si="0"/>
        <v>3.0143400643839635E-2</v>
      </c>
      <c r="E19" s="97"/>
      <c r="F19" s="95"/>
      <c r="G19" s="97">
        <f t="shared" si="1"/>
        <v>3.5763888888888889E-3</v>
      </c>
      <c r="H19" s="96">
        <f t="shared" si="2"/>
        <v>3.0143400643839635E-2</v>
      </c>
    </row>
    <row r="20" spans="2:8" s="1" customFormat="1">
      <c r="B20" s="8" t="s">
        <v>14</v>
      </c>
      <c r="C20" s="97">
        <v>1.9212962962962964E-3</v>
      </c>
      <c r="D20" s="95">
        <f t="shared" si="0"/>
        <v>1.6193542093454302E-2</v>
      </c>
      <c r="E20" s="97"/>
      <c r="F20" s="95"/>
      <c r="G20" s="97">
        <f t="shared" si="1"/>
        <v>1.9212962962962964E-3</v>
      </c>
      <c r="H20" s="96">
        <f t="shared" si="2"/>
        <v>1.6193542093454302E-2</v>
      </c>
    </row>
    <row r="21" spans="2:8" s="1" customFormat="1">
      <c r="B21" s="8" t="s">
        <v>11</v>
      </c>
      <c r="C21" s="97">
        <v>8.1018518518518516E-5</v>
      </c>
      <c r="D21" s="95">
        <f t="shared" si="0"/>
        <v>6.8286020876012115E-4</v>
      </c>
      <c r="E21" s="97"/>
      <c r="F21" s="95"/>
      <c r="G21" s="97">
        <f t="shared" ref="G21" si="3">C21+E21</f>
        <v>8.1018518518518516E-5</v>
      </c>
      <c r="H21" s="96">
        <f t="shared" ref="H21" si="4">G21/$G$30</f>
        <v>6.8286020876012115E-4</v>
      </c>
    </row>
    <row r="22" spans="2:8" s="1" customFormat="1">
      <c r="B22" s="8" t="s">
        <v>15</v>
      </c>
      <c r="C22" s="97"/>
      <c r="D22" s="95"/>
      <c r="E22" s="97"/>
      <c r="F22" s="95"/>
      <c r="G22" s="97"/>
      <c r="H22" s="96"/>
    </row>
    <row r="23" spans="2:8" s="1" customFormat="1">
      <c r="B23" s="8" t="s">
        <v>91</v>
      </c>
      <c r="C23" s="97">
        <v>1.0532407407407409E-3</v>
      </c>
      <c r="D23" s="95">
        <f t="shared" si="0"/>
        <v>8.8771827138815762E-3</v>
      </c>
      <c r="E23" s="97"/>
      <c r="F23" s="95"/>
      <c r="G23" s="97">
        <f t="shared" ref="G22:G23" si="5">C23+E23</f>
        <v>1.0532407407407409E-3</v>
      </c>
      <c r="H23" s="96">
        <f t="shared" ref="H23" si="6">G23/$G$30</f>
        <v>8.8771827138815762E-3</v>
      </c>
    </row>
    <row r="24" spans="2:8" s="1" customFormat="1">
      <c r="B24" s="8" t="s">
        <v>12</v>
      </c>
      <c r="C24" s="97">
        <v>1.9675925925925926E-4</v>
      </c>
      <c r="D24" s="95">
        <f t="shared" ref="D24" si="7">C24/C$30</f>
        <v>1.6583747927031514E-3</v>
      </c>
      <c r="E24" s="97"/>
      <c r="F24" s="95"/>
      <c r="G24" s="97">
        <f t="shared" ref="G24" si="8">C24+E24</f>
        <v>1.9675925925925926E-4</v>
      </c>
      <c r="H24" s="96">
        <f t="shared" ref="H24" si="9">G24/$G$30</f>
        <v>1.6583747927031514E-3</v>
      </c>
    </row>
    <row r="25" spans="2:8" s="1" customFormat="1">
      <c r="B25" s="8" t="s">
        <v>5</v>
      </c>
      <c r="C25" s="97"/>
      <c r="D25" s="95"/>
      <c r="E25" s="97"/>
      <c r="F25" s="95"/>
      <c r="G25" s="97"/>
      <c r="H25" s="96"/>
    </row>
    <row r="26" spans="2:8" s="1" customFormat="1">
      <c r="B26" s="8" t="s">
        <v>6</v>
      </c>
      <c r="C26" s="97">
        <v>2.0104166666666663E-2</v>
      </c>
      <c r="D26" s="95">
        <f t="shared" si="0"/>
        <v>0.16944688323090432</v>
      </c>
      <c r="E26" s="97"/>
      <c r="F26" s="95"/>
      <c r="G26" s="97">
        <f t="shared" ref="G26" si="10">C26+E26</f>
        <v>2.0104166666666663E-2</v>
      </c>
      <c r="H26" s="96">
        <f t="shared" ref="H26" si="11">G26/$G$30</f>
        <v>0.16944688323090432</v>
      </c>
    </row>
    <row r="27" spans="2:8" s="1" customFormat="1">
      <c r="B27" s="8" t="s">
        <v>101</v>
      </c>
      <c r="C27" s="97">
        <v>1.5092592592592593E-2</v>
      </c>
      <c r="D27" s="95">
        <f t="shared" si="0"/>
        <v>0.12720710174617114</v>
      </c>
      <c r="E27" s="97"/>
      <c r="F27" s="95"/>
      <c r="G27" s="97">
        <f t="shared" si="1"/>
        <v>1.5092592592592593E-2</v>
      </c>
      <c r="H27" s="96">
        <f t="shared" si="2"/>
        <v>0.12720710174617114</v>
      </c>
    </row>
    <row r="28" spans="2:8" s="1" customFormat="1">
      <c r="B28" s="36" t="s">
        <v>17</v>
      </c>
      <c r="C28" s="107">
        <v>5.4398148148148144E-4</v>
      </c>
      <c r="D28" s="95">
        <f t="shared" ref="D28" si="12">C28/C$30</f>
        <v>4.5849185445322417E-3</v>
      </c>
      <c r="E28" s="97"/>
      <c r="F28" s="95"/>
      <c r="G28" s="97">
        <f t="shared" ref="G28" si="13">C28+E28</f>
        <v>5.4398148148148144E-4</v>
      </c>
      <c r="H28" s="96">
        <f t="shared" ref="H28" si="14">G28/$G$30</f>
        <v>4.5849185445322417E-3</v>
      </c>
    </row>
    <row r="29" spans="2:8" s="1" customFormat="1">
      <c r="B29" s="8"/>
      <c r="C29" s="98"/>
      <c r="D29" s="108"/>
      <c r="E29" s="98"/>
      <c r="F29" s="98"/>
      <c r="G29" s="98"/>
      <c r="H29" s="99"/>
    </row>
    <row r="30" spans="2:8" s="1" customFormat="1">
      <c r="B30" s="37" t="s">
        <v>29</v>
      </c>
      <c r="C30" s="109">
        <f t="shared" ref="C30:H30" si="15">SUM(C7:C28)</f>
        <v>0.1186458333333333</v>
      </c>
      <c r="D30" s="110">
        <f t="shared" si="15"/>
        <v>0.99999999999999989</v>
      </c>
      <c r="E30" s="109"/>
      <c r="F30" s="110"/>
      <c r="G30" s="109">
        <f t="shared" si="15"/>
        <v>0.1186458333333333</v>
      </c>
      <c r="H30" s="112">
        <f t="shared" si="15"/>
        <v>0.99999999999999989</v>
      </c>
    </row>
    <row r="31" spans="2:8" s="1" customFormat="1" ht="66" customHeight="1" thickBot="1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>
      <c r="C32" s="35"/>
      <c r="D32" s="35"/>
      <c r="E32" s="35"/>
      <c r="F32" s="35"/>
    </row>
    <row r="33" spans="3:6" s="1" customFormat="1">
      <c r="C33" s="35"/>
      <c r="D33" s="35"/>
      <c r="E33" s="35"/>
      <c r="F33" s="35"/>
    </row>
    <row r="34" spans="3:6" s="1" customFormat="1">
      <c r="C34" s="35"/>
      <c r="D34" s="35"/>
      <c r="E34" s="35"/>
      <c r="F34" s="35"/>
    </row>
    <row r="35" spans="3:6" s="1" customFormat="1">
      <c r="C35" s="35"/>
      <c r="D35" s="35"/>
      <c r="E35" s="35"/>
      <c r="F35" s="35"/>
    </row>
    <row r="36" spans="3:6" s="1" customFormat="1">
      <c r="C36" s="35"/>
      <c r="D36" s="35"/>
      <c r="E36" s="35"/>
      <c r="F36" s="35"/>
    </row>
    <row r="37" spans="3:6" s="1" customFormat="1">
      <c r="C37" s="35"/>
      <c r="D37" s="35"/>
      <c r="E37" s="35"/>
      <c r="F37" s="35"/>
    </row>
    <row r="38" spans="3:6" s="1" customFormat="1">
      <c r="C38" s="35"/>
      <c r="D38" s="35"/>
      <c r="E38" s="35"/>
      <c r="F38" s="35"/>
    </row>
    <row r="39" spans="3:6" s="1" customFormat="1">
      <c r="C39" s="35"/>
      <c r="D39" s="35"/>
      <c r="E39" s="35"/>
      <c r="F39" s="35"/>
    </row>
    <row r="40" spans="3:6" s="1" customFormat="1">
      <c r="C40" s="35"/>
      <c r="D40" s="35"/>
      <c r="E40" s="35"/>
      <c r="F40" s="35"/>
    </row>
    <row r="41" spans="3:6" s="1" customFormat="1">
      <c r="C41" s="35"/>
      <c r="D41" s="35"/>
      <c r="E41" s="35"/>
      <c r="F41" s="35"/>
    </row>
    <row r="42" spans="3:6" s="1" customFormat="1">
      <c r="C42" s="35"/>
      <c r="D42" s="35"/>
      <c r="E42" s="35"/>
      <c r="F42" s="35"/>
    </row>
    <row r="43" spans="3:6" s="1" customFormat="1">
      <c r="C43" s="35"/>
      <c r="D43" s="35"/>
      <c r="E43" s="35"/>
      <c r="F43" s="35"/>
    </row>
    <row r="44" spans="3:6" s="1" customFormat="1">
      <c r="C44" s="35"/>
      <c r="D44" s="35"/>
      <c r="E44" s="35"/>
      <c r="F44" s="35"/>
    </row>
    <row r="45" spans="3:6" s="1" customFormat="1">
      <c r="C45" s="35"/>
      <c r="D45" s="35"/>
      <c r="E45" s="35"/>
      <c r="F45" s="35"/>
    </row>
    <row r="46" spans="3:6" s="1" customFormat="1">
      <c r="C46" s="35"/>
      <c r="D46" s="35"/>
      <c r="E46" s="35"/>
      <c r="F46" s="35"/>
    </row>
    <row r="47" spans="3:6" s="1" customFormat="1">
      <c r="C47" s="35"/>
      <c r="D47" s="35"/>
      <c r="E47" s="35"/>
      <c r="F47" s="35"/>
    </row>
    <row r="48" spans="3:6" s="1" customFormat="1">
      <c r="C48" s="35"/>
      <c r="D48" s="35"/>
      <c r="E48" s="35"/>
      <c r="F48" s="35"/>
    </row>
    <row r="49" spans="3:6" s="1" customFormat="1">
      <c r="C49" s="35"/>
      <c r="D49" s="35"/>
      <c r="E49" s="35"/>
      <c r="F49" s="35"/>
    </row>
    <row r="50" spans="3:6" s="1" customFormat="1">
      <c r="C50" s="35"/>
      <c r="D50" s="35"/>
      <c r="E50" s="35"/>
      <c r="F50" s="35"/>
    </row>
    <row r="51" spans="3:6" s="1" customFormat="1">
      <c r="C51" s="35"/>
      <c r="D51" s="35"/>
      <c r="E51" s="35"/>
      <c r="F51" s="35"/>
    </row>
    <row r="52" spans="3:6" s="1" customFormat="1">
      <c r="C52" s="35"/>
      <c r="D52" s="35"/>
      <c r="E52" s="35"/>
      <c r="F52" s="35"/>
    </row>
    <row r="53" spans="3:6" s="1" customFormat="1">
      <c r="C53" s="35"/>
      <c r="D53" s="35"/>
      <c r="E53" s="35"/>
      <c r="F53" s="35"/>
    </row>
    <row r="54" spans="3:6" s="1" customFormat="1">
      <c r="C54" s="35"/>
      <c r="D54" s="35"/>
      <c r="E54" s="35"/>
      <c r="F54" s="35"/>
    </row>
    <row r="55" spans="3:6" s="1" customFormat="1">
      <c r="C55" s="35"/>
      <c r="D55" s="35"/>
      <c r="E55" s="35"/>
      <c r="F55" s="35"/>
    </row>
    <row r="56" spans="3:6" s="1" customFormat="1">
      <c r="C56" s="35"/>
      <c r="D56" s="35"/>
      <c r="E56" s="35"/>
      <c r="F56" s="35"/>
    </row>
    <row r="57" spans="3:6" s="1" customFormat="1">
      <c r="C57" s="35"/>
      <c r="D57" s="35"/>
      <c r="E57" s="35"/>
      <c r="F57" s="35"/>
    </row>
    <row r="58" spans="3:6" s="1" customFormat="1">
      <c r="C58" s="35"/>
      <c r="D58" s="35"/>
      <c r="E58" s="35"/>
      <c r="F58" s="35"/>
    </row>
    <row r="59" spans="3:6" s="1" customFormat="1">
      <c r="C59" s="35"/>
      <c r="D59" s="35"/>
      <c r="E59" s="35"/>
      <c r="F59" s="35"/>
    </row>
    <row r="60" spans="3:6" s="1" customFormat="1">
      <c r="C60" s="35"/>
      <c r="D60" s="35"/>
      <c r="E60" s="35"/>
      <c r="F60" s="35"/>
    </row>
    <row r="61" spans="3:6" s="1" customFormat="1">
      <c r="C61" s="35"/>
      <c r="D61" s="35"/>
      <c r="E61" s="35"/>
      <c r="F61" s="35"/>
    </row>
    <row r="62" spans="3:6" s="1" customFormat="1">
      <c r="C62" s="35"/>
      <c r="D62" s="35"/>
      <c r="E62" s="35"/>
      <c r="F62" s="35"/>
    </row>
    <row r="63" spans="3:6" s="1" customFormat="1">
      <c r="C63" s="35"/>
      <c r="D63" s="35"/>
      <c r="E63" s="35"/>
      <c r="F63" s="35"/>
    </row>
    <row r="64" spans="3:6" s="1" customFormat="1">
      <c r="C64" s="35"/>
      <c r="D64" s="35"/>
      <c r="E64" s="35"/>
      <c r="F64" s="35"/>
    </row>
    <row r="65" spans="3:6" s="1" customFormat="1">
      <c r="C65" s="35"/>
      <c r="D65" s="35"/>
      <c r="E65" s="35"/>
      <c r="F65" s="35"/>
    </row>
    <row r="66" spans="3:6" s="1" customFormat="1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B1:H66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>
      <c r="C1" s="35"/>
      <c r="D1" s="35"/>
      <c r="E1" s="35"/>
      <c r="F1" s="35"/>
    </row>
    <row r="2" spans="2:8" s="1" customFormat="1" ht="15.75" thickBot="1">
      <c r="C2" s="35"/>
      <c r="D2" s="35"/>
      <c r="E2" s="35"/>
      <c r="F2" s="35"/>
    </row>
    <row r="3" spans="2:8" s="1" customFormat="1">
      <c r="B3" s="160" t="s">
        <v>123</v>
      </c>
      <c r="C3" s="161"/>
      <c r="D3" s="161"/>
      <c r="E3" s="161"/>
      <c r="F3" s="162"/>
      <c r="G3" s="161"/>
      <c r="H3" s="162"/>
    </row>
    <row r="4" spans="2:8" s="1" customFormat="1">
      <c r="B4" s="163" t="s">
        <v>133</v>
      </c>
      <c r="C4" s="164"/>
      <c r="D4" s="164"/>
      <c r="E4" s="164"/>
      <c r="F4" s="164"/>
      <c r="G4" s="164"/>
      <c r="H4" s="165"/>
    </row>
    <row r="5" spans="2:8" s="1" customFormat="1">
      <c r="B5" s="2"/>
      <c r="C5" s="166" t="s">
        <v>36</v>
      </c>
      <c r="D5" s="164"/>
      <c r="E5" s="166" t="s">
        <v>37</v>
      </c>
      <c r="F5" s="181"/>
      <c r="G5" s="164" t="s">
        <v>38</v>
      </c>
      <c r="H5" s="165"/>
    </row>
    <row r="6" spans="2:8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>
      <c r="B7" s="8" t="s">
        <v>10</v>
      </c>
      <c r="C7" s="97">
        <v>7.6967592592592582E-3</v>
      </c>
      <c r="D7" s="95">
        <f t="shared" ref="D7:F28" si="0">C7/C$30</f>
        <v>1.0668848566523883E-2</v>
      </c>
      <c r="E7" s="97"/>
      <c r="F7" s="95"/>
      <c r="G7" s="97">
        <f>C7+E7</f>
        <v>7.6967592592592582E-3</v>
      </c>
      <c r="H7" s="96">
        <f>G7/$G$30</f>
        <v>9.3345124296402363E-3</v>
      </c>
    </row>
    <row r="8" spans="2:8" s="1" customFormat="1">
      <c r="B8" s="8" t="s">
        <v>13</v>
      </c>
      <c r="C8" s="97">
        <v>3.1469907407407391E-2</v>
      </c>
      <c r="D8" s="95">
        <f t="shared" si="0"/>
        <v>4.3621953762975077E-2</v>
      </c>
      <c r="E8" s="97"/>
      <c r="F8" s="95"/>
      <c r="G8" s="97">
        <f t="shared" ref="G8:G27" si="1">C8+E8</f>
        <v>3.1469907407407391E-2</v>
      </c>
      <c r="H8" s="96">
        <f t="shared" ref="H8:H27" si="2">G8/$G$30</f>
        <v>3.8166224505551571E-2</v>
      </c>
    </row>
    <row r="9" spans="2:8" s="1" customFormat="1">
      <c r="B9" s="8" t="s">
        <v>0</v>
      </c>
      <c r="C9" s="97">
        <v>0.19743055555555533</v>
      </c>
      <c r="D9" s="95">
        <f t="shared" si="0"/>
        <v>0.27366799826731458</v>
      </c>
      <c r="E9" s="97">
        <v>4.5960648148148125E-2</v>
      </c>
      <c r="F9" s="95">
        <f t="shared" si="0"/>
        <v>0.44567901234567892</v>
      </c>
      <c r="G9" s="97">
        <f t="shared" si="1"/>
        <v>0.24339120370370346</v>
      </c>
      <c r="H9" s="96">
        <f t="shared" si="2"/>
        <v>0.29518114568857801</v>
      </c>
    </row>
    <row r="10" spans="2:8" s="1" customFormat="1">
      <c r="B10" s="8" t="s">
        <v>8</v>
      </c>
      <c r="C10" s="97">
        <v>1.5358796296296296E-2</v>
      </c>
      <c r="D10" s="95">
        <f t="shared" si="0"/>
        <v>2.1289566989138638E-2</v>
      </c>
      <c r="E10" s="97">
        <v>2.9282407407407408E-3</v>
      </c>
      <c r="F10" s="95">
        <f t="shared" si="0"/>
        <v>2.8395061728395073E-2</v>
      </c>
      <c r="G10" s="97">
        <f t="shared" si="1"/>
        <v>1.8287037037037036E-2</v>
      </c>
      <c r="H10" s="96">
        <f t="shared" si="2"/>
        <v>2.2178240058393344E-2</v>
      </c>
    </row>
    <row r="11" spans="2:8" s="1" customFormat="1">
      <c r="B11" s="8" t="s">
        <v>26</v>
      </c>
      <c r="C11" s="97">
        <v>2.2337962962962962E-3</v>
      </c>
      <c r="D11" s="95">
        <f t="shared" si="0"/>
        <v>3.096372591487383E-3</v>
      </c>
      <c r="E11" s="97"/>
      <c r="F11" s="95"/>
      <c r="G11" s="97">
        <f t="shared" si="1"/>
        <v>2.2337962962962962E-3</v>
      </c>
      <c r="H11" s="96">
        <f t="shared" si="2"/>
        <v>2.7091141337151365E-3</v>
      </c>
    </row>
    <row r="12" spans="2:8" s="1" customFormat="1">
      <c r="B12" s="8" t="s">
        <v>3</v>
      </c>
      <c r="C12" s="97">
        <v>3.7638888888888881E-2</v>
      </c>
      <c r="D12" s="95">
        <f t="shared" si="0"/>
        <v>5.2173075997497237E-2</v>
      </c>
      <c r="E12" s="97">
        <v>2.225694444444444E-2</v>
      </c>
      <c r="F12" s="95">
        <f t="shared" si="0"/>
        <v>0.21582491582491586</v>
      </c>
      <c r="G12" s="97">
        <f t="shared" si="1"/>
        <v>5.9895833333333322E-2</v>
      </c>
      <c r="H12" s="96">
        <f t="shared" si="2"/>
        <v>7.2640754621636425E-2</v>
      </c>
    </row>
    <row r="13" spans="2:8" s="1" customFormat="1">
      <c r="B13" s="8" t="s">
        <v>7</v>
      </c>
      <c r="C13" s="97">
        <v>3.3124999999999988E-2</v>
      </c>
      <c r="D13" s="95">
        <f t="shared" si="0"/>
        <v>4.5916157289310297E-2</v>
      </c>
      <c r="E13" s="97">
        <v>8.2870370370370389E-3</v>
      </c>
      <c r="F13" s="95">
        <f t="shared" si="0"/>
        <v>8.0359147025813732E-2</v>
      </c>
      <c r="G13" s="97">
        <f t="shared" si="1"/>
        <v>4.1412037037037025E-2</v>
      </c>
      <c r="H13" s="96">
        <f t="shared" si="2"/>
        <v>5.0223887929703399E-2</v>
      </c>
    </row>
    <row r="14" spans="2:8" s="1" customFormat="1">
      <c r="B14" s="8" t="s">
        <v>2</v>
      </c>
      <c r="C14" s="97">
        <v>4.613425925925925E-2</v>
      </c>
      <c r="D14" s="95">
        <f t="shared" si="0"/>
        <v>6.3948917873931116E-2</v>
      </c>
      <c r="E14" s="97">
        <v>2.6041666666666674E-3</v>
      </c>
      <c r="F14" s="95">
        <f t="shared" si="0"/>
        <v>2.5252525252525269E-2</v>
      </c>
      <c r="G14" s="97">
        <f t="shared" si="1"/>
        <v>4.8738425925925914E-2</v>
      </c>
      <c r="H14" s="96">
        <f t="shared" si="2"/>
        <v>5.9109220813857194E-2</v>
      </c>
    </row>
    <row r="15" spans="2:8" s="1" customFormat="1">
      <c r="B15" s="8" t="s">
        <v>9</v>
      </c>
      <c r="C15" s="97">
        <v>6.0324074074074072E-2</v>
      </c>
      <c r="D15" s="95">
        <f t="shared" si="0"/>
        <v>8.3618103351462386E-2</v>
      </c>
      <c r="E15" s="97">
        <v>3.2407407407407406E-3</v>
      </c>
      <c r="F15" s="95">
        <f t="shared" si="0"/>
        <v>3.1425364758698102E-2</v>
      </c>
      <c r="G15" s="97">
        <f t="shared" si="1"/>
        <v>6.356481481481481E-2</v>
      </c>
      <c r="H15" s="96">
        <f t="shared" si="2"/>
        <v>7.7090439494111554E-2</v>
      </c>
    </row>
    <row r="16" spans="2:8" s="1" customFormat="1">
      <c r="B16" s="8" t="s">
        <v>1</v>
      </c>
      <c r="C16" s="97">
        <v>4.8148148148148134E-3</v>
      </c>
      <c r="D16" s="95">
        <f t="shared" si="0"/>
        <v>6.6740466220660674E-3</v>
      </c>
      <c r="E16" s="97">
        <v>1.9907407407407408E-3</v>
      </c>
      <c r="F16" s="95">
        <f t="shared" si="0"/>
        <v>1.9304152637485979E-2</v>
      </c>
      <c r="G16" s="97">
        <f t="shared" si="1"/>
        <v>6.8055555555555543E-3</v>
      </c>
      <c r="H16" s="96">
        <f t="shared" si="2"/>
        <v>8.2536741483134717E-3</v>
      </c>
    </row>
    <row r="17" spans="2:8" s="1" customFormat="1">
      <c r="B17" s="8" t="s">
        <v>27</v>
      </c>
      <c r="C17" s="97">
        <v>3.4259259259259264E-3</v>
      </c>
      <c r="D17" s="95">
        <f t="shared" si="0"/>
        <v>4.7488408657008572E-3</v>
      </c>
      <c r="E17" s="97">
        <v>4.3749999999999995E-3</v>
      </c>
      <c r="F17" s="95">
        <f t="shared" si="0"/>
        <v>4.2424242424242434E-2</v>
      </c>
      <c r="G17" s="97">
        <f t="shared" si="1"/>
        <v>7.8009259259259264E-3</v>
      </c>
      <c r="H17" s="96">
        <f t="shared" si="2"/>
        <v>9.4608441768083019E-3</v>
      </c>
    </row>
    <row r="18" spans="2:8" s="1" customFormat="1">
      <c r="B18" s="8" t="s">
        <v>16</v>
      </c>
      <c r="C18" s="97">
        <v>9.9652777777777743E-3</v>
      </c>
      <c r="D18" s="95">
        <f t="shared" si="0"/>
        <v>1.3813351301920393E-2</v>
      </c>
      <c r="E18" s="97"/>
      <c r="F18" s="95"/>
      <c r="G18" s="97">
        <f t="shared" si="1"/>
        <v>9.9652777777777743E-3</v>
      </c>
      <c r="H18" s="96">
        <f t="shared" si="2"/>
        <v>1.2085737145744724E-2</v>
      </c>
    </row>
    <row r="19" spans="2:8" s="1" customFormat="1">
      <c r="B19" s="8" t="s">
        <v>4</v>
      </c>
      <c r="C19" s="97">
        <v>3.2141203703703679E-2</v>
      </c>
      <c r="D19" s="95">
        <f t="shared" si="0"/>
        <v>4.4552469878551583E-2</v>
      </c>
      <c r="E19" s="97">
        <v>1.0416666666666667E-3</v>
      </c>
      <c r="F19" s="95">
        <f t="shared" si="0"/>
        <v>1.0101010101010104E-2</v>
      </c>
      <c r="G19" s="97">
        <f t="shared" si="1"/>
        <v>3.3182870370370349E-2</v>
      </c>
      <c r="H19" s="96">
        <f t="shared" si="2"/>
        <v>4.024367990342638E-2</v>
      </c>
    </row>
    <row r="20" spans="2:8" s="1" customFormat="1">
      <c r="B20" s="8" t="s">
        <v>14</v>
      </c>
      <c r="C20" s="97">
        <v>1.2824074074074073E-2</v>
      </c>
      <c r="D20" s="95">
        <f t="shared" si="0"/>
        <v>1.7776066483772123E-2</v>
      </c>
      <c r="E20" s="97">
        <v>2.9166666666666664E-3</v>
      </c>
      <c r="F20" s="95">
        <f t="shared" si="0"/>
        <v>2.8282828282828288E-2</v>
      </c>
      <c r="G20" s="97">
        <f t="shared" si="1"/>
        <v>1.5740740740740739E-2</v>
      </c>
      <c r="H20" s="96">
        <f t="shared" si="2"/>
        <v>1.9090130683174018E-2</v>
      </c>
    </row>
    <row r="21" spans="2:8" s="1" customFormat="1">
      <c r="B21" s="8" t="s">
        <v>11</v>
      </c>
      <c r="C21" s="97">
        <v>9.837962962962962E-4</v>
      </c>
      <c r="D21" s="95">
        <f t="shared" si="0"/>
        <v>1.3636874107586917E-3</v>
      </c>
      <c r="E21" s="97">
        <v>1.3078703703703703E-3</v>
      </c>
      <c r="F21" s="95">
        <f t="shared" si="0"/>
        <v>1.2682379349046018E-2</v>
      </c>
      <c r="G21" s="97">
        <f t="shared" si="1"/>
        <v>2.2916666666666667E-3</v>
      </c>
      <c r="H21" s="96">
        <f t="shared" si="2"/>
        <v>2.7792984376973943E-3</v>
      </c>
    </row>
    <row r="22" spans="2:8" s="1" customFormat="1">
      <c r="B22" s="8" t="s">
        <v>15</v>
      </c>
      <c r="C22" s="97">
        <v>2.2337962962962962E-3</v>
      </c>
      <c r="D22" s="95">
        <f t="shared" si="0"/>
        <v>3.096372591487383E-3</v>
      </c>
      <c r="E22" s="97">
        <v>1.0879629629629629E-3</v>
      </c>
      <c r="F22" s="95">
        <f t="shared" si="0"/>
        <v>1.054994388327722E-2</v>
      </c>
      <c r="G22" s="97">
        <f t="shared" si="1"/>
        <v>3.3217592592592591E-3</v>
      </c>
      <c r="H22" s="96">
        <f t="shared" si="2"/>
        <v>4.0285790485815763E-3</v>
      </c>
    </row>
    <row r="23" spans="2:8" s="1" customFormat="1">
      <c r="B23" s="8" t="s">
        <v>91</v>
      </c>
      <c r="C23" s="97">
        <v>3.2060185185185182E-3</v>
      </c>
      <c r="D23" s="95">
        <f t="shared" si="0"/>
        <v>4.4440166209430308E-3</v>
      </c>
      <c r="E23" s="97">
        <v>1.9907407407407408E-3</v>
      </c>
      <c r="F23" s="95">
        <f t="shared" si="0"/>
        <v>1.9304152637485979E-2</v>
      </c>
      <c r="G23" s="97">
        <f t="shared" si="1"/>
        <v>5.1967592592592586E-3</v>
      </c>
      <c r="H23" s="96">
        <f t="shared" si="2"/>
        <v>6.3025504976067159E-3</v>
      </c>
    </row>
    <row r="24" spans="2:8" s="1" customFormat="1">
      <c r="B24" s="8" t="s">
        <v>12</v>
      </c>
      <c r="C24" s="97">
        <v>2.3726851851851851E-3</v>
      </c>
      <c r="D24" s="95">
        <f t="shared" si="0"/>
        <v>3.2888931671239039E-3</v>
      </c>
      <c r="E24" s="97">
        <v>9.8379629629629642E-4</v>
      </c>
      <c r="F24" s="95">
        <f t="shared" si="0"/>
        <v>9.5398428731762099E-3</v>
      </c>
      <c r="G24" s="97">
        <f t="shared" si="1"/>
        <v>3.3564814814814816E-3</v>
      </c>
      <c r="H24" s="96">
        <f t="shared" si="2"/>
        <v>4.0706896309709306E-3</v>
      </c>
    </row>
    <row r="25" spans="2:8" s="1" customFormat="1">
      <c r="B25" s="8" t="s">
        <v>5</v>
      </c>
      <c r="C25" s="97">
        <v>1.2384259259259258E-3</v>
      </c>
      <c r="D25" s="95">
        <f t="shared" si="0"/>
        <v>1.7166417994256473E-3</v>
      </c>
      <c r="E25" s="97"/>
      <c r="F25" s="95"/>
      <c r="G25" s="97">
        <f t="shared" si="1"/>
        <v>1.2384259259259258E-3</v>
      </c>
      <c r="H25" s="96">
        <f t="shared" si="2"/>
        <v>1.5019441052203089E-3</v>
      </c>
    </row>
    <row r="26" spans="2:8" s="1" customFormat="1">
      <c r="B26" s="8" t="s">
        <v>6</v>
      </c>
      <c r="C26" s="97">
        <v>0.14375000000000007</v>
      </c>
      <c r="D26" s="95">
        <f t="shared" si="0"/>
        <v>0.19925879578379957</v>
      </c>
      <c r="E26" s="97">
        <v>1.0069444444444444E-3</v>
      </c>
      <c r="F26" s="95">
        <f t="shared" si="0"/>
        <v>9.764309764309767E-3</v>
      </c>
      <c r="G26" s="97">
        <f t="shared" si="1"/>
        <v>0.14475694444444451</v>
      </c>
      <c r="H26" s="96">
        <f t="shared" si="2"/>
        <v>0.17555901798121881</v>
      </c>
    </row>
    <row r="27" spans="2:8" s="1" customFormat="1">
      <c r="B27" s="8" t="s">
        <v>101</v>
      </c>
      <c r="C27" s="97">
        <v>7.0023148148148182E-2</v>
      </c>
      <c r="D27" s="95">
        <f t="shared" si="0"/>
        <v>9.7062456883412834E-2</v>
      </c>
      <c r="E27" s="97">
        <v>1.1458333333333333E-3</v>
      </c>
      <c r="F27" s="95">
        <f t="shared" si="0"/>
        <v>1.1111111111111115E-2</v>
      </c>
      <c r="G27" s="97">
        <f t="shared" si="1"/>
        <v>7.1168981481481514E-2</v>
      </c>
      <c r="H27" s="96">
        <f t="shared" si="2"/>
        <v>8.6312657037380225E-2</v>
      </c>
    </row>
    <row r="28" spans="2:8" s="1" customFormat="1">
      <c r="B28" s="36" t="s">
        <v>17</v>
      </c>
      <c r="C28" s="107">
        <v>3.0324074074074068E-3</v>
      </c>
      <c r="D28" s="95">
        <f t="shared" si="0"/>
        <v>4.2033659013973792E-3</v>
      </c>
      <c r="E28" s="107"/>
      <c r="F28" s="95"/>
      <c r="G28" s="97">
        <f t="shared" ref="G28" si="3">C28+E28</f>
        <v>3.0324074074074068E-3</v>
      </c>
      <c r="H28" s="96">
        <f t="shared" ref="H28" si="4">G28/$G$30</f>
        <v>3.6776575286702885E-3</v>
      </c>
    </row>
    <row r="29" spans="2:8" s="1" customFormat="1">
      <c r="B29" s="8"/>
      <c r="C29" s="98"/>
      <c r="D29" s="108"/>
      <c r="E29" s="98"/>
      <c r="F29" s="98"/>
      <c r="G29" s="98"/>
      <c r="H29" s="99"/>
    </row>
    <row r="30" spans="2:8" s="1" customFormat="1">
      <c r="B30" s="37" t="s">
        <v>29</v>
      </c>
      <c r="C30" s="109">
        <f t="shared" ref="C30:H30" si="5">SUM(C7:C28)</f>
        <v>0.72142361111111086</v>
      </c>
      <c r="D30" s="110">
        <f t="shared" si="5"/>
        <v>1</v>
      </c>
      <c r="E30" s="109">
        <f t="shared" si="5"/>
        <v>0.10312499999999997</v>
      </c>
      <c r="F30" s="110">
        <f t="shared" si="5"/>
        <v>0.99999999999999989</v>
      </c>
      <c r="G30" s="109">
        <f t="shared" si="5"/>
        <v>0.82454861111111089</v>
      </c>
      <c r="H30" s="112">
        <f t="shared" si="5"/>
        <v>1</v>
      </c>
    </row>
    <row r="31" spans="2:8" s="1" customFormat="1" ht="66" customHeight="1" thickBot="1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>
      <c r="C32" s="35"/>
      <c r="D32" s="35"/>
      <c r="E32" s="35"/>
      <c r="F32" s="35"/>
    </row>
    <row r="33" spans="3:6" s="1" customFormat="1">
      <c r="C33" s="35"/>
      <c r="D33" s="35"/>
      <c r="E33" s="35"/>
      <c r="F33" s="35"/>
    </row>
    <row r="34" spans="3:6" s="1" customFormat="1">
      <c r="C34" s="35"/>
      <c r="D34" s="35"/>
      <c r="E34" s="35"/>
      <c r="F34" s="35"/>
    </row>
    <row r="35" spans="3:6" s="1" customFormat="1">
      <c r="C35" s="35"/>
      <c r="D35" s="35"/>
      <c r="E35" s="35"/>
      <c r="F35" s="35"/>
    </row>
    <row r="36" spans="3:6" s="1" customFormat="1">
      <c r="C36" s="35"/>
      <c r="D36" s="35"/>
      <c r="E36" s="35"/>
      <c r="F36" s="35"/>
    </row>
    <row r="37" spans="3:6" s="1" customFormat="1">
      <c r="C37" s="35"/>
      <c r="D37" s="35"/>
      <c r="E37" s="35"/>
      <c r="F37" s="35"/>
    </row>
    <row r="38" spans="3:6" s="1" customFormat="1">
      <c r="C38" s="35"/>
      <c r="D38" s="35"/>
      <c r="E38" s="35"/>
      <c r="F38" s="35"/>
    </row>
    <row r="39" spans="3:6" s="1" customFormat="1">
      <c r="C39" s="35"/>
      <c r="D39" s="35"/>
      <c r="E39" s="35"/>
      <c r="F39" s="35"/>
    </row>
    <row r="40" spans="3:6" s="1" customFormat="1">
      <c r="C40" s="35"/>
      <c r="D40" s="35"/>
      <c r="E40" s="35"/>
      <c r="F40" s="35"/>
    </row>
    <row r="41" spans="3:6" s="1" customFormat="1">
      <c r="C41" s="35"/>
      <c r="D41" s="35"/>
      <c r="E41" s="35"/>
      <c r="F41" s="35"/>
    </row>
    <row r="42" spans="3:6" s="1" customFormat="1">
      <c r="C42" s="35"/>
      <c r="D42" s="35"/>
      <c r="E42" s="35"/>
      <c r="F42" s="35"/>
    </row>
    <row r="43" spans="3:6" s="1" customFormat="1">
      <c r="C43" s="35"/>
      <c r="D43" s="35"/>
      <c r="E43" s="35"/>
      <c r="F43" s="35"/>
    </row>
    <row r="44" spans="3:6" s="1" customFormat="1">
      <c r="C44" s="35"/>
      <c r="D44" s="35"/>
      <c r="E44" s="35"/>
      <c r="F44" s="35"/>
    </row>
    <row r="45" spans="3:6" s="1" customFormat="1">
      <c r="C45" s="35"/>
      <c r="D45" s="35"/>
      <c r="E45" s="35"/>
      <c r="F45" s="35"/>
    </row>
    <row r="46" spans="3:6" s="1" customFormat="1">
      <c r="C46" s="35"/>
      <c r="D46" s="35"/>
      <c r="E46" s="35"/>
      <c r="F46" s="35"/>
    </row>
    <row r="47" spans="3:6" s="1" customFormat="1">
      <c r="C47" s="35"/>
      <c r="D47" s="35"/>
      <c r="E47" s="35"/>
      <c r="F47" s="35"/>
    </row>
    <row r="48" spans="3:6" s="1" customFormat="1">
      <c r="C48" s="35"/>
      <c r="D48" s="35"/>
      <c r="E48" s="35"/>
      <c r="F48" s="35"/>
    </row>
    <row r="49" spans="3:6" s="1" customFormat="1">
      <c r="C49" s="35"/>
      <c r="D49" s="35"/>
      <c r="E49" s="35"/>
      <c r="F49" s="35"/>
    </row>
    <row r="50" spans="3:6" s="1" customFormat="1">
      <c r="C50" s="35"/>
      <c r="D50" s="35"/>
      <c r="E50" s="35"/>
      <c r="F50" s="35"/>
    </row>
    <row r="51" spans="3:6" s="1" customFormat="1">
      <c r="C51" s="35"/>
      <c r="D51" s="35"/>
      <c r="E51" s="35"/>
      <c r="F51" s="35"/>
    </row>
    <row r="52" spans="3:6" s="1" customFormat="1">
      <c r="C52" s="35"/>
      <c r="D52" s="35"/>
      <c r="E52" s="35"/>
      <c r="F52" s="35"/>
    </row>
    <row r="53" spans="3:6" s="1" customFormat="1">
      <c r="C53" s="35"/>
      <c r="D53" s="35"/>
      <c r="E53" s="35"/>
      <c r="F53" s="35"/>
    </row>
    <row r="54" spans="3:6" s="1" customFormat="1">
      <c r="C54" s="35"/>
      <c r="D54" s="35"/>
      <c r="E54" s="35"/>
      <c r="F54" s="35"/>
    </row>
    <row r="55" spans="3:6" s="1" customFormat="1">
      <c r="C55" s="35"/>
      <c r="D55" s="35"/>
      <c r="E55" s="35"/>
      <c r="F55" s="35"/>
    </row>
    <row r="56" spans="3:6" s="1" customFormat="1">
      <c r="C56" s="35"/>
      <c r="D56" s="35"/>
      <c r="E56" s="35"/>
      <c r="F56" s="35"/>
    </row>
    <row r="57" spans="3:6" s="1" customFormat="1">
      <c r="C57" s="35"/>
      <c r="D57" s="35"/>
      <c r="E57" s="35"/>
      <c r="F57" s="35"/>
    </row>
    <row r="58" spans="3:6" s="1" customFormat="1">
      <c r="C58" s="35"/>
      <c r="D58" s="35"/>
      <c r="E58" s="35"/>
      <c r="F58" s="35"/>
    </row>
    <row r="59" spans="3:6" s="1" customFormat="1">
      <c r="C59" s="35"/>
      <c r="D59" s="35"/>
      <c r="E59" s="35"/>
      <c r="F59" s="35"/>
    </row>
    <row r="60" spans="3:6" s="1" customFormat="1">
      <c r="C60" s="35"/>
      <c r="D60" s="35"/>
      <c r="E60" s="35"/>
      <c r="F60" s="35"/>
    </row>
    <row r="61" spans="3:6" s="1" customFormat="1">
      <c r="C61" s="35"/>
      <c r="D61" s="35"/>
      <c r="E61" s="35"/>
      <c r="F61" s="35"/>
    </row>
    <row r="62" spans="3:6" s="1" customFormat="1">
      <c r="C62" s="35"/>
      <c r="D62" s="35"/>
      <c r="E62" s="35"/>
      <c r="F62" s="35"/>
    </row>
    <row r="63" spans="3:6" s="1" customFormat="1">
      <c r="C63" s="35"/>
      <c r="D63" s="35"/>
      <c r="E63" s="35"/>
      <c r="F63" s="35"/>
    </row>
    <row r="64" spans="3:6" s="1" customFormat="1">
      <c r="C64" s="35"/>
      <c r="D64" s="35"/>
      <c r="E64" s="35"/>
      <c r="F64" s="35"/>
    </row>
    <row r="65" spans="3:6" s="1" customFormat="1">
      <c r="C65" s="35"/>
      <c r="D65" s="35"/>
      <c r="E65" s="35"/>
      <c r="F65" s="35"/>
    </row>
    <row r="66" spans="3:6" s="1" customFormat="1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B1:H66"/>
  <sheetViews>
    <sheetView topLeftCell="B1" zoomScale="110" zoomScaleNormal="110" zoomScaleSheetLayoutView="100" zoomScalePageLayoutView="110" workbookViewId="0">
      <selection activeCell="M25" sqref="M25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>
      <c r="C1" s="35"/>
      <c r="D1" s="35"/>
      <c r="E1" s="35"/>
      <c r="F1" s="35"/>
    </row>
    <row r="2" spans="2:8" s="1" customFormat="1" ht="15.75" thickBot="1">
      <c r="C2" s="35"/>
      <c r="D2" s="35"/>
      <c r="E2" s="35"/>
      <c r="F2" s="35"/>
    </row>
    <row r="3" spans="2:8" s="1" customFormat="1">
      <c r="B3" s="160" t="s">
        <v>85</v>
      </c>
      <c r="C3" s="161"/>
      <c r="D3" s="161"/>
      <c r="E3" s="161"/>
      <c r="F3" s="162"/>
      <c r="G3" s="161"/>
      <c r="H3" s="162"/>
    </row>
    <row r="4" spans="2:8" s="1" customFormat="1">
      <c r="B4" s="163" t="s">
        <v>133</v>
      </c>
      <c r="C4" s="164"/>
      <c r="D4" s="164"/>
      <c r="E4" s="164"/>
      <c r="F4" s="164"/>
      <c r="G4" s="164"/>
      <c r="H4" s="165"/>
    </row>
    <row r="5" spans="2:8" s="1" customFormat="1">
      <c r="B5" s="2"/>
      <c r="C5" s="166" t="s">
        <v>36</v>
      </c>
      <c r="D5" s="181"/>
      <c r="E5" s="166" t="s">
        <v>37</v>
      </c>
      <c r="F5" s="181"/>
      <c r="G5" s="164" t="s">
        <v>38</v>
      </c>
      <c r="H5" s="165"/>
    </row>
    <row r="6" spans="2:8" s="1" customFormat="1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>
      <c r="B7" s="8" t="s">
        <v>10</v>
      </c>
      <c r="C7" s="97">
        <v>5.6712962962962967E-4</v>
      </c>
      <c r="D7" s="95">
        <f t="shared" ref="D7:D28" si="0">C7/C$30</f>
        <v>9.143496921067364E-3</v>
      </c>
      <c r="E7" s="97"/>
      <c r="F7" s="95"/>
      <c r="G7" s="97">
        <f t="shared" ref="G7" si="1">C7+E7</f>
        <v>5.6712962962962967E-4</v>
      </c>
      <c r="H7" s="96">
        <f t="shared" ref="H7" si="2">G7/$G$30</f>
        <v>9.143496921067364E-3</v>
      </c>
    </row>
    <row r="8" spans="2:8" s="1" customFormat="1">
      <c r="B8" s="8" t="s">
        <v>13</v>
      </c>
      <c r="C8" s="97">
        <v>9.9537037037037042E-4</v>
      </c>
      <c r="D8" s="95">
        <f t="shared" si="0"/>
        <v>1.604777010636313E-2</v>
      </c>
      <c r="E8" s="97"/>
      <c r="F8" s="95"/>
      <c r="G8" s="97">
        <f t="shared" ref="G8" si="3">C8+E8</f>
        <v>9.9537037037037042E-4</v>
      </c>
      <c r="H8" s="96">
        <f t="shared" ref="H8" si="4">G8/$G$30</f>
        <v>1.604777010636313E-2</v>
      </c>
    </row>
    <row r="9" spans="2:8" s="1" customFormat="1">
      <c r="B9" s="8" t="s">
        <v>0</v>
      </c>
      <c r="C9" s="97">
        <v>7.2222222222222236E-3</v>
      </c>
      <c r="D9" s="95">
        <f t="shared" si="0"/>
        <v>0.11643963426012319</v>
      </c>
      <c r="E9" s="97"/>
      <c r="F9" s="95"/>
      <c r="G9" s="97">
        <f t="shared" ref="G9:G27" si="5">C9+E9</f>
        <v>7.2222222222222236E-3</v>
      </c>
      <c r="H9" s="96">
        <f t="shared" ref="H9:H27" si="6">G9/$G$30</f>
        <v>0.11643963426012319</v>
      </c>
    </row>
    <row r="10" spans="2:8" s="1" customFormat="1">
      <c r="B10" s="8" t="s">
        <v>8</v>
      </c>
      <c r="C10" s="97">
        <v>4.6296296296296294E-5</v>
      </c>
      <c r="D10" s="95">
        <f t="shared" ref="D10:D22" si="7">C10/C$30</f>
        <v>7.4640791192386632E-4</v>
      </c>
      <c r="E10" s="97"/>
      <c r="F10" s="95"/>
      <c r="G10" s="97">
        <f t="shared" ref="G10:G22" si="8">C10+E10</f>
        <v>4.6296296296296294E-5</v>
      </c>
      <c r="H10" s="96">
        <f t="shared" ref="H10:H22" si="9">G10/$G$30</f>
        <v>7.4640791192386632E-4</v>
      </c>
    </row>
    <row r="11" spans="2:8" s="1" customFormat="1">
      <c r="B11" s="8" t="s">
        <v>26</v>
      </c>
      <c r="C11" s="97">
        <v>5.7870370370370366E-5</v>
      </c>
      <c r="D11" s="95">
        <f t="shared" si="7"/>
        <v>9.3300988990483293E-4</v>
      </c>
      <c r="E11" s="97"/>
      <c r="F11" s="95"/>
      <c r="G11" s="97">
        <f t="shared" si="8"/>
        <v>5.7870370370370366E-5</v>
      </c>
      <c r="H11" s="96">
        <f t="shared" si="9"/>
        <v>9.3300988990483293E-4</v>
      </c>
    </row>
    <row r="12" spans="2:8" s="1" customFormat="1">
      <c r="B12" s="8" t="s">
        <v>3</v>
      </c>
      <c r="C12" s="97">
        <v>1.6203703703703703E-3</v>
      </c>
      <c r="D12" s="95">
        <f t="shared" si="7"/>
        <v>2.6124276917335324E-2</v>
      </c>
      <c r="E12" s="97"/>
      <c r="F12" s="95"/>
      <c r="G12" s="97">
        <f t="shared" si="8"/>
        <v>1.6203703703703703E-3</v>
      </c>
      <c r="H12" s="96">
        <f t="shared" si="9"/>
        <v>2.6124276917335324E-2</v>
      </c>
    </row>
    <row r="13" spans="2:8" s="1" customFormat="1">
      <c r="B13" s="8" t="s">
        <v>7</v>
      </c>
      <c r="C13" s="97">
        <v>1.2268518518518518E-3</v>
      </c>
      <c r="D13" s="95">
        <f t="shared" si="7"/>
        <v>1.9779809665982459E-2</v>
      </c>
      <c r="E13" s="97"/>
      <c r="F13" s="95"/>
      <c r="G13" s="97">
        <f t="shared" si="8"/>
        <v>1.2268518518518518E-3</v>
      </c>
      <c r="H13" s="96">
        <f t="shared" si="9"/>
        <v>1.9779809665982459E-2</v>
      </c>
    </row>
    <row r="14" spans="2:8" s="1" customFormat="1">
      <c r="B14" s="8" t="s">
        <v>2</v>
      </c>
      <c r="C14" s="97">
        <v>1.0300925925925926E-3</v>
      </c>
      <c r="D14" s="95">
        <f t="shared" si="7"/>
        <v>1.6607576040306028E-2</v>
      </c>
      <c r="E14" s="97"/>
      <c r="F14" s="95"/>
      <c r="G14" s="97">
        <f t="shared" si="8"/>
        <v>1.0300925925925926E-3</v>
      </c>
      <c r="H14" s="96">
        <f t="shared" si="9"/>
        <v>1.6607576040306028E-2</v>
      </c>
    </row>
    <row r="15" spans="2:8" s="1" customFormat="1">
      <c r="B15" s="8" t="s">
        <v>9</v>
      </c>
      <c r="C15" s="97">
        <v>1.6203703703703703E-4</v>
      </c>
      <c r="D15" s="95">
        <f t="shared" si="7"/>
        <v>2.6124276917335325E-3</v>
      </c>
      <c r="E15" s="97"/>
      <c r="F15" s="95"/>
      <c r="G15" s="97">
        <f t="shared" si="8"/>
        <v>1.6203703703703703E-4</v>
      </c>
      <c r="H15" s="96">
        <f t="shared" si="9"/>
        <v>2.6124276917335325E-3</v>
      </c>
    </row>
    <row r="16" spans="2:8" s="1" customFormat="1">
      <c r="B16" s="8" t="s">
        <v>1</v>
      </c>
      <c r="C16" s="97"/>
      <c r="D16" s="95"/>
      <c r="E16" s="97"/>
      <c r="F16" s="95"/>
      <c r="G16" s="97"/>
      <c r="H16" s="96"/>
    </row>
    <row r="17" spans="2:8" s="1" customFormat="1">
      <c r="B17" s="8" t="s">
        <v>27</v>
      </c>
      <c r="C17" s="97"/>
      <c r="D17" s="95"/>
      <c r="E17" s="97"/>
      <c r="F17" s="95"/>
      <c r="G17" s="97"/>
      <c r="H17" s="96"/>
    </row>
    <row r="18" spans="2:8" s="1" customFormat="1">
      <c r="B18" s="8" t="s">
        <v>16</v>
      </c>
      <c r="C18" s="97">
        <v>6.7129629629629635E-4</v>
      </c>
      <c r="D18" s="95">
        <f t="shared" si="7"/>
        <v>1.0822914722896064E-2</v>
      </c>
      <c r="E18" s="97"/>
      <c r="F18" s="95"/>
      <c r="G18" s="97">
        <f t="shared" si="8"/>
        <v>6.7129629629629635E-4</v>
      </c>
      <c r="H18" s="96">
        <f t="shared" si="9"/>
        <v>1.0822914722896064E-2</v>
      </c>
    </row>
    <row r="19" spans="2:8" s="1" customFormat="1">
      <c r="B19" s="8" t="s">
        <v>4</v>
      </c>
      <c r="C19" s="97">
        <v>9.837962962962962E-4</v>
      </c>
      <c r="D19" s="95">
        <f t="shared" si="7"/>
        <v>1.5861168128382161E-2</v>
      </c>
      <c r="E19" s="97"/>
      <c r="F19" s="95"/>
      <c r="G19" s="97">
        <f t="shared" si="8"/>
        <v>9.837962962962962E-4</v>
      </c>
      <c r="H19" s="96">
        <f t="shared" si="9"/>
        <v>1.5861168128382161E-2</v>
      </c>
    </row>
    <row r="20" spans="2:8" s="1" customFormat="1">
      <c r="B20" s="8" t="s">
        <v>14</v>
      </c>
      <c r="C20" s="97">
        <v>8.1018518518518516E-5</v>
      </c>
      <c r="D20" s="95">
        <f t="shared" si="7"/>
        <v>1.3062138458667662E-3</v>
      </c>
      <c r="E20" s="97"/>
      <c r="F20" s="95"/>
      <c r="G20" s="97">
        <f t="shared" si="8"/>
        <v>8.1018518518518516E-5</v>
      </c>
      <c r="H20" s="96">
        <f t="shared" si="9"/>
        <v>1.3062138458667662E-3</v>
      </c>
    </row>
    <row r="21" spans="2:8" s="1" customFormat="1">
      <c r="B21" s="8" t="s">
        <v>11</v>
      </c>
      <c r="C21" s="97">
        <v>4.6296296296296294E-5</v>
      </c>
      <c r="D21" s="95">
        <f t="shared" si="7"/>
        <v>7.4640791192386632E-4</v>
      </c>
      <c r="E21" s="97"/>
      <c r="F21" s="95"/>
      <c r="G21" s="97">
        <f t="shared" si="8"/>
        <v>4.6296296296296294E-5</v>
      </c>
      <c r="H21" s="96">
        <f t="shared" si="9"/>
        <v>7.4640791192386632E-4</v>
      </c>
    </row>
    <row r="22" spans="2:8" s="1" customFormat="1">
      <c r="B22" s="8" t="s">
        <v>15</v>
      </c>
      <c r="C22" s="97">
        <v>3.4722222222222222E-5</v>
      </c>
      <c r="D22" s="95">
        <f t="shared" si="7"/>
        <v>5.5980593394289982E-4</v>
      </c>
      <c r="E22" s="97"/>
      <c r="F22" s="95"/>
      <c r="G22" s="97">
        <f t="shared" si="8"/>
        <v>3.4722222222222222E-5</v>
      </c>
      <c r="H22" s="96">
        <f t="shared" si="9"/>
        <v>5.5980593394289982E-4</v>
      </c>
    </row>
    <row r="23" spans="2:8" s="1" customFormat="1">
      <c r="B23" s="8" t="s">
        <v>91</v>
      </c>
      <c r="C23" s="97">
        <v>1.3888888888888889E-4</v>
      </c>
      <c r="D23" s="95">
        <f t="shared" ref="D23" si="10">C23/C$30</f>
        <v>2.2392237357715993E-3</v>
      </c>
      <c r="E23" s="97"/>
      <c r="F23" s="95"/>
      <c r="G23" s="97">
        <f t="shared" ref="G23" si="11">C23+E23</f>
        <v>1.3888888888888889E-4</v>
      </c>
      <c r="H23" s="96">
        <f t="shared" ref="H23" si="12">G23/$G$30</f>
        <v>2.2392237357715993E-3</v>
      </c>
    </row>
    <row r="24" spans="2:8" s="1" customFormat="1">
      <c r="B24" s="8" t="s">
        <v>12</v>
      </c>
      <c r="C24" s="97"/>
      <c r="D24" s="95"/>
      <c r="E24" s="113"/>
      <c r="F24" s="95"/>
      <c r="G24" s="97"/>
      <c r="H24" s="96"/>
    </row>
    <row r="25" spans="2:8" s="1" customFormat="1">
      <c r="B25" s="8" t="s">
        <v>5</v>
      </c>
      <c r="C25" s="97"/>
      <c r="D25" s="95"/>
      <c r="E25" s="83"/>
      <c r="F25" s="83"/>
      <c r="G25" s="97"/>
      <c r="H25" s="96"/>
    </row>
    <row r="26" spans="2:8" s="1" customFormat="1">
      <c r="B26" s="8" t="s">
        <v>6</v>
      </c>
      <c r="C26" s="97">
        <v>4.2557870370370371E-2</v>
      </c>
      <c r="D26" s="95">
        <f t="shared" si="0"/>
        <v>0.68613547303601419</v>
      </c>
      <c r="E26" s="97"/>
      <c r="F26" s="95"/>
      <c r="G26" s="97">
        <f t="shared" si="5"/>
        <v>4.2557870370370371E-2</v>
      </c>
      <c r="H26" s="96">
        <f t="shared" si="6"/>
        <v>0.68613547303601419</v>
      </c>
    </row>
    <row r="27" spans="2:8" s="1" customFormat="1">
      <c r="B27" s="8" t="s">
        <v>101</v>
      </c>
      <c r="C27" s="97">
        <v>4.3518518518518515E-3</v>
      </c>
      <c r="D27" s="95">
        <f t="shared" si="0"/>
        <v>7.0162343720843443E-2</v>
      </c>
      <c r="E27" s="97"/>
      <c r="F27" s="95"/>
      <c r="G27" s="97">
        <f t="shared" si="5"/>
        <v>4.3518518518518515E-3</v>
      </c>
      <c r="H27" s="96">
        <f t="shared" si="6"/>
        <v>7.0162343720843443E-2</v>
      </c>
    </row>
    <row r="28" spans="2:8" s="1" customFormat="1">
      <c r="B28" s="36" t="s">
        <v>17</v>
      </c>
      <c r="C28" s="107">
        <v>2.3148148148148146E-4</v>
      </c>
      <c r="D28" s="95">
        <f t="shared" si="0"/>
        <v>3.7320395596193317E-3</v>
      </c>
      <c r="E28" s="107"/>
      <c r="F28" s="95"/>
      <c r="G28" s="97">
        <f t="shared" ref="G28" si="13">C28+E28</f>
        <v>2.3148148148148146E-4</v>
      </c>
      <c r="H28" s="96">
        <f t="shared" ref="H28" si="14">G28/$G$30</f>
        <v>3.7320395596193317E-3</v>
      </c>
    </row>
    <row r="29" spans="2:8" s="1" customFormat="1">
      <c r="B29" s="8"/>
      <c r="C29" s="98"/>
      <c r="D29" s="95"/>
      <c r="E29" s="98"/>
      <c r="F29" s="98"/>
      <c r="G29" s="97"/>
      <c r="H29" s="96"/>
    </row>
    <row r="30" spans="2:8" s="1" customFormat="1">
      <c r="B30" s="37" t="s">
        <v>29</v>
      </c>
      <c r="C30" s="109">
        <f>SUM(C7:C28)</f>
        <v>6.2025462962962963E-2</v>
      </c>
      <c r="D30" s="110">
        <f>SUM(D7:D29)</f>
        <v>1</v>
      </c>
      <c r="E30" s="109"/>
      <c r="F30" s="110"/>
      <c r="G30" s="109">
        <f>SUM(G7:G28)</f>
        <v>6.2025462962962963E-2</v>
      </c>
      <c r="H30" s="111">
        <f t="shared" ref="H30" si="15">SUM(H7:H28)</f>
        <v>1</v>
      </c>
    </row>
    <row r="31" spans="2:8" s="1" customFormat="1" ht="66" customHeight="1" thickBot="1">
      <c r="B31" s="157" t="s">
        <v>39</v>
      </c>
      <c r="C31" s="158"/>
      <c r="D31" s="158"/>
      <c r="E31" s="158"/>
      <c r="F31" s="159"/>
      <c r="G31" s="158"/>
      <c r="H31" s="159"/>
    </row>
    <row r="32" spans="2:8" s="1" customFormat="1">
      <c r="C32" s="35"/>
      <c r="D32" s="35"/>
      <c r="E32" s="35"/>
      <c r="F32" s="35"/>
    </row>
    <row r="33" spans="3:6" s="1" customFormat="1">
      <c r="C33" s="35"/>
      <c r="D33" s="35"/>
      <c r="E33" s="35"/>
      <c r="F33" s="35"/>
    </row>
    <row r="34" spans="3:6" s="1" customFormat="1">
      <c r="C34" s="35"/>
      <c r="D34" s="35"/>
      <c r="E34" s="35"/>
      <c r="F34" s="35"/>
    </row>
    <row r="35" spans="3:6" s="1" customFormat="1">
      <c r="C35" s="35"/>
      <c r="D35" s="35"/>
      <c r="E35" s="35"/>
      <c r="F35" s="35"/>
    </row>
    <row r="36" spans="3:6" s="1" customFormat="1">
      <c r="C36" s="35"/>
      <c r="D36" s="35"/>
      <c r="E36" s="35"/>
      <c r="F36" s="35"/>
    </row>
    <row r="37" spans="3:6" s="1" customFormat="1">
      <c r="C37" s="35"/>
      <c r="D37" s="35"/>
      <c r="E37" s="35"/>
      <c r="F37" s="35"/>
    </row>
    <row r="38" spans="3:6" s="1" customFormat="1">
      <c r="C38" s="35"/>
      <c r="D38" s="35"/>
      <c r="E38" s="35"/>
      <c r="F38" s="35"/>
    </row>
    <row r="39" spans="3:6" s="1" customFormat="1">
      <c r="C39" s="35"/>
      <c r="D39" s="35"/>
      <c r="E39" s="35"/>
      <c r="F39" s="35"/>
    </row>
    <row r="40" spans="3:6" s="1" customFormat="1">
      <c r="C40" s="35"/>
      <c r="D40" s="35"/>
      <c r="E40" s="35"/>
      <c r="F40" s="35"/>
    </row>
    <row r="41" spans="3:6" s="1" customFormat="1">
      <c r="C41" s="35"/>
      <c r="D41" s="35"/>
      <c r="E41" s="35"/>
      <c r="F41" s="35"/>
    </row>
    <row r="42" spans="3:6" s="1" customFormat="1">
      <c r="C42" s="35"/>
      <c r="D42" s="35"/>
      <c r="E42" s="35"/>
      <c r="F42" s="35"/>
    </row>
    <row r="43" spans="3:6" s="1" customFormat="1">
      <c r="C43" s="35"/>
      <c r="D43" s="35"/>
      <c r="E43" s="35"/>
      <c r="F43" s="35"/>
    </row>
    <row r="44" spans="3:6" s="1" customFormat="1">
      <c r="C44" s="35"/>
      <c r="D44" s="35"/>
      <c r="E44" s="35"/>
      <c r="F44" s="35"/>
    </row>
    <row r="45" spans="3:6" s="1" customFormat="1">
      <c r="C45" s="35"/>
      <c r="D45" s="35"/>
      <c r="E45" s="35"/>
      <c r="F45" s="35"/>
    </row>
    <row r="46" spans="3:6" s="1" customFormat="1">
      <c r="C46" s="35"/>
      <c r="D46" s="35"/>
      <c r="E46" s="35"/>
      <c r="F46" s="35"/>
    </row>
    <row r="47" spans="3:6" s="1" customFormat="1">
      <c r="C47" s="35"/>
      <c r="D47" s="35"/>
      <c r="E47" s="35"/>
      <c r="F47" s="35"/>
    </row>
    <row r="48" spans="3:6" s="1" customFormat="1">
      <c r="C48" s="35"/>
      <c r="D48" s="35"/>
      <c r="E48" s="35"/>
      <c r="F48" s="35"/>
    </row>
    <row r="49" spans="3:6" s="1" customFormat="1">
      <c r="C49" s="35"/>
      <c r="D49" s="35"/>
      <c r="E49" s="35"/>
      <c r="F49" s="35"/>
    </row>
    <row r="50" spans="3:6" s="1" customFormat="1">
      <c r="C50" s="35"/>
      <c r="D50" s="35"/>
      <c r="E50" s="35"/>
      <c r="F50" s="35"/>
    </row>
    <row r="51" spans="3:6" s="1" customFormat="1">
      <c r="C51" s="35"/>
      <c r="D51" s="35"/>
      <c r="E51" s="35"/>
      <c r="F51" s="35"/>
    </row>
    <row r="52" spans="3:6" s="1" customFormat="1">
      <c r="C52" s="35"/>
      <c r="D52" s="35"/>
      <c r="E52" s="35"/>
      <c r="F52" s="35"/>
    </row>
    <row r="53" spans="3:6" s="1" customFormat="1">
      <c r="C53" s="35"/>
      <c r="D53" s="35"/>
      <c r="E53" s="35"/>
      <c r="F53" s="35"/>
    </row>
    <row r="54" spans="3:6" s="1" customFormat="1">
      <c r="C54" s="35"/>
      <c r="D54" s="35"/>
      <c r="E54" s="35"/>
      <c r="F54" s="35"/>
    </row>
    <row r="55" spans="3:6" s="1" customFormat="1">
      <c r="C55" s="35"/>
      <c r="D55" s="35"/>
      <c r="E55" s="35"/>
      <c r="F55" s="35"/>
    </row>
    <row r="56" spans="3:6" s="1" customFormat="1">
      <c r="C56" s="35"/>
      <c r="D56" s="35"/>
      <c r="E56" s="35"/>
      <c r="F56" s="35"/>
    </row>
    <row r="57" spans="3:6" s="1" customFormat="1">
      <c r="C57" s="35"/>
      <c r="D57" s="35"/>
      <c r="E57" s="35"/>
      <c r="F57" s="35"/>
    </row>
    <row r="58" spans="3:6" s="1" customFormat="1">
      <c r="C58" s="35"/>
      <c r="D58" s="35"/>
      <c r="E58" s="35"/>
      <c r="F58" s="35"/>
    </row>
    <row r="59" spans="3:6" s="1" customFormat="1">
      <c r="C59" s="35"/>
      <c r="D59" s="35"/>
      <c r="E59" s="35"/>
      <c r="F59" s="35"/>
    </row>
    <row r="60" spans="3:6" s="1" customFormat="1">
      <c r="C60" s="35"/>
      <c r="D60" s="35"/>
      <c r="E60" s="35"/>
      <c r="F60" s="35"/>
    </row>
    <row r="61" spans="3:6" s="1" customFormat="1">
      <c r="C61" s="35"/>
      <c r="D61" s="35"/>
      <c r="E61" s="35"/>
      <c r="F61" s="35"/>
    </row>
    <row r="62" spans="3:6" s="1" customFormat="1">
      <c r="C62" s="35"/>
      <c r="D62" s="35"/>
      <c r="E62" s="35"/>
      <c r="F62" s="35"/>
    </row>
    <row r="63" spans="3:6" s="1" customFormat="1">
      <c r="C63" s="35"/>
      <c r="D63" s="35"/>
      <c r="E63" s="35"/>
      <c r="F63" s="35"/>
    </row>
    <row r="64" spans="3:6" s="1" customFormat="1">
      <c r="C64" s="35"/>
      <c r="D64" s="35"/>
      <c r="E64" s="35"/>
      <c r="F64" s="35"/>
    </row>
    <row r="65" spans="3:6" s="1" customFormat="1">
      <c r="C65" s="35"/>
      <c r="D65" s="35"/>
      <c r="E65" s="35"/>
      <c r="F65" s="35"/>
    </row>
    <row r="66" spans="3:6" s="1" customFormat="1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 Roscini</cp:lastModifiedBy>
  <cp:lastPrinted>2018-10-15T19:02:00Z</cp:lastPrinted>
  <dcterms:created xsi:type="dcterms:W3CDTF">2016-01-08T16:06:43Z</dcterms:created>
  <dcterms:modified xsi:type="dcterms:W3CDTF">2018-11-18T21:13:54Z</dcterms:modified>
</cp:coreProperties>
</file>