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hidePivotFieldList="1" autoCompressPictures="0"/>
  <bookViews>
    <workbookView xWindow="9060" yWindow="585" windowWidth="20730" windowHeight="11760" tabRatio="770"/>
  </bookViews>
  <sheets>
    <sheet name="E1" sheetId="3" r:id="rId1"/>
    <sheet name="E2" sheetId="4" r:id="rId2"/>
    <sheet name="E3" sheetId="5" r:id="rId3"/>
    <sheet name="E4" sheetId="6" r:id="rId4"/>
    <sheet name="E5" sheetId="9" r:id="rId5"/>
    <sheet name="E6" sheetId="13" r:id="rId6"/>
    <sheet name="E7" sheetId="16" r:id="rId7"/>
    <sheet name="E8" sheetId="14" r:id="rId8"/>
    <sheet name="E9" sheetId="7" r:id="rId9"/>
    <sheet name="E10" sheetId="11" r:id="rId10"/>
    <sheet name="E11" sheetId="15" r:id="rId11"/>
    <sheet name="E12" sheetId="8" r:id="rId12"/>
    <sheet name="E13" sheetId="10" r:id="rId13"/>
    <sheet name="E14" sheetId="12" r:id="rId14"/>
    <sheet name="E15" sheetId="17" r:id="rId15"/>
    <sheet name="E16" sheetId="18" r:id="rId16"/>
    <sheet name="E17" sheetId="19" r:id="rId17"/>
    <sheet name="E18" sheetId="20" r:id="rId18"/>
    <sheet name="E19" sheetId="21" r:id="rId19"/>
    <sheet name="E20" sheetId="24" r:id="rId20"/>
    <sheet name="E21" sheetId="25" r:id="rId21"/>
    <sheet name="E22" sheetId="22" r:id="rId22"/>
    <sheet name="E23" sheetId="23" r:id="rId23"/>
    <sheet name="E24" sheetId="26" r:id="rId24"/>
    <sheet name="F1" sheetId="27" r:id="rId25"/>
    <sheet name="F2" sheetId="28" r:id="rId26"/>
    <sheet name="F3" sheetId="29" r:id="rId27"/>
    <sheet name="F4" sheetId="32" r:id="rId28"/>
    <sheet name="F5" sheetId="36" r:id="rId29"/>
    <sheet name="F6" sheetId="39" r:id="rId30"/>
    <sheet name="F7" sheetId="37" r:id="rId31"/>
    <sheet name="F8" sheetId="30" r:id="rId32"/>
    <sheet name="F9" sheetId="34" r:id="rId33"/>
    <sheet name="F10" sheetId="38" r:id="rId34"/>
    <sheet name="F11" sheetId="31" r:id="rId35"/>
    <sheet name="F12" sheetId="33" r:id="rId36"/>
    <sheet name="F13" sheetId="35" r:id="rId37"/>
    <sheet name="F14" sheetId="40" r:id="rId38"/>
    <sheet name="G1" sheetId="41" r:id="rId39"/>
    <sheet name="G2" sheetId="42" r:id="rId40"/>
    <sheet name="G3" sheetId="43" r:id="rId41"/>
    <sheet name="G4" sheetId="44" r:id="rId42"/>
    <sheet name="G5" sheetId="47" r:id="rId43"/>
    <sheet name="G6" sheetId="51" r:id="rId44"/>
    <sheet name="G7" sheetId="54" r:id="rId45"/>
    <sheet name="G8" sheetId="52" r:id="rId46"/>
    <sheet name="G9" sheetId="45" r:id="rId47"/>
    <sheet name="G10" sheetId="49" r:id="rId48"/>
    <sheet name="G11" sheetId="53" r:id="rId49"/>
    <sheet name="G12" sheetId="46" r:id="rId50"/>
    <sheet name="G13" sheetId="48" r:id="rId51"/>
    <sheet name="G14" sheetId="50" r:id="rId52"/>
    <sheet name="G15" sheetId="55" r:id="rId53"/>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K17" i="55" l="1"/>
  <c r="K19" i="55"/>
  <c r="K20" i="55"/>
  <c r="K21" i="55"/>
  <c r="E30" i="55"/>
  <c r="F30" i="55"/>
  <c r="G30" i="55"/>
  <c r="H30" i="55"/>
  <c r="C30" i="55"/>
  <c r="D30" i="48"/>
  <c r="K17" i="48"/>
  <c r="K19" i="48"/>
  <c r="K20" i="48"/>
  <c r="K21" i="48"/>
  <c r="K22" i="48"/>
  <c r="K23" i="48"/>
  <c r="D30" i="53"/>
  <c r="E30" i="53"/>
  <c r="K9" i="53"/>
  <c r="K10" i="53"/>
  <c r="K11" i="53"/>
  <c r="K12" i="53"/>
  <c r="K13" i="53"/>
  <c r="K14" i="53"/>
  <c r="K16" i="53"/>
  <c r="K17" i="53"/>
  <c r="K18" i="53"/>
  <c r="K19" i="53"/>
  <c r="K20" i="53"/>
  <c r="K21" i="53"/>
  <c r="K22" i="53"/>
  <c r="K23" i="53"/>
  <c r="K24" i="53"/>
  <c r="K25" i="53"/>
  <c r="K26" i="53"/>
  <c r="K28" i="53"/>
  <c r="K21" i="52"/>
  <c r="K9" i="54"/>
  <c r="K10" i="54"/>
  <c r="K12" i="54"/>
  <c r="K13" i="54"/>
  <c r="K16" i="54"/>
  <c r="K17" i="54"/>
  <c r="K19" i="54"/>
  <c r="K20" i="54"/>
  <c r="K21" i="54"/>
  <c r="K22" i="54"/>
  <c r="K23" i="54"/>
  <c r="K24" i="54"/>
  <c r="K25" i="54"/>
  <c r="K12" i="47"/>
  <c r="K21" i="47"/>
  <c r="K24" i="47"/>
  <c r="E30" i="47"/>
  <c r="K19" i="43"/>
  <c r="K8" i="43"/>
  <c r="K9" i="43"/>
  <c r="K10" i="43"/>
  <c r="K11" i="43"/>
  <c r="K12" i="43"/>
  <c r="K13" i="43"/>
  <c r="K14" i="43"/>
  <c r="K15" i="43"/>
  <c r="K16" i="43"/>
  <c r="G30" i="43"/>
  <c r="K8" i="42"/>
  <c r="D20" i="40"/>
  <c r="D21" i="40"/>
  <c r="D17" i="40"/>
  <c r="D19" i="33"/>
  <c r="D30" i="33"/>
  <c r="C30" i="33"/>
  <c r="F10" i="38"/>
  <c r="F11" i="38"/>
  <c r="F12" i="38"/>
  <c r="F13" i="38"/>
  <c r="F14" i="38"/>
  <c r="F16" i="38"/>
  <c r="F17" i="38"/>
  <c r="F18" i="38"/>
  <c r="F19" i="38"/>
  <c r="F20" i="38"/>
  <c r="F21" i="38"/>
  <c r="F22" i="38"/>
  <c r="F23" i="38"/>
  <c r="F24" i="38"/>
  <c r="F25" i="38"/>
  <c r="F26" i="38"/>
  <c r="F28" i="38"/>
  <c r="D25" i="38"/>
  <c r="D22" i="38"/>
  <c r="D10" i="38"/>
  <c r="F21" i="37"/>
  <c r="F22" i="37"/>
  <c r="F23" i="37"/>
  <c r="F20" i="39"/>
  <c r="F21" i="39"/>
  <c r="F22" i="39"/>
  <c r="F23" i="39"/>
  <c r="F24" i="39"/>
  <c r="F25" i="39"/>
  <c r="F10" i="39"/>
  <c r="D25" i="39"/>
  <c r="D9" i="39"/>
  <c r="D12" i="39"/>
  <c r="D24" i="32"/>
  <c r="D12" i="32"/>
  <c r="H13" i="28"/>
  <c r="H14" i="28"/>
  <c r="H15" i="28"/>
  <c r="H16" i="28"/>
  <c r="H17" i="28"/>
  <c r="H19" i="28"/>
  <c r="F25" i="28"/>
  <c r="F8" i="28"/>
  <c r="I8" i="27"/>
  <c r="I9" i="27"/>
  <c r="I10" i="27"/>
  <c r="I11" i="27"/>
  <c r="I12" i="27"/>
  <c r="I13" i="27"/>
  <c r="I15" i="27"/>
  <c r="H8" i="27"/>
  <c r="H9" i="27"/>
  <c r="H10" i="27"/>
  <c r="H11" i="27"/>
  <c r="H12" i="27"/>
  <c r="F15" i="27"/>
  <c r="F17" i="27"/>
  <c r="F19" i="27"/>
  <c r="F21" i="27"/>
  <c r="F22" i="27"/>
  <c r="F23" i="27"/>
  <c r="F24" i="27"/>
  <c r="G28" i="23"/>
  <c r="F8" i="23"/>
  <c r="F20" i="23"/>
  <c r="F27" i="23"/>
  <c r="F28" i="23"/>
  <c r="F25" i="23"/>
  <c r="G22" i="22"/>
  <c r="D22" i="22"/>
  <c r="F27" i="25"/>
  <c r="F28" i="25"/>
  <c r="G22" i="24"/>
  <c r="I28" i="19"/>
  <c r="H28" i="19"/>
  <c r="D28" i="19"/>
  <c r="G28" i="10"/>
  <c r="F27" i="10"/>
  <c r="F28" i="10"/>
  <c r="F25" i="10"/>
  <c r="G22" i="8"/>
  <c r="D22" i="8"/>
  <c r="F20" i="11"/>
  <c r="F15" i="11"/>
  <c r="F8" i="11"/>
  <c r="G16" i="7"/>
  <c r="G28" i="7"/>
  <c r="G21" i="7"/>
  <c r="G24" i="7"/>
  <c r="G10" i="7"/>
  <c r="D10" i="7"/>
  <c r="D11" i="7"/>
  <c r="D12" i="7"/>
  <c r="D13" i="7"/>
  <c r="D14" i="7"/>
  <c r="D15" i="7"/>
  <c r="D16" i="7"/>
  <c r="D18" i="7"/>
  <c r="D19" i="7"/>
  <c r="D20" i="7"/>
  <c r="D21" i="7"/>
  <c r="D24" i="7"/>
  <c r="D25" i="7"/>
  <c r="D26" i="7"/>
  <c r="D27" i="7"/>
  <c r="D28" i="7"/>
  <c r="D21" i="16"/>
  <c r="G21" i="16"/>
  <c r="G22" i="9"/>
  <c r="D22" i="9"/>
  <c r="H28" i="4"/>
  <c r="K10" i="48" l="1"/>
  <c r="K12" i="48"/>
  <c r="K14" i="48"/>
  <c r="K15" i="48"/>
  <c r="K16" i="48"/>
  <c r="K25" i="48"/>
  <c r="K26" i="48"/>
  <c r="K9" i="52"/>
  <c r="K10" i="52"/>
  <c r="K12" i="52"/>
  <c r="K13" i="52"/>
  <c r="K14" i="52"/>
  <c r="K15" i="52"/>
  <c r="K17" i="52"/>
  <c r="K19" i="52"/>
  <c r="K20" i="52"/>
  <c r="K22" i="52"/>
  <c r="K23" i="52"/>
  <c r="K24" i="52"/>
  <c r="K25" i="52"/>
  <c r="K27" i="52"/>
  <c r="K28" i="52"/>
  <c r="K7" i="52"/>
  <c r="G30" i="54"/>
  <c r="D30" i="47"/>
  <c r="K13" i="44"/>
  <c r="K14" i="44"/>
  <c r="K15" i="44"/>
  <c r="K16" i="44"/>
  <c r="K17" i="44"/>
  <c r="K19" i="44"/>
  <c r="K20" i="44"/>
  <c r="K21" i="44"/>
  <c r="K22" i="44"/>
  <c r="K23" i="44"/>
  <c r="K24" i="44"/>
  <c r="K25" i="44"/>
  <c r="K26" i="44"/>
  <c r="K28" i="44"/>
  <c r="K7" i="44"/>
  <c r="K17" i="43"/>
  <c r="K20" i="43"/>
  <c r="K21" i="43"/>
  <c r="K22" i="43"/>
  <c r="K23" i="43"/>
  <c r="K24" i="43"/>
  <c r="K25" i="43"/>
  <c r="K9" i="42"/>
  <c r="K10" i="42"/>
  <c r="K11" i="42"/>
  <c r="K12" i="42"/>
  <c r="K13" i="42"/>
  <c r="K15" i="42"/>
  <c r="K16" i="42"/>
  <c r="K17" i="42"/>
  <c r="K18" i="42"/>
  <c r="K19" i="42"/>
  <c r="K21" i="42"/>
  <c r="K22" i="42"/>
  <c r="K23" i="42"/>
  <c r="K24" i="42"/>
  <c r="K25" i="42"/>
  <c r="K26" i="42"/>
  <c r="K28" i="42"/>
  <c r="K22" i="55"/>
  <c r="K16" i="41"/>
  <c r="K17" i="41"/>
  <c r="K18" i="41"/>
  <c r="K19" i="41"/>
  <c r="K20" i="41"/>
  <c r="K21" i="41"/>
  <c r="K22" i="41"/>
  <c r="F19" i="39"/>
  <c r="F16" i="39"/>
  <c r="F13" i="39"/>
  <c r="F9" i="39"/>
  <c r="E30" i="39"/>
  <c r="G28" i="21"/>
  <c r="G11" i="7"/>
  <c r="G22" i="16"/>
  <c r="G24" i="16"/>
  <c r="G12" i="13"/>
  <c r="G13" i="13"/>
  <c r="G14" i="13"/>
  <c r="G15" i="13"/>
  <c r="G16" i="13"/>
  <c r="G17" i="13"/>
  <c r="G18" i="13"/>
  <c r="G19" i="13"/>
  <c r="G20" i="13"/>
  <c r="G21" i="13"/>
  <c r="G22" i="13"/>
  <c r="G23" i="13"/>
  <c r="I28" i="4"/>
  <c r="F12" i="39" l="1"/>
  <c r="F17" i="39"/>
  <c r="D30" i="55"/>
  <c r="C30" i="53"/>
  <c r="G30" i="53"/>
  <c r="D30" i="54"/>
  <c r="E30" i="54"/>
  <c r="K8" i="52"/>
  <c r="C30" i="52"/>
  <c r="G30" i="47"/>
  <c r="C30" i="47"/>
  <c r="K25" i="47"/>
  <c r="K9" i="44"/>
  <c r="K10" i="44"/>
  <c r="K11" i="44"/>
  <c r="K12" i="44"/>
  <c r="H30" i="44"/>
  <c r="F30" i="42"/>
  <c r="G30" i="42"/>
  <c r="F30" i="39" l="1"/>
  <c r="K30" i="47"/>
  <c r="K30" i="52"/>
  <c r="K30" i="54"/>
  <c r="E30" i="37"/>
  <c r="C30" i="32"/>
  <c r="D25" i="32" s="1"/>
  <c r="I18" i="28"/>
  <c r="I19" i="28"/>
  <c r="I20" i="28"/>
  <c r="I17" i="27"/>
  <c r="I19" i="27"/>
  <c r="I20" i="27"/>
  <c r="I21" i="27"/>
  <c r="I22" i="27"/>
  <c r="I23" i="27"/>
  <c r="G25" i="8"/>
  <c r="G9" i="7"/>
  <c r="G12" i="7"/>
  <c r="G13" i="7"/>
  <c r="G14" i="7"/>
  <c r="G15" i="7"/>
  <c r="G18" i="7"/>
  <c r="G19" i="7"/>
  <c r="G20" i="7"/>
  <c r="G25" i="7"/>
  <c r="G26" i="7"/>
  <c r="G27" i="7"/>
  <c r="G25" i="16"/>
  <c r="G25" i="13"/>
  <c r="G26" i="13"/>
  <c r="G27" i="13"/>
  <c r="G21" i="9"/>
  <c r="G23" i="9"/>
  <c r="G24" i="9"/>
  <c r="G25" i="9"/>
  <c r="G26" i="9"/>
  <c r="F15" i="37" l="1"/>
  <c r="F19" i="37"/>
  <c r="F24" i="37"/>
  <c r="F28" i="37"/>
  <c r="F20" i="37"/>
  <c r="F25" i="37"/>
  <c r="F7" i="37"/>
  <c r="F17" i="37"/>
  <c r="F27" i="37"/>
  <c r="F14" i="37"/>
  <c r="F10" i="37"/>
  <c r="F13" i="37"/>
  <c r="F9" i="37"/>
  <c r="F8" i="37"/>
  <c r="F12" i="37"/>
  <c r="D21" i="32"/>
  <c r="D30" i="32" s="1"/>
  <c r="F30" i="43"/>
  <c r="J30" i="41"/>
  <c r="K28" i="41"/>
  <c r="I28" i="28"/>
  <c r="G28" i="24"/>
  <c r="G28" i="6"/>
  <c r="F30" i="37" l="1"/>
  <c r="K9" i="48"/>
  <c r="H30" i="42"/>
  <c r="G24" i="11"/>
  <c r="G7" i="7"/>
  <c r="G8" i="26" l="1"/>
  <c r="G9" i="26"/>
  <c r="G10" i="26"/>
  <c r="G11" i="26"/>
  <c r="G12" i="26"/>
  <c r="G13" i="26"/>
  <c r="G14" i="26"/>
  <c r="G15" i="26"/>
  <c r="G16" i="26"/>
  <c r="G17" i="26"/>
  <c r="G18" i="26"/>
  <c r="G19" i="26"/>
  <c r="G20" i="26"/>
  <c r="G21" i="26"/>
  <c r="G22" i="26"/>
  <c r="G23" i="26"/>
  <c r="G24" i="26"/>
  <c r="G25" i="26"/>
  <c r="G26" i="26"/>
  <c r="G27" i="26"/>
  <c r="G28" i="26"/>
  <c r="G8" i="23"/>
  <c r="G9" i="23"/>
  <c r="G10" i="23"/>
  <c r="G11" i="23"/>
  <c r="G12" i="23"/>
  <c r="G13" i="23"/>
  <c r="G14" i="23"/>
  <c r="G15" i="23"/>
  <c r="G16" i="23"/>
  <c r="G17" i="23"/>
  <c r="G18" i="23"/>
  <c r="G19" i="23"/>
  <c r="G20" i="23"/>
  <c r="G21" i="23"/>
  <c r="G22" i="23"/>
  <c r="G23" i="23"/>
  <c r="G25" i="23"/>
  <c r="G26" i="23"/>
  <c r="G27" i="23"/>
  <c r="G8" i="25"/>
  <c r="G9" i="25"/>
  <c r="G10" i="25"/>
  <c r="G11" i="25"/>
  <c r="G12" i="25"/>
  <c r="G13" i="25"/>
  <c r="G14" i="25"/>
  <c r="G15" i="25"/>
  <c r="G16" i="25"/>
  <c r="G17" i="25"/>
  <c r="G18" i="25"/>
  <c r="G19" i="25"/>
  <c r="G20" i="25"/>
  <c r="G21" i="25"/>
  <c r="G22" i="25"/>
  <c r="G23" i="25"/>
  <c r="G24" i="25"/>
  <c r="G25" i="25"/>
  <c r="G26" i="25"/>
  <c r="G27" i="25"/>
  <c r="G28" i="25"/>
  <c r="G8" i="24"/>
  <c r="G9" i="24"/>
  <c r="G10" i="24"/>
  <c r="G11" i="24"/>
  <c r="G12" i="24"/>
  <c r="G13" i="24"/>
  <c r="G14" i="24"/>
  <c r="G15" i="24"/>
  <c r="G16" i="24"/>
  <c r="G17" i="24"/>
  <c r="G18" i="24"/>
  <c r="G19" i="24"/>
  <c r="G20" i="24"/>
  <c r="G21" i="24"/>
  <c r="G23" i="24"/>
  <c r="G24" i="24"/>
  <c r="G25" i="24"/>
  <c r="G26" i="24"/>
  <c r="G27" i="24"/>
  <c r="G8" i="21"/>
  <c r="G9" i="21"/>
  <c r="G10" i="21"/>
  <c r="G11" i="21"/>
  <c r="G12" i="21"/>
  <c r="G13" i="21"/>
  <c r="G14" i="21"/>
  <c r="G15" i="21"/>
  <c r="G16" i="21"/>
  <c r="G17" i="21"/>
  <c r="G18" i="21"/>
  <c r="G19" i="21"/>
  <c r="G20" i="21"/>
  <c r="G21" i="21"/>
  <c r="G22" i="21"/>
  <c r="G23" i="21"/>
  <c r="G24" i="21"/>
  <c r="G25" i="21"/>
  <c r="G26" i="21"/>
  <c r="G27" i="21"/>
  <c r="I8" i="20"/>
  <c r="I9" i="20"/>
  <c r="I10" i="20"/>
  <c r="I11" i="20"/>
  <c r="I12" i="20"/>
  <c r="I13" i="20"/>
  <c r="I14" i="20"/>
  <c r="I15" i="20"/>
  <c r="I16" i="20"/>
  <c r="I17" i="20"/>
  <c r="I18" i="20"/>
  <c r="I19" i="20"/>
  <c r="I20" i="20"/>
  <c r="I21" i="20"/>
  <c r="I22" i="20"/>
  <c r="I23" i="20"/>
  <c r="I24" i="20"/>
  <c r="I25" i="20"/>
  <c r="I26" i="20"/>
  <c r="I27" i="20"/>
  <c r="I28" i="20"/>
  <c r="I8" i="19"/>
  <c r="I9" i="19"/>
  <c r="I10" i="19"/>
  <c r="I11" i="19"/>
  <c r="I12" i="19"/>
  <c r="I13" i="19"/>
  <c r="I14" i="19"/>
  <c r="I15" i="19"/>
  <c r="I16" i="19"/>
  <c r="I17" i="19"/>
  <c r="I18" i="19"/>
  <c r="I19" i="19"/>
  <c r="I20" i="19"/>
  <c r="I21" i="19"/>
  <c r="I22" i="19"/>
  <c r="I23" i="19"/>
  <c r="I24" i="19"/>
  <c r="I25" i="19"/>
  <c r="I26" i="19"/>
  <c r="I27" i="19"/>
  <c r="G8" i="12"/>
  <c r="G9" i="12"/>
  <c r="G10" i="12"/>
  <c r="G11" i="12"/>
  <c r="G12" i="12"/>
  <c r="G13" i="12"/>
  <c r="G14" i="12"/>
  <c r="G15" i="12"/>
  <c r="G16" i="12"/>
  <c r="G17" i="12"/>
  <c r="G18" i="12"/>
  <c r="G19" i="12"/>
  <c r="G20" i="12"/>
  <c r="G21" i="12"/>
  <c r="G22" i="12"/>
  <c r="G23" i="12"/>
  <c r="G24" i="12"/>
  <c r="G25" i="12"/>
  <c r="G26" i="12"/>
  <c r="G27" i="12"/>
  <c r="G8" i="10"/>
  <c r="G9" i="10"/>
  <c r="G10" i="10"/>
  <c r="G11" i="10"/>
  <c r="G12" i="10"/>
  <c r="G13" i="10"/>
  <c r="G14" i="10"/>
  <c r="G15" i="10"/>
  <c r="G16" i="10"/>
  <c r="G17" i="10"/>
  <c r="G18" i="10"/>
  <c r="G19" i="10"/>
  <c r="G20" i="10"/>
  <c r="G21" i="10"/>
  <c r="G22" i="10"/>
  <c r="G23" i="10"/>
  <c r="G24" i="10"/>
  <c r="G25" i="10"/>
  <c r="G26" i="10"/>
  <c r="G27" i="10"/>
  <c r="G8" i="15"/>
  <c r="G9" i="15"/>
  <c r="G10" i="15"/>
  <c r="G11" i="15"/>
  <c r="G12" i="15"/>
  <c r="G13" i="15"/>
  <c r="G14" i="15"/>
  <c r="G15" i="15"/>
  <c r="G16" i="15"/>
  <c r="G17" i="15"/>
  <c r="G18" i="15"/>
  <c r="G19" i="15"/>
  <c r="G20" i="15"/>
  <c r="G21" i="15"/>
  <c r="G22" i="15"/>
  <c r="G23" i="15"/>
  <c r="G24" i="15"/>
  <c r="G25" i="15"/>
  <c r="G26" i="15"/>
  <c r="G27" i="15"/>
  <c r="G28" i="15"/>
  <c r="G8" i="11"/>
  <c r="G9" i="11"/>
  <c r="G10" i="11"/>
  <c r="G11" i="11"/>
  <c r="G12" i="11"/>
  <c r="G13" i="11"/>
  <c r="G14" i="11"/>
  <c r="G15" i="11"/>
  <c r="G16" i="11"/>
  <c r="G17" i="11"/>
  <c r="G18" i="11"/>
  <c r="G19" i="11"/>
  <c r="G20" i="11"/>
  <c r="G21" i="11"/>
  <c r="G23" i="11"/>
  <c r="G25" i="11"/>
  <c r="G26" i="11"/>
  <c r="G27" i="11"/>
  <c r="G28" i="11"/>
  <c r="G8" i="14"/>
  <c r="G9" i="14"/>
  <c r="G10" i="14"/>
  <c r="G11" i="14"/>
  <c r="G12" i="14"/>
  <c r="G13" i="14"/>
  <c r="G14" i="14"/>
  <c r="G15" i="14"/>
  <c r="G16" i="14"/>
  <c r="G17" i="14"/>
  <c r="G18" i="14"/>
  <c r="G19" i="14"/>
  <c r="G20" i="14"/>
  <c r="G21" i="14"/>
  <c r="G22" i="14"/>
  <c r="G23" i="14"/>
  <c r="G24" i="14"/>
  <c r="G25" i="14"/>
  <c r="G26" i="14"/>
  <c r="G27" i="14"/>
  <c r="G28" i="14"/>
  <c r="G8" i="6"/>
  <c r="G9" i="6"/>
  <c r="G10" i="6"/>
  <c r="G11" i="6"/>
  <c r="G12" i="6"/>
  <c r="G13" i="6"/>
  <c r="G14" i="6"/>
  <c r="G15" i="6"/>
  <c r="G16" i="6"/>
  <c r="G17" i="6"/>
  <c r="G18" i="6"/>
  <c r="G19" i="6"/>
  <c r="G20" i="6"/>
  <c r="G21" i="6"/>
  <c r="G22" i="6"/>
  <c r="G23" i="6"/>
  <c r="G24" i="6"/>
  <c r="G25" i="6"/>
  <c r="G26" i="6"/>
  <c r="G27" i="6"/>
  <c r="G7" i="6"/>
  <c r="C30" i="40" l="1"/>
  <c r="G7" i="23"/>
  <c r="E30" i="23"/>
  <c r="E30" i="24"/>
  <c r="E30" i="21"/>
  <c r="E30" i="10"/>
  <c r="F22" i="10" s="1"/>
  <c r="E30" i="11"/>
  <c r="C30" i="19"/>
  <c r="C30" i="28"/>
  <c r="D18" i="28" s="1"/>
  <c r="D30" i="43"/>
  <c r="K8" i="41"/>
  <c r="K9" i="41"/>
  <c r="K10" i="41"/>
  <c r="K11" i="41"/>
  <c r="K12" i="41"/>
  <c r="K13" i="41"/>
  <c r="K14" i="41"/>
  <c r="K15" i="41"/>
  <c r="K23" i="41"/>
  <c r="K24" i="41"/>
  <c r="K25" i="41"/>
  <c r="K26" i="41"/>
  <c r="K27" i="41"/>
  <c r="E30" i="38"/>
  <c r="C30" i="38"/>
  <c r="C30" i="29"/>
  <c r="D23" i="29" s="1"/>
  <c r="G30" i="28"/>
  <c r="E30" i="28"/>
  <c r="I24" i="27"/>
  <c r="I25" i="27"/>
  <c r="I26" i="27"/>
  <c r="G30" i="27"/>
  <c r="E30" i="27"/>
  <c r="E30" i="18"/>
  <c r="G7" i="12"/>
  <c r="E30" i="12"/>
  <c r="C30" i="12"/>
  <c r="G7" i="10"/>
  <c r="E30" i="15"/>
  <c r="G8" i="7"/>
  <c r="C30" i="7"/>
  <c r="C30" i="4"/>
  <c r="D28" i="4" s="1"/>
  <c r="K25" i="55"/>
  <c r="K8" i="44"/>
  <c r="E30" i="33"/>
  <c r="C30" i="39"/>
  <c r="E30" i="29"/>
  <c r="I8" i="28"/>
  <c r="I9" i="28"/>
  <c r="I10" i="28"/>
  <c r="I11" i="28"/>
  <c r="I12" i="28"/>
  <c r="I13" i="28"/>
  <c r="I14" i="28"/>
  <c r="I15" i="28"/>
  <c r="I16" i="28"/>
  <c r="I17" i="28"/>
  <c r="I21" i="28"/>
  <c r="I22" i="28"/>
  <c r="I23" i="28"/>
  <c r="I24" i="28"/>
  <c r="I25" i="28"/>
  <c r="I26" i="28"/>
  <c r="I27" i="28"/>
  <c r="I7" i="28"/>
  <c r="G7" i="22"/>
  <c r="G8" i="22"/>
  <c r="G9" i="22"/>
  <c r="G10" i="22"/>
  <c r="G11" i="22"/>
  <c r="G12" i="22"/>
  <c r="G13" i="22"/>
  <c r="G14" i="22"/>
  <c r="G15" i="22"/>
  <c r="G16" i="22"/>
  <c r="G17" i="22"/>
  <c r="G18" i="22"/>
  <c r="G19" i="22"/>
  <c r="G20" i="22"/>
  <c r="G21" i="22"/>
  <c r="G25" i="22"/>
  <c r="G26" i="22"/>
  <c r="G27" i="22"/>
  <c r="G28" i="22"/>
  <c r="C30" i="22"/>
  <c r="G7" i="25"/>
  <c r="E30" i="25"/>
  <c r="G7" i="24"/>
  <c r="G7" i="21"/>
  <c r="E30" i="20"/>
  <c r="G7" i="8"/>
  <c r="G8" i="8"/>
  <c r="G9" i="8"/>
  <c r="G10" i="8"/>
  <c r="G11" i="8"/>
  <c r="G12" i="8"/>
  <c r="G13" i="8"/>
  <c r="G14" i="8"/>
  <c r="G15" i="8"/>
  <c r="G16" i="8"/>
  <c r="G17" i="8"/>
  <c r="G18" i="8"/>
  <c r="G19" i="8"/>
  <c r="G20" i="8"/>
  <c r="G21" i="8"/>
  <c r="G26" i="8"/>
  <c r="G27" i="8"/>
  <c r="G28" i="8"/>
  <c r="C30" i="8"/>
  <c r="C30" i="11"/>
  <c r="D11" i="11" s="1"/>
  <c r="G7" i="14"/>
  <c r="E30" i="14"/>
  <c r="G26" i="16"/>
  <c r="G7" i="16"/>
  <c r="G8" i="16"/>
  <c r="G9" i="16"/>
  <c r="G10" i="16"/>
  <c r="G11" i="16"/>
  <c r="G12" i="16"/>
  <c r="G13" i="16"/>
  <c r="G14" i="16"/>
  <c r="G15" i="16"/>
  <c r="G16" i="16"/>
  <c r="G17" i="16"/>
  <c r="G18" i="16"/>
  <c r="G19" i="16"/>
  <c r="G20" i="16"/>
  <c r="G27" i="16"/>
  <c r="C30" i="16"/>
  <c r="G7" i="13"/>
  <c r="G8" i="13"/>
  <c r="G9" i="13"/>
  <c r="G10" i="13"/>
  <c r="C30" i="13"/>
  <c r="G8" i="9"/>
  <c r="G7" i="9"/>
  <c r="G9" i="9"/>
  <c r="G10" i="9"/>
  <c r="G11" i="9"/>
  <c r="G12" i="9"/>
  <c r="G13" i="9"/>
  <c r="G14" i="9"/>
  <c r="G15" i="9"/>
  <c r="G16" i="9"/>
  <c r="G17" i="9"/>
  <c r="G18" i="9"/>
  <c r="G19" i="9"/>
  <c r="G20" i="9"/>
  <c r="G27" i="9"/>
  <c r="G28" i="9"/>
  <c r="E30" i="9"/>
  <c r="F30" i="9" s="1"/>
  <c r="C30" i="9"/>
  <c r="E30" i="6"/>
  <c r="G30" i="6"/>
  <c r="G30" i="4"/>
  <c r="E30" i="3"/>
  <c r="F10" i="3" s="1"/>
  <c r="E30" i="42"/>
  <c r="C30" i="26"/>
  <c r="C30" i="24"/>
  <c r="G30" i="18"/>
  <c r="G21" i="17"/>
  <c r="G22" i="17"/>
  <c r="G23" i="17"/>
  <c r="G24" i="17"/>
  <c r="C30" i="17"/>
  <c r="C30" i="15"/>
  <c r="C30" i="6"/>
  <c r="D28" i="6" s="1"/>
  <c r="G30" i="3"/>
  <c r="H13" i="3" s="1"/>
  <c r="G7" i="26"/>
  <c r="G30" i="19"/>
  <c r="E30" i="19"/>
  <c r="C30" i="25"/>
  <c r="C30" i="18"/>
  <c r="C30" i="3"/>
  <c r="D18" i="3" s="1"/>
  <c r="C30" i="23"/>
  <c r="G30" i="5"/>
  <c r="D30" i="42"/>
  <c r="C30" i="42"/>
  <c r="K7" i="41"/>
  <c r="I30" i="41"/>
  <c r="C30" i="10"/>
  <c r="G7" i="15"/>
  <c r="G30" i="15" s="1"/>
  <c r="G7" i="11"/>
  <c r="H19" i="3"/>
  <c r="I8" i="18"/>
  <c r="I7" i="18"/>
  <c r="I9" i="18"/>
  <c r="I10" i="18"/>
  <c r="I11" i="18"/>
  <c r="I12" i="18"/>
  <c r="I13" i="18"/>
  <c r="I14" i="18"/>
  <c r="I15" i="18"/>
  <c r="I16" i="18"/>
  <c r="I17" i="18"/>
  <c r="I18" i="18"/>
  <c r="I19" i="18"/>
  <c r="I20" i="18"/>
  <c r="I21" i="18"/>
  <c r="I22" i="18"/>
  <c r="I23" i="18"/>
  <c r="I24" i="18"/>
  <c r="I25" i="18"/>
  <c r="I26" i="18"/>
  <c r="I27" i="18"/>
  <c r="I28" i="18"/>
  <c r="I18" i="3"/>
  <c r="I19" i="3"/>
  <c r="C30" i="21"/>
  <c r="D28" i="21" s="1"/>
  <c r="I7" i="4"/>
  <c r="I7" i="3"/>
  <c r="I8" i="3"/>
  <c r="I9" i="3"/>
  <c r="I10" i="3"/>
  <c r="I11" i="3"/>
  <c r="I12" i="3"/>
  <c r="I13" i="3"/>
  <c r="I14" i="3"/>
  <c r="I15" i="3"/>
  <c r="I16" i="3"/>
  <c r="I17" i="3"/>
  <c r="I20" i="3"/>
  <c r="I21" i="3"/>
  <c r="I22" i="3"/>
  <c r="I23" i="3"/>
  <c r="I24" i="3"/>
  <c r="I25" i="3"/>
  <c r="I26" i="3"/>
  <c r="I27" i="3"/>
  <c r="I28" i="3"/>
  <c r="I7" i="19"/>
  <c r="I30" i="19" s="1"/>
  <c r="J28" i="19" s="1"/>
  <c r="C30" i="14"/>
  <c r="I28" i="5"/>
  <c r="E30" i="4"/>
  <c r="F28" i="4" s="1"/>
  <c r="C30" i="48"/>
  <c r="G30" i="44"/>
  <c r="F30" i="44"/>
  <c r="E30" i="44"/>
  <c r="D30" i="44"/>
  <c r="C30" i="44"/>
  <c r="H30" i="41"/>
  <c r="G30" i="41"/>
  <c r="F30" i="41"/>
  <c r="E30" i="41"/>
  <c r="D30" i="41"/>
  <c r="C30" i="41"/>
  <c r="I7" i="20"/>
  <c r="I30" i="20" s="1"/>
  <c r="J19" i="20" s="1"/>
  <c r="G30" i="20"/>
  <c r="C30" i="20"/>
  <c r="G7" i="17"/>
  <c r="G8" i="17"/>
  <c r="G9" i="17"/>
  <c r="G10" i="17"/>
  <c r="G11" i="17"/>
  <c r="G12" i="17"/>
  <c r="G13" i="17"/>
  <c r="G14" i="17"/>
  <c r="G15" i="17"/>
  <c r="G16" i="17"/>
  <c r="G17" i="17"/>
  <c r="G18" i="17"/>
  <c r="G19" i="17"/>
  <c r="G20" i="17"/>
  <c r="G25" i="17"/>
  <c r="G26" i="17"/>
  <c r="G27" i="17"/>
  <c r="G28" i="17"/>
  <c r="I7" i="5"/>
  <c r="I8" i="5"/>
  <c r="I9" i="5"/>
  <c r="I10" i="5"/>
  <c r="I11" i="5"/>
  <c r="I12" i="5"/>
  <c r="I13" i="5"/>
  <c r="I14" i="5"/>
  <c r="I15" i="5"/>
  <c r="I16" i="5"/>
  <c r="I17" i="5"/>
  <c r="I18" i="5"/>
  <c r="I19" i="5"/>
  <c r="I20" i="5"/>
  <c r="I21" i="5"/>
  <c r="I22" i="5"/>
  <c r="I23" i="5"/>
  <c r="I24" i="5"/>
  <c r="I25" i="5"/>
  <c r="I26" i="5"/>
  <c r="I27" i="5"/>
  <c r="E30" i="5"/>
  <c r="C30" i="5"/>
  <c r="I8" i="4"/>
  <c r="I9" i="4"/>
  <c r="I10" i="4"/>
  <c r="I11" i="4"/>
  <c r="I12" i="4"/>
  <c r="I13" i="4"/>
  <c r="I14" i="4"/>
  <c r="I15" i="4"/>
  <c r="I16" i="4"/>
  <c r="I17" i="4"/>
  <c r="I18" i="4"/>
  <c r="I19" i="4"/>
  <c r="I20" i="4"/>
  <c r="I21" i="4"/>
  <c r="I22" i="4"/>
  <c r="I23" i="4"/>
  <c r="I24" i="4"/>
  <c r="I25" i="4"/>
  <c r="I26" i="4"/>
  <c r="I27" i="4"/>
  <c r="D26" i="3"/>
  <c r="D10" i="3"/>
  <c r="D8" i="3"/>
  <c r="D25" i="3"/>
  <c r="F21" i="3"/>
  <c r="F14" i="33" l="1"/>
  <c r="F23" i="33"/>
  <c r="D16" i="38"/>
  <c r="D17" i="38"/>
  <c r="F9" i="29"/>
  <c r="F13" i="29"/>
  <c r="F17" i="29"/>
  <c r="F21" i="29"/>
  <c r="F25" i="29"/>
  <c r="F10" i="29"/>
  <c r="F14" i="29"/>
  <c r="F22" i="29"/>
  <c r="F26" i="29"/>
  <c r="F11" i="29"/>
  <c r="F15" i="29"/>
  <c r="F19" i="29"/>
  <c r="F23" i="29"/>
  <c r="F12" i="29"/>
  <c r="F16" i="29"/>
  <c r="F20" i="29"/>
  <c r="F24" i="29"/>
  <c r="F7" i="29"/>
  <c r="F17" i="28"/>
  <c r="F18" i="28"/>
  <c r="F16" i="28"/>
  <c r="F12" i="27"/>
  <c r="F12" i="24"/>
  <c r="F16" i="24"/>
  <c r="F20" i="24"/>
  <c r="F24" i="24"/>
  <c r="F7" i="24"/>
  <c r="F9" i="24"/>
  <c r="F13" i="24"/>
  <c r="F17" i="24"/>
  <c r="F21" i="24"/>
  <c r="F25" i="24"/>
  <c r="F10" i="24"/>
  <c r="F14" i="24"/>
  <c r="F22" i="24"/>
  <c r="F26" i="24"/>
  <c r="F15" i="24"/>
  <c r="F23" i="24"/>
  <c r="F27" i="24"/>
  <c r="D22" i="24"/>
  <c r="D25" i="24"/>
  <c r="F28" i="21"/>
  <c r="F25" i="21"/>
  <c r="F16" i="21"/>
  <c r="F26" i="21"/>
  <c r="F27" i="19"/>
  <c r="F24" i="19"/>
  <c r="F28" i="19"/>
  <c r="F21" i="19"/>
  <c r="F25" i="19"/>
  <c r="F22" i="19"/>
  <c r="F26" i="19"/>
  <c r="F23" i="19"/>
  <c r="F13" i="10"/>
  <c r="F10" i="10"/>
  <c r="F14" i="10"/>
  <c r="F11" i="10"/>
  <c r="F15" i="10"/>
  <c r="F12" i="10"/>
  <c r="F16" i="10"/>
  <c r="D22" i="16"/>
  <c r="D24" i="16"/>
  <c r="D12" i="13"/>
  <c r="D13" i="13"/>
  <c r="D15" i="13"/>
  <c r="D17" i="13"/>
  <c r="D19" i="13"/>
  <c r="D21" i="13"/>
  <c r="D23" i="13"/>
  <c r="D14" i="13"/>
  <c r="D16" i="13"/>
  <c r="D18" i="13"/>
  <c r="D20" i="13"/>
  <c r="D22" i="13"/>
  <c r="F26" i="6"/>
  <c r="F27" i="6"/>
  <c r="H27" i="3"/>
  <c r="F19" i="3"/>
  <c r="F18" i="3"/>
  <c r="F23" i="3"/>
  <c r="D22" i="40"/>
  <c r="D19" i="40"/>
  <c r="F25" i="33"/>
  <c r="F20" i="33"/>
  <c r="F15" i="33"/>
  <c r="F9" i="33"/>
  <c r="F19" i="33"/>
  <c r="F22" i="33"/>
  <c r="F17" i="33"/>
  <c r="F12" i="33"/>
  <c r="F26" i="33"/>
  <c r="F21" i="33"/>
  <c r="F16" i="33"/>
  <c r="F10" i="33"/>
  <c r="F9" i="38"/>
  <c r="D23" i="38"/>
  <c r="D13" i="38"/>
  <c r="D20" i="38"/>
  <c r="D17" i="39"/>
  <c r="D26" i="28"/>
  <c r="D22" i="28"/>
  <c r="D17" i="28"/>
  <c r="D13" i="28"/>
  <c r="D9" i="28"/>
  <c r="D25" i="28"/>
  <c r="D21" i="28"/>
  <c r="D16" i="28"/>
  <c r="D12" i="28"/>
  <c r="D8" i="28"/>
  <c r="D28" i="28"/>
  <c r="D24" i="28"/>
  <c r="D20" i="28"/>
  <c r="D15" i="28"/>
  <c r="D11" i="28"/>
  <c r="D7" i="28"/>
  <c r="D27" i="28"/>
  <c r="D23" i="28"/>
  <c r="D19" i="28"/>
  <c r="D14" i="28"/>
  <c r="D10" i="28"/>
  <c r="F21" i="28"/>
  <c r="F10" i="28"/>
  <c r="F24" i="28"/>
  <c r="F13" i="28"/>
  <c r="F28" i="28"/>
  <c r="F23" i="28"/>
  <c r="F19" i="28"/>
  <c r="F12" i="28"/>
  <c r="F26" i="28"/>
  <c r="F22" i="28"/>
  <c r="F11" i="28"/>
  <c r="H21" i="28"/>
  <c r="H9" i="28"/>
  <c r="H24" i="28"/>
  <c r="H20" i="28"/>
  <c r="H23" i="28"/>
  <c r="H22" i="28"/>
  <c r="I30" i="27"/>
  <c r="J23" i="27" s="1"/>
  <c r="H21" i="27"/>
  <c r="H25" i="27"/>
  <c r="H17" i="27"/>
  <c r="H22" i="27"/>
  <c r="H23" i="27"/>
  <c r="H30" i="27"/>
  <c r="H20" i="27"/>
  <c r="H24" i="27"/>
  <c r="F9" i="27"/>
  <c r="F26" i="27"/>
  <c r="F13" i="27"/>
  <c r="F25" i="27"/>
  <c r="F10" i="27"/>
  <c r="F30" i="27"/>
  <c r="D26" i="26"/>
  <c r="D22" i="26"/>
  <c r="D18" i="26"/>
  <c r="D14" i="26"/>
  <c r="D10" i="26"/>
  <c r="D25" i="26"/>
  <c r="D21" i="26"/>
  <c r="D17" i="26"/>
  <c r="D13" i="26"/>
  <c r="D9" i="26"/>
  <c r="D28" i="26"/>
  <c r="D24" i="26"/>
  <c r="D20" i="26"/>
  <c r="D16" i="26"/>
  <c r="D12" i="26"/>
  <c r="D8" i="26"/>
  <c r="D27" i="26"/>
  <c r="D23" i="26"/>
  <c r="D19" i="26"/>
  <c r="D15" i="26"/>
  <c r="D11" i="26"/>
  <c r="D7" i="26"/>
  <c r="D27" i="23"/>
  <c r="D23" i="23"/>
  <c r="D19" i="23"/>
  <c r="D15" i="23"/>
  <c r="D11" i="23"/>
  <c r="D7" i="23"/>
  <c r="D26" i="23"/>
  <c r="D22" i="23"/>
  <c r="D18" i="23"/>
  <c r="D14" i="23"/>
  <c r="D10" i="23"/>
  <c r="D25" i="23"/>
  <c r="D21" i="23"/>
  <c r="D17" i="23"/>
  <c r="D13" i="23"/>
  <c r="D9" i="23"/>
  <c r="D20" i="23"/>
  <c r="D16" i="23"/>
  <c r="D12" i="23"/>
  <c r="D8" i="23"/>
  <c r="D26" i="22"/>
  <c r="D18" i="22"/>
  <c r="D14" i="22"/>
  <c r="D10" i="22"/>
  <c r="D25" i="22"/>
  <c r="D21" i="22"/>
  <c r="D17" i="22"/>
  <c r="D13" i="22"/>
  <c r="D9" i="22"/>
  <c r="D28" i="22"/>
  <c r="D20" i="22"/>
  <c r="D16" i="22"/>
  <c r="D12" i="22"/>
  <c r="D8" i="22"/>
  <c r="D27" i="22"/>
  <c r="D19" i="22"/>
  <c r="D15" i="22"/>
  <c r="D11" i="22"/>
  <c r="D7" i="22"/>
  <c r="F8" i="24"/>
  <c r="D21" i="24"/>
  <c r="D17" i="24"/>
  <c r="D13" i="24"/>
  <c r="D9" i="24"/>
  <c r="D14" i="24"/>
  <c r="D28" i="24"/>
  <c r="D20" i="24"/>
  <c r="D16" i="24"/>
  <c r="D12" i="24"/>
  <c r="D8" i="24"/>
  <c r="D27" i="24"/>
  <c r="D23" i="24"/>
  <c r="D19" i="24"/>
  <c r="D15" i="24"/>
  <c r="D11" i="24"/>
  <c r="D7" i="24"/>
  <c r="D26" i="24"/>
  <c r="D18" i="24"/>
  <c r="D10" i="24"/>
  <c r="D26" i="21"/>
  <c r="D22" i="21"/>
  <c r="D18" i="21"/>
  <c r="D14" i="21"/>
  <c r="D10" i="21"/>
  <c r="D24" i="21"/>
  <c r="D16" i="21"/>
  <c r="D8" i="21"/>
  <c r="D27" i="21"/>
  <c r="D19" i="21"/>
  <c r="D11" i="21"/>
  <c r="D25" i="21"/>
  <c r="D21" i="21"/>
  <c r="D17" i="21"/>
  <c r="D13" i="21"/>
  <c r="D9" i="21"/>
  <c r="D20" i="21"/>
  <c r="D12" i="21"/>
  <c r="D23" i="21"/>
  <c r="D15" i="21"/>
  <c r="D7" i="21"/>
  <c r="H16" i="20"/>
  <c r="H27" i="20"/>
  <c r="H23" i="20"/>
  <c r="H19" i="20"/>
  <c r="H15" i="20"/>
  <c r="H11" i="20"/>
  <c r="H7" i="20"/>
  <c r="H26" i="20"/>
  <c r="H22" i="20"/>
  <c r="H18" i="20"/>
  <c r="H14" i="20"/>
  <c r="H10" i="20"/>
  <c r="H25" i="20"/>
  <c r="H21" i="20"/>
  <c r="H17" i="20"/>
  <c r="H13" i="20"/>
  <c r="H9" i="20"/>
  <c r="H28" i="20"/>
  <c r="H24" i="20"/>
  <c r="H20" i="20"/>
  <c r="H12" i="20"/>
  <c r="H8" i="20"/>
  <c r="F27" i="20"/>
  <c r="F26" i="20"/>
  <c r="F22" i="20"/>
  <c r="F18" i="20"/>
  <c r="F14" i="20"/>
  <c r="F10" i="20"/>
  <c r="F25" i="20"/>
  <c r="F21" i="20"/>
  <c r="F17" i="20"/>
  <c r="F13" i="20"/>
  <c r="F9" i="20"/>
  <c r="F28" i="20"/>
  <c r="F24" i="20"/>
  <c r="F20" i="20"/>
  <c r="F16" i="20"/>
  <c r="F12" i="20"/>
  <c r="F8" i="20"/>
  <c r="F23" i="20"/>
  <c r="F19" i="20"/>
  <c r="F15" i="20"/>
  <c r="F11" i="20"/>
  <c r="F7" i="20"/>
  <c r="D24" i="20"/>
  <c r="D27" i="20"/>
  <c r="D23" i="20"/>
  <c r="D19" i="20"/>
  <c r="D15" i="20"/>
  <c r="D11" i="20"/>
  <c r="D7" i="20"/>
  <c r="D26" i="20"/>
  <c r="D22" i="20"/>
  <c r="D18" i="20"/>
  <c r="D14" i="20"/>
  <c r="D10" i="20"/>
  <c r="D30" i="20" s="1"/>
  <c r="D25" i="20"/>
  <c r="D21" i="20"/>
  <c r="D17" i="20"/>
  <c r="D13" i="20"/>
  <c r="D9" i="20"/>
  <c r="D28" i="20"/>
  <c r="D20" i="20"/>
  <c r="D16" i="20"/>
  <c r="D12" i="20"/>
  <c r="D8" i="20"/>
  <c r="H24" i="19"/>
  <c r="H20" i="19"/>
  <c r="H16" i="19"/>
  <c r="H12" i="19"/>
  <c r="H8" i="19"/>
  <c r="H27" i="19"/>
  <c r="H23" i="19"/>
  <c r="H19" i="19"/>
  <c r="H15" i="19"/>
  <c r="H11" i="19"/>
  <c r="H7" i="19"/>
  <c r="H26" i="19"/>
  <c r="H22" i="19"/>
  <c r="H18" i="19"/>
  <c r="H14" i="19"/>
  <c r="H10" i="19"/>
  <c r="H25" i="19"/>
  <c r="H21" i="19"/>
  <c r="H17" i="19"/>
  <c r="H13" i="19"/>
  <c r="H9" i="19"/>
  <c r="F18" i="19"/>
  <c r="F14" i="19"/>
  <c r="F10" i="19"/>
  <c r="F19" i="19"/>
  <c r="F11" i="19"/>
  <c r="F17" i="19"/>
  <c r="F13" i="19"/>
  <c r="F9" i="19"/>
  <c r="F20" i="19"/>
  <c r="F16" i="19"/>
  <c r="F12" i="19"/>
  <c r="F8" i="19"/>
  <c r="F15" i="19"/>
  <c r="F7" i="19"/>
  <c r="D13" i="19"/>
  <c r="D16" i="19"/>
  <c r="D27" i="19"/>
  <c r="D23" i="19"/>
  <c r="D19" i="19"/>
  <c r="D15" i="19"/>
  <c r="D11" i="19"/>
  <c r="D7" i="19"/>
  <c r="D24" i="19"/>
  <c r="D12" i="19"/>
  <c r="D26" i="19"/>
  <c r="D22" i="19"/>
  <c r="D18" i="19"/>
  <c r="D14" i="19"/>
  <c r="D10" i="19"/>
  <c r="D25" i="19"/>
  <c r="D21" i="19"/>
  <c r="D17" i="19"/>
  <c r="D9" i="19"/>
  <c r="D20" i="19"/>
  <c r="D8" i="19"/>
  <c r="H23" i="18"/>
  <c r="H26" i="18"/>
  <c r="H25" i="18"/>
  <c r="H21" i="18"/>
  <c r="H17" i="18"/>
  <c r="H13" i="18"/>
  <c r="H9" i="18"/>
  <c r="H28" i="18"/>
  <c r="H24" i="18"/>
  <c r="H20" i="18"/>
  <c r="H16" i="18"/>
  <c r="H12" i="18"/>
  <c r="H8" i="18"/>
  <c r="H27" i="18"/>
  <c r="H19" i="18"/>
  <c r="H15" i="18"/>
  <c r="H11" i="18"/>
  <c r="H7" i="18"/>
  <c r="H22" i="18"/>
  <c r="H18" i="18"/>
  <c r="H14" i="18"/>
  <c r="H10" i="18"/>
  <c r="F23" i="18"/>
  <c r="F28" i="18"/>
  <c r="F27" i="18"/>
  <c r="F26" i="18"/>
  <c r="F22" i="18"/>
  <c r="F18" i="18"/>
  <c r="F14" i="18"/>
  <c r="F10" i="18"/>
  <c r="F25" i="18"/>
  <c r="F21" i="18"/>
  <c r="F17" i="18"/>
  <c r="F13" i="18"/>
  <c r="F9" i="18"/>
  <c r="F24" i="18"/>
  <c r="F20" i="18"/>
  <c r="F16" i="18"/>
  <c r="F12" i="18"/>
  <c r="F8" i="18"/>
  <c r="F19" i="18"/>
  <c r="F15" i="18"/>
  <c r="D19" i="18"/>
  <c r="D18" i="18"/>
  <c r="D14" i="18"/>
  <c r="D25" i="18"/>
  <c r="D21" i="18"/>
  <c r="D17" i="18"/>
  <c r="D13" i="18"/>
  <c r="D9" i="18"/>
  <c r="D26" i="18"/>
  <c r="D10" i="18"/>
  <c r="D28" i="18"/>
  <c r="D24" i="18"/>
  <c r="D20" i="18"/>
  <c r="D16" i="18"/>
  <c r="D12" i="18"/>
  <c r="D8" i="18"/>
  <c r="D27" i="18"/>
  <c r="D23" i="18"/>
  <c r="D15" i="18"/>
  <c r="D11" i="18"/>
  <c r="D7" i="18"/>
  <c r="D22" i="18"/>
  <c r="D21" i="12"/>
  <c r="D20" i="12"/>
  <c r="D12" i="12"/>
  <c r="D23" i="12"/>
  <c r="D15" i="12"/>
  <c r="D30" i="12" s="1"/>
  <c r="D7" i="12"/>
  <c r="D27" i="12"/>
  <c r="D26" i="12"/>
  <c r="D22" i="12"/>
  <c r="D18" i="12"/>
  <c r="D14" i="12"/>
  <c r="D10" i="12"/>
  <c r="D25" i="12"/>
  <c r="D17" i="12"/>
  <c r="D13" i="12"/>
  <c r="D9" i="12"/>
  <c r="D24" i="12"/>
  <c r="D16" i="12"/>
  <c r="D8" i="12"/>
  <c r="D19" i="12"/>
  <c r="F17" i="10"/>
  <c r="F8" i="10"/>
  <c r="D27" i="10"/>
  <c r="D23" i="10"/>
  <c r="D19" i="10"/>
  <c r="D15" i="10"/>
  <c r="D11" i="10"/>
  <c r="D7" i="10"/>
  <c r="D26" i="10"/>
  <c r="D22" i="10"/>
  <c r="D18" i="10"/>
  <c r="D14" i="10"/>
  <c r="D10" i="10"/>
  <c r="D25" i="10"/>
  <c r="D21" i="10"/>
  <c r="D17" i="10"/>
  <c r="D13" i="10"/>
  <c r="D9" i="10"/>
  <c r="D24" i="10"/>
  <c r="D20" i="10"/>
  <c r="D16" i="10"/>
  <c r="D12" i="10"/>
  <c r="D8" i="10"/>
  <c r="D25" i="8"/>
  <c r="D27" i="8"/>
  <c r="D19" i="8"/>
  <c r="D15" i="8"/>
  <c r="D11" i="8"/>
  <c r="D7" i="8"/>
  <c r="D26" i="8"/>
  <c r="D18" i="8"/>
  <c r="D14" i="8"/>
  <c r="D10" i="8"/>
  <c r="D21" i="8"/>
  <c r="D17" i="8"/>
  <c r="D13" i="8"/>
  <c r="D9" i="8"/>
  <c r="D28" i="8"/>
  <c r="D20" i="8"/>
  <c r="D16" i="8"/>
  <c r="D12" i="8"/>
  <c r="D8" i="8"/>
  <c r="D26" i="15"/>
  <c r="D22" i="15"/>
  <c r="D18" i="15"/>
  <c r="D14" i="15"/>
  <c r="D10" i="15"/>
  <c r="D16" i="15"/>
  <c r="D25" i="15"/>
  <c r="D21" i="15"/>
  <c r="D17" i="15"/>
  <c r="D13" i="15"/>
  <c r="D9" i="15"/>
  <c r="D20" i="15"/>
  <c r="D8" i="15"/>
  <c r="D27" i="15"/>
  <c r="D23" i="15"/>
  <c r="D19" i="15"/>
  <c r="D15" i="15"/>
  <c r="D11" i="15"/>
  <c r="D7" i="15"/>
  <c r="D24" i="15"/>
  <c r="D12" i="15"/>
  <c r="F26" i="11"/>
  <c r="F16" i="11"/>
  <c r="D7" i="7"/>
  <c r="D9" i="7"/>
  <c r="D8" i="7"/>
  <c r="F9" i="14"/>
  <c r="F13" i="14"/>
  <c r="F17" i="14"/>
  <c r="F7" i="14"/>
  <c r="F10" i="14"/>
  <c r="F11" i="14"/>
  <c r="F15" i="14"/>
  <c r="F19" i="14"/>
  <c r="F18" i="14"/>
  <c r="F12" i="14"/>
  <c r="F16" i="14"/>
  <c r="F20" i="14"/>
  <c r="F14" i="14"/>
  <c r="D11" i="14"/>
  <c r="D15" i="14"/>
  <c r="D19" i="14"/>
  <c r="D23" i="14"/>
  <c r="D27" i="14"/>
  <c r="D12" i="14"/>
  <c r="D24" i="14"/>
  <c r="D16" i="14"/>
  <c r="D9" i="14"/>
  <c r="D13" i="14"/>
  <c r="D17" i="14"/>
  <c r="D21" i="14"/>
  <c r="D25" i="14"/>
  <c r="D7" i="14"/>
  <c r="D10" i="14"/>
  <c r="D14" i="14"/>
  <c r="D18" i="14"/>
  <c r="D22" i="14"/>
  <c r="D26" i="14"/>
  <c r="D8" i="14"/>
  <c r="D20" i="14"/>
  <c r="D28" i="14"/>
  <c r="D10" i="16"/>
  <c r="D11" i="16"/>
  <c r="D15" i="16"/>
  <c r="D26" i="16"/>
  <c r="D8" i="16"/>
  <c r="D12" i="16"/>
  <c r="D16" i="16"/>
  <c r="D20" i="16"/>
  <c r="D27" i="16"/>
  <c r="D9" i="16"/>
  <c r="D13" i="16"/>
  <c r="D17" i="16"/>
  <c r="D7" i="16"/>
  <c r="D14" i="16"/>
  <c r="D18" i="16"/>
  <c r="D25" i="16"/>
  <c r="D19" i="16"/>
  <c r="D25" i="13"/>
  <c r="D7" i="13"/>
  <c r="D8" i="13"/>
  <c r="D26" i="13"/>
  <c r="D9" i="13"/>
  <c r="D27" i="13"/>
  <c r="D10" i="13"/>
  <c r="D8" i="6"/>
  <c r="D18" i="6"/>
  <c r="D9" i="6"/>
  <c r="D10" i="6"/>
  <c r="D14" i="6"/>
  <c r="D22" i="6"/>
  <c r="D11" i="6"/>
  <c r="D15" i="6"/>
  <c r="D19" i="6"/>
  <c r="D23" i="6"/>
  <c r="D27" i="6"/>
  <c r="D12" i="6"/>
  <c r="D16" i="6"/>
  <c r="D20" i="6"/>
  <c r="D24" i="6"/>
  <c r="D7" i="6"/>
  <c r="D13" i="6"/>
  <c r="D17" i="6"/>
  <c r="D21" i="6"/>
  <c r="D25" i="6"/>
  <c r="D26" i="6"/>
  <c r="H28" i="5"/>
  <c r="H24" i="5"/>
  <c r="H20" i="5"/>
  <c r="H16" i="5"/>
  <c r="H12" i="5"/>
  <c r="H30" i="5" s="1"/>
  <c r="H8" i="5"/>
  <c r="H27" i="5"/>
  <c r="H19" i="5"/>
  <c r="H15" i="5"/>
  <c r="H11" i="5"/>
  <c r="H7" i="5"/>
  <c r="H9" i="5"/>
  <c r="H23" i="5"/>
  <c r="H21" i="5"/>
  <c r="H13" i="5"/>
  <c r="H26" i="5"/>
  <c r="H22" i="5"/>
  <c r="H18" i="5"/>
  <c r="H14" i="5"/>
  <c r="H10" i="5"/>
  <c r="H25" i="5"/>
  <c r="H17" i="5"/>
  <c r="F15" i="5"/>
  <c r="F26" i="5"/>
  <c r="F14" i="5"/>
  <c r="F25" i="5"/>
  <c r="F21" i="5"/>
  <c r="F17" i="5"/>
  <c r="F13" i="5"/>
  <c r="F9" i="5"/>
  <c r="F22" i="5"/>
  <c r="F10" i="5"/>
  <c r="F28" i="5"/>
  <c r="F24" i="5"/>
  <c r="F20" i="5"/>
  <c r="F16" i="5"/>
  <c r="F12" i="5"/>
  <c r="F8" i="5"/>
  <c r="F27" i="5"/>
  <c r="F23" i="5"/>
  <c r="F19" i="5"/>
  <c r="F11" i="5"/>
  <c r="F7" i="5"/>
  <c r="F18" i="5"/>
  <c r="D19" i="5"/>
  <c r="D8" i="5"/>
  <c r="D12" i="5"/>
  <c r="D16" i="5"/>
  <c r="D20" i="5"/>
  <c r="D24" i="5"/>
  <c r="D9" i="5"/>
  <c r="D13" i="5"/>
  <c r="D17" i="5"/>
  <c r="D21" i="5"/>
  <c r="D25" i="5"/>
  <c r="D7" i="5"/>
  <c r="D15" i="5"/>
  <c r="D23" i="5"/>
  <c r="D28" i="5"/>
  <c r="D10" i="5"/>
  <c r="D14" i="5"/>
  <c r="D18" i="5"/>
  <c r="D22" i="5"/>
  <c r="D26" i="5"/>
  <c r="D11" i="5"/>
  <c r="D27" i="5"/>
  <c r="H10" i="4"/>
  <c r="H25" i="4"/>
  <c r="H21" i="4"/>
  <c r="H17" i="4"/>
  <c r="H13" i="4"/>
  <c r="H9" i="4"/>
  <c r="H26" i="4"/>
  <c r="H18" i="4"/>
  <c r="H24" i="4"/>
  <c r="H20" i="4"/>
  <c r="H16" i="4"/>
  <c r="H12" i="4"/>
  <c r="H8" i="4"/>
  <c r="H22" i="4"/>
  <c r="H14" i="4"/>
  <c r="H27" i="4"/>
  <c r="H23" i="4"/>
  <c r="H19" i="4"/>
  <c r="H15" i="4"/>
  <c r="H11" i="4"/>
  <c r="H7" i="4"/>
  <c r="F8" i="4"/>
  <c r="F9" i="4"/>
  <c r="F25" i="4"/>
  <c r="F10" i="4"/>
  <c r="F14" i="4"/>
  <c r="F18" i="4"/>
  <c r="F22" i="4"/>
  <c r="F26" i="4"/>
  <c r="F12" i="4"/>
  <c r="F20" i="4"/>
  <c r="F24" i="4"/>
  <c r="F13" i="4"/>
  <c r="F21" i="4"/>
  <c r="F11" i="4"/>
  <c r="F15" i="4"/>
  <c r="F19" i="4"/>
  <c r="F23" i="4"/>
  <c r="F27" i="4"/>
  <c r="F16" i="4"/>
  <c r="F7" i="4"/>
  <c r="F17" i="4"/>
  <c r="D11" i="4"/>
  <c r="D15" i="4"/>
  <c r="D19" i="4"/>
  <c r="D23" i="4"/>
  <c r="D27" i="4"/>
  <c r="D26" i="4"/>
  <c r="D8" i="4"/>
  <c r="D12" i="4"/>
  <c r="D16" i="4"/>
  <c r="D20" i="4"/>
  <c r="D24" i="4"/>
  <c r="D7" i="4"/>
  <c r="D14" i="4"/>
  <c r="D9" i="4"/>
  <c r="D13" i="4"/>
  <c r="D17" i="4"/>
  <c r="D21" i="4"/>
  <c r="D25" i="4"/>
  <c r="D10" i="4"/>
  <c r="D18" i="4"/>
  <c r="D22" i="4"/>
  <c r="H25" i="3"/>
  <c r="H10" i="3"/>
  <c r="H22" i="3"/>
  <c r="H9" i="3"/>
  <c r="H28" i="3"/>
  <c r="H21" i="3"/>
  <c r="F25" i="3"/>
  <c r="F8" i="3"/>
  <c r="F22" i="3"/>
  <c r="F28" i="3"/>
  <c r="F24" i="3"/>
  <c r="F17" i="3"/>
  <c r="F9" i="3"/>
  <c r="F27" i="3"/>
  <c r="D15" i="3"/>
  <c r="D11" i="3"/>
  <c r="D17" i="3"/>
  <c r="D23" i="3"/>
  <c r="F28" i="29"/>
  <c r="F8" i="29"/>
  <c r="D22" i="29"/>
  <c r="J22" i="27"/>
  <c r="F26" i="23"/>
  <c r="F21" i="23"/>
  <c r="F13" i="23"/>
  <c r="F9" i="23"/>
  <c r="F16" i="23"/>
  <c r="F12" i="23"/>
  <c r="F11" i="23"/>
  <c r="D25" i="25"/>
  <c r="D24" i="25"/>
  <c r="D20" i="25"/>
  <c r="D16" i="25"/>
  <c r="D12" i="25"/>
  <c r="D8" i="25"/>
  <c r="D27" i="25"/>
  <c r="D23" i="25"/>
  <c r="D19" i="25"/>
  <c r="D15" i="25"/>
  <c r="D11" i="25"/>
  <c r="D7" i="25"/>
  <c r="D26" i="25"/>
  <c r="D22" i="25"/>
  <c r="D18" i="25"/>
  <c r="D14" i="25"/>
  <c r="D10" i="25"/>
  <c r="D21" i="25"/>
  <c r="D17" i="25"/>
  <c r="D13" i="25"/>
  <c r="D9" i="25"/>
  <c r="F24" i="25"/>
  <c r="F20" i="25"/>
  <c r="F16" i="25"/>
  <c r="F12" i="25"/>
  <c r="F8" i="25"/>
  <c r="F26" i="25"/>
  <c r="F18" i="25"/>
  <c r="F10" i="25"/>
  <c r="F23" i="25"/>
  <c r="F19" i="25"/>
  <c r="F15" i="25"/>
  <c r="F11" i="25"/>
  <c r="F22" i="25"/>
  <c r="F14" i="25"/>
  <c r="F25" i="25"/>
  <c r="F21" i="25"/>
  <c r="F17" i="25"/>
  <c r="F13" i="25"/>
  <c r="F9" i="25"/>
  <c r="F14" i="21"/>
  <c r="F10" i="21"/>
  <c r="F21" i="21"/>
  <c r="F17" i="21"/>
  <c r="F13" i="21"/>
  <c r="F9" i="21"/>
  <c r="F24" i="21"/>
  <c r="F20" i="21"/>
  <c r="F12" i="21"/>
  <c r="F8" i="21"/>
  <c r="F23" i="21"/>
  <c r="F19" i="21"/>
  <c r="F15" i="21"/>
  <c r="F11" i="21"/>
  <c r="F22" i="21"/>
  <c r="D22" i="17"/>
  <c r="D25" i="17"/>
  <c r="D21" i="17"/>
  <c r="D17" i="17"/>
  <c r="D13" i="17"/>
  <c r="D9" i="17"/>
  <c r="D28" i="17"/>
  <c r="D24" i="17"/>
  <c r="D20" i="17"/>
  <c r="D16" i="17"/>
  <c r="D12" i="17"/>
  <c r="D8" i="17"/>
  <c r="D27" i="17"/>
  <c r="D23" i="17"/>
  <c r="D19" i="17"/>
  <c r="D15" i="17"/>
  <c r="D11" i="17"/>
  <c r="D7" i="17"/>
  <c r="D26" i="17"/>
  <c r="D18" i="17"/>
  <c r="D14" i="17"/>
  <c r="D10" i="17"/>
  <c r="F26" i="12"/>
  <c r="F22" i="12"/>
  <c r="F14" i="12"/>
  <c r="F10" i="12"/>
  <c r="F9" i="12"/>
  <c r="F21" i="12"/>
  <c r="F24" i="12"/>
  <c r="F20" i="12"/>
  <c r="F16" i="12"/>
  <c r="F12" i="12"/>
  <c r="F8" i="12"/>
  <c r="F27" i="12"/>
  <c r="F23" i="12"/>
  <c r="F19" i="12"/>
  <c r="F15" i="12"/>
  <c r="F11" i="12"/>
  <c r="F7" i="12"/>
  <c r="F25" i="12"/>
  <c r="F17" i="12"/>
  <c r="F13" i="12"/>
  <c r="F20" i="10"/>
  <c r="F23" i="10"/>
  <c r="F26" i="10"/>
  <c r="F19" i="10"/>
  <c r="F21" i="10"/>
  <c r="F9" i="10"/>
  <c r="F26" i="15"/>
  <c r="F22" i="15"/>
  <c r="F18" i="15"/>
  <c r="F14" i="15"/>
  <c r="F25" i="15"/>
  <c r="F21" i="15"/>
  <c r="F17" i="15"/>
  <c r="F13" i="15"/>
  <c r="F9" i="15"/>
  <c r="F28" i="15"/>
  <c r="F24" i="15"/>
  <c r="F20" i="15"/>
  <c r="F16" i="15"/>
  <c r="F12" i="15"/>
  <c r="F8" i="15"/>
  <c r="F27" i="15"/>
  <c r="F23" i="15"/>
  <c r="F19" i="15"/>
  <c r="F15" i="15"/>
  <c r="F11" i="15"/>
  <c r="F10" i="15"/>
  <c r="F13" i="11"/>
  <c r="F9" i="11"/>
  <c r="F12" i="11"/>
  <c r="D12" i="11"/>
  <c r="D16" i="11"/>
  <c r="D20" i="11"/>
  <c r="D24" i="11"/>
  <c r="D28" i="11"/>
  <c r="D8" i="11"/>
  <c r="D13" i="11"/>
  <c r="D17" i="11"/>
  <c r="D21" i="11"/>
  <c r="D25" i="11"/>
  <c r="D7" i="11"/>
  <c r="D9" i="11"/>
  <c r="D14" i="11"/>
  <c r="D18" i="11"/>
  <c r="D26" i="11"/>
  <c r="D10" i="11"/>
  <c r="D15" i="11"/>
  <c r="D19" i="11"/>
  <c r="D23" i="11"/>
  <c r="D27" i="11"/>
  <c r="F24" i="14"/>
  <c r="F8" i="14"/>
  <c r="F27" i="14"/>
  <c r="F23" i="14"/>
  <c r="F26" i="14"/>
  <c r="F22" i="14"/>
  <c r="F25" i="14"/>
  <c r="F21" i="14"/>
  <c r="D11" i="9"/>
  <c r="D15" i="9"/>
  <c r="D19" i="9"/>
  <c r="D23" i="9"/>
  <c r="D27" i="9"/>
  <c r="D8" i="9"/>
  <c r="D12" i="9"/>
  <c r="D16" i="9"/>
  <c r="D20" i="9"/>
  <c r="D24" i="9"/>
  <c r="D28" i="9"/>
  <c r="D9" i="9"/>
  <c r="D13" i="9"/>
  <c r="D17" i="9"/>
  <c r="D21" i="9"/>
  <c r="D25" i="9"/>
  <c r="D7" i="9"/>
  <c r="D10" i="9"/>
  <c r="D14" i="9"/>
  <c r="D18" i="9"/>
  <c r="D26" i="9"/>
  <c r="F28" i="6"/>
  <c r="F24" i="6"/>
  <c r="F20" i="6"/>
  <c r="F15" i="6"/>
  <c r="F11" i="6"/>
  <c r="F7" i="6"/>
  <c r="F23" i="6"/>
  <c r="F19" i="6"/>
  <c r="F14" i="6"/>
  <c r="F10" i="6"/>
  <c r="F22" i="6"/>
  <c r="F17" i="6"/>
  <c r="F13" i="6"/>
  <c r="F9" i="6"/>
  <c r="F25" i="6"/>
  <c r="F21" i="6"/>
  <c r="F16" i="6"/>
  <c r="F12" i="6"/>
  <c r="F8" i="6"/>
  <c r="H16" i="3"/>
  <c r="D16" i="3"/>
  <c r="D20" i="3"/>
  <c r="D12" i="3"/>
  <c r="D13" i="3"/>
  <c r="D7" i="3"/>
  <c r="D24" i="3"/>
  <c r="D25" i="40"/>
  <c r="D30" i="40"/>
  <c r="H9" i="6"/>
  <c r="H28" i="6"/>
  <c r="H14" i="3"/>
  <c r="H7" i="3"/>
  <c r="H18" i="3"/>
  <c r="H26" i="3"/>
  <c r="F15" i="3"/>
  <c r="F13" i="3"/>
  <c r="F14" i="3"/>
  <c r="F20" i="3"/>
  <c r="F12" i="3"/>
  <c r="F26" i="3"/>
  <c r="D9" i="3"/>
  <c r="D19" i="3"/>
  <c r="D21" i="3"/>
  <c r="D28" i="3"/>
  <c r="D27" i="3"/>
  <c r="D14" i="3"/>
  <c r="D22" i="3"/>
  <c r="D30" i="28"/>
  <c r="I30" i="28"/>
  <c r="J13" i="19"/>
  <c r="I30" i="18"/>
  <c r="J28" i="18" s="1"/>
  <c r="H23" i="6"/>
  <c r="H23" i="3"/>
  <c r="H17" i="3"/>
  <c r="H12" i="3"/>
  <c r="F16" i="3"/>
  <c r="G30" i="26"/>
  <c r="H13" i="26" s="1"/>
  <c r="G30" i="23"/>
  <c r="G30" i="22"/>
  <c r="H22" i="22" s="1"/>
  <c r="G30" i="25"/>
  <c r="H7" i="25" s="1"/>
  <c r="J25" i="19"/>
  <c r="J24" i="19"/>
  <c r="J18" i="19"/>
  <c r="J14" i="19"/>
  <c r="J16" i="19"/>
  <c r="J22" i="19"/>
  <c r="J20" i="19"/>
  <c r="J15" i="19"/>
  <c r="J10" i="19"/>
  <c r="J8" i="19"/>
  <c r="J27" i="19"/>
  <c r="J23" i="19"/>
  <c r="J19" i="19"/>
  <c r="J11" i="19"/>
  <c r="J26" i="19"/>
  <c r="G30" i="17"/>
  <c r="H27" i="17" s="1"/>
  <c r="G30" i="12"/>
  <c r="G30" i="10"/>
  <c r="H28" i="10" s="1"/>
  <c r="H15" i="15"/>
  <c r="H25" i="15"/>
  <c r="H17" i="15"/>
  <c r="H19" i="15"/>
  <c r="H8" i="15"/>
  <c r="H13" i="15"/>
  <c r="H14" i="15"/>
  <c r="H22" i="15"/>
  <c r="H28" i="15"/>
  <c r="H23" i="15"/>
  <c r="H24" i="15"/>
  <c r="G30" i="11"/>
  <c r="G30" i="7"/>
  <c r="G30" i="14"/>
  <c r="H9" i="14" s="1"/>
  <c r="D30" i="16"/>
  <c r="G30" i="16"/>
  <c r="H21" i="16" s="1"/>
  <c r="G30" i="13"/>
  <c r="G30" i="9"/>
  <c r="H22" i="9" s="1"/>
  <c r="H7" i="6"/>
  <c r="H19" i="6"/>
  <c r="H18" i="6"/>
  <c r="H25" i="6"/>
  <c r="H13" i="6"/>
  <c r="I30" i="5"/>
  <c r="J14" i="5" s="1"/>
  <c r="I30" i="4"/>
  <c r="J20" i="20"/>
  <c r="J17" i="20"/>
  <c r="J27" i="20"/>
  <c r="J13" i="20"/>
  <c r="J25" i="20"/>
  <c r="J28" i="20"/>
  <c r="J23" i="20"/>
  <c r="J11" i="20"/>
  <c r="J8" i="20"/>
  <c r="J18" i="20"/>
  <c r="J24" i="20"/>
  <c r="J12" i="20"/>
  <c r="J15" i="20"/>
  <c r="J7" i="20"/>
  <c r="J26" i="20"/>
  <c r="J22" i="20"/>
  <c r="J9" i="20"/>
  <c r="J10" i="20"/>
  <c r="J21" i="20"/>
  <c r="J16" i="20"/>
  <c r="J14" i="20"/>
  <c r="H21" i="15"/>
  <c r="H10" i="15"/>
  <c r="H12" i="15"/>
  <c r="J9" i="19"/>
  <c r="J21" i="19"/>
  <c r="J7" i="19"/>
  <c r="H26" i="15"/>
  <c r="H20" i="15"/>
  <c r="H7" i="15"/>
  <c r="H27" i="15"/>
  <c r="H9" i="15"/>
  <c r="H28" i="17"/>
  <c r="J17" i="19"/>
  <c r="J12" i="19"/>
  <c r="H24" i="3"/>
  <c r="H20" i="3"/>
  <c r="H15" i="3"/>
  <c r="H11" i="3"/>
  <c r="H8" i="3"/>
  <c r="H26" i="6"/>
  <c r="H21" i="6"/>
  <c r="H15" i="6"/>
  <c r="H10" i="6"/>
  <c r="G30" i="21"/>
  <c r="H28" i="21" s="1"/>
  <c r="H14" i="6"/>
  <c r="D30" i="8"/>
  <c r="H8" i="6"/>
  <c r="H12" i="6"/>
  <c r="H16" i="6"/>
  <c r="H20" i="6"/>
  <c r="H24" i="6"/>
  <c r="H11" i="15"/>
  <c r="I30" i="3"/>
  <c r="J15" i="3" s="1"/>
  <c r="H27" i="6"/>
  <c r="H22" i="6"/>
  <c r="H17" i="6"/>
  <c r="H11" i="6"/>
  <c r="G30" i="8"/>
  <c r="H22" i="8" s="1"/>
  <c r="K30" i="44"/>
  <c r="D30" i="39"/>
  <c r="G30" i="24"/>
  <c r="H22" i="24" s="1"/>
  <c r="K30" i="53"/>
  <c r="J24" i="27"/>
  <c r="H18" i="15"/>
  <c r="H16" i="15"/>
  <c r="K30" i="55"/>
  <c r="K30" i="48"/>
  <c r="K30" i="43"/>
  <c r="K30" i="42"/>
  <c r="K30" i="41"/>
  <c r="D30" i="38" l="1"/>
  <c r="J25" i="27"/>
  <c r="J20" i="27"/>
  <c r="J8" i="27"/>
  <c r="J10" i="27"/>
  <c r="J12" i="27"/>
  <c r="J11" i="27"/>
  <c r="J13" i="27"/>
  <c r="J9" i="27"/>
  <c r="J15" i="27"/>
  <c r="H7" i="23"/>
  <c r="H28" i="23"/>
  <c r="D30" i="19"/>
  <c r="F30" i="18"/>
  <c r="F30" i="15"/>
  <c r="H28" i="7"/>
  <c r="H16" i="7"/>
  <c r="H21" i="7"/>
  <c r="H24" i="7"/>
  <c r="H11" i="7"/>
  <c r="H10" i="7"/>
  <c r="H30" i="4"/>
  <c r="J26" i="27"/>
  <c r="J19" i="27"/>
  <c r="J21" i="27"/>
  <c r="J17" i="27"/>
  <c r="H14" i="23"/>
  <c r="F30" i="25"/>
  <c r="D30" i="25"/>
  <c r="H8" i="25"/>
  <c r="H15" i="25"/>
  <c r="F30" i="20"/>
  <c r="J11" i="18"/>
  <c r="J18" i="18"/>
  <c r="J15" i="18"/>
  <c r="J8" i="18"/>
  <c r="J17" i="18"/>
  <c r="J24" i="18"/>
  <c r="J25" i="18"/>
  <c r="J20" i="18"/>
  <c r="D30" i="17"/>
  <c r="D30" i="11"/>
  <c r="H8" i="16"/>
  <c r="H22" i="16"/>
  <c r="H24" i="16"/>
  <c r="H13" i="13"/>
  <c r="H17" i="13"/>
  <c r="H21" i="13"/>
  <c r="H15" i="13"/>
  <c r="H19" i="13"/>
  <c r="H23" i="13"/>
  <c r="H12" i="13"/>
  <c r="H22" i="13"/>
  <c r="H20" i="13"/>
  <c r="H18" i="13"/>
  <c r="H16" i="13"/>
  <c r="H14" i="13"/>
  <c r="D30" i="9"/>
  <c r="J17" i="5"/>
  <c r="J23" i="5"/>
  <c r="J8" i="5"/>
  <c r="J9" i="4"/>
  <c r="J28" i="4"/>
  <c r="J18" i="28"/>
  <c r="J20" i="28"/>
  <c r="J19" i="28"/>
  <c r="H12" i="22"/>
  <c r="H22" i="25"/>
  <c r="H13" i="25"/>
  <c r="H14" i="25"/>
  <c r="H9" i="25"/>
  <c r="H10" i="25"/>
  <c r="H20" i="25"/>
  <c r="H17" i="25"/>
  <c r="H16" i="25"/>
  <c r="F30" i="24"/>
  <c r="J9" i="18"/>
  <c r="J27" i="18"/>
  <c r="J7" i="18"/>
  <c r="J16" i="18"/>
  <c r="H24" i="10"/>
  <c r="H25" i="8"/>
  <c r="H13" i="7"/>
  <c r="H12" i="7"/>
  <c r="H9" i="7"/>
  <c r="H25" i="7"/>
  <c r="H14" i="7"/>
  <c r="H18" i="7"/>
  <c r="H20" i="7"/>
  <c r="H26" i="7"/>
  <c r="H15" i="7"/>
  <c r="H19" i="7"/>
  <c r="H27" i="7"/>
  <c r="H25" i="16"/>
  <c r="H26" i="13"/>
  <c r="H25" i="13"/>
  <c r="H27" i="13"/>
  <c r="H7" i="9"/>
  <c r="H21" i="9"/>
  <c r="H23" i="9"/>
  <c r="H25" i="9"/>
  <c r="H26" i="9"/>
  <c r="H24" i="9"/>
  <c r="J18" i="5"/>
  <c r="D30" i="3"/>
  <c r="J7" i="28"/>
  <c r="J28" i="28"/>
  <c r="J11" i="28"/>
  <c r="J26" i="28"/>
  <c r="J21" i="28"/>
  <c r="J17" i="28"/>
  <c r="J12" i="28"/>
  <c r="J14" i="28"/>
  <c r="J13" i="28"/>
  <c r="J8" i="28"/>
  <c r="J10" i="28"/>
  <c r="J24" i="28"/>
  <c r="J15" i="28"/>
  <c r="H18" i="26"/>
  <c r="H7" i="26"/>
  <c r="H15" i="26"/>
  <c r="H12" i="26"/>
  <c r="H20" i="26"/>
  <c r="H25" i="26"/>
  <c r="H21" i="26"/>
  <c r="H22" i="26"/>
  <c r="H24" i="26"/>
  <c r="H8" i="26"/>
  <c r="H16" i="26"/>
  <c r="H26" i="23"/>
  <c r="H19" i="23"/>
  <c r="H13" i="23"/>
  <c r="H17" i="24"/>
  <c r="H28" i="24"/>
  <c r="H10" i="21"/>
  <c r="H13" i="21"/>
  <c r="H11" i="21"/>
  <c r="H14" i="21"/>
  <c r="H19" i="21"/>
  <c r="H25" i="21"/>
  <c r="H12" i="21"/>
  <c r="H18" i="21"/>
  <c r="H17" i="21"/>
  <c r="H22" i="21"/>
  <c r="H9" i="21"/>
  <c r="H7" i="21"/>
  <c r="H20" i="21"/>
  <c r="H10" i="16"/>
  <c r="H16" i="16"/>
  <c r="H11" i="16"/>
  <c r="H7" i="16"/>
  <c r="H26" i="16"/>
  <c r="H18" i="16"/>
  <c r="H15" i="16"/>
  <c r="H12" i="16"/>
  <c r="H8" i="9"/>
  <c r="J12" i="5"/>
  <c r="F30" i="3"/>
  <c r="F30" i="29"/>
  <c r="J22" i="28"/>
  <c r="J25" i="28"/>
  <c r="J9" i="28"/>
  <c r="J16" i="28"/>
  <c r="J23" i="28"/>
  <c r="J27" i="28"/>
  <c r="H19" i="26"/>
  <c r="H28" i="26"/>
  <c r="H26" i="26"/>
  <c r="H9" i="26"/>
  <c r="H11" i="26"/>
  <c r="H10" i="26"/>
  <c r="H23" i="26"/>
  <c r="H27" i="26"/>
  <c r="H14" i="26"/>
  <c r="H17" i="26"/>
  <c r="H9" i="23"/>
  <c r="H8" i="23"/>
  <c r="H12" i="23"/>
  <c r="H15" i="23"/>
  <c r="F30" i="23"/>
  <c r="H17" i="23"/>
  <c r="H21" i="23"/>
  <c r="H25" i="23"/>
  <c r="H19" i="25"/>
  <c r="H26" i="25"/>
  <c r="H25" i="25"/>
  <c r="H24" i="25"/>
  <c r="H23" i="25"/>
  <c r="H18" i="25"/>
  <c r="H21" i="25"/>
  <c r="H28" i="25"/>
  <c r="H12" i="25"/>
  <c r="H11" i="25"/>
  <c r="H27" i="25"/>
  <c r="D30" i="24"/>
  <c r="H24" i="21"/>
  <c r="H26" i="21"/>
  <c r="H21" i="21"/>
  <c r="H15" i="21"/>
  <c r="H8" i="21"/>
  <c r="F30" i="19"/>
  <c r="J22" i="18"/>
  <c r="J12" i="18"/>
  <c r="J13" i="18"/>
  <c r="J10" i="18"/>
  <c r="J19" i="18"/>
  <c r="J26" i="18"/>
  <c r="J23" i="18"/>
  <c r="J14" i="18"/>
  <c r="J21" i="18"/>
  <c r="D30" i="18"/>
  <c r="H7" i="17"/>
  <c r="H20" i="17"/>
  <c r="F30" i="10"/>
  <c r="D30" i="15"/>
  <c r="H20" i="11"/>
  <c r="H24" i="11"/>
  <c r="F30" i="11"/>
  <c r="H21" i="11"/>
  <c r="H7" i="7"/>
  <c r="H18" i="14"/>
  <c r="H17" i="14"/>
  <c r="H13" i="14"/>
  <c r="H12" i="14"/>
  <c r="H25" i="14"/>
  <c r="H15" i="14"/>
  <c r="H22" i="14"/>
  <c r="H16" i="14"/>
  <c r="H9" i="16"/>
  <c r="H17" i="16"/>
  <c r="H20" i="16"/>
  <c r="H27" i="16"/>
  <c r="H14" i="16"/>
  <c r="H16" i="9"/>
  <c r="H10" i="9"/>
  <c r="H9" i="9"/>
  <c r="D30" i="6"/>
  <c r="J10" i="5"/>
  <c r="J21" i="5"/>
  <c r="J22" i="5"/>
  <c r="J11" i="5"/>
  <c r="J9" i="5"/>
  <c r="J26" i="5"/>
  <c r="J25" i="5"/>
  <c r="J7" i="5"/>
  <c r="J19" i="5"/>
  <c r="J16" i="5"/>
  <c r="J28" i="5"/>
  <c r="J27" i="5"/>
  <c r="J24" i="5"/>
  <c r="J13" i="5"/>
  <c r="D30" i="4"/>
  <c r="J12" i="4"/>
  <c r="H30" i="3"/>
  <c r="J23" i="3"/>
  <c r="J28" i="3"/>
  <c r="J25" i="3"/>
  <c r="J14" i="3"/>
  <c r="J10" i="3"/>
  <c r="J16" i="3"/>
  <c r="J18" i="3"/>
  <c r="J11" i="3"/>
  <c r="J19" i="3"/>
  <c r="J20" i="3"/>
  <c r="J22" i="3"/>
  <c r="J13" i="3"/>
  <c r="J24" i="3"/>
  <c r="J12" i="3"/>
  <c r="J26" i="3"/>
  <c r="J27" i="3"/>
  <c r="J21" i="3"/>
  <c r="J9" i="3"/>
  <c r="J8" i="3"/>
  <c r="J17" i="3"/>
  <c r="J7" i="3"/>
  <c r="D30" i="26"/>
  <c r="H20" i="23"/>
  <c r="H18" i="23"/>
  <c r="H11" i="23"/>
  <c r="H27" i="23"/>
  <c r="H16" i="23"/>
  <c r="H10" i="23"/>
  <c r="H22" i="23"/>
  <c r="H23" i="23"/>
  <c r="D30" i="22"/>
  <c r="H10" i="22"/>
  <c r="H28" i="22"/>
  <c r="H21" i="22"/>
  <c r="H19" i="22"/>
  <c r="H17" i="22"/>
  <c r="H14" i="22"/>
  <c r="H18" i="22"/>
  <c r="H7" i="22"/>
  <c r="H26" i="22"/>
  <c r="H15" i="22"/>
  <c r="H13" i="22"/>
  <c r="H9" i="22"/>
  <c r="H11" i="22"/>
  <c r="H27" i="22"/>
  <c r="H16" i="22"/>
  <c r="H20" i="22"/>
  <c r="H8" i="22"/>
  <c r="H25" i="22"/>
  <c r="H19" i="24"/>
  <c r="H20" i="24"/>
  <c r="H18" i="24"/>
  <c r="H25" i="24"/>
  <c r="H14" i="24"/>
  <c r="H11" i="24"/>
  <c r="H16" i="24"/>
  <c r="H21" i="24"/>
  <c r="H27" i="24"/>
  <c r="H12" i="24"/>
  <c r="H13" i="24"/>
  <c r="H26" i="24"/>
  <c r="H23" i="24"/>
  <c r="H10" i="24"/>
  <c r="H9" i="24"/>
  <c r="H27" i="21"/>
  <c r="H16" i="21"/>
  <c r="H23" i="21"/>
  <c r="H30" i="20"/>
  <c r="H30" i="19"/>
  <c r="H25" i="17"/>
  <c r="H23" i="17"/>
  <c r="H18" i="17"/>
  <c r="H26" i="17"/>
  <c r="H22" i="17"/>
  <c r="H24" i="17"/>
  <c r="H14" i="17"/>
  <c r="H17" i="17"/>
  <c r="H16" i="17"/>
  <c r="H9" i="17"/>
  <c r="H10" i="17"/>
  <c r="H8" i="17"/>
  <c r="H15" i="17"/>
  <c r="H13" i="17"/>
  <c r="H19" i="17"/>
  <c r="H12" i="17"/>
  <c r="H21" i="17"/>
  <c r="H11" i="17"/>
  <c r="H24" i="12"/>
  <c r="H16" i="12"/>
  <c r="H20" i="12"/>
  <c r="H11" i="12"/>
  <c r="H7" i="12"/>
  <c r="H13" i="12"/>
  <c r="H22" i="12"/>
  <c r="H15" i="12"/>
  <c r="H26" i="12"/>
  <c r="H19" i="12"/>
  <c r="H21" i="12"/>
  <c r="H12" i="12"/>
  <c r="H18" i="12"/>
  <c r="H10" i="12"/>
  <c r="H14" i="12"/>
  <c r="H8" i="12"/>
  <c r="H9" i="12"/>
  <c r="H23" i="12"/>
  <c r="H25" i="12"/>
  <c r="H27" i="12"/>
  <c r="H17" i="12"/>
  <c r="H12" i="10"/>
  <c r="H11" i="10"/>
  <c r="H21" i="10"/>
  <c r="H25" i="10"/>
  <c r="H14" i="10"/>
  <c r="H13" i="10"/>
  <c r="H9" i="10"/>
  <c r="H15" i="10"/>
  <c r="H26" i="10"/>
  <c r="H10" i="10"/>
  <c r="H7" i="10"/>
  <c r="H19" i="10"/>
  <c r="H20" i="10"/>
  <c r="H23" i="10"/>
  <c r="H27" i="10"/>
  <c r="H8" i="10"/>
  <c r="H16" i="10"/>
  <c r="H18" i="10"/>
  <c r="H17" i="10"/>
  <c r="H22" i="10"/>
  <c r="H30" i="15"/>
  <c r="H19" i="11"/>
  <c r="H26" i="11"/>
  <c r="H15" i="11"/>
  <c r="H12" i="11"/>
  <c r="H28" i="11"/>
  <c r="H9" i="11"/>
  <c r="H17" i="11"/>
  <c r="H11" i="11"/>
  <c r="H7" i="11"/>
  <c r="H18" i="11"/>
  <c r="H25" i="11"/>
  <c r="H23" i="11"/>
  <c r="H27" i="11"/>
  <c r="H8" i="11"/>
  <c r="H13" i="11"/>
  <c r="H10" i="11"/>
  <c r="H16" i="11"/>
  <c r="H14" i="11"/>
  <c r="H8" i="7"/>
  <c r="D30" i="7"/>
  <c r="H20" i="14"/>
  <c r="H21" i="14"/>
  <c r="H23" i="14"/>
  <c r="H28" i="14"/>
  <c r="H8" i="14"/>
  <c r="H7" i="14"/>
  <c r="H10" i="14"/>
  <c r="H14" i="14"/>
  <c r="H26" i="14"/>
  <c r="H27" i="14"/>
  <c r="H19" i="14"/>
  <c r="H11" i="14"/>
  <c r="H24" i="14"/>
  <c r="D30" i="14"/>
  <c r="H19" i="16"/>
  <c r="H13" i="16"/>
  <c r="H9" i="13"/>
  <c r="D30" i="13"/>
  <c r="H7" i="13"/>
  <c r="H10" i="13"/>
  <c r="H8" i="13"/>
  <c r="H14" i="9"/>
  <c r="H28" i="9"/>
  <c r="H11" i="9"/>
  <c r="H18" i="9"/>
  <c r="H20" i="9"/>
  <c r="H19" i="9"/>
  <c r="H17" i="9"/>
  <c r="H15" i="9"/>
  <c r="H13" i="9"/>
  <c r="H12" i="9"/>
  <c r="H27" i="9"/>
  <c r="H30" i="6"/>
  <c r="J20" i="5"/>
  <c r="J15" i="5"/>
  <c r="J24" i="4"/>
  <c r="J11" i="4"/>
  <c r="J27" i="4"/>
  <c r="F30" i="4"/>
  <c r="J7" i="4"/>
  <c r="J13" i="4"/>
  <c r="J10" i="4"/>
  <c r="J22" i="4"/>
  <c r="J16" i="4"/>
  <c r="J23" i="4"/>
  <c r="J26" i="4"/>
  <c r="J17" i="4"/>
  <c r="J20" i="4"/>
  <c r="J25" i="4"/>
  <c r="J18" i="4"/>
  <c r="J8" i="4"/>
  <c r="J21" i="4"/>
  <c r="J19" i="4"/>
  <c r="J15" i="4"/>
  <c r="J14" i="4"/>
  <c r="F30" i="21"/>
  <c r="H7" i="24"/>
  <c r="H15" i="24"/>
  <c r="H24" i="24"/>
  <c r="H8" i="24"/>
  <c r="F30" i="33"/>
  <c r="H30" i="28"/>
  <c r="J30" i="19"/>
  <c r="J30" i="20"/>
  <c r="F30" i="6"/>
  <c r="F30" i="38"/>
  <c r="F30" i="12"/>
  <c r="D30" i="21"/>
  <c r="D30" i="5"/>
  <c r="D30" i="10"/>
  <c r="H10" i="8"/>
  <c r="H20" i="8"/>
  <c r="H19" i="8"/>
  <c r="H15" i="8"/>
  <c r="H8" i="8"/>
  <c r="H13" i="8"/>
  <c r="H18" i="8"/>
  <c r="H7" i="8"/>
  <c r="H12" i="8"/>
  <c r="H17" i="8"/>
  <c r="H26" i="8"/>
  <c r="H28" i="8"/>
  <c r="H16" i="8"/>
  <c r="H9" i="8"/>
  <c r="H11" i="8"/>
  <c r="H27" i="8"/>
  <c r="H14" i="8"/>
  <c r="H21" i="8"/>
  <c r="D30" i="29"/>
  <c r="F30" i="28"/>
  <c r="F30" i="5"/>
  <c r="F30" i="14"/>
  <c r="D30" i="23"/>
  <c r="H30" i="18"/>
  <c r="J30" i="27" l="1"/>
  <c r="H30" i="26"/>
  <c r="H30" i="22"/>
  <c r="H30" i="21"/>
  <c r="J30" i="18"/>
  <c r="J30" i="28"/>
  <c r="H30" i="25"/>
  <c r="H30" i="17"/>
  <c r="H30" i="10"/>
  <c r="H30" i="16"/>
  <c r="H30" i="13"/>
  <c r="H30" i="9"/>
  <c r="J30" i="5"/>
  <c r="J30" i="3"/>
  <c r="H30" i="23"/>
  <c r="H30" i="24"/>
  <c r="H30" i="12"/>
  <c r="H30" i="8"/>
  <c r="H30" i="11"/>
  <c r="H30" i="7"/>
  <c r="H30" i="14"/>
  <c r="J30" i="4"/>
</calcChain>
</file>

<file path=xl/sharedStrings.xml><?xml version="1.0" encoding="utf-8"?>
<sst xmlns="http://schemas.openxmlformats.org/spreadsheetml/2006/main" count="2030" uniqueCount="143">
  <si>
    <t>Soggetti e organi costituzionali</t>
  </si>
  <si>
    <t>Vaticano e altri soggetti confessionali</t>
  </si>
  <si>
    <t>Giustizia</t>
  </si>
  <si>
    <t>Partiti, movimenti politici, esponenti di partito italiani</t>
  </si>
  <si>
    <t>Mondo economico e finanziario</t>
  </si>
  <si>
    <t>Mondo dello spettacolo</t>
  </si>
  <si>
    <t>Mondo dello sport</t>
  </si>
  <si>
    <t>Amministratori locali</t>
  </si>
  <si>
    <t>Istituzioni pubbliche e organismi nazionali</t>
  </si>
  <si>
    <t>Forze armate e sicurezza pubblica</t>
  </si>
  <si>
    <t>Soggetti sovranazionali</t>
  </si>
  <si>
    <t>Mondo dell'informazione</t>
  </si>
  <si>
    <t>Mondo della cultura</t>
  </si>
  <si>
    <t>Unione Europea</t>
  </si>
  <si>
    <t>Sindacati e associazioni di categoria</t>
  </si>
  <si>
    <t>Mondo delle professioni</t>
  </si>
  <si>
    <t>Protagonisti sociali</t>
  </si>
  <si>
    <t>Gente comune</t>
  </si>
  <si>
    <t>Tab. E1 - Tempo di parola dei soggetti del pluralismo sociale nei Radiogiornali RAI - tutte le edizioni</t>
  </si>
  <si>
    <t>GR1</t>
  </si>
  <si>
    <t>GR2</t>
  </si>
  <si>
    <t>GR3</t>
  </si>
  <si>
    <t>Totale</t>
  </si>
  <si>
    <t>Categorie di soggetti</t>
  </si>
  <si>
    <t>V.A</t>
  </si>
  <si>
    <t>%</t>
  </si>
  <si>
    <t>Soggetti politico - istituzionali non italiani</t>
  </si>
  <si>
    <t>Associazioni di soggetti di rilievo del pluralismo sociale</t>
  </si>
  <si>
    <t>Esperti e  mondo della scienza</t>
  </si>
  <si>
    <t>TOTALE</t>
  </si>
  <si>
    <t>Tempo di parola: indica il tempo in cui il soggetto politico/istituzionale parla direttamente in voce</t>
  </si>
  <si>
    <t>Tab. E2 - Tempo di notizia dei  soggetti del pluralismo sociale nei Radiogiornali RAI - tutte le edizioni</t>
  </si>
  <si>
    <t>Tempo di notizia: indica il tempo dedicato dal giornalista all'illustrazione di un argomento/evento  in relazione ad un soggetto politico/istituzionale</t>
  </si>
  <si>
    <t>Tab. E3 - Tempo di antenna dei soggetti del pluralismo sociale nei Radiogiornali RAI - tutte le edizioni</t>
  </si>
  <si>
    <t>Tempo di antenna: indica il tempo complessivamente dedicato al soggetto politico/istituzionale ed è dato dalla somma del tempo di notizia e del tempo di parola del soggetto</t>
  </si>
  <si>
    <t>Tab. E4 - Tempo di notizia, parola e antenna  dei soggetti del pluralismo sociale nei Radiogiornali di Radio 24 - Il Sole 24 ore - tutte le edizioni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</si>
  <si>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</si>
  <si>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</si>
  <si>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</si>
  <si>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</si>
  <si>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E15 - Tempo di notizia, parola e antenna  dei soggetti del pluralismo sociale nei Radiogiornali di Radio Italia - tutte le edizioni</t>
  </si>
  <si>
    <t>Tab. E16 - Tempo di parola dei soggetti del pluralismo sociale nei Radiogiornali RAI - edizioni principali</t>
  </si>
  <si>
    <t>Tempo di Parola: indica il tempo in cui il soggetto politico/istituzionale parla direttamente in voce</t>
  </si>
  <si>
    <t>Tab. E17 - Tempo di notizia dei soggetti del pluralismo sociale nei Radiogiornali RAI - edizioni principali</t>
  </si>
  <si>
    <t>Tab. F1 - Tempo di parola dei soggetti del pluralismo sociale nei programmi extra - gr di rete. Reti Radio RAI: Radio Uno, Radio Due, Radio Tre</t>
  </si>
  <si>
    <t>Radio Uno</t>
  </si>
  <si>
    <t>Radio Due</t>
  </si>
  <si>
    <t>Radio Tre</t>
  </si>
  <si>
    <t>Tab. F2 - Tempo di parola dei soggetti del pluralismo sociale nei programmi extra - gr di testata. Testata Radio RAI: Radio Uno, Radio Due, Radio Tre</t>
  </si>
  <si>
    <t>Tab. F3 - Tempo di parola dei soggetti del pluralismo sociale nei programmi extra - gr di rete e di testata. Rete Radio 24 Il Sole 24 ore - Testata Radio 24 Il Sole 24 ore</t>
  </si>
  <si>
    <t>Rete Radio 24</t>
  </si>
  <si>
    <t>Testata Radio 24</t>
  </si>
  <si>
    <t>Rete m2o</t>
  </si>
  <si>
    <t>Testata m2o</t>
  </si>
  <si>
    <t>Rete Radio Kiss Kiss</t>
  </si>
  <si>
    <t>Testata Radio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</si>
  <si>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</si>
  <si>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</si>
  <si>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</si>
  <si>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</si>
  <si>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</si>
  <si>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</si>
  <si>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</si>
  <si>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</si>
  <si>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</si>
  <si>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</si>
  <si>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</si>
  <si>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</si>
  <si>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</si>
  <si>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</si>
  <si>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</si>
  <si>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Tab. F14 - Tempo di parola dei soggetti del pluralismo sociale nei programmi extra - gr di rete e di testata. Rete Radio Italia - Testata Radio Italia Notizie</t>
  </si>
  <si>
    <t>Rete Radio Italia</t>
  </si>
  <si>
    <t>Testata Radio Italia Notizie</t>
  </si>
  <si>
    <t>06:00 - 08:59</t>
  </si>
  <si>
    <t>09:00 - 11:59</t>
  </si>
  <si>
    <t>12:00 - 14:59</t>
  </si>
  <si>
    <t>15:00 - 17:59</t>
  </si>
  <si>
    <t>18:00 - 20:59</t>
  </si>
  <si>
    <t>21:00 - 23:59</t>
  </si>
  <si>
    <t>00:00 - 02:59</t>
  </si>
  <si>
    <t>03:00 - 05:59</t>
  </si>
  <si>
    <t xml:space="preserve">Tempo di Parola: indica il tempo in cui il soggetto politico/istituzionale parla direttamente in voce
</t>
  </si>
  <si>
    <t>Tab. E5 - Tempo di notizia, parola e antenna  dei soggetti del pluralismo sociale nei Radiogiornali di Radio 101  - tutte le edizioni</t>
  </si>
  <si>
    <t>Tab. E6 - Tempo di notizia, parola e antenna  dei soggetti del pluralismo sociale nei Radiogiornali di Virgin Radio  - tutte le edizioni</t>
  </si>
  <si>
    <t>Tab. E9 - Tempo di notizia, parola e antenna  dei soggetti del pluralismo sociale nei Radiogiornali di Radio M2o - tutte le edizioni</t>
  </si>
  <si>
    <t>Tab. E10 - Tempo di notizia, parola e antenna  dei soggetti del pluralismo sociale nei Radiogiornali di Radio Deejay - tutte le edizioni</t>
  </si>
  <si>
    <t>Tab. E11 - Tempo di notizia, parola e antenna  dei soggetti del pluralismo sociale nei Radiogiornali di Radio Capital  - tutte le edizioni</t>
  </si>
  <si>
    <t>Tab. E12 - Tempo di notizia, parola e antenna  dei soggetti del pluralismo sociale nei Radiogiornali di Radio Kiss Kiss - tutte le edizioni</t>
  </si>
  <si>
    <t>Tab. E13 - Tempo di notizia, parola e antenna  dei soggetti del pluralismo sociale nei Radiogiornali di Radio RTL 102.5  - tutte le edizioni</t>
  </si>
  <si>
    <t>Tab. E14 - Tempo di notizia, parola e antenna  dei soggetti del pluralismo sociale nei Radiogiornali di Radio Dimensione Suono - tutte le edizioni</t>
  </si>
  <si>
    <t>Esperti e mondo della scienza</t>
  </si>
  <si>
    <t>Tab. F4 - Tempo di parola dei soggetti del pluralismo sociale nei programmi extra - gr di rete e di testata. Rete Radio 101 - Testata Pagina 101</t>
  </si>
  <si>
    <t>Tab. F5 - Tempo di parola dei soggetti del pluralismo sociale nei programmi extra - gr di rete e di testata. Rete Virgin Radio - Testata Virgin Radio</t>
  </si>
  <si>
    <t>Tab. F8 - Tempo di parola dei soggetti del pluralismo sociale nei programmi extra - gr di rete e di testata. Rete m2o - Testata m2o</t>
  </si>
  <si>
    <t>Tab. F9 - Tempo di parola dei soggetti del pluralismo sociale nei programmi extra - gr di rete e di testata. Rete Radio Deejay - Testata Radio Deejay</t>
  </si>
  <si>
    <t>Tab. F10 - Tempo di parola dei soggetti del pluralismo sociale nei programmi extra - gr di rete e di testata. Rete Radio Capital - Testata Radio Capital</t>
  </si>
  <si>
    <t>Tab. F11 - Tempo di parola dei soggetti del pluralismo sociale nei programmi extra - gr di rete e di testata. Rete Radio Kiss Kiss - Testata Radio Kiss Kiss</t>
  </si>
  <si>
    <t>Tab. F12 - Tempo di parola dei soggetti del pluralismo sociale nei programmi extra - gr di rete e di testata. Rete RTL 102.5 - Testata RTL 102.5</t>
  </si>
  <si>
    <t>Tab. F13 - Tempo di parola dei soggetti del pluralismo sociale nei programmi extra - gr di rete e di testata. Rete RDS - Testata RDS</t>
  </si>
  <si>
    <t>Tempo di Parola: indica il tempo in cui il soggetto politico/istituzionale parla direttamente in voce
Rete Virgin Radio: 
Testata Virgin Radio:</t>
  </si>
  <si>
    <r>
      <rPr>
        <sz val="11"/>
        <rFont val="Calibri"/>
        <family val="2"/>
      </rPr>
      <t>Tempo di Parola: indica il tempo in cui il soggetto politico/istituzionale parla direttamente in voce
Rete Radio Kiss Kiss:
Testata Radio Kiss Kiss:</t>
    </r>
    <r>
      <rPr>
        <sz val="11"/>
        <color rgb="FFFF0000"/>
        <rFont val="Calibri"/>
        <family val="2"/>
      </rPr>
      <t xml:space="preserve">
</t>
    </r>
  </si>
  <si>
    <t>Soggetti della cronaca</t>
  </si>
  <si>
    <t>Tab. G1 - Tempo di parola dei soggetti del pluralismo sociale nei programmi extra-gr per fasce di programmazione. Radio Uno</t>
  </si>
  <si>
    <t>Tab. G2 - Tempo di parola dei soggetti del pluralismo sociale nei programmi extra-gr per fasce di programmazione. Radio Due</t>
  </si>
  <si>
    <t>Tab. G3 - Tempo di parola dei soggetti del pluralismo sociale nei programmi extra-gr per fasce di programmazione. Radio Tre</t>
  </si>
  <si>
    <t>Tab. G4 - Tempo di parola dei soggetti del pluralismo sociale nei programmi extra-gr per fasce di programmazione. Radio 24 ore - Il Sole 24 ore</t>
  </si>
  <si>
    <t>Tab. G5 - Tempo di parola dei soggetti del pluralismo sociale nei programmi extra-gr per fasce di programmazione. Radio 101</t>
  </si>
  <si>
    <t>Tab. G6 - Tempo di parola dei soggetti del pluralismo sociale nei programmi extra-gr per fasce di programmazione. Virgin Radio</t>
  </si>
  <si>
    <t>Tab. G9 - Tempo di parola dei soggetti del pluralismo sociale nei programmi extra-gr per fasce di programmazione. Radio m2o</t>
  </si>
  <si>
    <t>Tab. G10 - Tempo di parola dei soggetti del pluralismo sociale nei programmi extra-gr per fasce di programmazione. Radio Deejay</t>
  </si>
  <si>
    <t>Tab. G11 - Tempo di parola dei soggetti del pluralismo sociale nei programmi extra-gr per fasce di programmazione. Radio Capital</t>
  </si>
  <si>
    <t>Tab. G12 - Tempo di parola dei soggetti del pluralismo sociale nei programmi extra-gr per fasce di programmazione. Radio Kiss Kiss</t>
  </si>
  <si>
    <t>Tab. G13 - Tempo di parola dei soggetti del pluralismo sociale nei programmi extra-gr per fasce di programmazione. Radio RTL 102.5</t>
  </si>
  <si>
    <t>Tab. G14 - Tempo di parola dei soggetti del pluralismo sociale nei programmi extra-gr per fasce di programmazione. Radio Dimensione Suono</t>
  </si>
  <si>
    <t>Tab. G15 - Tempo di parola dei soggetti del pluralismo sociale nei programmi extra-gr per fasce di programmazione. Radio Italia</t>
  </si>
  <si>
    <t>Tab. E18 - Tempo di antenna dei soggetti del pluralismo sociale nei Radiogiornali RAI - edizioni principali</t>
  </si>
  <si>
    <t>Tab. E19 - Tempo di notizia, parola e antenna dei soggetti del pluralismo sociale nei Radiogiornali di Radio 24 Il Sole 24 ore - edizioni principali</t>
  </si>
  <si>
    <t>Tab. E20 - Tempo di notizia, parola e antenna dei soggetti del pluralismo sociale nei Radiogiornali di Radio Montecarlo - edizioni principali</t>
  </si>
  <si>
    <t>Tab. E21 - Tempo di notizia, parola e antenna dei soggetti del pluralismo sociale nei Radiogiornali di Radio Capital - edizioni principali</t>
  </si>
  <si>
    <t>Tab. E22 - Tempo di notizia, parola e antenna dei soggetti del pluralismo sociale nei Radiogiornali di Radio Kiss Kiss - edizioni principali</t>
  </si>
  <si>
    <t>Tab. E23 - Tempo di notizia, parola e antenna dei soggetti del pluralismo sociale nei Radiogiornali di Radio RTL 102.5 - edizioni principali</t>
  </si>
  <si>
    <t>Tab. E24 - Tempo di notizia, parola e antenna dei soggetti del pluralismo sociale nei Radiogiornali di Radio Italia - edizioni principali</t>
  </si>
  <si>
    <r>
      <rPr>
        <sz val="11"/>
        <rFont val="Calibri"/>
        <family val="2"/>
      </rPr>
      <t>Tempo di Parola: indica il tempo in cui il soggetto politico/istituzionale parla direttamente in voce</t>
    </r>
    <r>
      <rPr>
        <sz val="11"/>
        <color rgb="FFFF0000"/>
        <rFont val="Calibri"/>
        <family val="2"/>
      </rPr>
      <t xml:space="preserve">
</t>
    </r>
    <r>
      <rPr>
        <sz val="11"/>
        <rFont val="Calibri"/>
        <family val="2"/>
      </rPr>
      <t>Rete m2o: 
Testata m2o:</t>
    </r>
  </si>
  <si>
    <t>Tempo di Parola: indica il tempo in cui il soggetto politico/istituzionale parla direttamente in voce
Rete Radio Deejay:
Testata Radio Deejay:</t>
  </si>
  <si>
    <t>Tab. F7 - Tempo di parola dei soggetti del pluralismo sociale nei programmi extra - gr di rete e di testata. Rete Radio Monte Carlo - Testata Radio Monte Carlo</t>
  </si>
  <si>
    <t>Tab. G8 - Tempo di parola dei soggetti del pluralismo sociale nei programmi extra-gr per fasce di programmazione. Radio Monte Carlo</t>
  </si>
  <si>
    <t>Tab. G7 - Tempo di parola dei soggetti del pluralismo sociale nei programmi extra-gr per fasce di programmazione. Radio 105</t>
  </si>
  <si>
    <t xml:space="preserve">Tempo di Parola: indica il tempo in cui il soggetto politico/istituzionale parla direttamente in voce
Rete RDS: 
Testata RDS:
</t>
  </si>
  <si>
    <t>Tab. E7 - Tempo di notizia, parola e antenna  dei soggetti del pluralismo sociale nei Radiogiornali di Radio 105 - tutte le edizioni</t>
  </si>
  <si>
    <t>Tab. E8 - Tempo di notizia, parola e antenna  dei soggetti del pluralismo sociale nei Radiogiornali di Radio Montecarlo  - tutte le edizioni</t>
  </si>
  <si>
    <t>Tempo di Parola: indica il tempo in cui il soggetto politico/istituzionale parla direttamente in voce
Rete Radio Monte Carlo: 
Testata Radio Monte Carlo: Primo mattino</t>
  </si>
  <si>
    <t>Testata Videonews</t>
  </si>
  <si>
    <t>Tab. F6 - Tempo di parola dei soggetti del pluralismo sociale nei programmi extra - gr di rete e di testata. Rete Radio 105 network - Testata Videonews</t>
  </si>
  <si>
    <t>Periodo dal 01.11.2017 al 30.11.2017</t>
  </si>
  <si>
    <t>Tempo di Parola: indica il tempo in cui il soggetto politico/istituzionale parla direttamente in voce
Radio Uno:
Radio Due: Bella davvero, Caterpillar AM, Decanter, Gli sbandati di Radio2, Italia nel pallone, KGG, Miracolo italiano, Non è un paese per giovani, Ovunque6, Radio2 social club, Senti che storia!
Radio Tre: A3. Il formato dell'arte, Fahrenheit, La lingua batte, Radio3 mondo, Radio3 scienza, Radio3 suite, Uomini e profeti</t>
  </si>
  <si>
    <t>Tempo di Parola: indica il tempo in cui il soggetto politico/istituzionale parla direttamente in voce
Radio Uno: 6 su Radio1, Angelus, Ascolta si fa sera, Coltivando il futuro, Culto evangelico, Dialogo con l'Islam, Est-Ovest, Fuorigioco, GR 1 economia, GR 1 economia magazine, Il cielo sopra San Pietro, In viaggio con Francesco, Inviato speciale, Italia sotto inchiesta, La radio ne parla, L'ora di religione, Mangiafuoco, Manuale d'Europa, Mary pop, Prima Radio1, Radio anch'io, Sabato sport, Speciale GR 1, Tra poco in edicola, Tre di cuori, Un giorno da pecora, Vittoria, Voci dal mondo, Zapping Radio1
Radio Due: Caterpillar, I Provinciali
Radio Tre: Tutta la città ne parla</t>
  </si>
  <si>
    <t>Tempo di Parola: indica il tempo in cui il soggetto politico/istituzionale parla direttamente in voce
Rete Radio 24: Obiettivo salute, Radiotube social village, Smart city 
Testata Radio 24: #autotrasporti, 24 Mattino, 24 Mattino con Oscar Giannino, America 24, Due di denari, Effetto giorno, Effetto notte, Focus economia, I conti della belva, I funamboli, La versione di Oscar, La zanzara, Melog - il piacere del dubbio, Si può fare</t>
  </si>
  <si>
    <t>Tempo di Parola: indica il tempo in cui il soggetto politico/istituzionale parla direttamente in voce
Rete Radio 101: Alberto Davoli, Francesca Bacinotti &amp; Matteo Di Palma, Isabella Eleodori, La banda di R101: Cristiano Militello, Paolo Dini e Lester, Marina Minetti
Testata Pagina 101:</t>
  </si>
  <si>
    <t>Tempo di Parola: indica il tempo in cui il soggetto politico/istituzionale parla direttamente in voce
Rete Radio 105: 105 best, 105 weekend - Paolino e Martin, Radio Costanzo show
Testata Videonews: 105 Matrix</t>
  </si>
  <si>
    <t>Tempo di Parola: indica il tempo in cui il soggetto politico/istituzionale parla direttamente in voce
Rete Radio Capital: Capital in the world, Capital start up, Ladies and Capital, Pet carpet
Testata Radio Capital: Circo Massimo, Tg zero</t>
  </si>
  <si>
    <t>Tempo di Parola: indica il tempo in cui il soggetto politico/istituzionale parla direttamente in voce
Rete RTL 102.5: W l'Italia
Testata RTL 102.5: Non stop news</t>
  </si>
  <si>
    <t>Tempo di Parola: indica il tempo in cui il soggetto politico/istituzionale parla direttamente in voce
Rete Radio Italia: Buone nuove, In compagnia di...Fiorella Felisatti, In compagnia di...Manola Moslehi &amp; Mauro Marino, In compagnia di...Paola Gallo, In compagnia di...Paoletta &amp; Patrick, Radio Italia live
Testata Radio Italia Notizie: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</si>
</sst>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11" x14ac:knownFonts="1">
    <font>
      <sz val="11"/>
      <color rgb="FF000000"/>
      <name val="Calibri"/>
    </font>
    <font>
      <b/>
      <sz val="11"/>
      <color rgb="FF000000"/>
      <name val="Calibri"/>
      <family val="2"/>
    </font>
    <font>
      <sz val="11"/>
      <color rgb="FF000000"/>
      <name val="Calibri"/>
      <family val="2"/>
    </font>
    <font>
      <b/>
      <sz val="11"/>
      <name val="Calibri"/>
      <family val="2"/>
    </font>
    <font>
      <sz val="11"/>
      <color theme="1"/>
      <name val="Calibri"/>
      <family val="2"/>
    </font>
    <font>
      <b/>
      <sz val="11"/>
      <color theme="1"/>
      <name val="Calibri"/>
      <family val="2"/>
    </font>
    <font>
      <sz val="11"/>
      <name val="Calibri"/>
      <family val="2"/>
    </font>
    <font>
      <sz val="11"/>
      <color rgb="FFFF0000"/>
      <name val="Calibri"/>
      <family val="2"/>
    </font>
    <font>
      <sz val="11"/>
      <color theme="1"/>
      <name val="Calibri"/>
      <family val="2"/>
      <scheme val="minor"/>
    </font>
    <font>
      <u/>
      <sz val="11"/>
      <color theme="10"/>
      <name val="Calibri"/>
      <family val="2"/>
    </font>
    <font>
      <u/>
      <sz val="11"/>
      <color theme="11"/>
      <name val="Calibri"/>
      <family val="2"/>
    </font>
  </fonts>
  <fills count="2">
    <fill>
      <patternFill patternType="none"/>
    </fill>
    <fill>
      <patternFill patternType="gray125"/>
    </fill>
  </fills>
  <borders count="28">
    <border>
      <left/>
      <right/>
      <top/>
      <bottom/>
      <diagonal/>
    </border>
    <border>
      <left/>
      <right/>
      <top style="thin">
        <color indexed="65"/>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indexed="8"/>
      </left>
      <right/>
      <top style="thin">
        <color indexed="65"/>
      </top>
      <bottom/>
      <diagonal/>
    </border>
  </borders>
  <cellStyleXfs count="735">
    <xf numFmtId="0" fontId="0"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2" fillId="0" borderId="0"/>
    <xf numFmtId="0" fontId="2" fillId="0" borderId="0"/>
    <xf numFmtId="0" fontId="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26">
    <xf numFmtId="0" fontId="0" fillId="0" borderId="0" xfId="0"/>
    <xf numFmtId="0" fontId="0" fillId="0" borderId="0" xfId="0" applyFill="1"/>
    <xf numFmtId="0" fontId="0" fillId="0" borderId="5" xfId="0" applyFill="1" applyBorder="1"/>
    <xf numFmtId="0" fontId="3" fillId="0" borderId="5" xfId="0" applyFont="1" applyFill="1" applyBorder="1"/>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1" fillId="0" borderId="10" xfId="0" applyFont="1" applyFill="1" applyBorder="1" applyAlignment="1">
      <alignment horizontal="center"/>
    </xf>
    <xf numFmtId="0" fontId="4" fillId="0" borderId="5" xfId="0" applyFont="1" applyFill="1" applyBorder="1" applyAlignment="1">
      <alignment horizontal="left"/>
    </xf>
    <xf numFmtId="46" fontId="4" fillId="0" borderId="6" xfId="0" applyNumberFormat="1" applyFont="1" applyFill="1" applyBorder="1"/>
    <xf numFmtId="46" fontId="4" fillId="0" borderId="7" xfId="0" applyNumberFormat="1" applyFont="1" applyFill="1" applyBorder="1"/>
    <xf numFmtId="0" fontId="5" fillId="0" borderId="5" xfId="0" applyFont="1" applyFill="1" applyBorder="1" applyAlignment="1">
      <alignment horizontal="left"/>
    </xf>
    <xf numFmtId="0" fontId="5" fillId="0" borderId="11" xfId="0" applyFont="1" applyFill="1" applyBorder="1" applyAlignment="1">
      <alignment horizontal="left"/>
    </xf>
    <xf numFmtId="46" fontId="5" fillId="0" borderId="12" xfId="0" applyNumberFormat="1" applyFont="1" applyFill="1" applyBorder="1"/>
    <xf numFmtId="10" fontId="5" fillId="0" borderId="12" xfId="0" applyNumberFormat="1" applyFont="1" applyFill="1" applyBorder="1"/>
    <xf numFmtId="10" fontId="5" fillId="0" borderId="13" xfId="0" applyNumberFormat="1" applyFont="1" applyFill="1" applyBorder="1"/>
    <xf numFmtId="46" fontId="0" fillId="0" borderId="0" xfId="0" applyNumberFormat="1" applyFill="1"/>
    <xf numFmtId="0" fontId="1" fillId="0" borderId="0" xfId="0" applyFont="1"/>
    <xf numFmtId="0" fontId="4" fillId="0" borderId="17" xfId="0" applyFont="1" applyFill="1" applyBorder="1" applyAlignment="1">
      <alignment horizontal="left"/>
    </xf>
    <xf numFmtId="10" fontId="5" fillId="0" borderId="13" xfId="1" applyNumberFormat="1" applyFont="1" applyFill="1" applyBorder="1"/>
    <xf numFmtId="46" fontId="0" fillId="0" borderId="0" xfId="0" applyNumberFormat="1"/>
    <xf numFmtId="0" fontId="2" fillId="0" borderId="0" xfId="2" applyFill="1"/>
    <xf numFmtId="0" fontId="2" fillId="0" borderId="5" xfId="2" applyFill="1" applyBorder="1"/>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10" xfId="2" applyFont="1" applyFill="1" applyBorder="1" applyAlignment="1">
      <alignment horizontal="center"/>
    </xf>
    <xf numFmtId="46" fontId="4" fillId="0" borderId="9" xfId="2" applyNumberFormat="1" applyFont="1" applyFill="1" applyBorder="1"/>
    <xf numFmtId="46" fontId="4" fillId="0" borderId="6" xfId="2" applyNumberFormat="1" applyFont="1" applyFill="1" applyBorder="1"/>
    <xf numFmtId="0" fontId="1" fillId="0" borderId="0" xfId="2" applyFont="1" applyFill="1"/>
    <xf numFmtId="0" fontId="5" fillId="0" borderId="5" xfId="2" applyFont="1" applyFill="1" applyBorder="1" applyAlignment="1">
      <alignment horizontal="left"/>
    </xf>
    <xf numFmtId="0" fontId="5" fillId="0" borderId="11" xfId="2" applyFont="1" applyFill="1" applyBorder="1" applyAlignment="1">
      <alignment horizontal="left"/>
    </xf>
    <xf numFmtId="46" fontId="5" fillId="0" borderId="12" xfId="2" applyNumberFormat="1" applyFont="1" applyFill="1" applyBorder="1"/>
    <xf numFmtId="10" fontId="5" fillId="0" borderId="12" xfId="1" applyNumberFormat="1" applyFont="1" applyFill="1" applyBorder="1"/>
    <xf numFmtId="46" fontId="2" fillId="0" borderId="0" xfId="2" applyNumberFormat="1" applyFill="1"/>
    <xf numFmtId="0" fontId="2" fillId="0" borderId="0" xfId="2"/>
    <xf numFmtId="0" fontId="0" fillId="0" borderId="0" xfId="0" applyFill="1" applyAlignment="1">
      <alignment horizontal="right"/>
    </xf>
    <xf numFmtId="0" fontId="4" fillId="0" borderId="11" xfId="0" applyFont="1" applyFill="1" applyBorder="1" applyAlignment="1">
      <alignment horizontal="left"/>
    </xf>
    <xf numFmtId="0" fontId="5" fillId="0" borderId="21" xfId="0" applyFont="1" applyFill="1" applyBorder="1" applyAlignment="1">
      <alignment horizontal="left"/>
    </xf>
    <xf numFmtId="0" fontId="0" fillId="0" borderId="0" xfId="0" applyAlignment="1">
      <alignment horizontal="right"/>
    </xf>
    <xf numFmtId="0" fontId="1" fillId="0" borderId="7" xfId="0" applyFont="1" applyFill="1" applyBorder="1" applyAlignment="1">
      <alignment horizontal="center"/>
    </xf>
    <xf numFmtId="10" fontId="4" fillId="0" borderId="6" xfId="1" applyNumberFormat="1" applyFont="1" applyFill="1" applyBorder="1"/>
    <xf numFmtId="10" fontId="4" fillId="0" borderId="7" xfId="1" applyNumberFormat="1" applyFont="1" applyFill="1" applyBorder="1" applyAlignment="1">
      <alignment horizontal="right"/>
    </xf>
    <xf numFmtId="0" fontId="2" fillId="0" borderId="5" xfId="2" applyBorder="1"/>
    <xf numFmtId="0" fontId="1" fillId="0" borderId="9" xfId="2" applyFont="1" applyBorder="1" applyAlignment="1">
      <alignment horizontal="center"/>
    </xf>
    <xf numFmtId="0" fontId="1" fillId="0" borderId="7" xfId="2" applyFont="1" applyBorder="1" applyAlignment="1">
      <alignment horizontal="center"/>
    </xf>
    <xf numFmtId="0" fontId="2" fillId="0" borderId="9" xfId="2" applyBorder="1"/>
    <xf numFmtId="10" fontId="4" fillId="0" borderId="9" xfId="1" applyNumberFormat="1" applyFont="1" applyBorder="1"/>
    <xf numFmtId="46" fontId="4" fillId="0" borderId="9" xfId="2" applyNumberFormat="1" applyFont="1" applyBorder="1"/>
    <xf numFmtId="10" fontId="4" fillId="0" borderId="7" xfId="1" applyNumberFormat="1" applyFont="1" applyBorder="1"/>
    <xf numFmtId="0" fontId="1" fillId="0" borderId="0" xfId="2" applyFont="1"/>
    <xf numFmtId="0" fontId="2" fillId="0" borderId="0" xfId="2" applyFont="1"/>
    <xf numFmtId="10" fontId="4" fillId="0" borderId="6" xfId="1" applyNumberFormat="1" applyFont="1" applyBorder="1"/>
    <xf numFmtId="46" fontId="4" fillId="0" borderId="6" xfId="2" applyNumberFormat="1" applyFont="1" applyBorder="1"/>
    <xf numFmtId="0" fontId="5" fillId="0" borderId="5" xfId="2" applyFont="1" applyBorder="1" applyAlignment="1">
      <alignment horizontal="left"/>
    </xf>
    <xf numFmtId="46" fontId="5" fillId="0" borderId="9" xfId="2" applyNumberFormat="1" applyFont="1" applyBorder="1"/>
    <xf numFmtId="10" fontId="5" fillId="0" borderId="9" xfId="2" applyNumberFormat="1" applyFont="1" applyBorder="1"/>
    <xf numFmtId="46" fontId="5" fillId="0" borderId="6" xfId="2" applyNumberFormat="1" applyFont="1" applyBorder="1"/>
    <xf numFmtId="10" fontId="5" fillId="0" borderId="6" xfId="1" applyNumberFormat="1" applyFont="1" applyBorder="1"/>
    <xf numFmtId="10" fontId="5" fillId="0" borderId="7" xfId="1" applyNumberFormat="1" applyFont="1" applyBorder="1"/>
    <xf numFmtId="10" fontId="2" fillId="0" borderId="9" xfId="1" applyNumberFormat="1" applyBorder="1"/>
    <xf numFmtId="0" fontId="5" fillId="0" borderId="11" xfId="2" applyFont="1" applyBorder="1" applyAlignment="1">
      <alignment horizontal="left"/>
    </xf>
    <xf numFmtId="46" fontId="5" fillId="0" borderId="12" xfId="2" applyNumberFormat="1" applyFont="1" applyBorder="1"/>
    <xf numFmtId="10" fontId="5" fillId="0" borderId="13" xfId="1" applyNumberFormat="1" applyFont="1" applyBorder="1"/>
    <xf numFmtId="0" fontId="1" fillId="0" borderId="8" xfId="2" applyFont="1" applyBorder="1" applyAlignment="1">
      <alignment horizontal="center"/>
    </xf>
    <xf numFmtId="0" fontId="1" fillId="0" borderId="10" xfId="2" applyFont="1" applyBorder="1" applyAlignment="1">
      <alignment horizontal="center"/>
    </xf>
    <xf numFmtId="46" fontId="4" fillId="0" borderId="8" xfId="2" applyNumberFormat="1" applyFont="1" applyBorder="1"/>
    <xf numFmtId="46" fontId="5" fillId="0" borderId="9" xfId="2" applyNumberFormat="1" applyFont="1" applyFill="1" applyBorder="1"/>
    <xf numFmtId="10" fontId="5" fillId="0" borderId="10" xfId="2" applyNumberFormat="1" applyFont="1" applyFill="1" applyBorder="1"/>
    <xf numFmtId="0" fontId="4" fillId="0" borderId="5" xfId="2" applyFont="1" applyBorder="1" applyAlignment="1">
      <alignment horizontal="left"/>
    </xf>
    <xf numFmtId="10" fontId="4" fillId="0" borderId="10" xfId="1" applyNumberFormat="1" applyFont="1" applyBorder="1"/>
    <xf numFmtId="10" fontId="5" fillId="0" borderId="10" xfId="1" applyNumberFormat="1" applyFont="1" applyBorder="1"/>
    <xf numFmtId="10" fontId="0" fillId="0" borderId="7" xfId="1" applyNumberFormat="1" applyFont="1" applyBorder="1"/>
    <xf numFmtId="0" fontId="6" fillId="0" borderId="5" xfId="2" applyFont="1" applyBorder="1"/>
    <xf numFmtId="0" fontId="3" fillId="0" borderId="9" xfId="2" applyFont="1" applyBorder="1" applyAlignment="1">
      <alignment horizontal="center"/>
    </xf>
    <xf numFmtId="0" fontId="3" fillId="0" borderId="7" xfId="2" applyFont="1" applyBorder="1" applyAlignment="1">
      <alignment horizontal="center"/>
    </xf>
    <xf numFmtId="46" fontId="5" fillId="0" borderId="8" xfId="2" applyNumberFormat="1" applyFont="1" applyBorder="1"/>
    <xf numFmtId="46" fontId="4" fillId="0" borderId="12" xfId="2" applyNumberFormat="1" applyFont="1" applyFill="1" applyBorder="1"/>
    <xf numFmtId="46" fontId="4" fillId="0" borderId="12" xfId="2" applyNumberFormat="1" applyFont="1" applyBorder="1"/>
    <xf numFmtId="10" fontId="4" fillId="0" borderId="13" xfId="1" applyNumberFormat="1" applyFont="1" applyBorder="1"/>
    <xf numFmtId="0" fontId="4" fillId="0" borderId="26" xfId="0" applyFont="1" applyFill="1" applyBorder="1" applyAlignment="1">
      <alignment horizontal="left"/>
    </xf>
    <xf numFmtId="0" fontId="2" fillId="0" borderId="5" xfId="2" applyBorder="1" applyAlignment="1">
      <alignment horizontal="center"/>
    </xf>
    <xf numFmtId="20" fontId="1" fillId="0" borderId="7" xfId="2" applyNumberFormat="1" applyFont="1" applyBorder="1" applyAlignment="1">
      <alignment horizontal="center"/>
    </xf>
    <xf numFmtId="0" fontId="2" fillId="0" borderId="0" xfId="2" applyAlignment="1">
      <alignment horizontal="center"/>
    </xf>
    <xf numFmtId="46" fontId="5" fillId="0" borderId="7" xfId="2" applyNumberFormat="1" applyFont="1" applyBorder="1"/>
    <xf numFmtId="0" fontId="1" fillId="0" borderId="9" xfId="0" applyFont="1" applyFill="1" applyBorder="1" applyAlignment="1">
      <alignment horizontal="center"/>
    </xf>
    <xf numFmtId="46" fontId="4" fillId="0" borderId="9" xfId="2" applyNumberFormat="1" applyFont="1" applyBorder="1" applyAlignment="1">
      <alignment horizontal="center"/>
    </xf>
    <xf numFmtId="10" fontId="4" fillId="0" borderId="9" xfId="1" applyNumberFormat="1" applyFont="1" applyBorder="1" applyAlignment="1">
      <alignment horizontal="center"/>
    </xf>
    <xf numFmtId="46" fontId="4" fillId="0" borderId="7" xfId="1" applyNumberFormat="1" applyFont="1" applyBorder="1" applyAlignment="1">
      <alignment horizontal="center"/>
    </xf>
    <xf numFmtId="0" fontId="2" fillId="0" borderId="9" xfId="2" applyBorder="1" applyAlignment="1">
      <alignment horizontal="center"/>
    </xf>
    <xf numFmtId="46" fontId="4" fillId="0" borderId="6" xfId="2" applyNumberFormat="1" applyFont="1" applyBorder="1" applyAlignment="1">
      <alignment horizontal="center"/>
    </xf>
    <xf numFmtId="10" fontId="4" fillId="0" borderId="6" xfId="1" applyNumberFormat="1" applyFont="1" applyBorder="1" applyAlignment="1">
      <alignment horizontal="center"/>
    </xf>
    <xf numFmtId="46" fontId="5" fillId="0" borderId="9" xfId="2" applyNumberFormat="1" applyFont="1" applyBorder="1" applyAlignment="1">
      <alignment horizontal="center"/>
    </xf>
    <xf numFmtId="46" fontId="5" fillId="0" borderId="10" xfId="2" applyNumberFormat="1" applyFont="1" applyBorder="1" applyAlignment="1">
      <alignment horizontal="center"/>
    </xf>
    <xf numFmtId="46" fontId="5" fillId="0" borderId="9" xfId="2" applyNumberFormat="1" applyFont="1" applyFill="1" applyBorder="1" applyAlignment="1">
      <alignment horizontal="center"/>
    </xf>
    <xf numFmtId="10" fontId="4" fillId="0" borderId="7" xfId="1" applyNumberFormat="1" applyFont="1" applyBorder="1" applyAlignment="1">
      <alignment horizontal="center"/>
    </xf>
    <xf numFmtId="46" fontId="4" fillId="0" borderId="8" xfId="0" applyNumberFormat="1" applyFont="1" applyFill="1" applyBorder="1" applyAlignment="1">
      <alignment horizontal="center"/>
    </xf>
    <xf numFmtId="10" fontId="4" fillId="0" borderId="9" xfId="1" applyNumberFormat="1" applyFont="1" applyFill="1" applyBorder="1" applyAlignment="1">
      <alignment horizontal="center"/>
    </xf>
    <xf numFmtId="10" fontId="4" fillId="0" borderId="10" xfId="1" applyNumberFormat="1" applyFont="1" applyFill="1" applyBorder="1" applyAlignment="1">
      <alignment horizontal="center"/>
    </xf>
    <xf numFmtId="46" fontId="4" fillId="0" borderId="9" xfId="0" applyNumberFormat="1" applyFont="1" applyFill="1" applyBorder="1" applyAlignment="1">
      <alignment horizontal="center"/>
    </xf>
    <xf numFmtId="46" fontId="4" fillId="0" borderId="6" xfId="0" applyNumberFormat="1" applyFont="1" applyFill="1" applyBorder="1" applyAlignment="1">
      <alignment horizontal="center"/>
    </xf>
    <xf numFmtId="46" fontId="4" fillId="0" borderId="7" xfId="0" applyNumberFormat="1" applyFont="1" applyFill="1" applyBorder="1" applyAlignment="1">
      <alignment horizontal="center"/>
    </xf>
    <xf numFmtId="46" fontId="5" fillId="0" borderId="9" xfId="0" applyNumberFormat="1" applyFont="1" applyFill="1" applyBorder="1" applyAlignment="1">
      <alignment horizontal="center"/>
    </xf>
    <xf numFmtId="10" fontId="5" fillId="0" borderId="6" xfId="0" applyNumberFormat="1" applyFont="1" applyFill="1" applyBorder="1" applyAlignment="1">
      <alignment horizontal="center"/>
    </xf>
    <xf numFmtId="10" fontId="5" fillId="0" borderId="7" xfId="0" applyNumberFormat="1" applyFont="1" applyFill="1" applyBorder="1" applyAlignment="1">
      <alignment horizontal="center"/>
    </xf>
    <xf numFmtId="46" fontId="4" fillId="0" borderId="9" xfId="2" applyNumberFormat="1" applyFont="1" applyFill="1" applyBorder="1" applyAlignment="1">
      <alignment horizontal="center"/>
    </xf>
    <xf numFmtId="46" fontId="4" fillId="0" borderId="6" xfId="2" applyNumberFormat="1" applyFont="1" applyFill="1" applyBorder="1" applyAlignment="1">
      <alignment horizontal="center"/>
    </xf>
    <xf numFmtId="46" fontId="4" fillId="0" borderId="0" xfId="0" applyNumberFormat="1" applyFont="1" applyFill="1" applyBorder="1" applyAlignment="1">
      <alignment horizontal="center"/>
    </xf>
    <xf numFmtId="46" fontId="4" fillId="0" borderId="18" xfId="0" applyNumberFormat="1" applyFont="1" applyFill="1" applyBorder="1" applyAlignment="1">
      <alignment horizontal="center"/>
    </xf>
    <xf numFmtId="46" fontId="4" fillId="0" borderId="19" xfId="0" applyNumberFormat="1" applyFont="1" applyFill="1" applyBorder="1" applyAlignment="1">
      <alignment horizontal="center"/>
    </xf>
    <xf numFmtId="10" fontId="4" fillId="0" borderId="20" xfId="1" applyNumberFormat="1" applyFont="1" applyFill="1" applyBorder="1" applyAlignment="1">
      <alignment horizontal="center"/>
    </xf>
    <xf numFmtId="10" fontId="4" fillId="0" borderId="6" xfId="1" applyNumberFormat="1" applyFont="1" applyFill="1" applyBorder="1" applyAlignment="1">
      <alignment horizontal="center"/>
    </xf>
    <xf numFmtId="46" fontId="5" fillId="0" borderId="22" xfId="0" applyNumberFormat="1" applyFont="1" applyFill="1" applyBorder="1" applyAlignment="1">
      <alignment horizontal="center"/>
    </xf>
    <xf numFmtId="10" fontId="5" fillId="0" borderId="22" xfId="1" applyNumberFormat="1" applyFont="1" applyFill="1" applyBorder="1" applyAlignment="1">
      <alignment horizontal="center"/>
    </xf>
    <xf numFmtId="10" fontId="5" fillId="0" borderId="23" xfId="1" applyNumberFormat="1" applyFont="1" applyFill="1" applyBorder="1" applyAlignment="1">
      <alignment horizontal="center"/>
    </xf>
    <xf numFmtId="10" fontId="4" fillId="0" borderId="19" xfId="1" applyNumberFormat="1" applyFont="1" applyFill="1" applyBorder="1" applyAlignment="1">
      <alignment horizontal="center"/>
    </xf>
    <xf numFmtId="10" fontId="5" fillId="0" borderId="25" xfId="1" applyNumberFormat="1" applyFont="1" applyFill="1" applyBorder="1" applyAlignment="1">
      <alignment horizontal="center"/>
    </xf>
    <xf numFmtId="46" fontId="0" fillId="0" borderId="9" xfId="0" applyNumberFormat="1" applyFill="1" applyBorder="1" applyAlignment="1">
      <alignment horizontal="center"/>
    </xf>
    <xf numFmtId="46" fontId="0" fillId="0" borderId="1" xfId="0" applyNumberFormat="1" applyBorder="1" applyAlignment="1">
      <alignment horizontal="center"/>
    </xf>
    <xf numFmtId="10" fontId="5" fillId="0" borderId="9" xfId="1" applyNumberFormat="1" applyFont="1" applyFill="1" applyBorder="1" applyAlignment="1">
      <alignment horizontal="center"/>
    </xf>
    <xf numFmtId="10" fontId="5" fillId="0" borderId="10" xfId="1" applyNumberFormat="1" applyFont="1" applyFill="1" applyBorder="1" applyAlignment="1">
      <alignment horizontal="center"/>
    </xf>
    <xf numFmtId="46" fontId="5" fillId="0" borderId="8" xfId="0" applyNumberFormat="1" applyFont="1" applyFill="1" applyBorder="1" applyAlignment="1">
      <alignment horizontal="center"/>
    </xf>
    <xf numFmtId="10" fontId="5" fillId="0" borderId="8" xfId="0" applyNumberFormat="1" applyFont="1" applyFill="1" applyBorder="1" applyAlignment="1">
      <alignment horizontal="center"/>
    </xf>
    <xf numFmtId="10" fontId="5" fillId="0" borderId="10" xfId="0" applyNumberFormat="1" applyFont="1" applyFill="1" applyBorder="1" applyAlignment="1">
      <alignment horizontal="center"/>
    </xf>
    <xf numFmtId="46" fontId="4" fillId="0" borderId="9" xfId="1" applyNumberFormat="1" applyFont="1" applyFill="1" applyBorder="1" applyAlignment="1">
      <alignment horizontal="center"/>
    </xf>
    <xf numFmtId="10" fontId="4" fillId="0" borderId="7" xfId="1" applyNumberFormat="1" applyFont="1" applyFill="1" applyBorder="1" applyAlignment="1">
      <alignment horizontal="center"/>
    </xf>
    <xf numFmtId="10" fontId="5" fillId="0" borderId="9" xfId="0" applyNumberFormat="1" applyFont="1" applyFill="1" applyBorder="1" applyAlignment="1">
      <alignment horizontal="center"/>
    </xf>
    <xf numFmtId="164" fontId="0" fillId="0" borderId="1" xfId="0" applyNumberFormat="1" applyFill="1" applyBorder="1" applyAlignment="1">
      <alignment horizontal="center"/>
    </xf>
    <xf numFmtId="10" fontId="5" fillId="0" borderId="9" xfId="1" applyNumberFormat="1" applyFont="1" applyBorder="1" applyAlignment="1">
      <alignment horizontal="center"/>
    </xf>
    <xf numFmtId="10" fontId="0" fillId="0" borderId="9" xfId="1" applyNumberFormat="1" applyFont="1" applyBorder="1" applyAlignment="1">
      <alignment horizontal="center"/>
    </xf>
    <xf numFmtId="0" fontId="2" fillId="0" borderId="9" xfId="2" applyFont="1" applyBorder="1" applyAlignment="1">
      <alignment horizontal="center"/>
    </xf>
    <xf numFmtId="0" fontId="2" fillId="0" borderId="6" xfId="2" applyBorder="1" applyAlignment="1">
      <alignment horizontal="center"/>
    </xf>
    <xf numFmtId="10" fontId="5" fillId="0" borderId="9" xfId="2" applyNumberFormat="1" applyFont="1" applyBorder="1" applyAlignment="1">
      <alignment horizontal="center"/>
    </xf>
    <xf numFmtId="10" fontId="5" fillId="0" borderId="10" xfId="2" applyNumberFormat="1" applyFont="1" applyBorder="1" applyAlignment="1">
      <alignment horizontal="center"/>
    </xf>
    <xf numFmtId="46" fontId="4" fillId="0" borderId="8" xfId="2" applyNumberFormat="1" applyFont="1" applyBorder="1" applyAlignment="1">
      <alignment horizontal="center"/>
    </xf>
    <xf numFmtId="10" fontId="5" fillId="0" borderId="9" xfId="2" applyNumberFormat="1" applyFont="1" applyFill="1" applyBorder="1" applyAlignment="1">
      <alignment horizontal="center"/>
    </xf>
    <xf numFmtId="10" fontId="5" fillId="0" borderId="10" xfId="2" applyNumberFormat="1" applyFont="1" applyFill="1" applyBorder="1" applyAlignment="1">
      <alignment horizontal="center"/>
    </xf>
    <xf numFmtId="10" fontId="2" fillId="0" borderId="9" xfId="1" applyNumberFormat="1" applyBorder="1" applyAlignment="1">
      <alignment horizontal="center"/>
    </xf>
    <xf numFmtId="9" fontId="4" fillId="0" borderId="9" xfId="1" applyFont="1" applyBorder="1" applyAlignment="1">
      <alignment horizontal="center"/>
    </xf>
    <xf numFmtId="10" fontId="4" fillId="0" borderId="10" xfId="1" applyNumberFormat="1" applyFont="1" applyBorder="1" applyAlignment="1">
      <alignment horizontal="center"/>
    </xf>
    <xf numFmtId="46" fontId="4" fillId="0" borderId="9" xfId="2" applyNumberFormat="1" applyFont="1" applyBorder="1" applyAlignment="1">
      <alignment horizontal="center" vertical="center"/>
    </xf>
    <xf numFmtId="10" fontId="4" fillId="0" borderId="9" xfId="1" applyNumberFormat="1" applyFont="1" applyBorder="1" applyAlignment="1">
      <alignment horizontal="center" vertical="center"/>
    </xf>
    <xf numFmtId="46" fontId="5" fillId="0" borderId="9" xfId="2" applyNumberFormat="1" applyFont="1" applyBorder="1" applyAlignment="1">
      <alignment horizontal="center" vertical="center"/>
    </xf>
    <xf numFmtId="0" fontId="2" fillId="0" borderId="9" xfId="2" applyBorder="1" applyAlignment="1">
      <alignment horizontal="center" vertical="center"/>
    </xf>
    <xf numFmtId="10" fontId="2" fillId="0" borderId="9" xfId="1" applyNumberFormat="1" applyBorder="1" applyAlignment="1">
      <alignment horizontal="center" vertical="center"/>
    </xf>
    <xf numFmtId="46" fontId="4" fillId="0" borderId="9" xfId="2" applyNumberFormat="1" applyFont="1" applyFill="1" applyBorder="1" applyAlignment="1">
      <alignment horizontal="center" vertical="center"/>
    </xf>
    <xf numFmtId="46" fontId="4" fillId="0" borderId="6" xfId="2" applyNumberFormat="1" applyFont="1" applyFill="1" applyBorder="1" applyAlignment="1">
      <alignment horizontal="center" vertical="center"/>
    </xf>
    <xf numFmtId="46" fontId="4" fillId="0" borderId="6" xfId="2" applyNumberFormat="1" applyFont="1" applyBorder="1" applyAlignment="1">
      <alignment horizontal="center" vertical="center"/>
    </xf>
    <xf numFmtId="46" fontId="5" fillId="0" borderId="9" xfId="2" applyNumberFormat="1" applyFont="1" applyFill="1" applyBorder="1" applyAlignment="1">
      <alignment horizontal="center" vertical="center"/>
    </xf>
    <xf numFmtId="10" fontId="5" fillId="0" borderId="9" xfId="2" applyNumberFormat="1" applyFont="1" applyFill="1" applyBorder="1" applyAlignment="1">
      <alignment horizontal="center" vertical="center"/>
    </xf>
    <xf numFmtId="46" fontId="4" fillId="0" borderId="5" xfId="2" applyNumberFormat="1" applyFont="1" applyBorder="1"/>
    <xf numFmtId="0" fontId="4" fillId="0" borderId="0" xfId="2" applyFont="1"/>
    <xf numFmtId="46" fontId="0" fillId="0" borderId="27" xfId="0" applyNumberFormat="1" applyBorder="1" applyAlignment="1">
      <alignment horizontal="center"/>
    </xf>
    <xf numFmtId="0" fontId="1" fillId="0" borderId="8" xfId="2" applyFont="1" applyBorder="1" applyAlignment="1">
      <alignment horizontal="center"/>
    </xf>
    <xf numFmtId="46" fontId="4" fillId="0" borderId="24" xfId="0" applyNumberFormat="1" applyFont="1" applyFill="1" applyBorder="1" applyAlignment="1">
      <alignment horizontal="center"/>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1" fillId="0" borderId="9" xfId="0" applyFont="1" applyFill="1" applyBorder="1" applyAlignment="1">
      <alignment horizontal="center"/>
    </xf>
    <xf numFmtId="0" fontId="1" fillId="0" borderId="10" xfId="0" applyFont="1" applyFill="1" applyBorder="1" applyAlignment="1">
      <alignment horizontal="center"/>
    </xf>
    <xf numFmtId="0" fontId="2" fillId="0" borderId="14" xfId="2" applyFont="1" applyFill="1" applyBorder="1" applyAlignment="1">
      <alignment horizontal="left" vertical="top" wrapText="1"/>
    </xf>
    <xf numFmtId="0" fontId="2" fillId="0" borderId="15" xfId="2" applyFill="1" applyBorder="1" applyAlignment="1">
      <alignment horizontal="left" vertical="top" wrapText="1"/>
    </xf>
    <xf numFmtId="0" fontId="2" fillId="0" borderId="16" xfId="2" applyFill="1" applyBorder="1" applyAlignment="1">
      <alignment horizontal="left" vertical="top" wrapText="1"/>
    </xf>
    <xf numFmtId="0" fontId="1" fillId="0" borderId="2" xfId="2" applyFont="1" applyFill="1" applyBorder="1" applyAlignment="1">
      <alignment horizontal="center"/>
    </xf>
    <xf numFmtId="0" fontId="1" fillId="0" borderId="3" xfId="2" applyFont="1" applyFill="1" applyBorder="1" applyAlignment="1">
      <alignment horizontal="center"/>
    </xf>
    <xf numFmtId="0" fontId="1" fillId="0" borderId="4" xfId="2" applyFont="1" applyFill="1" applyBorder="1" applyAlignment="1">
      <alignment horizontal="center"/>
    </xf>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7" xfId="2" applyFont="1" applyFill="1" applyBorder="1" applyAlignment="1">
      <alignment horizontal="center"/>
    </xf>
    <xf numFmtId="0" fontId="1" fillId="0" borderId="24" xfId="0" applyFont="1" applyFill="1" applyBorder="1" applyAlignment="1">
      <alignment horizontal="center"/>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4" fillId="0" borderId="14" xfId="3" applyFont="1" applyFill="1" applyBorder="1" applyAlignment="1">
      <alignment horizontal="left" vertical="top" wrapText="1"/>
    </xf>
    <xf numFmtId="0" fontId="4" fillId="0" borderId="15" xfId="3" applyFont="1" applyFill="1" applyBorder="1" applyAlignment="1">
      <alignment horizontal="left" vertical="top" wrapText="1"/>
    </xf>
    <xf numFmtId="0" fontId="4" fillId="0" borderId="16" xfId="3" applyFont="1" applyFill="1" applyBorder="1" applyAlignment="1">
      <alignment horizontal="left" vertical="top" wrapText="1"/>
    </xf>
    <xf numFmtId="0" fontId="1" fillId="0" borderId="2" xfId="2" applyFont="1" applyBorder="1" applyAlignment="1">
      <alignment horizontal="center"/>
    </xf>
    <xf numFmtId="0" fontId="1" fillId="0" borderId="3" xfId="2" applyFont="1" applyBorder="1" applyAlignment="1">
      <alignment horizontal="center"/>
    </xf>
    <xf numFmtId="0" fontId="1" fillId="0" borderId="4" xfId="2" applyFont="1" applyBorder="1" applyAlignment="1">
      <alignment horizontal="center"/>
    </xf>
    <xf numFmtId="0" fontId="1" fillId="0" borderId="5" xfId="2" applyFont="1" applyBorder="1" applyAlignment="1">
      <alignment horizontal="center"/>
    </xf>
    <xf numFmtId="0" fontId="1" fillId="0" borderId="6" xfId="2" applyFont="1" applyBorder="1" applyAlignment="1">
      <alignment horizontal="center"/>
    </xf>
    <xf numFmtId="0" fontId="1" fillId="0" borderId="7" xfId="2" applyFont="1" applyBorder="1" applyAlignment="1">
      <alignment horizontal="center"/>
    </xf>
    <xf numFmtId="0" fontId="3" fillId="0" borderId="8" xfId="2" applyFont="1" applyBorder="1" applyAlignment="1">
      <alignment horizontal="center"/>
    </xf>
    <xf numFmtId="0" fontId="3" fillId="0" borderId="24" xfId="2" applyFont="1" applyBorder="1" applyAlignment="1">
      <alignment horizontal="center"/>
    </xf>
    <xf numFmtId="0" fontId="1" fillId="0" borderId="8" xfId="2" applyFont="1" applyBorder="1" applyAlignment="1">
      <alignment horizontal="center"/>
    </xf>
    <xf numFmtId="0" fontId="6" fillId="0" borderId="14" xfId="3" applyFont="1" applyFill="1" applyBorder="1" applyAlignment="1">
      <alignment horizontal="left" vertical="top" wrapText="1"/>
    </xf>
    <xf numFmtId="0" fontId="7" fillId="0" borderId="15" xfId="3" applyFont="1" applyFill="1" applyBorder="1" applyAlignment="1">
      <alignment horizontal="left" vertical="top" wrapText="1"/>
    </xf>
    <xf numFmtId="0" fontId="7" fillId="0" borderId="16" xfId="3" applyFont="1" applyFill="1" applyBorder="1" applyAlignment="1">
      <alignment horizontal="left" vertical="top" wrapText="1"/>
    </xf>
    <xf numFmtId="0" fontId="3" fillId="0" borderId="6" xfId="2" applyFont="1" applyBorder="1" applyAlignment="1">
      <alignment horizontal="center"/>
    </xf>
    <xf numFmtId="0" fontId="3" fillId="0" borderId="2" xfId="2" applyFont="1" applyBorder="1" applyAlignment="1">
      <alignment horizontal="center"/>
    </xf>
    <xf numFmtId="0" fontId="3" fillId="0" borderId="3" xfId="2" applyFont="1" applyBorder="1" applyAlignment="1">
      <alignment horizontal="center"/>
    </xf>
    <xf numFmtId="0" fontId="3" fillId="0" borderId="4" xfId="2" applyFont="1" applyBorder="1" applyAlignment="1">
      <alignment horizontal="center"/>
    </xf>
    <xf numFmtId="0" fontId="3" fillId="0" borderId="5" xfId="2" applyFont="1" applyBorder="1" applyAlignment="1">
      <alignment horizontal="center"/>
    </xf>
    <xf numFmtId="0" fontId="3" fillId="0" borderId="7" xfId="2" applyFont="1" applyBorder="1" applyAlignment="1">
      <alignment horizontal="center"/>
    </xf>
    <xf numFmtId="0" fontId="6" fillId="0" borderId="14" xfId="2" applyFont="1" applyFill="1" applyBorder="1" applyAlignment="1">
      <alignment horizontal="left" vertical="top" wrapText="1"/>
    </xf>
    <xf numFmtId="0" fontId="7" fillId="0" borderId="15" xfId="2" applyFont="1" applyFill="1" applyBorder="1" applyAlignment="1">
      <alignment horizontal="left" vertical="top" wrapText="1"/>
    </xf>
    <xf numFmtId="0" fontId="7" fillId="0" borderId="16" xfId="2" applyFont="1" applyFill="1" applyBorder="1" applyAlignment="1">
      <alignment horizontal="left" vertical="top" wrapText="1"/>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5" fillId="0" borderId="8" xfId="2" applyFont="1" applyBorder="1" applyAlignment="1">
      <alignment horizontal="center"/>
    </xf>
    <xf numFmtId="0" fontId="5" fillId="0" borderId="7" xfId="2" applyFont="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4" xfId="2" applyFont="1" applyFill="1" applyBorder="1" applyAlignment="1">
      <alignment horizontal="center"/>
    </xf>
    <xf numFmtId="0" fontId="7" fillId="0" borderId="14" xfId="2" applyFont="1" applyFill="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2" applyFont="1" applyBorder="1" applyAlignment="1">
      <alignment horizontal="left" vertical="top" wrapText="1"/>
    </xf>
    <xf numFmtId="0" fontId="6" fillId="0" borderId="15" xfId="3" applyFont="1" applyFill="1" applyBorder="1" applyAlignment="1">
      <alignment horizontal="left" vertical="top" wrapText="1"/>
    </xf>
    <xf numFmtId="0" fontId="6" fillId="0" borderId="16" xfId="3" applyFont="1" applyFill="1" applyBorder="1" applyAlignment="1">
      <alignment horizontal="left" vertical="top" wrapText="1"/>
    </xf>
    <xf numFmtId="0" fontId="6" fillId="0" borderId="14" xfId="2" applyFont="1" applyBorder="1" applyAlignment="1">
      <alignment horizontal="left" vertical="top" wrapText="1"/>
    </xf>
    <xf numFmtId="0" fontId="0" fillId="0" borderId="14" xfId="2" applyFont="1" applyBorder="1" applyAlignment="1">
      <alignment horizontal="left" vertical="top" wrapText="1"/>
    </xf>
    <xf numFmtId="0" fontId="2" fillId="0" borderId="15" xfId="2" applyBorder="1" applyAlignment="1">
      <alignment horizontal="left" vertical="top" wrapText="1"/>
    </xf>
    <xf numFmtId="0" fontId="2" fillId="0" borderId="16" xfId="2" applyBorder="1" applyAlignment="1">
      <alignment horizontal="left" vertical="top" wrapText="1"/>
    </xf>
    <xf numFmtId="46" fontId="5" fillId="0" borderId="24" xfId="2" applyNumberFormat="1" applyFont="1" applyFill="1" applyBorder="1" applyAlignment="1">
      <alignment horizontal="center"/>
    </xf>
    <xf numFmtId="46" fontId="4" fillId="0" borderId="24" xfId="2" applyNumberFormat="1" applyFont="1" applyBorder="1" applyAlignment="1">
      <alignment horizontal="center"/>
    </xf>
  </cellXfs>
  <cellStyles count="735">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xfId="399" builtinId="8" hidden="1"/>
    <cellStyle name="Collegamento ipertestuale" xfId="401" builtinId="8" hidden="1"/>
    <cellStyle name="Collegamento ipertestuale" xfId="403" builtinId="8" hidden="1"/>
    <cellStyle name="Collegamento ipertestuale" xfId="405" builtinId="8" hidden="1"/>
    <cellStyle name="Collegamento ipertestuale" xfId="407" builtinId="8" hidden="1"/>
    <cellStyle name="Collegamento ipertestuale" xfId="409" builtinId="8" hidden="1"/>
    <cellStyle name="Collegamento ipertestuale" xfId="411" builtinId="8" hidden="1"/>
    <cellStyle name="Collegamento ipertestuale" xfId="413" builtinId="8" hidden="1"/>
    <cellStyle name="Collegamento ipertestuale" xfId="415" builtinId="8" hidden="1"/>
    <cellStyle name="Collegamento ipertestuale" xfId="417" builtinId="8" hidden="1"/>
    <cellStyle name="Collegamento ipertestuale" xfId="419" builtinId="8" hidden="1"/>
    <cellStyle name="Collegamento ipertestuale" xfId="421" builtinId="8" hidden="1"/>
    <cellStyle name="Collegamento ipertestuale" xfId="423" builtinId="8" hidden="1"/>
    <cellStyle name="Collegamento ipertestuale" xfId="425" builtinId="8" hidden="1"/>
    <cellStyle name="Collegamento ipertestuale" xfId="427" builtinId="8" hidden="1"/>
    <cellStyle name="Collegamento ipertestuale" xfId="429" builtinId="8" hidden="1"/>
    <cellStyle name="Collegamento ipertestuale" xfId="431" builtinId="8" hidden="1"/>
    <cellStyle name="Collegamento ipertestuale" xfId="433" builtinId="8" hidden="1"/>
    <cellStyle name="Collegamento ipertestuale" xfId="435" builtinId="8" hidden="1"/>
    <cellStyle name="Collegamento ipertestuale" xfId="437" builtinId="8" hidden="1"/>
    <cellStyle name="Collegamento ipertestuale" xfId="439" builtinId="8" hidden="1"/>
    <cellStyle name="Collegamento ipertestuale" xfId="441" builtinId="8" hidden="1"/>
    <cellStyle name="Collegamento ipertestuale" xfId="443" builtinId="8" hidden="1"/>
    <cellStyle name="Collegamento ipertestuale" xfId="445" builtinId="8" hidden="1"/>
    <cellStyle name="Collegamento ipertestuale" xfId="447" builtinId="8" hidden="1"/>
    <cellStyle name="Collegamento ipertestuale" xfId="449" builtinId="8" hidden="1"/>
    <cellStyle name="Collegamento ipertestuale" xfId="451" builtinId="8" hidden="1"/>
    <cellStyle name="Collegamento ipertestuale" xfId="453" builtinId="8" hidden="1"/>
    <cellStyle name="Collegamento ipertestuale" xfId="455" builtinId="8" hidden="1"/>
    <cellStyle name="Collegamento ipertestuale" xfId="457" builtinId="8" hidden="1"/>
    <cellStyle name="Collegamento ipertestuale" xfId="459" builtinId="8" hidden="1"/>
    <cellStyle name="Collegamento ipertestuale" xfId="461" builtinId="8" hidden="1"/>
    <cellStyle name="Collegamento ipertestuale" xfId="463" builtinId="8" hidden="1"/>
    <cellStyle name="Collegamento ipertestuale" xfId="465" builtinId="8" hidden="1"/>
    <cellStyle name="Collegamento ipertestuale" xfId="467" builtinId="8" hidden="1"/>
    <cellStyle name="Collegamento ipertestuale" xfId="469" builtinId="8" hidden="1"/>
    <cellStyle name="Collegamento ipertestuale" xfId="471" builtinId="8" hidden="1"/>
    <cellStyle name="Collegamento ipertestuale" xfId="473" builtinId="8" hidden="1"/>
    <cellStyle name="Collegamento ipertestuale" xfId="475" builtinId="8" hidden="1"/>
    <cellStyle name="Collegamento ipertestuale" xfId="477" builtinId="8" hidden="1"/>
    <cellStyle name="Collegamento ipertestuale" xfId="479" builtinId="8" hidden="1"/>
    <cellStyle name="Collegamento ipertestuale" xfId="481" builtinId="8" hidden="1"/>
    <cellStyle name="Collegamento ipertestuale" xfId="483" builtinId="8" hidden="1"/>
    <cellStyle name="Collegamento ipertestuale" xfId="485" builtinId="8" hidden="1"/>
    <cellStyle name="Collegamento ipertestuale" xfId="487" builtinId="8" hidden="1"/>
    <cellStyle name="Collegamento ipertestuale" xfId="489" builtinId="8" hidden="1"/>
    <cellStyle name="Collegamento ipertestuale" xfId="491" builtinId="8" hidden="1"/>
    <cellStyle name="Collegamento ipertestuale" xfId="493" builtinId="8" hidden="1"/>
    <cellStyle name="Collegamento ipertestuale" xfId="495" builtinId="8" hidden="1"/>
    <cellStyle name="Collegamento ipertestuale" xfId="497" builtinId="8" hidden="1"/>
    <cellStyle name="Collegamento ipertestuale" xfId="499" builtinId="8" hidden="1"/>
    <cellStyle name="Collegamento ipertestuale" xfId="501" builtinId="8" hidden="1"/>
    <cellStyle name="Collegamento ipertestuale" xfId="503" builtinId="8" hidden="1"/>
    <cellStyle name="Collegamento ipertestuale" xfId="505" builtinId="8" hidden="1"/>
    <cellStyle name="Collegamento ipertestuale" xfId="507" builtinId="8" hidden="1"/>
    <cellStyle name="Collegamento ipertestuale" xfId="509" builtinId="8" hidden="1"/>
    <cellStyle name="Collegamento ipertestuale" xfId="511" builtinId="8" hidden="1"/>
    <cellStyle name="Collegamento ipertestuale" xfId="513" builtinId="8" hidden="1"/>
    <cellStyle name="Collegamento ipertestuale" xfId="515" builtinId="8" hidden="1"/>
    <cellStyle name="Collegamento ipertestuale" xfId="517" builtinId="8" hidden="1"/>
    <cellStyle name="Collegamento ipertestuale" xfId="519" builtinId="8" hidden="1"/>
    <cellStyle name="Collegamento ipertestuale" xfId="521" builtinId="8" hidden="1"/>
    <cellStyle name="Collegamento ipertestuale" xfId="523" builtinId="8" hidden="1"/>
    <cellStyle name="Collegamento ipertestuale" xfId="525" builtinId="8" hidden="1"/>
    <cellStyle name="Collegamento ipertestuale" xfId="527" builtinId="8" hidden="1"/>
    <cellStyle name="Collegamento ipertestuale" xfId="529" builtinId="8" hidden="1"/>
    <cellStyle name="Collegamento ipertestuale" xfId="531" builtinId="8" hidden="1"/>
    <cellStyle name="Collegamento ipertestuale" xfId="533" builtinId="8" hidden="1"/>
    <cellStyle name="Collegamento ipertestuale" xfId="535" builtinId="8" hidden="1"/>
    <cellStyle name="Collegamento ipertestuale" xfId="537" builtinId="8" hidden="1"/>
    <cellStyle name="Collegamento ipertestuale" xfId="539" builtinId="8" hidden="1"/>
    <cellStyle name="Collegamento ipertestuale" xfId="541" builtinId="8" hidden="1"/>
    <cellStyle name="Collegamento ipertestuale" xfId="543" builtinId="8" hidden="1"/>
    <cellStyle name="Collegamento ipertestuale" xfId="545" builtinId="8" hidden="1"/>
    <cellStyle name="Collegamento ipertestuale" xfId="547" builtinId="8" hidden="1"/>
    <cellStyle name="Collegamento ipertestuale" xfId="549" builtinId="8" hidden="1"/>
    <cellStyle name="Collegamento ipertestuale" xfId="551" builtinId="8" hidden="1"/>
    <cellStyle name="Collegamento ipertestuale" xfId="553" builtinId="8" hidden="1"/>
    <cellStyle name="Collegamento ipertestuale" xfId="555" builtinId="8" hidden="1"/>
    <cellStyle name="Collegamento ipertestuale" xfId="557" builtinId="8" hidden="1"/>
    <cellStyle name="Collegamento ipertestuale" xfId="559" builtinId="8" hidden="1"/>
    <cellStyle name="Collegamento ipertestuale" xfId="561" builtinId="8" hidden="1"/>
    <cellStyle name="Collegamento ipertestuale" xfId="563" builtinId="8" hidden="1"/>
    <cellStyle name="Collegamento ipertestuale" xfId="565" builtinId="8" hidden="1"/>
    <cellStyle name="Collegamento ipertestuale" xfId="567" builtinId="8" hidden="1"/>
    <cellStyle name="Collegamento ipertestuale" xfId="569" builtinId="8" hidden="1"/>
    <cellStyle name="Collegamento ipertestuale" xfId="571" builtinId="8" hidden="1"/>
    <cellStyle name="Collegamento ipertestuale" xfId="573" builtinId="8" hidden="1"/>
    <cellStyle name="Collegamento ipertestuale" xfId="575" builtinId="8" hidden="1"/>
    <cellStyle name="Collegamento ipertestuale" xfId="577" builtinId="8" hidden="1"/>
    <cellStyle name="Collegamento ipertestuale" xfId="579" builtinId="8" hidden="1"/>
    <cellStyle name="Collegamento ipertestuale" xfId="581" builtinId="8" hidden="1"/>
    <cellStyle name="Collegamento ipertestuale" xfId="583" builtinId="8" hidden="1"/>
    <cellStyle name="Collegamento ipertestuale" xfId="585" builtinId="8" hidden="1"/>
    <cellStyle name="Collegamento ipertestuale" xfId="587" builtinId="8" hidden="1"/>
    <cellStyle name="Collegamento ipertestuale" xfId="589" builtinId="8" hidden="1"/>
    <cellStyle name="Collegamento ipertestuale" xfId="591" builtinId="8" hidden="1"/>
    <cellStyle name="Collegamento ipertestuale" xfId="593" builtinId="8" hidden="1"/>
    <cellStyle name="Collegamento ipertestuale" xfId="595" builtinId="8" hidden="1"/>
    <cellStyle name="Collegamento ipertestuale" xfId="597" builtinId="8" hidden="1"/>
    <cellStyle name="Collegamento ipertestuale" xfId="599" builtinId="8" hidden="1"/>
    <cellStyle name="Collegamento ipertestuale" xfId="601" builtinId="8" hidden="1"/>
    <cellStyle name="Collegamento ipertestuale" xfId="603" builtinId="8" hidden="1"/>
    <cellStyle name="Collegamento ipertestuale" xfId="605" builtinId="8" hidden="1"/>
    <cellStyle name="Collegamento ipertestuale" xfId="607" builtinId="8" hidden="1"/>
    <cellStyle name="Collegamento ipertestuale" xfId="609" builtinId="8" hidden="1"/>
    <cellStyle name="Collegamento ipertestuale" xfId="611" builtinId="8" hidden="1"/>
    <cellStyle name="Collegamento ipertestuale" xfId="613" builtinId="8" hidden="1"/>
    <cellStyle name="Collegamento ipertestuale" xfId="615" builtinId="8" hidden="1"/>
    <cellStyle name="Collegamento ipertestuale" xfId="617" builtinId="8" hidden="1"/>
    <cellStyle name="Collegamento ipertestuale" xfId="619" builtinId="8" hidden="1"/>
    <cellStyle name="Collegamento ipertestuale" xfId="621" builtinId="8" hidden="1"/>
    <cellStyle name="Collegamento ipertestuale" xfId="623" builtinId="8" hidden="1"/>
    <cellStyle name="Collegamento ipertestuale" xfId="625" builtinId="8" hidden="1"/>
    <cellStyle name="Collegamento ipertestuale" xfId="627" builtinId="8" hidden="1"/>
    <cellStyle name="Collegamento ipertestuale" xfId="629" builtinId="8" hidden="1"/>
    <cellStyle name="Collegamento ipertestuale" xfId="631" builtinId="8" hidden="1"/>
    <cellStyle name="Collegamento ipertestuale" xfId="633" builtinId="8" hidden="1"/>
    <cellStyle name="Collegamento ipertestuale" xfId="635" builtinId="8" hidden="1"/>
    <cellStyle name="Collegamento ipertestuale" xfId="637" builtinId="8" hidden="1"/>
    <cellStyle name="Collegamento ipertestuale" xfId="639" builtinId="8" hidden="1"/>
    <cellStyle name="Collegamento ipertestuale" xfId="641" builtinId="8" hidden="1"/>
    <cellStyle name="Collegamento ipertestuale" xfId="643" builtinId="8" hidden="1"/>
    <cellStyle name="Collegamento ipertestuale" xfId="645" builtinId="8" hidden="1"/>
    <cellStyle name="Collegamento ipertestuale" xfId="647" builtinId="8" hidden="1"/>
    <cellStyle name="Collegamento ipertestuale" xfId="649" builtinId="8" hidden="1"/>
    <cellStyle name="Collegamento ipertestuale" xfId="651" builtinId="8" hidden="1"/>
    <cellStyle name="Collegamento ipertestuale" xfId="653" builtinId="8" hidden="1"/>
    <cellStyle name="Collegamento ipertestuale" xfId="655" builtinId="8" hidden="1"/>
    <cellStyle name="Collegamento ipertestuale" xfId="657" builtinId="8" hidden="1"/>
    <cellStyle name="Collegamento ipertestuale" xfId="659" builtinId="8" hidden="1"/>
    <cellStyle name="Collegamento ipertestuale" xfId="661" builtinId="8" hidden="1"/>
    <cellStyle name="Collegamento ipertestuale" xfId="663" builtinId="8" hidden="1"/>
    <cellStyle name="Collegamento ipertestuale" xfId="665" builtinId="8" hidden="1"/>
    <cellStyle name="Collegamento ipertestuale" xfId="667" builtinId="8" hidden="1"/>
    <cellStyle name="Collegamento ipertestuale" xfId="669" builtinId="8" hidden="1"/>
    <cellStyle name="Collegamento ipertestuale" xfId="671" builtinId="8" hidden="1"/>
    <cellStyle name="Collegamento ipertestuale" xfId="673" builtinId="8" hidden="1"/>
    <cellStyle name="Collegamento ipertestuale" xfId="675" builtinId="8" hidden="1"/>
    <cellStyle name="Collegamento ipertestuale" xfId="677" builtinId="8" hidden="1"/>
    <cellStyle name="Collegamento ipertestuale" xfId="679" builtinId="8" hidden="1"/>
    <cellStyle name="Collegamento ipertestuale" xfId="681" builtinId="8" hidden="1"/>
    <cellStyle name="Collegamento ipertestuale" xfId="683" builtinId="8" hidden="1"/>
    <cellStyle name="Collegamento ipertestuale" xfId="685" builtinId="8" hidden="1"/>
    <cellStyle name="Collegamento ipertestuale" xfId="687" builtinId="8" hidden="1"/>
    <cellStyle name="Collegamento ipertestuale" xfId="689" builtinId="8" hidden="1"/>
    <cellStyle name="Collegamento ipertestuale" xfId="691" builtinId="8" hidden="1"/>
    <cellStyle name="Collegamento ipertestuale" xfId="693" builtinId="8" hidden="1"/>
    <cellStyle name="Collegamento ipertestuale" xfId="695" builtinId="8" hidden="1"/>
    <cellStyle name="Collegamento ipertestuale" xfId="697" builtinId="8" hidden="1"/>
    <cellStyle name="Collegamento ipertestuale" xfId="699" builtinId="8" hidden="1"/>
    <cellStyle name="Collegamento ipertestuale" xfId="701" builtinId="8" hidden="1"/>
    <cellStyle name="Collegamento ipertestuale" xfId="703" builtinId="8" hidden="1"/>
    <cellStyle name="Collegamento ipertestuale" xfId="705" builtinId="8" hidden="1"/>
    <cellStyle name="Collegamento ipertestuale" xfId="707" builtinId="8" hidden="1"/>
    <cellStyle name="Collegamento ipertestuale" xfId="709" builtinId="8" hidden="1"/>
    <cellStyle name="Collegamento ipertestuale" xfId="711" builtinId="8" hidden="1"/>
    <cellStyle name="Collegamento ipertestuale" xfId="713" builtinId="8" hidden="1"/>
    <cellStyle name="Collegamento ipertestuale" xfId="715" builtinId="8" hidden="1"/>
    <cellStyle name="Collegamento ipertestuale" xfId="717" builtinId="8" hidden="1"/>
    <cellStyle name="Collegamento ipertestuale" xfId="719" builtinId="8" hidden="1"/>
    <cellStyle name="Collegamento ipertestuale" xfId="721" builtinId="8" hidden="1"/>
    <cellStyle name="Collegamento ipertestuale" xfId="723" builtinId="8" hidden="1"/>
    <cellStyle name="Collegamento ipertestuale" xfId="725" builtinId="8" hidden="1"/>
    <cellStyle name="Collegamento ipertestuale" xfId="727" builtinId="8" hidden="1"/>
    <cellStyle name="Collegamento ipertestuale" xfId="729" builtinId="8" hidden="1"/>
    <cellStyle name="Collegamento ipertestuale" xfId="731" builtinId="8" hidden="1"/>
    <cellStyle name="Collegamento ipertestuale" xfId="733" builtinId="8"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Collegamento ipertestuale visitato" xfId="400" builtinId="9" hidden="1"/>
    <cellStyle name="Collegamento ipertestuale visitato" xfId="402" builtinId="9" hidden="1"/>
    <cellStyle name="Collegamento ipertestuale visitato" xfId="404" builtinId="9" hidden="1"/>
    <cellStyle name="Collegamento ipertestuale visitato" xfId="406" builtinId="9" hidden="1"/>
    <cellStyle name="Collegamento ipertestuale visitato" xfId="408" builtinId="9" hidden="1"/>
    <cellStyle name="Collegamento ipertestuale visitato" xfId="410" builtinId="9" hidden="1"/>
    <cellStyle name="Collegamento ipertestuale visitato" xfId="412" builtinId="9" hidden="1"/>
    <cellStyle name="Collegamento ipertestuale visitato" xfId="414" builtinId="9" hidden="1"/>
    <cellStyle name="Collegamento ipertestuale visitato" xfId="416" builtinId="9" hidden="1"/>
    <cellStyle name="Collegamento ipertestuale visitato" xfId="418" builtinId="9" hidden="1"/>
    <cellStyle name="Collegamento ipertestuale visitato" xfId="420" builtinId="9" hidden="1"/>
    <cellStyle name="Collegamento ipertestuale visitato" xfId="422" builtinId="9" hidden="1"/>
    <cellStyle name="Collegamento ipertestuale visitato" xfId="424" builtinId="9" hidden="1"/>
    <cellStyle name="Collegamento ipertestuale visitato" xfId="426" builtinId="9" hidden="1"/>
    <cellStyle name="Collegamento ipertestuale visitato" xfId="428" builtinId="9" hidden="1"/>
    <cellStyle name="Collegamento ipertestuale visitato" xfId="430" builtinId="9" hidden="1"/>
    <cellStyle name="Collegamento ipertestuale visitato" xfId="432" builtinId="9" hidden="1"/>
    <cellStyle name="Collegamento ipertestuale visitato" xfId="434" builtinId="9" hidden="1"/>
    <cellStyle name="Collegamento ipertestuale visitato" xfId="436" builtinId="9" hidden="1"/>
    <cellStyle name="Collegamento ipertestuale visitato" xfId="438" builtinId="9" hidden="1"/>
    <cellStyle name="Collegamento ipertestuale visitato" xfId="440" builtinId="9" hidden="1"/>
    <cellStyle name="Collegamento ipertestuale visitato" xfId="442" builtinId="9" hidden="1"/>
    <cellStyle name="Collegamento ipertestuale visitato" xfId="444" builtinId="9" hidden="1"/>
    <cellStyle name="Collegamento ipertestuale visitato" xfId="446" builtinId="9" hidden="1"/>
    <cellStyle name="Collegamento ipertestuale visitato" xfId="448" builtinId="9" hidden="1"/>
    <cellStyle name="Collegamento ipertestuale visitato" xfId="450" builtinId="9" hidden="1"/>
    <cellStyle name="Collegamento ipertestuale visitato" xfId="452" builtinId="9" hidden="1"/>
    <cellStyle name="Collegamento ipertestuale visitato" xfId="454" builtinId="9" hidden="1"/>
    <cellStyle name="Collegamento ipertestuale visitato" xfId="456" builtinId="9" hidden="1"/>
    <cellStyle name="Collegamento ipertestuale visitato" xfId="458" builtinId="9" hidden="1"/>
    <cellStyle name="Collegamento ipertestuale visitato" xfId="460" builtinId="9" hidden="1"/>
    <cellStyle name="Collegamento ipertestuale visitato" xfId="462" builtinId="9" hidden="1"/>
    <cellStyle name="Collegamento ipertestuale visitato" xfId="464" builtinId="9" hidden="1"/>
    <cellStyle name="Collegamento ipertestuale visitato" xfId="466" builtinId="9" hidden="1"/>
    <cellStyle name="Collegamento ipertestuale visitato" xfId="468" builtinId="9" hidden="1"/>
    <cellStyle name="Collegamento ipertestuale visitato" xfId="470" builtinId="9" hidden="1"/>
    <cellStyle name="Collegamento ipertestuale visitato" xfId="472" builtinId="9" hidden="1"/>
    <cellStyle name="Collegamento ipertestuale visitato" xfId="474" builtinId="9" hidden="1"/>
    <cellStyle name="Collegamento ipertestuale visitato" xfId="476" builtinId="9" hidden="1"/>
    <cellStyle name="Collegamento ipertestuale visitato" xfId="478" builtinId="9" hidden="1"/>
    <cellStyle name="Collegamento ipertestuale visitato" xfId="480" builtinId="9" hidden="1"/>
    <cellStyle name="Collegamento ipertestuale visitato" xfId="482" builtinId="9" hidden="1"/>
    <cellStyle name="Collegamento ipertestuale visitato" xfId="484" builtinId="9" hidden="1"/>
    <cellStyle name="Collegamento ipertestuale visitato" xfId="486" builtinId="9" hidden="1"/>
    <cellStyle name="Collegamento ipertestuale visitato" xfId="488" builtinId="9" hidden="1"/>
    <cellStyle name="Collegamento ipertestuale visitato" xfId="490" builtinId="9" hidden="1"/>
    <cellStyle name="Collegamento ipertestuale visitato" xfId="492" builtinId="9" hidden="1"/>
    <cellStyle name="Collegamento ipertestuale visitato" xfId="494" builtinId="9" hidden="1"/>
    <cellStyle name="Collegamento ipertestuale visitato" xfId="496" builtinId="9" hidden="1"/>
    <cellStyle name="Collegamento ipertestuale visitato" xfId="498" builtinId="9" hidden="1"/>
    <cellStyle name="Collegamento ipertestuale visitato" xfId="500" builtinId="9" hidden="1"/>
    <cellStyle name="Collegamento ipertestuale visitato" xfId="502" builtinId="9" hidden="1"/>
    <cellStyle name="Collegamento ipertestuale visitato" xfId="504" builtinId="9" hidden="1"/>
    <cellStyle name="Collegamento ipertestuale visitato" xfId="506" builtinId="9" hidden="1"/>
    <cellStyle name="Collegamento ipertestuale visitato" xfId="508" builtinId="9" hidden="1"/>
    <cellStyle name="Collegamento ipertestuale visitato" xfId="510" builtinId="9" hidden="1"/>
    <cellStyle name="Collegamento ipertestuale visitato" xfId="512" builtinId="9" hidden="1"/>
    <cellStyle name="Collegamento ipertestuale visitato" xfId="514" builtinId="9" hidden="1"/>
    <cellStyle name="Collegamento ipertestuale visitato" xfId="516" builtinId="9" hidden="1"/>
    <cellStyle name="Collegamento ipertestuale visitato" xfId="518" builtinId="9" hidden="1"/>
    <cellStyle name="Collegamento ipertestuale visitato" xfId="520" builtinId="9" hidden="1"/>
    <cellStyle name="Collegamento ipertestuale visitato" xfId="522" builtinId="9" hidden="1"/>
    <cellStyle name="Collegamento ipertestuale visitato" xfId="524" builtinId="9" hidden="1"/>
    <cellStyle name="Collegamento ipertestuale visitato" xfId="526" builtinId="9" hidden="1"/>
    <cellStyle name="Collegamento ipertestuale visitato" xfId="528" builtinId="9" hidden="1"/>
    <cellStyle name="Collegamento ipertestuale visitato" xfId="530" builtinId="9" hidden="1"/>
    <cellStyle name="Collegamento ipertestuale visitato" xfId="532" builtinId="9" hidden="1"/>
    <cellStyle name="Collegamento ipertestuale visitato" xfId="534" builtinId="9" hidden="1"/>
    <cellStyle name="Collegamento ipertestuale visitato" xfId="536" builtinId="9" hidden="1"/>
    <cellStyle name="Collegamento ipertestuale visitato" xfId="538" builtinId="9" hidden="1"/>
    <cellStyle name="Collegamento ipertestuale visitato" xfId="540" builtinId="9" hidden="1"/>
    <cellStyle name="Collegamento ipertestuale visitato" xfId="542" builtinId="9" hidden="1"/>
    <cellStyle name="Collegamento ipertestuale visitato" xfId="544" builtinId="9" hidden="1"/>
    <cellStyle name="Collegamento ipertestuale visitato" xfId="546" builtinId="9" hidden="1"/>
    <cellStyle name="Collegamento ipertestuale visitato" xfId="548" builtinId="9" hidden="1"/>
    <cellStyle name="Collegamento ipertestuale visitato" xfId="550" builtinId="9" hidden="1"/>
    <cellStyle name="Collegamento ipertestuale visitato" xfId="552" builtinId="9" hidden="1"/>
    <cellStyle name="Collegamento ipertestuale visitato" xfId="554" builtinId="9" hidden="1"/>
    <cellStyle name="Collegamento ipertestuale visitato" xfId="556" builtinId="9" hidden="1"/>
    <cellStyle name="Collegamento ipertestuale visitato" xfId="558" builtinId="9" hidden="1"/>
    <cellStyle name="Collegamento ipertestuale visitato" xfId="560" builtinId="9" hidden="1"/>
    <cellStyle name="Collegamento ipertestuale visitato" xfId="562" builtinId="9" hidden="1"/>
    <cellStyle name="Collegamento ipertestuale visitato" xfId="564" builtinId="9" hidden="1"/>
    <cellStyle name="Collegamento ipertestuale visitato" xfId="566" builtinId="9" hidden="1"/>
    <cellStyle name="Collegamento ipertestuale visitato" xfId="568" builtinId="9" hidden="1"/>
    <cellStyle name="Collegamento ipertestuale visitato" xfId="570" builtinId="9" hidden="1"/>
    <cellStyle name="Collegamento ipertestuale visitato" xfId="572" builtinId="9" hidden="1"/>
    <cellStyle name="Collegamento ipertestuale visitato" xfId="574" builtinId="9" hidden="1"/>
    <cellStyle name="Collegamento ipertestuale visitato" xfId="576" builtinId="9" hidden="1"/>
    <cellStyle name="Collegamento ipertestuale visitato" xfId="578" builtinId="9" hidden="1"/>
    <cellStyle name="Collegamento ipertestuale visitato" xfId="580" builtinId="9" hidden="1"/>
    <cellStyle name="Collegamento ipertestuale visitato" xfId="582" builtinId="9" hidden="1"/>
    <cellStyle name="Collegamento ipertestuale visitato" xfId="584" builtinId="9" hidden="1"/>
    <cellStyle name="Collegamento ipertestuale visitato" xfId="586" builtinId="9" hidden="1"/>
    <cellStyle name="Collegamento ipertestuale visitato" xfId="588" builtinId="9" hidden="1"/>
    <cellStyle name="Collegamento ipertestuale visitato" xfId="590" builtinId="9" hidden="1"/>
    <cellStyle name="Collegamento ipertestuale visitato" xfId="592" builtinId="9" hidden="1"/>
    <cellStyle name="Collegamento ipertestuale visitato" xfId="594" builtinId="9" hidden="1"/>
    <cellStyle name="Collegamento ipertestuale visitato" xfId="596" builtinId="9" hidden="1"/>
    <cellStyle name="Collegamento ipertestuale visitato" xfId="598" builtinId="9" hidden="1"/>
    <cellStyle name="Collegamento ipertestuale visitato" xfId="600" builtinId="9" hidden="1"/>
    <cellStyle name="Collegamento ipertestuale visitato" xfId="602" builtinId="9" hidden="1"/>
    <cellStyle name="Collegamento ipertestuale visitato" xfId="604" builtinId="9" hidden="1"/>
    <cellStyle name="Collegamento ipertestuale visitato" xfId="606" builtinId="9" hidden="1"/>
    <cellStyle name="Collegamento ipertestuale visitato" xfId="608" builtinId="9" hidden="1"/>
    <cellStyle name="Collegamento ipertestuale visitato" xfId="610" builtinId="9" hidden="1"/>
    <cellStyle name="Collegamento ipertestuale visitato" xfId="612" builtinId="9" hidden="1"/>
    <cellStyle name="Collegamento ipertestuale visitato" xfId="614" builtinId="9" hidden="1"/>
    <cellStyle name="Collegamento ipertestuale visitato" xfId="616" builtinId="9" hidden="1"/>
    <cellStyle name="Collegamento ipertestuale visitato" xfId="618" builtinId="9" hidden="1"/>
    <cellStyle name="Collegamento ipertestuale visitato" xfId="620" builtinId="9" hidden="1"/>
    <cellStyle name="Collegamento ipertestuale visitato" xfId="622" builtinId="9" hidden="1"/>
    <cellStyle name="Collegamento ipertestuale visitato" xfId="624" builtinId="9" hidden="1"/>
    <cellStyle name="Collegamento ipertestuale visitato" xfId="626" builtinId="9" hidden="1"/>
    <cellStyle name="Collegamento ipertestuale visitato" xfId="628" builtinId="9" hidden="1"/>
    <cellStyle name="Collegamento ipertestuale visitato" xfId="630" builtinId="9" hidden="1"/>
    <cellStyle name="Collegamento ipertestuale visitato" xfId="632" builtinId="9" hidden="1"/>
    <cellStyle name="Collegamento ipertestuale visitato" xfId="634" builtinId="9" hidden="1"/>
    <cellStyle name="Collegamento ipertestuale visitato" xfId="636" builtinId="9" hidden="1"/>
    <cellStyle name="Collegamento ipertestuale visitato" xfId="638" builtinId="9" hidden="1"/>
    <cellStyle name="Collegamento ipertestuale visitato" xfId="640" builtinId="9" hidden="1"/>
    <cellStyle name="Collegamento ipertestuale visitato" xfId="642" builtinId="9" hidden="1"/>
    <cellStyle name="Collegamento ipertestuale visitato" xfId="644" builtinId="9" hidden="1"/>
    <cellStyle name="Collegamento ipertestuale visitato" xfId="646" builtinId="9" hidden="1"/>
    <cellStyle name="Collegamento ipertestuale visitato" xfId="648" builtinId="9" hidden="1"/>
    <cellStyle name="Collegamento ipertestuale visitato" xfId="650" builtinId="9" hidden="1"/>
    <cellStyle name="Collegamento ipertestuale visitato" xfId="652" builtinId="9" hidden="1"/>
    <cellStyle name="Collegamento ipertestuale visitato" xfId="654" builtinId="9" hidden="1"/>
    <cellStyle name="Collegamento ipertestuale visitato" xfId="656" builtinId="9" hidden="1"/>
    <cellStyle name="Collegamento ipertestuale visitato" xfId="658" builtinId="9" hidden="1"/>
    <cellStyle name="Collegamento ipertestuale visitato" xfId="660" builtinId="9" hidden="1"/>
    <cellStyle name="Collegamento ipertestuale visitato" xfId="662" builtinId="9" hidden="1"/>
    <cellStyle name="Collegamento ipertestuale visitato" xfId="664" builtinId="9" hidden="1"/>
    <cellStyle name="Collegamento ipertestuale visitato" xfId="666" builtinId="9" hidden="1"/>
    <cellStyle name="Collegamento ipertestuale visitato" xfId="668" builtinId="9" hidden="1"/>
    <cellStyle name="Collegamento ipertestuale visitato" xfId="670" builtinId="9" hidden="1"/>
    <cellStyle name="Collegamento ipertestuale visitato" xfId="672" builtinId="9" hidden="1"/>
    <cellStyle name="Collegamento ipertestuale visitato" xfId="674" builtinId="9" hidden="1"/>
    <cellStyle name="Collegamento ipertestuale visitato" xfId="676" builtinId="9" hidden="1"/>
    <cellStyle name="Collegamento ipertestuale visitato" xfId="678" builtinId="9" hidden="1"/>
    <cellStyle name="Collegamento ipertestuale visitato" xfId="680" builtinId="9" hidden="1"/>
    <cellStyle name="Collegamento ipertestuale visitato" xfId="682" builtinId="9" hidden="1"/>
    <cellStyle name="Collegamento ipertestuale visitato" xfId="684" builtinId="9" hidden="1"/>
    <cellStyle name="Collegamento ipertestuale visitato" xfId="686" builtinId="9" hidden="1"/>
    <cellStyle name="Collegamento ipertestuale visitato" xfId="688" builtinId="9" hidden="1"/>
    <cellStyle name="Collegamento ipertestuale visitato" xfId="690" builtinId="9" hidden="1"/>
    <cellStyle name="Collegamento ipertestuale visitato" xfId="692" builtinId="9" hidden="1"/>
    <cellStyle name="Collegamento ipertestuale visitato" xfId="694" builtinId="9" hidden="1"/>
    <cellStyle name="Collegamento ipertestuale visitato" xfId="696" builtinId="9" hidden="1"/>
    <cellStyle name="Collegamento ipertestuale visitato" xfId="698" builtinId="9" hidden="1"/>
    <cellStyle name="Collegamento ipertestuale visitato" xfId="700" builtinId="9" hidden="1"/>
    <cellStyle name="Collegamento ipertestuale visitato" xfId="702" builtinId="9" hidden="1"/>
    <cellStyle name="Collegamento ipertestuale visitato" xfId="704" builtinId="9" hidden="1"/>
    <cellStyle name="Collegamento ipertestuale visitato" xfId="706" builtinId="9" hidden="1"/>
    <cellStyle name="Collegamento ipertestuale visitato" xfId="708" builtinId="9" hidden="1"/>
    <cellStyle name="Collegamento ipertestuale visitato" xfId="710" builtinId="9" hidden="1"/>
    <cellStyle name="Collegamento ipertestuale visitato" xfId="712" builtinId="9" hidden="1"/>
    <cellStyle name="Collegamento ipertestuale visitato" xfId="714" builtinId="9" hidden="1"/>
    <cellStyle name="Collegamento ipertestuale visitato" xfId="716" builtinId="9" hidden="1"/>
    <cellStyle name="Collegamento ipertestuale visitato" xfId="718" builtinId="9" hidden="1"/>
    <cellStyle name="Collegamento ipertestuale visitato" xfId="720" builtinId="9" hidden="1"/>
    <cellStyle name="Collegamento ipertestuale visitato" xfId="722" builtinId="9" hidden="1"/>
    <cellStyle name="Collegamento ipertestuale visitato" xfId="724" builtinId="9" hidden="1"/>
    <cellStyle name="Collegamento ipertestuale visitato" xfId="726" builtinId="9" hidden="1"/>
    <cellStyle name="Collegamento ipertestuale visitato" xfId="728" builtinId="9" hidden="1"/>
    <cellStyle name="Collegamento ipertestuale visitato" xfId="730" builtinId="9" hidden="1"/>
    <cellStyle name="Collegamento ipertestuale visitato" xfId="732" builtinId="9" hidden="1"/>
    <cellStyle name="Collegamento ipertestuale visitato" xfId="734" builtinId="9" hidden="1"/>
    <cellStyle name="Normale" xfId="0" builtinId="0"/>
    <cellStyle name="Normale 2" xfId="2"/>
    <cellStyle name="Normale 2 2" xfId="3"/>
    <cellStyle name="Normale 2 2 2" xfId="4"/>
    <cellStyle name="Normale 3" xfId="5"/>
    <cellStyle name="Normale 3 2" xfId="6"/>
    <cellStyle name="Normale 3 3" xfId="7"/>
    <cellStyle name="Normale 3 4" xfId="8"/>
    <cellStyle name="Normale 3 5" xfId="9"/>
    <cellStyle name="Normale 3 6" xfId="10"/>
    <cellStyle name="Normale 3 7" xfId="11"/>
    <cellStyle name="Normale 3 8" xfId="12"/>
    <cellStyle name="Normale 4" xfId="13"/>
    <cellStyle name="Normale 4 2" xfId="14"/>
    <cellStyle name="Normale 4 2 2" xfId="15"/>
    <cellStyle name="Normale 4 3" xfId="16"/>
    <cellStyle name="Normale 4 4" xfId="17"/>
    <cellStyle name="Normale 5" xfId="18"/>
    <cellStyle name="Normale 5 2" xfId="19"/>
    <cellStyle name="Normale 6" xfId="20"/>
    <cellStyle name="Normale 6 2" xfId="21"/>
    <cellStyle name="Normale 7" xfId="22"/>
    <cellStyle name="Normale 7 2" xfId="23"/>
    <cellStyle name="Normale 8" xfId="24"/>
    <cellStyle name="Normale 9" xfId="25"/>
    <cellStyle name="Percentuale" xfId="1" builtinId="5"/>
    <cellStyle name="Percentuale 2" xfId="26"/>
    <cellStyle name="Percentuale 2 2" xfId="27"/>
    <cellStyle name="Percentuale 3" xfId="2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abSelected="1" zoomScale="110" zoomScaleNormal="110" zoomScaleSheetLayoutView="100" zoomScalePageLayoutView="110" workbookViewId="0"/>
  </sheetViews>
  <sheetFormatPr defaultColWidth="8.85546875" defaultRowHeight="15" x14ac:dyDescent="0.25"/>
  <cols>
    <col min="1" max="1" width="6.140625" style="1" customWidth="1"/>
    <col min="2" max="2" width="51" style="1" bestFit="1" customWidth="1"/>
    <col min="3" max="10" width="10.85546875" style="1" customWidth="1"/>
    <col min="11" max="16384" width="8.85546875" style="1"/>
  </cols>
  <sheetData>
    <row r="2" spans="2:10" ht="15.75" thickBot="1" x14ac:dyDescent="0.3"/>
    <row r="3" spans="2:10" x14ac:dyDescent="0.25">
      <c r="B3" s="157" t="s">
        <v>18</v>
      </c>
      <c r="C3" s="158"/>
      <c r="D3" s="158"/>
      <c r="E3" s="158"/>
      <c r="F3" s="158"/>
      <c r="G3" s="158"/>
      <c r="H3" s="158"/>
      <c r="I3" s="158"/>
      <c r="J3" s="159"/>
    </row>
    <row r="4" spans="2:10" x14ac:dyDescent="0.25">
      <c r="B4" s="160" t="s">
        <v>134</v>
      </c>
      <c r="C4" s="161"/>
      <c r="D4" s="161"/>
      <c r="E4" s="161"/>
      <c r="F4" s="161"/>
      <c r="G4" s="161"/>
      <c r="H4" s="161"/>
      <c r="I4" s="161"/>
      <c r="J4" s="162"/>
    </row>
    <row r="5" spans="2:10" x14ac:dyDescent="0.25">
      <c r="B5" s="2"/>
      <c r="C5" s="163" t="s">
        <v>19</v>
      </c>
      <c r="D5" s="161"/>
      <c r="E5" s="163" t="s">
        <v>20</v>
      </c>
      <c r="F5" s="161"/>
      <c r="G5" s="161" t="s">
        <v>21</v>
      </c>
      <c r="H5" s="161"/>
      <c r="I5" s="163" t="s">
        <v>22</v>
      </c>
      <c r="J5" s="162"/>
    </row>
    <row r="6" spans="2:10" x14ac:dyDescent="0.25">
      <c r="B6" s="3" t="s">
        <v>23</v>
      </c>
      <c r="C6" s="4" t="s">
        <v>24</v>
      </c>
      <c r="D6" s="5" t="s">
        <v>25</v>
      </c>
      <c r="E6" s="4" t="s">
        <v>24</v>
      </c>
      <c r="F6" s="5" t="s">
        <v>25</v>
      </c>
      <c r="G6" s="6" t="s">
        <v>24</v>
      </c>
      <c r="H6" s="5" t="s">
        <v>25</v>
      </c>
      <c r="I6" s="4" t="s">
        <v>24</v>
      </c>
      <c r="J6" s="7" t="s">
        <v>25</v>
      </c>
    </row>
    <row r="7" spans="2:10" x14ac:dyDescent="0.25">
      <c r="B7" s="8" t="s">
        <v>10</v>
      </c>
      <c r="C7" s="95">
        <v>1.9097222222222224E-3</v>
      </c>
      <c r="D7" s="96">
        <f t="shared" ref="D7:D28" si="0">C7/$C$30</f>
        <v>3.753497577287926E-3</v>
      </c>
      <c r="E7" s="95"/>
      <c r="F7" s="96"/>
      <c r="G7" s="95">
        <v>2.5000000000000001E-3</v>
      </c>
      <c r="H7" s="96">
        <f t="shared" ref="H7:H26" si="1">G7/$G$30</f>
        <v>1.4643075045759612E-2</v>
      </c>
      <c r="I7" s="95">
        <f t="shared" ref="I7:I17" si="2">C7+E7+G7</f>
        <v>4.4097222222222229E-3</v>
      </c>
      <c r="J7" s="97">
        <f>I7/$I$30</f>
        <v>5.4577490008451638E-3</v>
      </c>
    </row>
    <row r="8" spans="2:10" x14ac:dyDescent="0.25">
      <c r="B8" s="8" t="s">
        <v>13</v>
      </c>
      <c r="C8" s="95">
        <v>1.7476851851851852E-3</v>
      </c>
      <c r="D8" s="96">
        <f t="shared" si="0"/>
        <v>3.4350189949725863E-3</v>
      </c>
      <c r="E8" s="95">
        <v>6.134259259259259E-4</v>
      </c>
      <c r="F8" s="96">
        <f t="shared" ref="F8:F26" si="3">E8/$E$30</f>
        <v>4.7752049734210303E-3</v>
      </c>
      <c r="G8" s="95">
        <v>8.4490740740740739E-4</v>
      </c>
      <c r="H8" s="96">
        <f t="shared" si="1"/>
        <v>4.9488170293539423E-3</v>
      </c>
      <c r="I8" s="95">
        <f t="shared" si="2"/>
        <v>3.2060185185185186E-3</v>
      </c>
      <c r="J8" s="97">
        <f t="shared" ref="J8:J28" si="4">I8/$I$30</f>
        <v>3.9679697460212864E-3</v>
      </c>
    </row>
    <row r="9" spans="2:10" x14ac:dyDescent="0.25">
      <c r="B9" s="8" t="s">
        <v>0</v>
      </c>
      <c r="C9" s="95">
        <v>6.2546296296296322E-2</v>
      </c>
      <c r="D9" s="96">
        <f t="shared" si="0"/>
        <v>0.12293273277372095</v>
      </c>
      <c r="E9" s="95">
        <v>1.6342592592592575E-2</v>
      </c>
      <c r="F9" s="96">
        <f t="shared" si="3"/>
        <v>0.12721866834849976</v>
      </c>
      <c r="G9" s="95">
        <v>1.5150462962962956E-2</v>
      </c>
      <c r="H9" s="96">
        <f t="shared" si="1"/>
        <v>8.8739746457867225E-2</v>
      </c>
      <c r="I9" s="95">
        <f t="shared" si="2"/>
        <v>9.403935185185186E-2</v>
      </c>
      <c r="J9" s="97">
        <f t="shared" si="4"/>
        <v>0.11638900428311537</v>
      </c>
    </row>
    <row r="10" spans="2:10" x14ac:dyDescent="0.25">
      <c r="B10" s="8" t="s">
        <v>8</v>
      </c>
      <c r="C10" s="95">
        <v>9.3749999999999979E-3</v>
      </c>
      <c r="D10" s="96">
        <f t="shared" si="0"/>
        <v>1.8426260833958902E-2</v>
      </c>
      <c r="E10" s="95">
        <v>2.592592592592593E-3</v>
      </c>
      <c r="F10" s="96">
        <f t="shared" si="3"/>
        <v>2.0181998378232282E-2</v>
      </c>
      <c r="G10" s="95">
        <v>4.0162037037037041E-3</v>
      </c>
      <c r="H10" s="96">
        <f t="shared" si="1"/>
        <v>2.3523828892956414E-2</v>
      </c>
      <c r="I10" s="95">
        <f t="shared" si="2"/>
        <v>1.5983796296296295E-2</v>
      </c>
      <c r="J10" s="97">
        <f t="shared" si="4"/>
        <v>1.9782549527997819E-2</v>
      </c>
    </row>
    <row r="11" spans="2:10" x14ac:dyDescent="0.25">
      <c r="B11" s="8" t="s">
        <v>26</v>
      </c>
      <c r="C11" s="95">
        <v>3.0092592592592595E-4</v>
      </c>
      <c r="D11" s="96">
        <f t="shared" si="0"/>
        <v>5.9146022429991559E-4</v>
      </c>
      <c r="E11" s="95"/>
      <c r="F11" s="96"/>
      <c r="G11" s="95">
        <v>2.2337962962962958E-3</v>
      </c>
      <c r="H11" s="96">
        <f t="shared" si="1"/>
        <v>1.3083858721442613E-2</v>
      </c>
      <c r="I11" s="95">
        <f t="shared" si="2"/>
        <v>2.5347222222222216E-3</v>
      </c>
      <c r="J11" s="97">
        <f t="shared" si="4"/>
        <v>3.1371313154464316E-3</v>
      </c>
    </row>
    <row r="12" spans="2:10" x14ac:dyDescent="0.25">
      <c r="B12" s="8" t="s">
        <v>3</v>
      </c>
      <c r="C12" s="95">
        <v>7.0104166666666787E-2</v>
      </c>
      <c r="D12" s="96">
        <f t="shared" si="0"/>
        <v>0.13778748379171518</v>
      </c>
      <c r="E12" s="95">
        <v>1.653935185185184E-2</v>
      </c>
      <c r="F12" s="96">
        <f t="shared" si="3"/>
        <v>0.12875033786827636</v>
      </c>
      <c r="G12" s="95">
        <v>1.7233796296296278E-2</v>
      </c>
      <c r="H12" s="96">
        <f t="shared" si="1"/>
        <v>0.10094230899600018</v>
      </c>
      <c r="I12" s="95">
        <f t="shared" si="2"/>
        <v>0.10387731481481489</v>
      </c>
      <c r="J12" s="97">
        <f t="shared" si="4"/>
        <v>0.12856508473119521</v>
      </c>
    </row>
    <row r="13" spans="2:10" x14ac:dyDescent="0.25">
      <c r="B13" s="8" t="s">
        <v>7</v>
      </c>
      <c r="C13" s="95">
        <v>1.6064814814814803E-2</v>
      </c>
      <c r="D13" s="96">
        <f t="shared" si="0"/>
        <v>3.1574876589549314E-2</v>
      </c>
      <c r="E13" s="95">
        <v>3.7499999999999994E-3</v>
      </c>
      <c r="F13" s="96">
        <f t="shared" si="3"/>
        <v>2.9191819082800254E-2</v>
      </c>
      <c r="G13" s="95">
        <v>3.2638888888888887E-3</v>
      </c>
      <c r="H13" s="96">
        <f t="shared" si="1"/>
        <v>1.9117347976408378E-2</v>
      </c>
      <c r="I13" s="95">
        <f t="shared" si="2"/>
        <v>2.3078703703703692E-2</v>
      </c>
      <c r="J13" s="97">
        <f t="shared" si="4"/>
        <v>2.8563652251142387E-2</v>
      </c>
    </row>
    <row r="14" spans="2:10" x14ac:dyDescent="0.25">
      <c r="B14" s="8" t="s">
        <v>2</v>
      </c>
      <c r="C14" s="95">
        <v>2.9699074074074093E-2</v>
      </c>
      <c r="D14" s="96">
        <f t="shared" si="0"/>
        <v>5.8372574444368622E-2</v>
      </c>
      <c r="E14" s="95">
        <v>7.0138888888888872E-3</v>
      </c>
      <c r="F14" s="96">
        <f t="shared" si="3"/>
        <v>5.4599513469681955E-2</v>
      </c>
      <c r="G14" s="95">
        <v>7.5925925925925918E-3</v>
      </c>
      <c r="H14" s="96">
        <f t="shared" si="1"/>
        <v>4.4471561250084737E-2</v>
      </c>
      <c r="I14" s="95">
        <f t="shared" si="2"/>
        <v>4.430555555555557E-2</v>
      </c>
      <c r="J14" s="97">
        <f t="shared" si="4"/>
        <v>5.4835336417940396E-2</v>
      </c>
    </row>
    <row r="15" spans="2:10" x14ac:dyDescent="0.25">
      <c r="B15" s="8" t="s">
        <v>9</v>
      </c>
      <c r="C15" s="95">
        <v>2.4328703703703693E-2</v>
      </c>
      <c r="D15" s="96">
        <f t="shared" si="0"/>
        <v>4.7817284287631608E-2</v>
      </c>
      <c r="E15" s="95">
        <v>1.0057870370370368E-2</v>
      </c>
      <c r="F15" s="96">
        <f t="shared" si="3"/>
        <v>7.8295341922695744E-2</v>
      </c>
      <c r="G15" s="95">
        <v>4.6412037037037038E-3</v>
      </c>
      <c r="H15" s="96">
        <f t="shared" si="1"/>
        <v>2.7184597654396316E-2</v>
      </c>
      <c r="I15" s="95">
        <f t="shared" si="2"/>
        <v>3.9027777777777765E-2</v>
      </c>
      <c r="J15" s="97">
        <f t="shared" si="4"/>
        <v>4.8303227377558752E-2</v>
      </c>
    </row>
    <row r="16" spans="2:10" x14ac:dyDescent="0.25">
      <c r="B16" s="8" t="s">
        <v>1</v>
      </c>
      <c r="C16" s="95">
        <v>2.6076388888888899E-2</v>
      </c>
      <c r="D16" s="96">
        <f t="shared" si="0"/>
        <v>5.1252303282604238E-2</v>
      </c>
      <c r="E16" s="95">
        <v>1.023148148148148E-2</v>
      </c>
      <c r="F16" s="96">
        <f t="shared" si="3"/>
        <v>7.9646815028380946E-2</v>
      </c>
      <c r="G16" s="95">
        <v>9.7106481481481471E-3</v>
      </c>
      <c r="H16" s="96">
        <f t="shared" si="1"/>
        <v>5.6877499830519963E-2</v>
      </c>
      <c r="I16" s="95">
        <f t="shared" si="2"/>
        <v>4.6018518518518528E-2</v>
      </c>
      <c r="J16" s="97">
        <f t="shared" si="4"/>
        <v>5.6955406895958988E-2</v>
      </c>
    </row>
    <row r="17" spans="2:10" x14ac:dyDescent="0.25">
      <c r="B17" s="8" t="s">
        <v>27</v>
      </c>
      <c r="C17" s="95">
        <v>1.5509259259259254E-2</v>
      </c>
      <c r="D17" s="96">
        <f t="shared" si="0"/>
        <v>3.048295002161102E-2</v>
      </c>
      <c r="E17" s="95">
        <v>5.4745370370370356E-3</v>
      </c>
      <c r="F17" s="96">
        <f t="shared" si="3"/>
        <v>4.261645193260654E-2</v>
      </c>
      <c r="G17" s="95">
        <v>6.2037037037037043E-3</v>
      </c>
      <c r="H17" s="96">
        <f t="shared" si="1"/>
        <v>3.6336519557996078E-2</v>
      </c>
      <c r="I17" s="95">
        <f t="shared" si="2"/>
        <v>2.7187499999999993E-2</v>
      </c>
      <c r="J17" s="97">
        <f t="shared" si="4"/>
        <v>3.3648956438281585E-2</v>
      </c>
    </row>
    <row r="18" spans="2:10" x14ac:dyDescent="0.25">
      <c r="B18" s="8" t="s">
        <v>16</v>
      </c>
      <c r="C18" s="95">
        <v>3.9351851851851857E-3</v>
      </c>
      <c r="D18" s="96">
        <f t="shared" si="0"/>
        <v>7.7344798562296651E-3</v>
      </c>
      <c r="E18" s="95">
        <v>1.0300925925925926E-3</v>
      </c>
      <c r="F18" s="96">
        <f t="shared" si="3"/>
        <v>8.0187404270655044E-3</v>
      </c>
      <c r="G18" s="95">
        <v>1.1805555555555558E-3</v>
      </c>
      <c r="H18" s="96">
        <f t="shared" si="1"/>
        <v>6.9147854382753731E-3</v>
      </c>
      <c r="I18" s="95">
        <f>G18+E18+C18</f>
        <v>6.1458333333333339E-3</v>
      </c>
      <c r="J18" s="97">
        <f t="shared" si="4"/>
        <v>7.6064690799180629E-3</v>
      </c>
    </row>
    <row r="19" spans="2:10" x14ac:dyDescent="0.25">
      <c r="B19" s="8" t="s">
        <v>4</v>
      </c>
      <c r="C19" s="95">
        <v>9.8148148148148144E-3</v>
      </c>
      <c r="D19" s="96">
        <f t="shared" si="0"/>
        <v>1.9290702700243398E-2</v>
      </c>
      <c r="E19" s="95">
        <v>1.6087962962962963E-3</v>
      </c>
      <c r="F19" s="96">
        <f t="shared" si="3"/>
        <v>1.2523650779349494E-2</v>
      </c>
      <c r="G19" s="95">
        <v>5.7754629629629623E-3</v>
      </c>
      <c r="H19" s="96">
        <f t="shared" si="1"/>
        <v>3.3828215036268726E-2</v>
      </c>
      <c r="I19" s="95">
        <f t="shared" ref="I19:I28" si="5">C19+E19+G19</f>
        <v>1.7199074074074071E-2</v>
      </c>
      <c r="J19" s="97">
        <f t="shared" ref="J19" si="6">I19/$I$30</f>
        <v>2.1286653583348848E-2</v>
      </c>
    </row>
    <row r="20" spans="2:10" x14ac:dyDescent="0.25">
      <c r="B20" s="8" t="s">
        <v>14</v>
      </c>
      <c r="C20" s="95">
        <v>2.6666666666666661E-2</v>
      </c>
      <c r="D20" s="96">
        <f t="shared" si="0"/>
        <v>5.2412475261038656E-2</v>
      </c>
      <c r="E20" s="95">
        <v>6.192129629629629E-3</v>
      </c>
      <c r="F20" s="96">
        <f t="shared" si="3"/>
        <v>4.8202540769438695E-2</v>
      </c>
      <c r="G20" s="95">
        <v>7.4189814814814787E-3</v>
      </c>
      <c r="H20" s="96">
        <f t="shared" si="1"/>
        <v>4.3454681038573639E-2</v>
      </c>
      <c r="I20" s="95">
        <f t="shared" si="5"/>
        <v>4.0277777777777767E-2</v>
      </c>
      <c r="J20" s="97">
        <f t="shared" si="4"/>
        <v>4.9850305834491244E-2</v>
      </c>
    </row>
    <row r="21" spans="2:10" x14ac:dyDescent="0.25">
      <c r="B21" s="8" t="s">
        <v>11</v>
      </c>
      <c r="C21" s="95">
        <v>2.4606481481481472E-2</v>
      </c>
      <c r="D21" s="96">
        <f t="shared" si="0"/>
        <v>4.8363247571600765E-2</v>
      </c>
      <c r="E21" s="95">
        <v>2.4421296296296296E-3</v>
      </c>
      <c r="F21" s="96">
        <f t="shared" si="3"/>
        <v>1.9010721686638442E-2</v>
      </c>
      <c r="G21" s="95">
        <v>7.4652777777777773E-3</v>
      </c>
      <c r="H21" s="96">
        <f t="shared" si="1"/>
        <v>4.3725849094976614E-2</v>
      </c>
      <c r="I21" s="95">
        <f t="shared" si="5"/>
        <v>3.4513888888888879E-2</v>
      </c>
      <c r="J21" s="97">
        <f t="shared" si="4"/>
        <v>4.271655517196922E-2</v>
      </c>
    </row>
    <row r="22" spans="2:10" x14ac:dyDescent="0.25">
      <c r="B22" s="8" t="s">
        <v>15</v>
      </c>
      <c r="C22" s="95">
        <v>1.6064814814814816E-2</v>
      </c>
      <c r="D22" s="96">
        <f t="shared" si="0"/>
        <v>3.1574876589549342E-2</v>
      </c>
      <c r="E22" s="95">
        <v>4.9652777777777777E-3</v>
      </c>
      <c r="F22" s="96">
        <f t="shared" si="3"/>
        <v>3.8652130822596636E-2</v>
      </c>
      <c r="G22" s="95">
        <v>6.7245370370370375E-3</v>
      </c>
      <c r="H22" s="96">
        <f t="shared" si="1"/>
        <v>3.9387160192529323E-2</v>
      </c>
      <c r="I22" s="95">
        <f t="shared" si="5"/>
        <v>2.7754629629629629E-2</v>
      </c>
      <c r="J22" s="97">
        <f t="shared" si="4"/>
        <v>3.4350871664112076E-2</v>
      </c>
    </row>
    <row r="23" spans="2:10" x14ac:dyDescent="0.25">
      <c r="B23" s="8" t="s">
        <v>28</v>
      </c>
      <c r="C23" s="95">
        <v>4.3692129629629629E-2</v>
      </c>
      <c r="D23" s="96">
        <f t="shared" si="0"/>
        <v>8.5875474874314656E-2</v>
      </c>
      <c r="E23" s="95">
        <v>7.2569444444444452E-3</v>
      </c>
      <c r="F23" s="96">
        <f t="shared" si="3"/>
        <v>5.6491575817641249E-2</v>
      </c>
      <c r="G23" s="95">
        <v>3.4050925925925936E-2</v>
      </c>
      <c r="H23" s="96">
        <f t="shared" si="1"/>
        <v>0.19944410548437402</v>
      </c>
      <c r="I23" s="95">
        <f t="shared" si="5"/>
        <v>8.500000000000002E-2</v>
      </c>
      <c r="J23" s="97">
        <f t="shared" si="4"/>
        <v>0.10520133507140915</v>
      </c>
    </row>
    <row r="24" spans="2:10" x14ac:dyDescent="0.25">
      <c r="B24" s="8" t="s">
        <v>12</v>
      </c>
      <c r="C24" s="95">
        <v>1.3518518518518518E-2</v>
      </c>
      <c r="D24" s="96">
        <f t="shared" si="0"/>
        <v>2.6570213153165434E-2</v>
      </c>
      <c r="E24" s="95">
        <v>1.6319444444444445E-3</v>
      </c>
      <c r="F24" s="96">
        <f t="shared" si="3"/>
        <v>1.2703847193440854E-2</v>
      </c>
      <c r="G24" s="95">
        <v>1.9201388888888889E-2</v>
      </c>
      <c r="H24" s="96">
        <f t="shared" si="1"/>
        <v>0.1124669513931259</v>
      </c>
      <c r="I24" s="95">
        <f t="shared" si="5"/>
        <v>3.4351851851851856E-2</v>
      </c>
      <c r="J24" s="97">
        <f t="shared" si="4"/>
        <v>4.2516007964589098E-2</v>
      </c>
    </row>
    <row r="25" spans="2:10" x14ac:dyDescent="0.25">
      <c r="B25" s="8" t="s">
        <v>5</v>
      </c>
      <c r="C25" s="95">
        <v>2.3402777777777765E-2</v>
      </c>
      <c r="D25" s="96">
        <f t="shared" si="0"/>
        <v>4.5997406674401095E-2</v>
      </c>
      <c r="E25" s="95">
        <v>1.1608796296296298E-2</v>
      </c>
      <c r="F25" s="96">
        <f t="shared" si="3"/>
        <v>9.0368501666816869E-2</v>
      </c>
      <c r="G25" s="95">
        <v>6.0879629629629626E-3</v>
      </c>
      <c r="H25" s="96">
        <f t="shared" si="1"/>
        <v>3.5658599416988679E-2</v>
      </c>
      <c r="I25" s="95">
        <f t="shared" si="5"/>
        <v>4.1099537037037025E-2</v>
      </c>
      <c r="J25" s="97">
        <f t="shared" si="4"/>
        <v>5.086736667191908E-2</v>
      </c>
    </row>
    <row r="26" spans="2:10" x14ac:dyDescent="0.25">
      <c r="B26" s="8" t="s">
        <v>6</v>
      </c>
      <c r="C26" s="95">
        <v>4.465277777777775E-2</v>
      </c>
      <c r="D26" s="96">
        <f t="shared" si="0"/>
        <v>8.7763597898041251E-2</v>
      </c>
      <c r="E26" s="95">
        <v>4.8263888888888896E-3</v>
      </c>
      <c r="F26" s="96">
        <f t="shared" si="3"/>
        <v>3.757095233804849E-2</v>
      </c>
      <c r="G26" s="98">
        <v>1.2731481481481483E-3</v>
      </c>
      <c r="H26" s="96">
        <f t="shared" si="1"/>
        <v>7.4571215510812836E-3</v>
      </c>
      <c r="I26" s="95">
        <f t="shared" si="5"/>
        <v>5.0752314814814785E-2</v>
      </c>
      <c r="J26" s="97">
        <f t="shared" si="4"/>
        <v>6.2814250311564374E-2</v>
      </c>
    </row>
    <row r="27" spans="2:10" x14ac:dyDescent="0.25">
      <c r="B27" s="8" t="s">
        <v>102</v>
      </c>
      <c r="C27" s="95">
        <v>1.6284722222222214E-2</v>
      </c>
      <c r="D27" s="96">
        <f t="shared" si="0"/>
        <v>3.2007097522691569E-2</v>
      </c>
      <c r="E27" s="95">
        <v>4.8495370370370376E-3</v>
      </c>
      <c r="F27" s="96">
        <f>E27/$E$30</f>
        <v>3.7751148752139849E-2</v>
      </c>
      <c r="G27" s="98">
        <v>3.460648148148148E-3</v>
      </c>
      <c r="H27" s="96">
        <f>G27/$G$30</f>
        <v>2.0269812216120942E-2</v>
      </c>
      <c r="I27" s="95">
        <f t="shared" si="5"/>
        <v>2.4594907407407399E-2</v>
      </c>
      <c r="J27" s="97">
        <f t="shared" si="4"/>
        <v>3.0440201120199392E-2</v>
      </c>
    </row>
    <row r="28" spans="2:10" x14ac:dyDescent="0.25">
      <c r="B28" s="8" t="s">
        <v>17</v>
      </c>
      <c r="C28" s="95">
        <v>2.8483796296296295E-2</v>
      </c>
      <c r="D28" s="96">
        <f t="shared" si="0"/>
        <v>5.5983985077003542E-2</v>
      </c>
      <c r="E28" s="95">
        <v>9.4328703703703658E-3</v>
      </c>
      <c r="F28" s="96">
        <f>E28/$E$30</f>
        <v>7.3430038742229017E-2</v>
      </c>
      <c r="G28" s="98">
        <v>4.6990740740740734E-3</v>
      </c>
      <c r="H28" s="96">
        <f>G28/$G$30</f>
        <v>2.7523557724900005E-2</v>
      </c>
      <c r="I28" s="95">
        <f t="shared" si="5"/>
        <v>4.2615740740740732E-2</v>
      </c>
      <c r="J28" s="97">
        <f t="shared" si="4"/>
        <v>5.2743915540976079E-2</v>
      </c>
    </row>
    <row r="29" spans="2:10" x14ac:dyDescent="0.25">
      <c r="B29" s="8"/>
      <c r="C29" s="99"/>
      <c r="D29" s="99"/>
      <c r="E29" s="99"/>
      <c r="F29" s="99"/>
      <c r="G29" s="99"/>
      <c r="H29" s="99"/>
      <c r="I29" s="99"/>
      <c r="J29" s="100"/>
    </row>
    <row r="30" spans="2:10" x14ac:dyDescent="0.25">
      <c r="B30" s="11" t="s">
        <v>29</v>
      </c>
      <c r="C30" s="101">
        <f t="shared" ref="C30:J30" si="7">SUM(C7:C28)</f>
        <v>0.50878472222222249</v>
      </c>
      <c r="D30" s="102">
        <f t="shared" si="7"/>
        <v>0.99999999999999967</v>
      </c>
      <c r="E30" s="101">
        <f>SUM(E7:E28)</f>
        <v>0.12846064814814812</v>
      </c>
      <c r="F30" s="102">
        <f t="shared" si="7"/>
        <v>0.99999999999999978</v>
      </c>
      <c r="G30" s="101">
        <f>SUM(G7:G28)</f>
        <v>0.17072916666666665</v>
      </c>
      <c r="H30" s="102">
        <f>SUM(H7:H28)</f>
        <v>0.99999999999999989</v>
      </c>
      <c r="I30" s="101">
        <f>SUM(I7:I28)</f>
        <v>0.80797453703703703</v>
      </c>
      <c r="J30" s="103">
        <f t="shared" si="7"/>
        <v>1</v>
      </c>
    </row>
    <row r="31" spans="2:10" x14ac:dyDescent="0.25">
      <c r="B31" s="12"/>
      <c r="C31" s="13"/>
      <c r="D31" s="14"/>
      <c r="E31" s="13"/>
      <c r="F31" s="14"/>
      <c r="G31" s="13"/>
      <c r="H31" s="14"/>
      <c r="I31" s="13"/>
      <c r="J31" s="15"/>
    </row>
    <row r="32" spans="2:10" ht="66" customHeight="1" thickBot="1" x14ac:dyDescent="0.3">
      <c r="B32" s="154" t="s">
        <v>30</v>
      </c>
      <c r="C32" s="155"/>
      <c r="D32" s="155"/>
      <c r="E32" s="155"/>
      <c r="F32" s="155"/>
      <c r="G32" s="155"/>
      <c r="H32" s="155"/>
      <c r="I32" s="155"/>
      <c r="J32" s="156"/>
    </row>
    <row r="34" spans="7:7" x14ac:dyDescent="0.25">
      <c r="G34" s="1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&amp;R7</oddHeader>
  </headerFooter>
  <colBreaks count="1" manualBreakCount="1">
    <brk id="10" max="1048575" man="1"/>
  </colBreaks>
  <ignoredErrors>
    <ignoredError sqref="I1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zoomScalePageLayoutView="110" workbookViewId="0">
      <selection activeCell="K18" sqref="K18"/>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7" t="s">
        <v>86</v>
      </c>
      <c r="C3" s="158"/>
      <c r="D3" s="158"/>
      <c r="E3" s="158"/>
      <c r="F3" s="159"/>
      <c r="G3" s="158"/>
      <c r="H3" s="159"/>
    </row>
    <row r="4" spans="2:8" s="1" customFormat="1" x14ac:dyDescent="0.25">
      <c r="B4" s="160" t="s">
        <v>134</v>
      </c>
      <c r="C4" s="161"/>
      <c r="D4" s="161"/>
      <c r="E4" s="161"/>
      <c r="F4" s="161"/>
      <c r="G4" s="161"/>
      <c r="H4" s="162"/>
    </row>
    <row r="5" spans="2:8" s="1" customFormat="1" x14ac:dyDescent="0.25">
      <c r="B5" s="2"/>
      <c r="C5" s="163" t="s">
        <v>36</v>
      </c>
      <c r="D5" s="161"/>
      <c r="E5" s="163" t="s">
        <v>37</v>
      </c>
      <c r="F5" s="178"/>
      <c r="G5" s="161" t="s">
        <v>38</v>
      </c>
      <c r="H5" s="162"/>
    </row>
    <row r="6" spans="2:8" s="1" customFormat="1" x14ac:dyDescent="0.25">
      <c r="B6" s="3" t="s">
        <v>23</v>
      </c>
      <c r="C6" s="5" t="s">
        <v>24</v>
      </c>
      <c r="D6" s="5" t="s">
        <v>25</v>
      </c>
      <c r="E6" s="5" t="s">
        <v>24</v>
      </c>
      <c r="F6" s="5" t="s">
        <v>25</v>
      </c>
      <c r="G6" s="5" t="s">
        <v>24</v>
      </c>
      <c r="H6" s="39" t="s">
        <v>25</v>
      </c>
    </row>
    <row r="7" spans="2:8" s="1" customFormat="1" x14ac:dyDescent="0.25">
      <c r="B7" s="8" t="s">
        <v>10</v>
      </c>
      <c r="C7" s="98">
        <v>3.5763888888888894E-3</v>
      </c>
      <c r="D7" s="96">
        <f t="shared" ref="D7:F28" si="0">C7/C$30</f>
        <v>1.385277503810634E-2</v>
      </c>
      <c r="E7" s="98"/>
      <c r="F7" s="96"/>
      <c r="G7" s="98">
        <f>C7+E7</f>
        <v>3.5763888888888894E-3</v>
      </c>
      <c r="H7" s="97">
        <f>G7/$G$30</f>
        <v>1.3472270666201606E-2</v>
      </c>
    </row>
    <row r="8" spans="2:8" s="1" customFormat="1" x14ac:dyDescent="0.25">
      <c r="B8" s="8" t="s">
        <v>13</v>
      </c>
      <c r="C8" s="98">
        <v>3.6458333333333334E-3</v>
      </c>
      <c r="D8" s="96">
        <f t="shared" si="0"/>
        <v>1.4121760961176365E-2</v>
      </c>
      <c r="E8" s="98">
        <v>2.7777777777777778E-4</v>
      </c>
      <c r="F8" s="96">
        <f t="shared" si="0"/>
        <v>3.8095238095238099E-2</v>
      </c>
      <c r="G8" s="98">
        <f t="shared" ref="G8:G28" si="1">C8+E8</f>
        <v>3.9236111111111112E-3</v>
      </c>
      <c r="H8" s="97">
        <f t="shared" ref="H8:H28" si="2">G8/$G$30</f>
        <v>1.4780258109522149E-2</v>
      </c>
    </row>
    <row r="9" spans="2:8" s="1" customFormat="1" x14ac:dyDescent="0.25">
      <c r="B9" s="8" t="s">
        <v>0</v>
      </c>
      <c r="C9" s="98">
        <v>1.7083333333333332E-2</v>
      </c>
      <c r="D9" s="96">
        <f t="shared" si="0"/>
        <v>6.6170537075226382E-2</v>
      </c>
      <c r="E9" s="98">
        <v>2.2916666666666662E-3</v>
      </c>
      <c r="F9" s="96">
        <f t="shared" si="0"/>
        <v>0.31428571428571428</v>
      </c>
      <c r="G9" s="98">
        <f t="shared" si="1"/>
        <v>1.9375E-2</v>
      </c>
      <c r="H9" s="97">
        <f t="shared" si="2"/>
        <v>7.2985699337286367E-2</v>
      </c>
    </row>
    <row r="10" spans="2:8" s="1" customFormat="1" x14ac:dyDescent="0.25">
      <c r="B10" s="8" t="s">
        <v>8</v>
      </c>
      <c r="C10" s="98">
        <v>1.6087962962962961E-3</v>
      </c>
      <c r="D10" s="96">
        <f t="shared" si="0"/>
        <v>6.2315072177889343E-3</v>
      </c>
      <c r="E10" s="98"/>
      <c r="F10" s="96"/>
      <c r="G10" s="98">
        <f t="shared" si="1"/>
        <v>1.6087962962962961E-3</v>
      </c>
      <c r="H10" s="97">
        <f t="shared" si="2"/>
        <v>6.0603418207185204E-3</v>
      </c>
    </row>
    <row r="11" spans="2:8" s="1" customFormat="1" x14ac:dyDescent="0.25">
      <c r="B11" s="8" t="s">
        <v>26</v>
      </c>
      <c r="C11" s="98">
        <v>9.3750000000000007E-4</v>
      </c>
      <c r="D11" s="96">
        <f t="shared" si="0"/>
        <v>3.6313099614453509E-3</v>
      </c>
      <c r="E11" s="98"/>
      <c r="F11" s="96"/>
      <c r="G11" s="98">
        <f t="shared" si="1"/>
        <v>9.3750000000000007E-4</v>
      </c>
      <c r="H11" s="97">
        <f t="shared" si="2"/>
        <v>3.5315660969654694E-3</v>
      </c>
    </row>
    <row r="12" spans="2:8" s="1" customFormat="1" x14ac:dyDescent="0.25">
      <c r="B12" s="8" t="s">
        <v>3</v>
      </c>
      <c r="C12" s="98">
        <v>1.5324074074074075E-2</v>
      </c>
      <c r="D12" s="96">
        <f t="shared" si="0"/>
        <v>5.9356227024119072E-2</v>
      </c>
      <c r="E12" s="98">
        <v>2.1759259259259258E-3</v>
      </c>
      <c r="F12" s="96">
        <f t="shared" si="0"/>
        <v>0.29841269841269841</v>
      </c>
      <c r="G12" s="98">
        <f t="shared" si="1"/>
        <v>1.7500000000000002E-2</v>
      </c>
      <c r="H12" s="97">
        <f t="shared" si="2"/>
        <v>6.5922567143355426E-2</v>
      </c>
    </row>
    <row r="13" spans="2:8" s="1" customFormat="1" x14ac:dyDescent="0.25">
      <c r="B13" s="8" t="s">
        <v>7</v>
      </c>
      <c r="C13" s="98">
        <v>1.5358796296296296E-2</v>
      </c>
      <c r="D13" s="96">
        <f t="shared" si="0"/>
        <v>5.9490719985654077E-2</v>
      </c>
      <c r="E13" s="98">
        <v>6.4814814814814813E-4</v>
      </c>
      <c r="F13" s="96">
        <f t="shared" si="0"/>
        <v>8.8888888888888892E-2</v>
      </c>
      <c r="G13" s="98">
        <f t="shared" si="1"/>
        <v>1.6006944444444445E-2</v>
      </c>
      <c r="H13" s="97">
        <f t="shared" si="2"/>
        <v>6.0298221137077092E-2</v>
      </c>
    </row>
    <row r="14" spans="2:8" s="1" customFormat="1" x14ac:dyDescent="0.25">
      <c r="B14" s="8" t="s">
        <v>2</v>
      </c>
      <c r="C14" s="98">
        <v>5.3356481481481475E-3</v>
      </c>
      <c r="D14" s="96">
        <f t="shared" si="0"/>
        <v>2.0667085089213659E-2</v>
      </c>
      <c r="E14" s="98"/>
      <c r="F14" s="96"/>
      <c r="G14" s="98">
        <f t="shared" si="1"/>
        <v>5.3356481481481475E-3</v>
      </c>
      <c r="H14" s="97">
        <f t="shared" si="2"/>
        <v>2.0099407045692359E-2</v>
      </c>
    </row>
    <row r="15" spans="2:8" s="1" customFormat="1" x14ac:dyDescent="0.25">
      <c r="B15" s="8" t="s">
        <v>9</v>
      </c>
      <c r="C15" s="98">
        <v>8.5879629629629622E-3</v>
      </c>
      <c r="D15" s="96">
        <f t="shared" si="0"/>
        <v>3.3264592486326544E-2</v>
      </c>
      <c r="E15" s="98">
        <v>2.0833333333333332E-4</v>
      </c>
      <c r="F15" s="96">
        <f t="shared" si="0"/>
        <v>2.8571428571428574E-2</v>
      </c>
      <c r="G15" s="98">
        <f t="shared" si="1"/>
        <v>8.7962962962962951E-3</v>
      </c>
      <c r="H15" s="97">
        <f t="shared" si="2"/>
        <v>3.3135681897453778E-2</v>
      </c>
    </row>
    <row r="16" spans="2:8" s="1" customFormat="1" x14ac:dyDescent="0.25">
      <c r="B16" s="8" t="s">
        <v>1</v>
      </c>
      <c r="C16" s="98">
        <v>5.8333333333333319E-3</v>
      </c>
      <c r="D16" s="96">
        <f t="shared" si="0"/>
        <v>2.2594817537882176E-2</v>
      </c>
      <c r="E16" s="98">
        <v>1.7361111111111112E-4</v>
      </c>
      <c r="F16" s="96">
        <f t="shared" si="0"/>
        <v>2.3809523809523812E-2</v>
      </c>
      <c r="G16" s="98">
        <f t="shared" si="1"/>
        <v>6.0069444444444432E-3</v>
      </c>
      <c r="H16" s="97">
        <f t="shared" si="2"/>
        <v>2.262818276944541E-2</v>
      </c>
    </row>
    <row r="17" spans="2:8" s="1" customFormat="1" x14ac:dyDescent="0.25">
      <c r="B17" s="8" t="s">
        <v>27</v>
      </c>
      <c r="C17" s="98">
        <v>1.1574074074074073E-4</v>
      </c>
      <c r="D17" s="96">
        <f t="shared" si="0"/>
        <v>4.4830987178337659E-4</v>
      </c>
      <c r="E17" s="98"/>
      <c r="F17" s="96"/>
      <c r="G17" s="98">
        <f t="shared" si="1"/>
        <v>1.1574074074074073E-4</v>
      </c>
      <c r="H17" s="97">
        <f t="shared" si="2"/>
        <v>4.3599581444018137E-4</v>
      </c>
    </row>
    <row r="18" spans="2:8" s="1" customFormat="1" x14ac:dyDescent="0.25">
      <c r="B18" s="8" t="s">
        <v>16</v>
      </c>
      <c r="C18" s="98">
        <v>4.3518518518518515E-3</v>
      </c>
      <c r="D18" s="96">
        <f t="shared" si="0"/>
        <v>1.685645117905496E-2</v>
      </c>
      <c r="E18" s="98"/>
      <c r="F18" s="96"/>
      <c r="G18" s="98">
        <f t="shared" si="1"/>
        <v>4.3518518518518515E-3</v>
      </c>
      <c r="H18" s="97">
        <f t="shared" si="2"/>
        <v>1.6393442622950821E-2</v>
      </c>
    </row>
    <row r="19" spans="2:8" s="1" customFormat="1" x14ac:dyDescent="0.25">
      <c r="B19" s="8" t="s">
        <v>4</v>
      </c>
      <c r="C19" s="98">
        <v>4.1319444444444442E-3</v>
      </c>
      <c r="D19" s="96">
        <f t="shared" si="0"/>
        <v>1.6004662422666543E-2</v>
      </c>
      <c r="E19" s="98"/>
      <c r="F19" s="96"/>
      <c r="G19" s="98">
        <f t="shared" si="1"/>
        <v>4.1319444444444442E-3</v>
      </c>
      <c r="H19" s="97">
        <f t="shared" si="2"/>
        <v>1.5565050575514475E-2</v>
      </c>
    </row>
    <row r="20" spans="2:8" s="1" customFormat="1" x14ac:dyDescent="0.25">
      <c r="B20" s="8" t="s">
        <v>14</v>
      </c>
      <c r="C20" s="98">
        <v>6.5856481481481478E-3</v>
      </c>
      <c r="D20" s="96">
        <f t="shared" si="0"/>
        <v>2.5508831704474128E-2</v>
      </c>
      <c r="E20" s="98">
        <v>3.2407407407407406E-4</v>
      </c>
      <c r="F20" s="96">
        <f t="shared" si="0"/>
        <v>4.4444444444444446E-2</v>
      </c>
      <c r="G20" s="98">
        <f t="shared" si="1"/>
        <v>6.9097222222222216E-3</v>
      </c>
      <c r="H20" s="97">
        <f t="shared" si="2"/>
        <v>2.6028950122078825E-2</v>
      </c>
    </row>
    <row r="21" spans="2:8" s="1" customFormat="1" x14ac:dyDescent="0.25">
      <c r="B21" s="8" t="s">
        <v>11</v>
      </c>
      <c r="C21" s="98">
        <v>2.9513888888888884E-3</v>
      </c>
      <c r="D21" s="96">
        <f t="shared" si="0"/>
        <v>1.1431901730476103E-2</v>
      </c>
      <c r="E21" s="98"/>
      <c r="F21" s="96"/>
      <c r="G21" s="98">
        <f t="shared" si="1"/>
        <v>2.9513888888888884E-3</v>
      </c>
      <c r="H21" s="97">
        <f t="shared" si="2"/>
        <v>1.1117893268224623E-2</v>
      </c>
    </row>
    <row r="22" spans="2:8" s="1" customFormat="1" x14ac:dyDescent="0.25">
      <c r="B22" s="8" t="s">
        <v>15</v>
      </c>
      <c r="C22" s="98"/>
      <c r="D22" s="96"/>
      <c r="E22" s="98"/>
      <c r="F22" s="96"/>
      <c r="G22" s="98"/>
      <c r="H22" s="97"/>
    </row>
    <row r="23" spans="2:8" s="1" customFormat="1" x14ac:dyDescent="0.25">
      <c r="B23" s="8" t="s">
        <v>91</v>
      </c>
      <c r="C23" s="98">
        <v>3.2407407407407406E-4</v>
      </c>
      <c r="D23" s="96">
        <f t="shared" si="0"/>
        <v>1.2552676409934545E-3</v>
      </c>
      <c r="E23" s="98"/>
      <c r="F23" s="96"/>
      <c r="G23" s="98">
        <f t="shared" si="1"/>
        <v>3.2407407407407406E-4</v>
      </c>
      <c r="H23" s="97">
        <f t="shared" si="2"/>
        <v>1.2207882804325079E-3</v>
      </c>
    </row>
    <row r="24" spans="2:8" s="1" customFormat="1" x14ac:dyDescent="0.25">
      <c r="B24" s="8" t="s">
        <v>12</v>
      </c>
      <c r="C24" s="98">
        <v>1.4699074074074076E-3</v>
      </c>
      <c r="D24" s="96">
        <f t="shared" si="0"/>
        <v>5.693535371648884E-3</v>
      </c>
      <c r="E24" s="98"/>
      <c r="F24" s="96"/>
      <c r="G24" s="98">
        <f t="shared" ref="G24" si="3">C24+E24</f>
        <v>1.4699074074074076E-3</v>
      </c>
      <c r="H24" s="97">
        <f t="shared" ref="H24" si="4">G24/$G$30</f>
        <v>5.5371468433903044E-3</v>
      </c>
    </row>
    <row r="25" spans="2:8" s="1" customFormat="1" x14ac:dyDescent="0.25">
      <c r="B25" s="8" t="s">
        <v>5</v>
      </c>
      <c r="C25" s="98">
        <v>2.2685185185185187E-3</v>
      </c>
      <c r="D25" s="96">
        <f t="shared" si="0"/>
        <v>8.7868734869541824E-3</v>
      </c>
      <c r="E25" s="98"/>
      <c r="F25" s="96"/>
      <c r="G25" s="98">
        <f t="shared" si="1"/>
        <v>2.2685185185185187E-3</v>
      </c>
      <c r="H25" s="97">
        <f t="shared" si="2"/>
        <v>8.545517963027556E-3</v>
      </c>
    </row>
    <row r="26" spans="2:8" s="1" customFormat="1" x14ac:dyDescent="0.25">
      <c r="B26" s="8" t="s">
        <v>6</v>
      </c>
      <c r="C26" s="98">
        <v>0.11615740740740743</v>
      </c>
      <c r="D26" s="96">
        <f t="shared" si="0"/>
        <v>0.44992378732179689</v>
      </c>
      <c r="E26" s="98">
        <v>1.1921296296296296E-3</v>
      </c>
      <c r="F26" s="96">
        <f t="shared" si="0"/>
        <v>0.16349206349206349</v>
      </c>
      <c r="G26" s="98">
        <f t="shared" si="1"/>
        <v>0.11734953703703706</v>
      </c>
      <c r="H26" s="97">
        <f t="shared" si="2"/>
        <v>0.4420561562609</v>
      </c>
    </row>
    <row r="27" spans="2:8" s="1" customFormat="1" x14ac:dyDescent="0.25">
      <c r="B27" s="8" t="s">
        <v>102</v>
      </c>
      <c r="C27" s="98">
        <v>4.0844907407407413E-2</v>
      </c>
      <c r="D27" s="96">
        <f t="shared" si="0"/>
        <v>0.15820855375235363</v>
      </c>
      <c r="E27" s="98"/>
      <c r="F27" s="96"/>
      <c r="G27" s="98">
        <f t="shared" si="1"/>
        <v>4.0844907407407413E-2</v>
      </c>
      <c r="H27" s="97">
        <f t="shared" si="2"/>
        <v>0.15386292291594003</v>
      </c>
    </row>
    <row r="28" spans="2:8" s="1" customFormat="1" x14ac:dyDescent="0.25">
      <c r="B28" s="36" t="s">
        <v>17</v>
      </c>
      <c r="C28" s="108">
        <v>1.678240740740741E-3</v>
      </c>
      <c r="D28" s="96">
        <f t="shared" si="0"/>
        <v>6.5004931408589621E-3</v>
      </c>
      <c r="E28" s="108"/>
      <c r="F28" s="96"/>
      <c r="G28" s="98">
        <f t="shared" si="1"/>
        <v>1.678240740740741E-3</v>
      </c>
      <c r="H28" s="97">
        <f t="shared" si="2"/>
        <v>6.321939309382631E-3</v>
      </c>
    </row>
    <row r="29" spans="2:8" s="1" customFormat="1" x14ac:dyDescent="0.25">
      <c r="B29" s="8"/>
      <c r="C29" s="99"/>
      <c r="D29" s="110"/>
      <c r="E29" s="99"/>
      <c r="F29" s="99"/>
      <c r="G29" s="99"/>
      <c r="H29" s="100"/>
    </row>
    <row r="30" spans="2:8" s="1" customFormat="1" x14ac:dyDescent="0.25">
      <c r="B30" s="37" t="s">
        <v>29</v>
      </c>
      <c r="C30" s="111">
        <f t="shared" ref="C30:H30" si="5">SUM(C7:C28)</f>
        <v>0.25817129629629632</v>
      </c>
      <c r="D30" s="112">
        <f t="shared" si="5"/>
        <v>1</v>
      </c>
      <c r="E30" s="111">
        <f t="shared" si="5"/>
        <v>7.2916666666666659E-3</v>
      </c>
      <c r="F30" s="112">
        <f>SUM(F7:F28)</f>
        <v>0.99999999999999989</v>
      </c>
      <c r="G30" s="111">
        <f>SUM(G7:G28)</f>
        <v>0.26546296296296296</v>
      </c>
      <c r="H30" s="115">
        <f t="shared" si="5"/>
        <v>1.0000000000000002</v>
      </c>
    </row>
    <row r="31" spans="2:8" s="1" customFormat="1" ht="66" customHeight="1" thickBot="1" x14ac:dyDescent="0.3">
      <c r="B31" s="154" t="s">
        <v>39</v>
      </c>
      <c r="C31" s="155"/>
      <c r="D31" s="155"/>
      <c r="E31" s="155"/>
      <c r="F31" s="156"/>
      <c r="G31" s="155"/>
      <c r="H31" s="156"/>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&amp;R15</oddHeader>
  </headerFooter>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3" zoomScale="110" zoomScaleNormal="110" zoomScaleSheetLayoutView="100" zoomScalePageLayoutView="110" workbookViewId="0">
      <selection activeCell="K18" sqref="K18"/>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7" t="s">
        <v>87</v>
      </c>
      <c r="C3" s="158"/>
      <c r="D3" s="158"/>
      <c r="E3" s="158"/>
      <c r="F3" s="159"/>
      <c r="G3" s="158"/>
      <c r="H3" s="159"/>
    </row>
    <row r="4" spans="2:8" s="1" customFormat="1" x14ac:dyDescent="0.25">
      <c r="B4" s="160" t="s">
        <v>134</v>
      </c>
      <c r="C4" s="161"/>
      <c r="D4" s="161"/>
      <c r="E4" s="161"/>
      <c r="F4" s="161"/>
      <c r="G4" s="161"/>
      <c r="H4" s="162"/>
    </row>
    <row r="5" spans="2:8" s="1" customFormat="1" x14ac:dyDescent="0.25">
      <c r="B5" s="2"/>
      <c r="C5" s="163" t="s">
        <v>36</v>
      </c>
      <c r="D5" s="161"/>
      <c r="E5" s="163" t="s">
        <v>37</v>
      </c>
      <c r="F5" s="178"/>
      <c r="G5" s="161" t="s">
        <v>38</v>
      </c>
      <c r="H5" s="162"/>
    </row>
    <row r="6" spans="2:8" s="1" customFormat="1" x14ac:dyDescent="0.25">
      <c r="B6" s="3" t="s">
        <v>23</v>
      </c>
      <c r="C6" s="5" t="s">
        <v>24</v>
      </c>
      <c r="D6" s="5" t="s">
        <v>25</v>
      </c>
      <c r="E6" s="5" t="s">
        <v>24</v>
      </c>
      <c r="F6" s="5" t="s">
        <v>25</v>
      </c>
      <c r="G6" s="5" t="s">
        <v>24</v>
      </c>
      <c r="H6" s="39" t="s">
        <v>25</v>
      </c>
    </row>
    <row r="7" spans="2:8" s="1" customFormat="1" x14ac:dyDescent="0.25">
      <c r="B7" s="8" t="s">
        <v>10</v>
      </c>
      <c r="C7" s="98">
        <v>4.8495370370370359E-3</v>
      </c>
      <c r="D7" s="96">
        <f t="shared" ref="D7:D27" si="0">C7/C$30</f>
        <v>5.9979672760066948E-3</v>
      </c>
      <c r="E7" s="98"/>
      <c r="F7" s="96"/>
      <c r="G7" s="98">
        <f>E7+C7</f>
        <v>4.8495370370370359E-3</v>
      </c>
      <c r="H7" s="97">
        <f>G7/$G$30</f>
        <v>4.8828238803882923E-3</v>
      </c>
    </row>
    <row r="8" spans="2:8" s="1" customFormat="1" x14ac:dyDescent="0.25">
      <c r="B8" s="8" t="s">
        <v>13</v>
      </c>
      <c r="C8" s="98">
        <v>9.6180555555555585E-3</v>
      </c>
      <c r="D8" s="96">
        <f t="shared" si="0"/>
        <v>1.1895729848118297E-2</v>
      </c>
      <c r="E8" s="98">
        <v>4.0509259259259258E-4</v>
      </c>
      <c r="F8" s="96">
        <f t="shared" ref="F7:F28" si="1">E8/E$30</f>
        <v>2.1938071956876023E-3</v>
      </c>
      <c r="G8" s="98">
        <f t="shared" ref="G8:G28" si="2">E8+C8</f>
        <v>1.0023148148148151E-2</v>
      </c>
      <c r="H8" s="97">
        <f t="shared" ref="H8:H28" si="3">G8/$G$30</f>
        <v>1.0091946253976762E-2</v>
      </c>
    </row>
    <row r="9" spans="2:8" s="1" customFormat="1" x14ac:dyDescent="0.25">
      <c r="B9" s="8" t="s">
        <v>0</v>
      </c>
      <c r="C9" s="98">
        <v>5.7314814814814818E-2</v>
      </c>
      <c r="D9" s="96">
        <f t="shared" si="0"/>
        <v>7.0887670526933566E-2</v>
      </c>
      <c r="E9" s="98">
        <v>1.5671296296296291E-2</v>
      </c>
      <c r="F9" s="96">
        <f t="shared" si="1"/>
        <v>8.4868998370314641E-2</v>
      </c>
      <c r="G9" s="98">
        <f t="shared" si="2"/>
        <v>7.2986111111111113E-2</v>
      </c>
      <c r="H9" s="97">
        <f t="shared" si="3"/>
        <v>7.3487082075724533E-2</v>
      </c>
    </row>
    <row r="10" spans="2:8" s="1" customFormat="1" x14ac:dyDescent="0.25">
      <c r="B10" s="8" t="s">
        <v>8</v>
      </c>
      <c r="C10" s="98">
        <v>1.9016203703703698E-2</v>
      </c>
      <c r="D10" s="96">
        <f t="shared" si="0"/>
        <v>2.3519475499949878E-2</v>
      </c>
      <c r="E10" s="98">
        <v>1.701388888888889E-3</v>
      </c>
      <c r="F10" s="96">
        <f t="shared" si="1"/>
        <v>9.2139902218879299E-3</v>
      </c>
      <c r="G10" s="98">
        <f t="shared" si="2"/>
        <v>2.0717592592592586E-2</v>
      </c>
      <c r="H10" s="97">
        <f t="shared" si="3"/>
        <v>2.085979652958244E-2</v>
      </c>
    </row>
    <row r="11" spans="2:8" s="1" customFormat="1" x14ac:dyDescent="0.25">
      <c r="B11" s="8" t="s">
        <v>26</v>
      </c>
      <c r="C11" s="98">
        <v>3.506944444444444E-3</v>
      </c>
      <c r="D11" s="96">
        <f t="shared" si="0"/>
        <v>4.3374321828878971E-3</v>
      </c>
      <c r="E11" s="98">
        <v>3.3796296296296296E-3</v>
      </c>
      <c r="F11" s="96">
        <f t="shared" si="1"/>
        <v>1.8302620032593711E-2</v>
      </c>
      <c r="G11" s="98">
        <f t="shared" si="2"/>
        <v>6.8865740740740736E-3</v>
      </c>
      <c r="H11" s="97">
        <f t="shared" si="3"/>
        <v>6.9338429805036626E-3</v>
      </c>
    </row>
    <row r="12" spans="2:8" s="1" customFormat="1" x14ac:dyDescent="0.25">
      <c r="B12" s="8" t="s">
        <v>3</v>
      </c>
      <c r="C12" s="98">
        <v>6.118055555555553E-2</v>
      </c>
      <c r="D12" s="96">
        <f t="shared" si="0"/>
        <v>7.5668866398499721E-2</v>
      </c>
      <c r="E12" s="98">
        <v>1.7997685185185179E-2</v>
      </c>
      <c r="F12" s="96">
        <f t="shared" si="1"/>
        <v>9.7467719694120575E-2</v>
      </c>
      <c r="G12" s="98">
        <f t="shared" si="2"/>
        <v>7.9178240740740702E-2</v>
      </c>
      <c r="H12" s="97">
        <f t="shared" si="3"/>
        <v>7.9721713999370641E-2</v>
      </c>
    </row>
    <row r="13" spans="2:8" s="1" customFormat="1" x14ac:dyDescent="0.25">
      <c r="B13" s="8" t="s">
        <v>7</v>
      </c>
      <c r="C13" s="98">
        <v>4.0601851851851826E-2</v>
      </c>
      <c r="D13" s="96">
        <f t="shared" si="0"/>
        <v>5.0216871609144335E-2</v>
      </c>
      <c r="E13" s="98">
        <v>1.6620370370370365E-2</v>
      </c>
      <c r="F13" s="96">
        <f t="shared" si="1"/>
        <v>9.0008775228782742E-2</v>
      </c>
      <c r="G13" s="98">
        <f t="shared" si="2"/>
        <v>5.7222222222222188E-2</v>
      </c>
      <c r="H13" s="97">
        <f t="shared" si="3"/>
        <v>5.7614991085058971E-2</v>
      </c>
    </row>
    <row r="14" spans="2:8" s="1" customFormat="1" x14ac:dyDescent="0.25">
      <c r="B14" s="8" t="s">
        <v>2</v>
      </c>
      <c r="C14" s="98">
        <v>4.072916666666667E-2</v>
      </c>
      <c r="D14" s="96">
        <f t="shared" si="0"/>
        <v>5.037433614383667E-2</v>
      </c>
      <c r="E14" s="98">
        <v>9.8379629629629633E-3</v>
      </c>
      <c r="F14" s="96">
        <f t="shared" si="1"/>
        <v>5.3278174752413199E-2</v>
      </c>
      <c r="G14" s="98">
        <f t="shared" si="2"/>
        <v>5.0567129629629635E-2</v>
      </c>
      <c r="H14" s="97">
        <f t="shared" si="3"/>
        <v>5.0914218456841187E-2</v>
      </c>
    </row>
    <row r="15" spans="2:8" s="1" customFormat="1" x14ac:dyDescent="0.25">
      <c r="B15" s="8" t="s">
        <v>9</v>
      </c>
      <c r="C15" s="98">
        <v>5.1967592592592579E-2</v>
      </c>
      <c r="D15" s="96">
        <f t="shared" si="0"/>
        <v>6.427416006985695E-2</v>
      </c>
      <c r="E15" s="98">
        <v>7.8009259259259273E-3</v>
      </c>
      <c r="F15" s="96">
        <f t="shared" si="1"/>
        <v>4.2246458568384118E-2</v>
      </c>
      <c r="G15" s="98">
        <f t="shared" si="2"/>
        <v>5.9768518518518506E-2</v>
      </c>
      <c r="H15" s="97">
        <f t="shared" si="3"/>
        <v>6.0178764960203204E-2</v>
      </c>
    </row>
    <row r="16" spans="2:8" s="1" customFormat="1" x14ac:dyDescent="0.25">
      <c r="B16" s="8" t="s">
        <v>1</v>
      </c>
      <c r="C16" s="98">
        <v>9.9652777777777743E-3</v>
      </c>
      <c r="D16" s="96">
        <f t="shared" si="0"/>
        <v>1.2325178579097288E-2</v>
      </c>
      <c r="E16" s="98">
        <v>4.2361111111111106E-3</v>
      </c>
      <c r="F16" s="96">
        <f t="shared" si="1"/>
        <v>2.294095524633321E-2</v>
      </c>
      <c r="G16" s="98">
        <f t="shared" si="2"/>
        <v>1.4201388888888885E-2</v>
      </c>
      <c r="H16" s="97">
        <f t="shared" si="3"/>
        <v>1.4298866112736121E-2</v>
      </c>
    </row>
    <row r="17" spans="2:8" s="1" customFormat="1" x14ac:dyDescent="0.25">
      <c r="B17" s="8" t="s">
        <v>27</v>
      </c>
      <c r="C17" s="98">
        <v>7.4768518518518517E-3</v>
      </c>
      <c r="D17" s="96">
        <f t="shared" si="0"/>
        <v>9.2474626737477934E-3</v>
      </c>
      <c r="E17" s="98">
        <v>1.3553240740740744E-2</v>
      </c>
      <c r="F17" s="96">
        <f t="shared" si="1"/>
        <v>7.3398520747148074E-2</v>
      </c>
      <c r="G17" s="98">
        <f t="shared" si="2"/>
        <v>2.1030092592592597E-2</v>
      </c>
      <c r="H17" s="97">
        <f t="shared" si="3"/>
        <v>2.1174441505168333E-2</v>
      </c>
    </row>
    <row r="18" spans="2:8" s="1" customFormat="1" x14ac:dyDescent="0.25">
      <c r="B18" s="8" t="s">
        <v>16</v>
      </c>
      <c r="C18" s="98">
        <v>1.241898148148148E-2</v>
      </c>
      <c r="D18" s="96">
        <f t="shared" si="0"/>
        <v>1.5359949611348889E-2</v>
      </c>
      <c r="E18" s="98">
        <v>1.8402777777777779E-3</v>
      </c>
      <c r="F18" s="96">
        <f t="shared" si="1"/>
        <v>9.9661526889808227E-3</v>
      </c>
      <c r="G18" s="98">
        <f t="shared" si="2"/>
        <v>1.4259259259259258E-2</v>
      </c>
      <c r="H18" s="97">
        <f t="shared" si="3"/>
        <v>1.4357133700807583E-2</v>
      </c>
    </row>
    <row r="19" spans="2:8" s="1" customFormat="1" x14ac:dyDescent="0.25">
      <c r="B19" s="8" t="s">
        <v>4</v>
      </c>
      <c r="C19" s="98">
        <v>2.8865740740740723E-2</v>
      </c>
      <c r="D19" s="96">
        <f t="shared" si="0"/>
        <v>3.5701504502054157E-2</v>
      </c>
      <c r="E19" s="98">
        <v>4.5138888888888885E-3</v>
      </c>
      <c r="F19" s="96">
        <f t="shared" si="1"/>
        <v>2.4445280180518992E-2</v>
      </c>
      <c r="G19" s="98">
        <f t="shared" si="2"/>
        <v>3.3379629629629613E-2</v>
      </c>
      <c r="H19" s="97">
        <f t="shared" si="3"/>
        <v>3.3608744799617736E-2</v>
      </c>
    </row>
    <row r="20" spans="2:8" s="1" customFormat="1" x14ac:dyDescent="0.25">
      <c r="B20" s="8" t="s">
        <v>14</v>
      </c>
      <c r="C20" s="98">
        <v>1.6111111111111114E-2</v>
      </c>
      <c r="D20" s="96">
        <f t="shared" si="0"/>
        <v>1.9926421117425593E-2</v>
      </c>
      <c r="E20" s="98">
        <v>1.4282407407407407E-2</v>
      </c>
      <c r="F20" s="96">
        <f t="shared" si="1"/>
        <v>7.7347373699385741E-2</v>
      </c>
      <c r="G20" s="98">
        <f t="shared" si="2"/>
        <v>3.0393518518518521E-2</v>
      </c>
      <c r="H20" s="97">
        <f t="shared" si="3"/>
        <v>3.0602137255130453E-2</v>
      </c>
    </row>
    <row r="21" spans="2:8" s="1" customFormat="1" x14ac:dyDescent="0.25">
      <c r="B21" s="8" t="s">
        <v>11</v>
      </c>
      <c r="C21" s="98">
        <v>1.0543981481481481E-2</v>
      </c>
      <c r="D21" s="96">
        <f t="shared" si="0"/>
        <v>1.3040926464062292E-2</v>
      </c>
      <c r="E21" s="98">
        <v>2.2951388888888886E-2</v>
      </c>
      <c r="F21" s="96">
        <f t="shared" si="1"/>
        <v>0.12429484768710042</v>
      </c>
      <c r="G21" s="98">
        <f t="shared" si="2"/>
        <v>3.349537037037037E-2</v>
      </c>
      <c r="H21" s="97">
        <f t="shared" si="3"/>
        <v>3.3725279975760671E-2</v>
      </c>
    </row>
    <row r="22" spans="2:8" s="1" customFormat="1" x14ac:dyDescent="0.25">
      <c r="B22" s="8" t="s">
        <v>15</v>
      </c>
      <c r="C22" s="98">
        <v>8.7499999999999991E-3</v>
      </c>
      <c r="D22" s="96">
        <f t="shared" si="0"/>
        <v>1.0822108020670792E-2</v>
      </c>
      <c r="E22" s="98">
        <v>1.0671296296296295E-2</v>
      </c>
      <c r="F22" s="96">
        <f t="shared" si="1"/>
        <v>5.7791149554970542E-2</v>
      </c>
      <c r="G22" s="98">
        <f t="shared" si="2"/>
        <v>1.9421296296296294E-2</v>
      </c>
      <c r="H22" s="97">
        <f t="shared" si="3"/>
        <v>1.9554602556781757E-2</v>
      </c>
    </row>
    <row r="23" spans="2:8" s="1" customFormat="1" x14ac:dyDescent="0.25">
      <c r="B23" s="8" t="s">
        <v>91</v>
      </c>
      <c r="C23" s="98">
        <v>9.3865740740740732E-3</v>
      </c>
      <c r="D23" s="96">
        <f t="shared" si="0"/>
        <v>1.1609430694132292E-2</v>
      </c>
      <c r="E23" s="98">
        <v>5.0231481481481481E-3</v>
      </c>
      <c r="F23" s="96">
        <f t="shared" si="1"/>
        <v>2.7203209226526266E-2</v>
      </c>
      <c r="G23" s="98">
        <f t="shared" si="2"/>
        <v>1.4409722222222221E-2</v>
      </c>
      <c r="H23" s="97">
        <f t="shared" si="3"/>
        <v>1.4508629429793378E-2</v>
      </c>
    </row>
    <row r="24" spans="2:8" s="1" customFormat="1" x14ac:dyDescent="0.25">
      <c r="B24" s="8" t="s">
        <v>12</v>
      </c>
      <c r="C24" s="98">
        <v>3.5763888888888889E-3</v>
      </c>
      <c r="D24" s="96">
        <f t="shared" si="0"/>
        <v>4.4233219290836972E-3</v>
      </c>
      <c r="E24" s="98">
        <v>2.1527777777777778E-3</v>
      </c>
      <c r="F24" s="96">
        <f t="shared" si="1"/>
        <v>1.1658518239939828E-2</v>
      </c>
      <c r="G24" s="98">
        <f t="shared" si="2"/>
        <v>5.7291666666666671E-3</v>
      </c>
      <c r="H24" s="97">
        <f t="shared" si="3"/>
        <v>5.7684912190744762E-3</v>
      </c>
    </row>
    <row r="25" spans="2:8" s="1" customFormat="1" x14ac:dyDescent="0.25">
      <c r="B25" s="8" t="s">
        <v>5</v>
      </c>
      <c r="C25" s="98">
        <v>2.1956018518518514E-2</v>
      </c>
      <c r="D25" s="96">
        <f t="shared" si="0"/>
        <v>2.7155474755572076E-2</v>
      </c>
      <c r="E25" s="98">
        <v>7.0138888888888898E-3</v>
      </c>
      <c r="F25" s="96">
        <f t="shared" si="1"/>
        <v>3.7984204588191059E-2</v>
      </c>
      <c r="G25" s="98">
        <f t="shared" si="2"/>
        <v>2.8969907407407403E-2</v>
      </c>
      <c r="H25" s="97">
        <f t="shared" si="3"/>
        <v>2.9168754588572546E-2</v>
      </c>
    </row>
    <row r="26" spans="2:8" s="1" customFormat="1" x14ac:dyDescent="0.25">
      <c r="B26" s="8" t="s">
        <v>6</v>
      </c>
      <c r="C26" s="98">
        <v>0.30333333333333373</v>
      </c>
      <c r="D26" s="96">
        <f t="shared" si="0"/>
        <v>0.37516641138325468</v>
      </c>
      <c r="E26" s="98">
        <v>9.6874999999999999E-3</v>
      </c>
      <c r="F26" s="96">
        <f t="shared" si="1"/>
        <v>5.2463332079729232E-2</v>
      </c>
      <c r="G26" s="98">
        <f t="shared" si="2"/>
        <v>0.31302083333333375</v>
      </c>
      <c r="H26" s="97">
        <f t="shared" si="3"/>
        <v>0.31516938387852406</v>
      </c>
    </row>
    <row r="27" spans="2:8" s="1" customFormat="1" x14ac:dyDescent="0.25">
      <c r="B27" s="8" t="s">
        <v>102</v>
      </c>
      <c r="C27" s="98">
        <v>8.7361111111111098E-2</v>
      </c>
      <c r="D27" s="96">
        <f t="shared" si="0"/>
        <v>0.10804930071431632</v>
      </c>
      <c r="E27" s="98">
        <v>7.9398148148148145E-3</v>
      </c>
      <c r="F27" s="96">
        <f t="shared" si="1"/>
        <v>4.2998621035477004E-2</v>
      </c>
      <c r="G27" s="98">
        <f t="shared" si="2"/>
        <v>9.5300925925925914E-2</v>
      </c>
      <c r="H27" s="97">
        <f t="shared" si="3"/>
        <v>9.5955064036079243E-2</v>
      </c>
    </row>
    <row r="28" spans="2:8" s="1" customFormat="1" x14ac:dyDescent="0.25">
      <c r="B28" s="36" t="s">
        <v>17</v>
      </c>
      <c r="C28" s="108"/>
      <c r="D28" s="96"/>
      <c r="E28" s="108">
        <v>7.3726851851851861E-3</v>
      </c>
      <c r="F28" s="96">
        <f t="shared" si="1"/>
        <v>3.9927290961514365E-2</v>
      </c>
      <c r="G28" s="98">
        <f t="shared" si="2"/>
        <v>7.3726851851851861E-3</v>
      </c>
      <c r="H28" s="97">
        <f t="shared" si="3"/>
        <v>7.4232907203039223E-3</v>
      </c>
    </row>
    <row r="29" spans="2:8" s="1" customFormat="1" x14ac:dyDescent="0.25">
      <c r="B29" s="8"/>
      <c r="C29" s="99"/>
      <c r="D29" s="110"/>
      <c r="E29" s="99"/>
      <c r="F29" s="99"/>
      <c r="G29" s="99"/>
      <c r="H29" s="100"/>
    </row>
    <row r="30" spans="2:8" s="1" customFormat="1" x14ac:dyDescent="0.25">
      <c r="B30" s="37" t="s">
        <v>29</v>
      </c>
      <c r="C30" s="111">
        <f t="shared" ref="C30:H30" si="4">SUM(C7:C28)</f>
        <v>0.80853009259259301</v>
      </c>
      <c r="D30" s="112">
        <f t="shared" si="4"/>
        <v>0.99999999999999989</v>
      </c>
      <c r="E30" s="111">
        <f t="shared" si="4"/>
        <v>0.18465277777777775</v>
      </c>
      <c r="F30" s="112">
        <f t="shared" si="4"/>
        <v>1</v>
      </c>
      <c r="G30" s="111">
        <f t="shared" si="4"/>
        <v>0.99318287037037067</v>
      </c>
      <c r="H30" s="115">
        <f t="shared" si="4"/>
        <v>1</v>
      </c>
    </row>
    <row r="31" spans="2:8" s="1" customFormat="1" ht="66" customHeight="1" thickBot="1" x14ac:dyDescent="0.3">
      <c r="B31" s="154" t="s">
        <v>39</v>
      </c>
      <c r="C31" s="155"/>
      <c r="D31" s="155"/>
      <c r="E31" s="155"/>
      <c r="F31" s="156"/>
      <c r="G31" s="155"/>
      <c r="H31" s="156"/>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&amp;R19</oddHeader>
  </headerFooter>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3" zoomScale="110" zoomScaleNormal="110" zoomScaleSheetLayoutView="100" zoomScalePageLayoutView="110" workbookViewId="0">
      <selection activeCell="K18" sqref="K18"/>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7" t="s">
        <v>88</v>
      </c>
      <c r="C3" s="158"/>
      <c r="D3" s="158"/>
      <c r="E3" s="158"/>
      <c r="F3" s="159"/>
      <c r="G3" s="158"/>
      <c r="H3" s="159"/>
    </row>
    <row r="4" spans="2:8" s="1" customFormat="1" x14ac:dyDescent="0.25">
      <c r="B4" s="160" t="s">
        <v>134</v>
      </c>
      <c r="C4" s="161"/>
      <c r="D4" s="161"/>
      <c r="E4" s="161"/>
      <c r="F4" s="161"/>
      <c r="G4" s="161"/>
      <c r="H4" s="162"/>
    </row>
    <row r="5" spans="2:8" s="1" customFormat="1" x14ac:dyDescent="0.25">
      <c r="B5" s="2"/>
      <c r="C5" s="163" t="s">
        <v>36</v>
      </c>
      <c r="D5" s="161"/>
      <c r="E5" s="163" t="s">
        <v>37</v>
      </c>
      <c r="F5" s="178"/>
      <c r="G5" s="161" t="s">
        <v>38</v>
      </c>
      <c r="H5" s="162"/>
    </row>
    <row r="6" spans="2:8" s="1" customFormat="1" x14ac:dyDescent="0.25">
      <c r="B6" s="3" t="s">
        <v>23</v>
      </c>
      <c r="C6" s="5" t="s">
        <v>24</v>
      </c>
      <c r="D6" s="5" t="s">
        <v>25</v>
      </c>
      <c r="E6" s="5" t="s">
        <v>24</v>
      </c>
      <c r="F6" s="5" t="s">
        <v>25</v>
      </c>
      <c r="G6" s="5" t="s">
        <v>24</v>
      </c>
      <c r="H6" s="39" t="s">
        <v>25</v>
      </c>
    </row>
    <row r="7" spans="2:8" s="1" customFormat="1" x14ac:dyDescent="0.25">
      <c r="B7" s="8" t="s">
        <v>10</v>
      </c>
      <c r="C7" s="98">
        <v>2.2916666666666662E-3</v>
      </c>
      <c r="D7" s="96">
        <f t="shared" ref="D7:D28" si="0">C7/C$30</f>
        <v>2.0349434737923944E-2</v>
      </c>
      <c r="E7" s="98"/>
      <c r="F7" s="96"/>
      <c r="G7" s="98">
        <f>C7</f>
        <v>2.2916666666666662E-3</v>
      </c>
      <c r="H7" s="97">
        <f t="shared" ref="H7:H28" si="1">G7/$G$30</f>
        <v>2.0349434737923944E-2</v>
      </c>
    </row>
    <row r="8" spans="2:8" s="1" customFormat="1" x14ac:dyDescent="0.25">
      <c r="B8" s="8" t="s">
        <v>13</v>
      </c>
      <c r="C8" s="98">
        <v>5.0810185185185186E-3</v>
      </c>
      <c r="D8" s="96">
        <f t="shared" si="0"/>
        <v>4.5118191161356631E-2</v>
      </c>
      <c r="E8" s="98"/>
      <c r="F8" s="96"/>
      <c r="G8" s="98">
        <f t="shared" ref="G8:G28" si="2">C8</f>
        <v>5.0810185185185186E-3</v>
      </c>
      <c r="H8" s="97">
        <f t="shared" si="1"/>
        <v>4.5118191161356631E-2</v>
      </c>
    </row>
    <row r="9" spans="2:8" s="1" customFormat="1" x14ac:dyDescent="0.25">
      <c r="B9" s="8" t="s">
        <v>0</v>
      </c>
      <c r="C9" s="98">
        <v>1.7824074074074062E-2</v>
      </c>
      <c r="D9" s="96">
        <f t="shared" si="0"/>
        <v>0.15827338129496393</v>
      </c>
      <c r="E9" s="98"/>
      <c r="F9" s="96"/>
      <c r="G9" s="98">
        <f t="shared" si="2"/>
        <v>1.7824074074074062E-2</v>
      </c>
      <c r="H9" s="97">
        <f t="shared" si="1"/>
        <v>0.15827338129496393</v>
      </c>
    </row>
    <row r="10" spans="2:8" s="1" customFormat="1" x14ac:dyDescent="0.25">
      <c r="B10" s="8" t="s">
        <v>8</v>
      </c>
      <c r="C10" s="98">
        <v>3.1365740740740737E-3</v>
      </c>
      <c r="D10" s="96">
        <f t="shared" si="0"/>
        <v>2.7852004110996913E-2</v>
      </c>
      <c r="E10" s="98"/>
      <c r="F10" s="96"/>
      <c r="G10" s="98">
        <f t="shared" si="2"/>
        <v>3.1365740740740737E-3</v>
      </c>
      <c r="H10" s="97">
        <f t="shared" si="1"/>
        <v>2.7852004110996913E-2</v>
      </c>
    </row>
    <row r="11" spans="2:8" s="1" customFormat="1" x14ac:dyDescent="0.25">
      <c r="B11" s="8" t="s">
        <v>26</v>
      </c>
      <c r="C11" s="98">
        <v>4.861111111111111E-4</v>
      </c>
      <c r="D11" s="96">
        <f t="shared" si="0"/>
        <v>4.3165467625899279E-3</v>
      </c>
      <c r="E11" s="98"/>
      <c r="F11" s="96"/>
      <c r="G11" s="98">
        <f t="shared" si="2"/>
        <v>4.861111111111111E-4</v>
      </c>
      <c r="H11" s="97">
        <f t="shared" si="1"/>
        <v>4.3165467625899279E-3</v>
      </c>
    </row>
    <row r="12" spans="2:8" s="1" customFormat="1" x14ac:dyDescent="0.25">
      <c r="B12" s="8" t="s">
        <v>3</v>
      </c>
      <c r="C12" s="98">
        <v>1.3414351851851841E-2</v>
      </c>
      <c r="D12" s="96">
        <f t="shared" si="0"/>
        <v>0.11911613566289815</v>
      </c>
      <c r="E12" s="98"/>
      <c r="F12" s="96"/>
      <c r="G12" s="98">
        <f t="shared" si="2"/>
        <v>1.3414351851851841E-2</v>
      </c>
      <c r="H12" s="97">
        <f t="shared" si="1"/>
        <v>0.11911613566289815</v>
      </c>
    </row>
    <row r="13" spans="2:8" s="1" customFormat="1" x14ac:dyDescent="0.25">
      <c r="B13" s="8" t="s">
        <v>7</v>
      </c>
      <c r="C13" s="98">
        <v>3.0787037037037029E-3</v>
      </c>
      <c r="D13" s="96">
        <f t="shared" si="0"/>
        <v>2.7338129496402869E-2</v>
      </c>
      <c r="E13" s="98"/>
      <c r="F13" s="96"/>
      <c r="G13" s="98">
        <f t="shared" si="2"/>
        <v>3.0787037037037029E-3</v>
      </c>
      <c r="H13" s="97">
        <f t="shared" si="1"/>
        <v>2.7338129496402869E-2</v>
      </c>
    </row>
    <row r="14" spans="2:8" s="1" customFormat="1" x14ac:dyDescent="0.25">
      <c r="B14" s="8" t="s">
        <v>2</v>
      </c>
      <c r="C14" s="98">
        <v>9.351851851851856E-3</v>
      </c>
      <c r="D14" s="96">
        <f t="shared" si="0"/>
        <v>8.3042137718396747E-2</v>
      </c>
      <c r="E14" s="98"/>
      <c r="F14" s="96"/>
      <c r="G14" s="98">
        <f t="shared" si="2"/>
        <v>9.351851851851856E-3</v>
      </c>
      <c r="H14" s="97">
        <f t="shared" si="1"/>
        <v>8.3042137718396747E-2</v>
      </c>
    </row>
    <row r="15" spans="2:8" s="1" customFormat="1" x14ac:dyDescent="0.25">
      <c r="B15" s="8" t="s">
        <v>9</v>
      </c>
      <c r="C15" s="98">
        <v>5.1967592592592603E-3</v>
      </c>
      <c r="D15" s="96">
        <f t="shared" si="0"/>
        <v>4.6145940390544718E-2</v>
      </c>
      <c r="E15" s="98"/>
      <c r="F15" s="96"/>
      <c r="G15" s="98">
        <f t="shared" si="2"/>
        <v>5.1967592592592603E-3</v>
      </c>
      <c r="H15" s="97">
        <f t="shared" si="1"/>
        <v>4.6145940390544718E-2</v>
      </c>
    </row>
    <row r="16" spans="2:8" s="1" customFormat="1" x14ac:dyDescent="0.25">
      <c r="B16" s="8" t="s">
        <v>1</v>
      </c>
      <c r="C16" s="98">
        <v>3.680555555555555E-3</v>
      </c>
      <c r="D16" s="96">
        <f t="shared" si="0"/>
        <v>3.2682425488180879E-2</v>
      </c>
      <c r="E16" s="98"/>
      <c r="F16" s="96"/>
      <c r="G16" s="98">
        <f t="shared" si="2"/>
        <v>3.680555555555555E-3</v>
      </c>
      <c r="H16" s="97">
        <f t="shared" si="1"/>
        <v>3.2682425488180879E-2</v>
      </c>
    </row>
    <row r="17" spans="2:8" s="1" customFormat="1" x14ac:dyDescent="0.25">
      <c r="B17" s="8" t="s">
        <v>27</v>
      </c>
      <c r="C17" s="98">
        <v>6.9444444444444444E-5</v>
      </c>
      <c r="D17" s="96">
        <f t="shared" si="0"/>
        <v>6.1664953751284688E-4</v>
      </c>
      <c r="E17" s="98"/>
      <c r="F17" s="96"/>
      <c r="G17" s="98">
        <f t="shared" si="2"/>
        <v>6.9444444444444444E-5</v>
      </c>
      <c r="H17" s="97">
        <f t="shared" si="1"/>
        <v>6.1664953751284688E-4</v>
      </c>
    </row>
    <row r="18" spans="2:8" s="1" customFormat="1" x14ac:dyDescent="0.25">
      <c r="B18" s="8" t="s">
        <v>16</v>
      </c>
      <c r="C18" s="98">
        <v>5.0925925925925921E-4</v>
      </c>
      <c r="D18" s="96">
        <f t="shared" si="0"/>
        <v>4.5220966084275433E-3</v>
      </c>
      <c r="E18" s="98"/>
      <c r="F18" s="96"/>
      <c r="G18" s="98">
        <f t="shared" ref="G18" si="3">C18</f>
        <v>5.0925925925925921E-4</v>
      </c>
      <c r="H18" s="97">
        <f t="shared" ref="H18" si="4">G18/$G$30</f>
        <v>4.5220966084275433E-3</v>
      </c>
    </row>
    <row r="19" spans="2:8" s="1" customFormat="1" x14ac:dyDescent="0.25">
      <c r="B19" s="8" t="s">
        <v>4</v>
      </c>
      <c r="C19" s="98">
        <v>1.4583333333333334E-3</v>
      </c>
      <c r="D19" s="96">
        <f t="shared" si="0"/>
        <v>1.2949640287769786E-2</v>
      </c>
      <c r="E19" s="98"/>
      <c r="F19" s="96"/>
      <c r="G19" s="98">
        <f t="shared" si="2"/>
        <v>1.4583333333333334E-3</v>
      </c>
      <c r="H19" s="97">
        <f t="shared" si="1"/>
        <v>1.2949640287769786E-2</v>
      </c>
    </row>
    <row r="20" spans="2:8" s="1" customFormat="1" x14ac:dyDescent="0.25">
      <c r="B20" s="8" t="s">
        <v>14</v>
      </c>
      <c r="C20" s="98">
        <v>3.4027777777777758E-3</v>
      </c>
      <c r="D20" s="96">
        <f t="shared" si="0"/>
        <v>3.021582733812948E-2</v>
      </c>
      <c r="E20" s="98"/>
      <c r="F20" s="96"/>
      <c r="G20" s="98">
        <f t="shared" si="2"/>
        <v>3.4027777777777758E-3</v>
      </c>
      <c r="H20" s="97">
        <f t="shared" si="1"/>
        <v>3.021582733812948E-2</v>
      </c>
    </row>
    <row r="21" spans="2:8" s="1" customFormat="1" x14ac:dyDescent="0.25">
      <c r="B21" s="8" t="s">
        <v>11</v>
      </c>
      <c r="C21" s="98">
        <v>4.6296296296296294E-5</v>
      </c>
      <c r="D21" s="96">
        <f t="shared" si="0"/>
        <v>4.1109969167523125E-4</v>
      </c>
      <c r="E21" s="98"/>
      <c r="F21" s="96"/>
      <c r="G21" s="98">
        <f t="shared" si="2"/>
        <v>4.6296296296296294E-5</v>
      </c>
      <c r="H21" s="97">
        <f t="shared" si="1"/>
        <v>4.1109969167523125E-4</v>
      </c>
    </row>
    <row r="22" spans="2:8" s="1" customFormat="1" x14ac:dyDescent="0.25">
      <c r="B22" s="8" t="s">
        <v>15</v>
      </c>
      <c r="C22" s="98">
        <v>4.1666666666666664E-4</v>
      </c>
      <c r="D22" s="96">
        <f t="shared" si="0"/>
        <v>3.6998972250770808E-3</v>
      </c>
      <c r="E22" s="98"/>
      <c r="F22" s="96"/>
      <c r="G22" s="98">
        <f t="shared" ref="G22" si="5">C22</f>
        <v>4.1666666666666664E-4</v>
      </c>
      <c r="H22" s="97">
        <f t="shared" ref="H22" si="6">G22/$G$30</f>
        <v>3.6998972250770808E-3</v>
      </c>
    </row>
    <row r="23" spans="2:8" s="1" customFormat="1" x14ac:dyDescent="0.25">
      <c r="B23" s="8" t="s">
        <v>91</v>
      </c>
      <c r="C23" s="98"/>
      <c r="D23" s="96"/>
      <c r="E23" s="101"/>
      <c r="F23" s="96"/>
      <c r="G23" s="98"/>
      <c r="H23" s="97"/>
    </row>
    <row r="24" spans="2:8" s="1" customFormat="1" x14ac:dyDescent="0.25">
      <c r="B24" s="8" t="s">
        <v>12</v>
      </c>
      <c r="C24" s="98"/>
      <c r="D24" s="96"/>
      <c r="E24" s="116"/>
      <c r="F24" s="96"/>
      <c r="G24" s="98"/>
      <c r="H24" s="97"/>
    </row>
    <row r="25" spans="2:8" s="1" customFormat="1" x14ac:dyDescent="0.25">
      <c r="B25" s="8" t="s">
        <v>5</v>
      </c>
      <c r="C25" s="98">
        <v>1.5046296296296294E-3</v>
      </c>
      <c r="D25" s="96">
        <f t="shared" si="0"/>
        <v>1.3360739979445015E-2</v>
      </c>
      <c r="E25" s="84"/>
      <c r="F25" s="96"/>
      <c r="G25" s="98">
        <f t="shared" ref="G23:G25" si="7">C25</f>
        <v>1.5046296296296294E-3</v>
      </c>
      <c r="H25" s="97">
        <f t="shared" ref="H23:H25" si="8">G25/$G$30</f>
        <v>1.3360739979445015E-2</v>
      </c>
    </row>
    <row r="26" spans="2:8" s="1" customFormat="1" x14ac:dyDescent="0.25">
      <c r="B26" s="8" t="s">
        <v>6</v>
      </c>
      <c r="C26" s="98">
        <v>2.2164351851851848E-2</v>
      </c>
      <c r="D26" s="96">
        <f t="shared" si="0"/>
        <v>0.19681397738951692</v>
      </c>
      <c r="E26" s="117"/>
      <c r="F26" s="96"/>
      <c r="G26" s="98">
        <f t="shared" si="2"/>
        <v>2.2164351851851848E-2</v>
      </c>
      <c r="H26" s="97">
        <f t="shared" si="1"/>
        <v>0.19681397738951692</v>
      </c>
    </row>
    <row r="27" spans="2:8" s="1" customFormat="1" x14ac:dyDescent="0.25">
      <c r="B27" s="8" t="s">
        <v>102</v>
      </c>
      <c r="C27" s="98">
        <v>1.7870370370370377E-2</v>
      </c>
      <c r="D27" s="96">
        <f t="shared" si="0"/>
        <v>0.15868448098663931</v>
      </c>
      <c r="E27" s="98"/>
      <c r="F27" s="96"/>
      <c r="G27" s="98">
        <f t="shared" si="2"/>
        <v>1.7870370370370377E-2</v>
      </c>
      <c r="H27" s="97">
        <f t="shared" si="1"/>
        <v>0.15868448098663931</v>
      </c>
    </row>
    <row r="28" spans="2:8" s="1" customFormat="1" x14ac:dyDescent="0.25">
      <c r="B28" s="36" t="s">
        <v>17</v>
      </c>
      <c r="C28" s="108">
        <v>1.6319444444444445E-3</v>
      </c>
      <c r="D28" s="96">
        <f t="shared" si="0"/>
        <v>1.4491264131551903E-2</v>
      </c>
      <c r="E28" s="108"/>
      <c r="F28" s="96"/>
      <c r="G28" s="98">
        <f t="shared" si="2"/>
        <v>1.6319444444444445E-3</v>
      </c>
      <c r="H28" s="97">
        <f t="shared" si="1"/>
        <v>1.4491264131551903E-2</v>
      </c>
    </row>
    <row r="29" spans="2:8" s="1" customFormat="1" x14ac:dyDescent="0.25">
      <c r="B29" s="8"/>
      <c r="C29" s="99"/>
      <c r="D29" s="110"/>
      <c r="E29" s="99"/>
      <c r="F29" s="99"/>
      <c r="G29" s="99"/>
      <c r="H29" s="100"/>
    </row>
    <row r="30" spans="2:8" s="1" customFormat="1" x14ac:dyDescent="0.25">
      <c r="B30" s="37" t="s">
        <v>29</v>
      </c>
      <c r="C30" s="111">
        <f>SUM(C7:C28)</f>
        <v>0.11261574074074074</v>
      </c>
      <c r="D30" s="112">
        <f>SUM(D7:D28)</f>
        <v>0.99999999999999967</v>
      </c>
      <c r="E30" s="111"/>
      <c r="F30" s="112"/>
      <c r="G30" s="111">
        <f>SUM(G7:G28)</f>
        <v>0.11261574074074074</v>
      </c>
      <c r="H30" s="115">
        <f>SUM(H7:H28)</f>
        <v>0.99999999999999967</v>
      </c>
    </row>
    <row r="31" spans="2:8" s="1" customFormat="1" ht="66" customHeight="1" thickBot="1" x14ac:dyDescent="0.3">
      <c r="B31" s="154" t="s">
        <v>39</v>
      </c>
      <c r="C31" s="155"/>
      <c r="D31" s="155"/>
      <c r="E31" s="155"/>
      <c r="F31" s="156"/>
      <c r="G31" s="155"/>
      <c r="H31" s="156"/>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&amp;R12</oddHeader>
  </headerFooter>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zoomScalePageLayoutView="110" workbookViewId="0">
      <selection activeCell="K18" sqref="K18"/>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7" t="s">
        <v>89</v>
      </c>
      <c r="C3" s="158"/>
      <c r="D3" s="158"/>
      <c r="E3" s="158"/>
      <c r="F3" s="159"/>
      <c r="G3" s="158"/>
      <c r="H3" s="159"/>
    </row>
    <row r="4" spans="2:8" s="1" customFormat="1" x14ac:dyDescent="0.25">
      <c r="B4" s="160" t="s">
        <v>134</v>
      </c>
      <c r="C4" s="161"/>
      <c r="D4" s="161"/>
      <c r="E4" s="161"/>
      <c r="F4" s="161"/>
      <c r="G4" s="161"/>
      <c r="H4" s="162"/>
    </row>
    <row r="5" spans="2:8" s="1" customFormat="1" x14ac:dyDescent="0.25">
      <c r="B5" s="2"/>
      <c r="C5" s="163" t="s">
        <v>36</v>
      </c>
      <c r="D5" s="161"/>
      <c r="E5" s="163" t="s">
        <v>37</v>
      </c>
      <c r="F5" s="178"/>
      <c r="G5" s="161" t="s">
        <v>38</v>
      </c>
      <c r="H5" s="162"/>
    </row>
    <row r="6" spans="2:8" s="1" customFormat="1" x14ac:dyDescent="0.25">
      <c r="B6" s="3" t="s">
        <v>23</v>
      </c>
      <c r="C6" s="5" t="s">
        <v>24</v>
      </c>
      <c r="D6" s="5" t="s">
        <v>25</v>
      </c>
      <c r="E6" s="5" t="s">
        <v>24</v>
      </c>
      <c r="F6" s="5" t="s">
        <v>25</v>
      </c>
      <c r="G6" s="5" t="s">
        <v>24</v>
      </c>
      <c r="H6" s="39" t="s">
        <v>25</v>
      </c>
    </row>
    <row r="7" spans="2:8" s="1" customFormat="1" x14ac:dyDescent="0.25">
      <c r="B7" s="8" t="s">
        <v>10</v>
      </c>
      <c r="C7" s="98">
        <v>1.9328703703703713E-2</v>
      </c>
      <c r="D7" s="96">
        <f t="shared" ref="D7:D27" si="0">C7/C$30</f>
        <v>1.7763500792443588E-2</v>
      </c>
      <c r="E7" s="98"/>
      <c r="F7" s="96"/>
      <c r="G7" s="98">
        <f t="shared" ref="G7:G27" si="1">C7+E7</f>
        <v>1.9328703703703713E-2</v>
      </c>
      <c r="H7" s="97">
        <f t="shared" ref="H7" si="2">G7/$G$30</f>
        <v>1.6561545479788956E-2</v>
      </c>
    </row>
    <row r="8" spans="2:8" s="1" customFormat="1" x14ac:dyDescent="0.25">
      <c r="B8" s="8" t="s">
        <v>13</v>
      </c>
      <c r="C8" s="98">
        <v>2.1770833333333333E-2</v>
      </c>
      <c r="D8" s="96">
        <f t="shared" si="0"/>
        <v>2.0007871251848126E-2</v>
      </c>
      <c r="E8" s="98">
        <v>6.018518518518519E-4</v>
      </c>
      <c r="F8" s="96">
        <f t="shared" ref="F8:F28" si="3">E8/E$30</f>
        <v>7.6212809614539028E-3</v>
      </c>
      <c r="G8" s="98">
        <f t="shared" si="1"/>
        <v>2.2372685185185186E-2</v>
      </c>
      <c r="H8" s="97">
        <f t="shared" ref="H8:H27" si="4">G8/$G$30</f>
        <v>1.9169740965528165E-2</v>
      </c>
    </row>
    <row r="9" spans="2:8" s="1" customFormat="1" x14ac:dyDescent="0.25">
      <c r="B9" s="8" t="s">
        <v>0</v>
      </c>
      <c r="C9" s="98">
        <v>8.8831018518518587E-2</v>
      </c>
      <c r="D9" s="96">
        <f t="shared" si="0"/>
        <v>8.163764585748777E-2</v>
      </c>
      <c r="E9" s="98">
        <v>1.1712962962962967E-2</v>
      </c>
      <c r="F9" s="96">
        <f t="shared" si="3"/>
        <v>0.148321852557526</v>
      </c>
      <c r="G9" s="98">
        <f t="shared" si="1"/>
        <v>0.10054398148148155</v>
      </c>
      <c r="H9" s="97">
        <f t="shared" si="4"/>
        <v>8.6149787774207592E-2</v>
      </c>
    </row>
    <row r="10" spans="2:8" s="1" customFormat="1" x14ac:dyDescent="0.25">
      <c r="B10" s="8" t="s">
        <v>8</v>
      </c>
      <c r="C10" s="98">
        <v>2.2442129629629628E-2</v>
      </c>
      <c r="D10" s="96">
        <f t="shared" si="0"/>
        <v>2.0624807207513831E-2</v>
      </c>
      <c r="E10" s="98">
        <v>1.5046296296296297E-4</v>
      </c>
      <c r="F10" s="96">
        <f t="shared" si="3"/>
        <v>1.9053202403634757E-3</v>
      </c>
      <c r="G10" s="98">
        <f t="shared" si="1"/>
        <v>2.2592592592592591E-2</v>
      </c>
      <c r="H10" s="97">
        <f t="shared" si="4"/>
        <v>1.9358165734459892E-2</v>
      </c>
    </row>
    <row r="11" spans="2:8" s="1" customFormat="1" x14ac:dyDescent="0.25">
      <c r="B11" s="8" t="s">
        <v>26</v>
      </c>
      <c r="C11" s="98">
        <v>3.9120370370370368E-3</v>
      </c>
      <c r="D11" s="96">
        <f t="shared" si="0"/>
        <v>3.5952474657760056E-3</v>
      </c>
      <c r="E11" s="98">
        <v>3.3564814814814816E-3</v>
      </c>
      <c r="F11" s="96">
        <f t="shared" si="3"/>
        <v>4.2503297669646764E-2</v>
      </c>
      <c r="G11" s="98">
        <f t="shared" si="1"/>
        <v>7.2685185185185179E-3</v>
      </c>
      <c r="H11" s="97">
        <f t="shared" si="4"/>
        <v>6.2279344678487772E-3</v>
      </c>
    </row>
    <row r="12" spans="2:8" s="1" customFormat="1" x14ac:dyDescent="0.25">
      <c r="B12" s="8" t="s">
        <v>3</v>
      </c>
      <c r="C12" s="98">
        <v>0.13868055555555586</v>
      </c>
      <c r="D12" s="96">
        <f t="shared" si="0"/>
        <v>0.1274504589790775</v>
      </c>
      <c r="E12" s="98">
        <v>2.6226851851851855E-2</v>
      </c>
      <c r="F12" s="96">
        <f t="shared" si="3"/>
        <v>0.33211197420489508</v>
      </c>
      <c r="G12" s="98">
        <f t="shared" si="1"/>
        <v>0.16490740740740772</v>
      </c>
      <c r="H12" s="97">
        <f t="shared" si="4"/>
        <v>0.14129874251259483</v>
      </c>
    </row>
    <row r="13" spans="2:8" s="1" customFormat="1" x14ac:dyDescent="0.25">
      <c r="B13" s="8" t="s">
        <v>7</v>
      </c>
      <c r="C13" s="98">
        <v>2.342592592592594E-2</v>
      </c>
      <c r="D13" s="96">
        <f t="shared" si="0"/>
        <v>2.1528937487368758E-2</v>
      </c>
      <c r="E13" s="98">
        <v>3.3217592592592587E-3</v>
      </c>
      <c r="F13" s="96">
        <f t="shared" si="3"/>
        <v>4.2063608383409029E-2</v>
      </c>
      <c r="G13" s="98">
        <f t="shared" si="1"/>
        <v>2.6747685185185201E-2</v>
      </c>
      <c r="H13" s="97">
        <f t="shared" si="4"/>
        <v>2.2918402157959449E-2</v>
      </c>
    </row>
    <row r="14" spans="2:8" s="1" customFormat="1" x14ac:dyDescent="0.25">
      <c r="B14" s="8" t="s">
        <v>2</v>
      </c>
      <c r="C14" s="98">
        <v>2.9583333333333326E-2</v>
      </c>
      <c r="D14" s="96">
        <f t="shared" si="0"/>
        <v>2.7187729356578309E-2</v>
      </c>
      <c r="E14" s="98">
        <v>1.3888888888888889E-4</v>
      </c>
      <c r="F14" s="96">
        <f t="shared" si="3"/>
        <v>1.7587571449509006E-3</v>
      </c>
      <c r="G14" s="98">
        <f t="shared" si="1"/>
        <v>2.9722222222222216E-2</v>
      </c>
      <c r="H14" s="97">
        <f t="shared" si="4"/>
        <v>2.5467095085088626E-2</v>
      </c>
    </row>
    <row r="15" spans="2:8" s="1" customFormat="1" x14ac:dyDescent="0.25">
      <c r="B15" s="8" t="s">
        <v>9</v>
      </c>
      <c r="C15" s="98">
        <v>4.2800925925925902E-2</v>
      </c>
      <c r="D15" s="96">
        <f t="shared" si="0"/>
        <v>3.9334985587099594E-2</v>
      </c>
      <c r="E15" s="98">
        <v>7.9861111111111105E-4</v>
      </c>
      <c r="F15" s="96">
        <f t="shared" si="3"/>
        <v>1.0112853583467677E-2</v>
      </c>
      <c r="G15" s="98">
        <f t="shared" si="1"/>
        <v>4.3599537037037013E-2</v>
      </c>
      <c r="H15" s="97">
        <f t="shared" si="4"/>
        <v>3.7357689713990977E-2</v>
      </c>
    </row>
    <row r="16" spans="2:8" s="1" customFormat="1" x14ac:dyDescent="0.25">
      <c r="B16" s="8" t="s">
        <v>1</v>
      </c>
      <c r="C16" s="98">
        <v>2.6053240740740741E-2</v>
      </c>
      <c r="D16" s="96">
        <f t="shared" si="0"/>
        <v>2.3943497175922455E-2</v>
      </c>
      <c r="E16" s="98">
        <v>3.7500000000000003E-3</v>
      </c>
      <c r="F16" s="96">
        <f t="shared" si="3"/>
        <v>4.7486442913674314E-2</v>
      </c>
      <c r="G16" s="98">
        <f t="shared" si="1"/>
        <v>2.9803240740740741E-2</v>
      </c>
      <c r="H16" s="97">
        <f t="shared" si="4"/>
        <v>2.5536514736800322E-2</v>
      </c>
    </row>
    <row r="17" spans="2:8" s="1" customFormat="1" x14ac:dyDescent="0.25">
      <c r="B17" s="8" t="s">
        <v>27</v>
      </c>
      <c r="C17" s="98">
        <v>1.7824074074074075E-3</v>
      </c>
      <c r="D17" s="96">
        <f t="shared" si="0"/>
        <v>1.6380713305606655E-3</v>
      </c>
      <c r="E17" s="98">
        <v>6.134259259259259E-4</v>
      </c>
      <c r="F17" s="96">
        <f t="shared" si="3"/>
        <v>7.7678440568664771E-3</v>
      </c>
      <c r="G17" s="98">
        <f t="shared" si="1"/>
        <v>2.3958333333333331E-3</v>
      </c>
      <c r="H17" s="97">
        <f t="shared" si="4"/>
        <v>2.0528382720456954E-3</v>
      </c>
    </row>
    <row r="18" spans="2:8" s="1" customFormat="1" x14ac:dyDescent="0.25">
      <c r="B18" s="8" t="s">
        <v>16</v>
      </c>
      <c r="C18" s="98">
        <v>1.5451388888888895E-2</v>
      </c>
      <c r="D18" s="96">
        <f t="shared" si="0"/>
        <v>1.4200163807133046E-2</v>
      </c>
      <c r="E18" s="98"/>
      <c r="F18" s="96"/>
      <c r="G18" s="98">
        <f t="shared" si="1"/>
        <v>1.5451388888888895E-2</v>
      </c>
      <c r="H18" s="97">
        <f t="shared" si="4"/>
        <v>1.3239319290729492E-2</v>
      </c>
    </row>
    <row r="19" spans="2:8" s="1" customFormat="1" x14ac:dyDescent="0.25">
      <c r="B19" s="8" t="s">
        <v>4</v>
      </c>
      <c r="C19" s="98">
        <v>3.3599537037037032E-2</v>
      </c>
      <c r="D19" s="96">
        <f t="shared" si="0"/>
        <v>3.087870826375072E-2</v>
      </c>
      <c r="E19" s="98">
        <v>5.5555555555555566E-4</v>
      </c>
      <c r="F19" s="96">
        <f t="shared" si="3"/>
        <v>7.0350285798036032E-3</v>
      </c>
      <c r="G19" s="98">
        <f t="shared" si="1"/>
        <v>3.4155092592592584E-2</v>
      </c>
      <c r="H19" s="97">
        <f t="shared" si="4"/>
        <v>2.9265341743028243E-2</v>
      </c>
    </row>
    <row r="20" spans="2:8" s="1" customFormat="1" x14ac:dyDescent="0.25">
      <c r="B20" s="8" t="s">
        <v>14</v>
      </c>
      <c r="C20" s="98">
        <v>1.3240740740740747E-2</v>
      </c>
      <c r="D20" s="96">
        <f t="shared" si="0"/>
        <v>1.2168529884164949E-2</v>
      </c>
      <c r="E20" s="98">
        <v>2.0023148148148144E-3</v>
      </c>
      <c r="F20" s="96">
        <f t="shared" si="3"/>
        <v>2.5355415506375475E-2</v>
      </c>
      <c r="G20" s="98">
        <f t="shared" si="1"/>
        <v>1.5243055555555562E-2</v>
      </c>
      <c r="H20" s="97">
        <f t="shared" si="4"/>
        <v>1.3060811614899432E-2</v>
      </c>
    </row>
    <row r="21" spans="2:8" s="1" customFormat="1" x14ac:dyDescent="0.25">
      <c r="B21" s="8" t="s">
        <v>11</v>
      </c>
      <c r="C21" s="98">
        <v>2.2314814814814808E-2</v>
      </c>
      <c r="D21" s="96">
        <f t="shared" si="0"/>
        <v>2.0507802112473779E-2</v>
      </c>
      <c r="E21" s="98">
        <v>1.724537037037037E-3</v>
      </c>
      <c r="F21" s="96">
        <f t="shared" si="3"/>
        <v>2.1837901216473679E-2</v>
      </c>
      <c r="G21" s="98">
        <f t="shared" si="1"/>
        <v>2.4039351851851846E-2</v>
      </c>
      <c r="H21" s="97">
        <f t="shared" si="4"/>
        <v>2.0597802372168645E-2</v>
      </c>
    </row>
    <row r="22" spans="2:8" s="1" customFormat="1" x14ac:dyDescent="0.25">
      <c r="B22" s="8" t="s">
        <v>15</v>
      </c>
      <c r="C22" s="98">
        <v>1.0127314814814816E-2</v>
      </c>
      <c r="D22" s="96">
        <f t="shared" si="0"/>
        <v>9.3072234690946918E-3</v>
      </c>
      <c r="E22" s="98">
        <v>2.5462962962962961E-4</v>
      </c>
      <c r="F22" s="96">
        <f t="shared" si="3"/>
        <v>3.2243880990766504E-3</v>
      </c>
      <c r="G22" s="98">
        <f t="shared" si="1"/>
        <v>1.0381944444444445E-2</v>
      </c>
      <c r="H22" s="97">
        <f t="shared" si="4"/>
        <v>8.8956325121980154E-3</v>
      </c>
    </row>
    <row r="23" spans="2:8" s="1" customFormat="1" x14ac:dyDescent="0.25">
      <c r="B23" s="8" t="s">
        <v>91</v>
      </c>
      <c r="C23" s="98">
        <v>1.068287037037037E-2</v>
      </c>
      <c r="D23" s="96">
        <f t="shared" si="0"/>
        <v>9.8177911565421692E-3</v>
      </c>
      <c r="E23" s="98">
        <v>3.9583333333333337E-3</v>
      </c>
      <c r="F23" s="96">
        <f t="shared" si="3"/>
        <v>5.0124578631100668E-2</v>
      </c>
      <c r="G23" s="98">
        <f t="shared" si="1"/>
        <v>1.4641203703703705E-2</v>
      </c>
      <c r="H23" s="97">
        <f t="shared" si="4"/>
        <v>1.2545122773612586E-2</v>
      </c>
    </row>
    <row r="24" spans="2:8" s="1" customFormat="1" x14ac:dyDescent="0.25">
      <c r="B24" s="8" t="s">
        <v>12</v>
      </c>
      <c r="C24" s="98">
        <v>1.9212962962962964E-3</v>
      </c>
      <c r="D24" s="96">
        <f t="shared" si="0"/>
        <v>1.7657132524225355E-3</v>
      </c>
      <c r="E24" s="98"/>
      <c r="F24" s="96"/>
      <c r="G24" s="98">
        <f t="shared" si="1"/>
        <v>1.9212962962962964E-3</v>
      </c>
      <c r="H24" s="97">
        <f t="shared" ref="H24" si="5">G24/$G$30</f>
        <v>1.6462374548772247E-3</v>
      </c>
    </row>
    <row r="25" spans="2:8" s="1" customFormat="1" x14ac:dyDescent="0.25">
      <c r="B25" s="8" t="s">
        <v>5</v>
      </c>
      <c r="C25" s="98">
        <v>1.8310185185185197E-2</v>
      </c>
      <c r="D25" s="96">
        <f t="shared" si="0"/>
        <v>1.6827460032123209E-2</v>
      </c>
      <c r="E25" s="98">
        <v>1.724537037037037E-3</v>
      </c>
      <c r="F25" s="96">
        <f t="shared" si="3"/>
        <v>2.1837901216473679E-2</v>
      </c>
      <c r="G25" s="98">
        <f t="shared" si="1"/>
        <v>2.0034722222222235E-2</v>
      </c>
      <c r="H25" s="97">
        <f t="shared" si="4"/>
        <v>1.7166488158990828E-2</v>
      </c>
    </row>
    <row r="26" spans="2:8" s="1" customFormat="1" x14ac:dyDescent="0.25">
      <c r="B26" s="8" t="s">
        <v>6</v>
      </c>
      <c r="C26" s="98">
        <v>0.42379629629629689</v>
      </c>
      <c r="D26" s="96">
        <f t="shared" si="0"/>
        <v>0.38947805090785331</v>
      </c>
      <c r="E26" s="98">
        <v>1.6678240740740747E-2</v>
      </c>
      <c r="F26" s="96">
        <f t="shared" si="3"/>
        <v>0.2111974204895207</v>
      </c>
      <c r="G26" s="98">
        <f t="shared" si="1"/>
        <v>0.44047453703703765</v>
      </c>
      <c r="H26" s="97">
        <f t="shared" si="4"/>
        <v>0.3774148121702568</v>
      </c>
    </row>
    <row r="27" spans="2:8" s="1" customFormat="1" x14ac:dyDescent="0.25">
      <c r="B27" s="8" t="s">
        <v>102</v>
      </c>
      <c r="C27" s="98">
        <v>0.12005787037037047</v>
      </c>
      <c r="D27" s="96">
        <f t="shared" si="0"/>
        <v>0.1103358046227649</v>
      </c>
      <c r="E27" s="98">
        <v>9.1435185185185174E-4</v>
      </c>
      <c r="F27" s="96">
        <f t="shared" si="3"/>
        <v>1.1578484537593426E-2</v>
      </c>
      <c r="G27" s="98">
        <f t="shared" si="1"/>
        <v>0.12097222222222231</v>
      </c>
      <c r="H27" s="97">
        <f t="shared" si="4"/>
        <v>0.10365345709865521</v>
      </c>
    </row>
    <row r="28" spans="2:8" s="1" customFormat="1" x14ac:dyDescent="0.25">
      <c r="B28" s="36" t="s">
        <v>17</v>
      </c>
      <c r="C28" s="108"/>
      <c r="D28" s="96"/>
      <c r="E28" s="108">
        <v>4.861111111111111E-4</v>
      </c>
      <c r="F28" s="96">
        <f t="shared" si="3"/>
        <v>6.1556500073281515E-3</v>
      </c>
      <c r="G28" s="98">
        <f t="shared" ref="G28" si="6">C28+E28</f>
        <v>4.861111111111111E-4</v>
      </c>
      <c r="H28" s="97">
        <f t="shared" ref="H28" si="7">G28/$G$30</f>
        <v>4.1651791027014115E-4</v>
      </c>
    </row>
    <row r="29" spans="2:8" s="1" customFormat="1" x14ac:dyDescent="0.25">
      <c r="B29" s="8"/>
      <c r="C29" s="99"/>
      <c r="D29" s="110"/>
      <c r="E29" s="99"/>
      <c r="F29" s="99"/>
      <c r="G29" s="98"/>
      <c r="H29" s="97"/>
    </row>
    <row r="30" spans="2:8" s="1" customFormat="1" x14ac:dyDescent="0.25">
      <c r="B30" s="37" t="s">
        <v>29</v>
      </c>
      <c r="C30" s="111">
        <f t="shared" ref="C30:H30" si="8">SUM(C7:C28)</f>
        <v>1.0881134259259271</v>
      </c>
      <c r="D30" s="112">
        <f t="shared" si="8"/>
        <v>1</v>
      </c>
      <c r="E30" s="111">
        <f t="shared" si="8"/>
        <v>7.8969907407407447E-2</v>
      </c>
      <c r="F30" s="112">
        <f t="shared" si="8"/>
        <v>0.99999999999999978</v>
      </c>
      <c r="G30" s="111">
        <f t="shared" si="8"/>
        <v>1.1670833333333346</v>
      </c>
      <c r="H30" s="115">
        <f t="shared" si="8"/>
        <v>0.99999999999999978</v>
      </c>
    </row>
    <row r="31" spans="2:8" s="1" customFormat="1" ht="66" customHeight="1" thickBot="1" x14ac:dyDescent="0.3">
      <c r="B31" s="154" t="s">
        <v>39</v>
      </c>
      <c r="C31" s="155"/>
      <c r="D31" s="155"/>
      <c r="E31" s="155"/>
      <c r="F31" s="156"/>
      <c r="G31" s="155"/>
      <c r="H31" s="156"/>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&amp;R14</oddHeader>
  </headerFooter>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3" zoomScale="110" zoomScaleNormal="110" zoomScaleSheetLayoutView="100" zoomScalePageLayoutView="110" workbookViewId="0">
      <selection activeCell="K18" sqref="K18"/>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7" t="s">
        <v>90</v>
      </c>
      <c r="C3" s="158"/>
      <c r="D3" s="158"/>
      <c r="E3" s="158"/>
      <c r="F3" s="159"/>
      <c r="G3" s="158"/>
      <c r="H3" s="159"/>
    </row>
    <row r="4" spans="2:8" s="1" customFormat="1" x14ac:dyDescent="0.25">
      <c r="B4" s="160" t="s">
        <v>134</v>
      </c>
      <c r="C4" s="161"/>
      <c r="D4" s="161"/>
      <c r="E4" s="161"/>
      <c r="F4" s="161"/>
      <c r="G4" s="161"/>
      <c r="H4" s="162"/>
    </row>
    <row r="5" spans="2:8" s="1" customFormat="1" x14ac:dyDescent="0.25">
      <c r="B5" s="2"/>
      <c r="C5" s="163" t="s">
        <v>36</v>
      </c>
      <c r="D5" s="161"/>
      <c r="E5" s="163" t="s">
        <v>37</v>
      </c>
      <c r="F5" s="178"/>
      <c r="G5" s="161" t="s">
        <v>38</v>
      </c>
      <c r="H5" s="162"/>
    </row>
    <row r="6" spans="2:8" s="1" customFormat="1" x14ac:dyDescent="0.25">
      <c r="B6" s="3" t="s">
        <v>23</v>
      </c>
      <c r="C6" s="5" t="s">
        <v>24</v>
      </c>
      <c r="D6" s="5" t="s">
        <v>25</v>
      </c>
      <c r="E6" s="5" t="s">
        <v>24</v>
      </c>
      <c r="F6" s="5" t="s">
        <v>25</v>
      </c>
      <c r="G6" s="5" t="s">
        <v>24</v>
      </c>
      <c r="H6" s="39" t="s">
        <v>25</v>
      </c>
    </row>
    <row r="7" spans="2:8" s="1" customFormat="1" x14ac:dyDescent="0.25">
      <c r="B7" s="8" t="s">
        <v>10</v>
      </c>
      <c r="C7" s="98">
        <v>4.8611111111111112E-3</v>
      </c>
      <c r="D7" s="96">
        <f t="shared" ref="D7:D27" si="0">C7/C$30</f>
        <v>1.2493678793467595E-2</v>
      </c>
      <c r="E7" s="98">
        <v>1.5046296296296297E-4</v>
      </c>
      <c r="F7" s="96">
        <f t="shared" ref="F7:F27" si="1">E7/E$30</f>
        <v>1.0616578195181709E-3</v>
      </c>
      <c r="G7" s="98">
        <f>E7+C7</f>
        <v>5.0115740740740745E-3</v>
      </c>
      <c r="H7" s="97">
        <f>G7/$G$30</f>
        <v>9.4413675810038813E-3</v>
      </c>
    </row>
    <row r="8" spans="2:8" s="1" customFormat="1" x14ac:dyDescent="0.25">
      <c r="B8" s="8" t="s">
        <v>13</v>
      </c>
      <c r="C8" s="98">
        <v>1.0243055555555556E-2</v>
      </c>
      <c r="D8" s="96">
        <f t="shared" si="0"/>
        <v>2.6325966029092429E-2</v>
      </c>
      <c r="E8" s="98">
        <v>4.976851851851851E-4</v>
      </c>
      <c r="F8" s="96">
        <f t="shared" si="1"/>
        <v>3.5116374030216414E-3</v>
      </c>
      <c r="G8" s="98">
        <f t="shared" ref="G8:G27" si="2">E8+C8</f>
        <v>1.074074074074074E-2</v>
      </c>
      <c r="H8" s="97">
        <f t="shared" ref="H8:H27" si="3">G8/$G$30</f>
        <v>2.0234616894160742E-2</v>
      </c>
    </row>
    <row r="9" spans="2:8" s="1" customFormat="1" x14ac:dyDescent="0.25">
      <c r="B9" s="8" t="s">
        <v>0</v>
      </c>
      <c r="C9" s="98">
        <v>5.431712962962968E-2</v>
      </c>
      <c r="D9" s="96">
        <f t="shared" si="0"/>
        <v>0.1396019870898654</v>
      </c>
      <c r="E9" s="98">
        <v>3.6342592592592593E-2</v>
      </c>
      <c r="F9" s="96">
        <f t="shared" si="1"/>
        <v>0.25643119640669665</v>
      </c>
      <c r="G9" s="98">
        <f t="shared" si="2"/>
        <v>9.0659722222222267E-2</v>
      </c>
      <c r="H9" s="97">
        <f t="shared" si="3"/>
        <v>0.1707949936766823</v>
      </c>
    </row>
    <row r="10" spans="2:8" s="1" customFormat="1" x14ac:dyDescent="0.25">
      <c r="B10" s="8" t="s">
        <v>8</v>
      </c>
      <c r="C10" s="98">
        <v>8.5648148148148116E-3</v>
      </c>
      <c r="D10" s="96">
        <f t="shared" si="0"/>
        <v>2.2012672159919085E-2</v>
      </c>
      <c r="E10" s="98">
        <v>3.1018518518518522E-3</v>
      </c>
      <c r="F10" s="96">
        <f t="shared" si="1"/>
        <v>2.1886484279297676E-2</v>
      </c>
      <c r="G10" s="98">
        <f t="shared" si="2"/>
        <v>1.1666666666666664E-2</v>
      </c>
      <c r="H10" s="97">
        <f t="shared" si="3"/>
        <v>2.1978980419519421E-2</v>
      </c>
    </row>
    <row r="11" spans="2:8" s="1" customFormat="1" x14ac:dyDescent="0.25">
      <c r="B11" s="8" t="s">
        <v>26</v>
      </c>
      <c r="C11" s="98"/>
      <c r="D11" s="96"/>
      <c r="E11" s="98">
        <v>3.5763888888888898E-3</v>
      </c>
      <c r="F11" s="96">
        <f t="shared" si="1"/>
        <v>2.5234789710085758E-2</v>
      </c>
      <c r="G11" s="98">
        <f t="shared" si="2"/>
        <v>3.5763888888888898E-3</v>
      </c>
      <c r="H11" s="97">
        <f t="shared" si="3"/>
        <v>6.7376041166979216E-3</v>
      </c>
    </row>
    <row r="12" spans="2:8" s="1" customFormat="1" x14ac:dyDescent="0.25">
      <c r="B12" s="8" t="s">
        <v>3</v>
      </c>
      <c r="C12" s="98">
        <v>4.2673611111111016E-2</v>
      </c>
      <c r="D12" s="96">
        <f t="shared" si="0"/>
        <v>0.10967665169408314</v>
      </c>
      <c r="E12" s="98">
        <v>1.9525462962962963E-2</v>
      </c>
      <c r="F12" s="96">
        <f t="shared" si="1"/>
        <v>0.13777051857901185</v>
      </c>
      <c r="G12" s="98">
        <f t="shared" si="2"/>
        <v>6.2199074074073976E-2</v>
      </c>
      <c r="H12" s="97">
        <f t="shared" si="3"/>
        <v>0.11717761981596947</v>
      </c>
    </row>
    <row r="13" spans="2:8" s="1" customFormat="1" x14ac:dyDescent="0.25">
      <c r="B13" s="8" t="s">
        <v>7</v>
      </c>
      <c r="C13" s="98">
        <v>2.0648148148148138E-2</v>
      </c>
      <c r="D13" s="96">
        <f t="shared" si="0"/>
        <v>5.3068388017967087E-2</v>
      </c>
      <c r="E13" s="98">
        <v>8.1712962962962963E-3</v>
      </c>
      <c r="F13" s="96">
        <f t="shared" si="1"/>
        <v>5.7656186198448353E-2</v>
      </c>
      <c r="G13" s="98">
        <f t="shared" si="2"/>
        <v>2.8819444444444432E-2</v>
      </c>
      <c r="H13" s="97">
        <f t="shared" si="3"/>
        <v>5.4293314726789041E-2</v>
      </c>
    </row>
    <row r="14" spans="2:8" s="1" customFormat="1" x14ac:dyDescent="0.25">
      <c r="B14" s="8" t="s">
        <v>2</v>
      </c>
      <c r="C14" s="98">
        <v>2.1481481481481469E-2</v>
      </c>
      <c r="D14" s="96">
        <f t="shared" si="0"/>
        <v>5.5210161525418668E-2</v>
      </c>
      <c r="E14" s="98">
        <v>5.6712962962962967E-3</v>
      </c>
      <c r="F14" s="96">
        <f t="shared" si="1"/>
        <v>4.0016333197223364E-2</v>
      </c>
      <c r="G14" s="98">
        <f t="shared" si="2"/>
        <v>2.7152777777777765E-2</v>
      </c>
      <c r="H14" s="97">
        <f t="shared" si="3"/>
        <v>5.1153460381143406E-2</v>
      </c>
    </row>
    <row r="15" spans="2:8" s="1" customFormat="1" x14ac:dyDescent="0.25">
      <c r="B15" s="8" t="s">
        <v>9</v>
      </c>
      <c r="C15" s="98">
        <v>2.4398148148148124E-2</v>
      </c>
      <c r="D15" s="96">
        <f t="shared" si="0"/>
        <v>6.2706368801499199E-2</v>
      </c>
      <c r="E15" s="98">
        <v>1.8321759259259253E-2</v>
      </c>
      <c r="F15" s="96">
        <f t="shared" si="1"/>
        <v>0.12927725602286644</v>
      </c>
      <c r="G15" s="98">
        <f t="shared" si="2"/>
        <v>4.2719907407407373E-2</v>
      </c>
      <c r="H15" s="97">
        <f t="shared" si="3"/>
        <v>8.0480572151236246E-2</v>
      </c>
    </row>
    <row r="16" spans="2:8" s="1" customFormat="1" x14ac:dyDescent="0.25">
      <c r="B16" s="8" t="s">
        <v>1</v>
      </c>
      <c r="C16" s="98">
        <v>1.6018518518518519E-2</v>
      </c>
      <c r="D16" s="96">
        <f t="shared" si="0"/>
        <v>4.116964630990274E-2</v>
      </c>
      <c r="E16" s="98">
        <v>9.3634259259259261E-3</v>
      </c>
      <c r="F16" s="96">
        <f t="shared" si="1"/>
        <v>6.606778276847694E-2</v>
      </c>
      <c r="G16" s="98">
        <f t="shared" si="2"/>
        <v>2.5381944444444443E-2</v>
      </c>
      <c r="H16" s="97">
        <f t="shared" si="3"/>
        <v>4.7817365138894945E-2</v>
      </c>
    </row>
    <row r="17" spans="2:8" s="1" customFormat="1" x14ac:dyDescent="0.25">
      <c r="B17" s="8" t="s">
        <v>27</v>
      </c>
      <c r="C17" s="98">
        <v>1.9907407407407408E-3</v>
      </c>
      <c r="D17" s="96">
        <f t="shared" si="0"/>
        <v>5.1164589344676811E-3</v>
      </c>
      <c r="E17" s="98">
        <v>5.1967592592592603E-3</v>
      </c>
      <c r="F17" s="96">
        <f t="shared" si="1"/>
        <v>3.6668027766435289E-2</v>
      </c>
      <c r="G17" s="98">
        <f t="shared" si="2"/>
        <v>7.1875000000000012E-3</v>
      </c>
      <c r="H17" s="97">
        <f t="shared" si="3"/>
        <v>1.3540621865596793E-2</v>
      </c>
    </row>
    <row r="18" spans="2:8" s="1" customFormat="1" x14ac:dyDescent="0.25">
      <c r="B18" s="8" t="s">
        <v>16</v>
      </c>
      <c r="C18" s="98">
        <v>2.731481481481481E-3</v>
      </c>
      <c r="D18" s="96">
        <f t="shared" si="0"/>
        <v>7.0202576077579805E-3</v>
      </c>
      <c r="E18" s="98"/>
      <c r="F18" s="96"/>
      <c r="G18" s="98">
        <f t="shared" si="2"/>
        <v>2.731481481481481E-3</v>
      </c>
      <c r="H18" s="97">
        <f t="shared" si="3"/>
        <v>5.145872399808119E-3</v>
      </c>
    </row>
    <row r="19" spans="2:8" s="1" customFormat="1" x14ac:dyDescent="0.25">
      <c r="B19" s="8" t="s">
        <v>4</v>
      </c>
      <c r="C19" s="98">
        <v>6.6666666666666654E-3</v>
      </c>
      <c r="D19" s="96">
        <f t="shared" si="0"/>
        <v>1.7134188059612698E-2</v>
      </c>
      <c r="E19" s="98">
        <v>5.138888888888889E-3</v>
      </c>
      <c r="F19" s="96">
        <f t="shared" si="1"/>
        <v>3.6259697835851375E-2</v>
      </c>
      <c r="G19" s="98">
        <f t="shared" si="2"/>
        <v>1.1805555555555555E-2</v>
      </c>
      <c r="H19" s="97">
        <f t="shared" si="3"/>
        <v>2.2240634948323231E-2</v>
      </c>
    </row>
    <row r="20" spans="2:8" s="1" customFormat="1" x14ac:dyDescent="0.25">
      <c r="B20" s="8" t="s">
        <v>14</v>
      </c>
      <c r="C20" s="98">
        <v>9.0856481481481448E-3</v>
      </c>
      <c r="D20" s="96">
        <f t="shared" si="0"/>
        <v>2.3351280602076328E-2</v>
      </c>
      <c r="E20" s="98">
        <v>7.0138888888888881E-3</v>
      </c>
      <c r="F20" s="96">
        <f t="shared" si="1"/>
        <v>4.9489587586770106E-2</v>
      </c>
      <c r="G20" s="98">
        <f t="shared" si="2"/>
        <v>1.6099537037037034E-2</v>
      </c>
      <c r="H20" s="97">
        <f t="shared" si="3"/>
        <v>3.0330120797174124E-2</v>
      </c>
    </row>
    <row r="21" spans="2:8" s="1" customFormat="1" x14ac:dyDescent="0.25">
      <c r="B21" s="8" t="s">
        <v>11</v>
      </c>
      <c r="C21" s="98">
        <v>4.3055555555555555E-3</v>
      </c>
      <c r="D21" s="96">
        <f t="shared" si="0"/>
        <v>1.1065829788499869E-2</v>
      </c>
      <c r="E21" s="98">
        <v>4.5486111111111118E-3</v>
      </c>
      <c r="F21" s="96">
        <f t="shared" si="1"/>
        <v>3.2094732543895478E-2</v>
      </c>
      <c r="G21" s="98">
        <f t="shared" si="2"/>
        <v>8.8541666666666664E-3</v>
      </c>
      <c r="H21" s="97">
        <f t="shared" si="3"/>
        <v>1.6680476211242422E-2</v>
      </c>
    </row>
    <row r="22" spans="2:8" s="1" customFormat="1" x14ac:dyDescent="0.25">
      <c r="B22" s="8" t="s">
        <v>15</v>
      </c>
      <c r="C22" s="98">
        <v>1.6319444444444445E-3</v>
      </c>
      <c r="D22" s="96">
        <f t="shared" si="0"/>
        <v>4.1943064520926924E-3</v>
      </c>
      <c r="E22" s="98">
        <v>2.2337962962962967E-3</v>
      </c>
      <c r="F22" s="96">
        <f t="shared" si="1"/>
        <v>1.5761535320538998E-2</v>
      </c>
      <c r="G22" s="98">
        <f t="shared" si="2"/>
        <v>3.8657407407407412E-3</v>
      </c>
      <c r="H22" s="97">
        <f t="shared" si="3"/>
        <v>7.2827177183725092E-3</v>
      </c>
    </row>
    <row r="23" spans="2:8" s="1" customFormat="1" x14ac:dyDescent="0.25">
      <c r="B23" s="8" t="s">
        <v>91</v>
      </c>
      <c r="C23" s="98">
        <v>2.4768518518518516E-3</v>
      </c>
      <c r="D23" s="96">
        <f t="shared" si="0"/>
        <v>6.3658268138144401E-3</v>
      </c>
      <c r="E23" s="98">
        <v>2.8240740740740743E-3</v>
      </c>
      <c r="F23" s="96">
        <f t="shared" si="1"/>
        <v>1.9926500612494898E-2</v>
      </c>
      <c r="G23" s="98">
        <f t="shared" si="2"/>
        <v>5.3009259259259259E-3</v>
      </c>
      <c r="H23" s="97">
        <f t="shared" si="3"/>
        <v>9.9864811826784698E-3</v>
      </c>
    </row>
    <row r="24" spans="2:8" s="1" customFormat="1" x14ac:dyDescent="0.25">
      <c r="B24" s="8" t="s">
        <v>12</v>
      </c>
      <c r="C24" s="98">
        <v>9.2592592592592585E-4</v>
      </c>
      <c r="D24" s="96">
        <f t="shared" si="0"/>
        <v>2.3797483416128748E-3</v>
      </c>
      <c r="E24" s="98">
        <v>2.8124999999999995E-3</v>
      </c>
      <c r="F24" s="96">
        <f t="shared" si="1"/>
        <v>1.9844834626378111E-2</v>
      </c>
      <c r="G24" s="98">
        <f t="shared" si="2"/>
        <v>3.7384259259259254E-3</v>
      </c>
      <c r="H24" s="97">
        <f t="shared" ref="H24" si="4">G24/$G$30</f>
        <v>7.0428677336356891E-3</v>
      </c>
    </row>
    <row r="25" spans="2:8" s="1" customFormat="1" x14ac:dyDescent="0.25">
      <c r="B25" s="8" t="s">
        <v>5</v>
      </c>
      <c r="C25" s="98">
        <v>2.2106481481481473E-3</v>
      </c>
      <c r="D25" s="96">
        <f t="shared" si="0"/>
        <v>5.6816491656007367E-3</v>
      </c>
      <c r="E25" s="98">
        <v>5.3240740740740744E-4</v>
      </c>
      <c r="F25" s="96">
        <f t="shared" si="1"/>
        <v>3.7566353613719891E-3</v>
      </c>
      <c r="G25" s="98">
        <f t="shared" si="2"/>
        <v>2.743055555555555E-3</v>
      </c>
      <c r="H25" s="97">
        <f t="shared" si="3"/>
        <v>5.1676769438751026E-3</v>
      </c>
    </row>
    <row r="26" spans="2:8" s="1" customFormat="1" x14ac:dyDescent="0.25">
      <c r="B26" s="8" t="s">
        <v>6</v>
      </c>
      <c r="C26" s="98">
        <v>0.11954861111111117</v>
      </c>
      <c r="D26" s="96">
        <f t="shared" si="0"/>
        <v>0.30725525775649248</v>
      </c>
      <c r="E26" s="98">
        <v>4.9768518518518521E-3</v>
      </c>
      <c r="F26" s="96">
        <f t="shared" si="1"/>
        <v>3.5116374030216418E-2</v>
      </c>
      <c r="G26" s="98">
        <f t="shared" si="2"/>
        <v>0.12452546296296303</v>
      </c>
      <c r="H26" s="97">
        <f t="shared" si="3"/>
        <v>0.23459508961667624</v>
      </c>
    </row>
    <row r="27" spans="2:8" s="1" customFormat="1" x14ac:dyDescent="0.25">
      <c r="B27" s="8" t="s">
        <v>102</v>
      </c>
      <c r="C27" s="98">
        <v>3.4305555555555561E-2</v>
      </c>
      <c r="D27" s="96">
        <f t="shared" si="0"/>
        <v>8.8169676056757032E-2</v>
      </c>
      <c r="E27" s="98">
        <v>1.7245370370370368E-3</v>
      </c>
      <c r="F27" s="96">
        <f t="shared" si="1"/>
        <v>1.2168231931400571E-2</v>
      </c>
      <c r="G27" s="98">
        <f t="shared" si="2"/>
        <v>3.60300925925926E-2</v>
      </c>
      <c r="H27" s="97">
        <f t="shared" si="3"/>
        <v>6.7877545680519832E-2</v>
      </c>
    </row>
    <row r="28" spans="2:8" s="1" customFormat="1" x14ac:dyDescent="0.25">
      <c r="B28" s="36" t="s">
        <v>17</v>
      </c>
      <c r="C28" s="108"/>
      <c r="D28" s="96"/>
      <c r="E28" s="108"/>
      <c r="F28" s="96"/>
      <c r="G28" s="98"/>
      <c r="H28" s="97"/>
    </row>
    <row r="29" spans="2:8" s="1" customFormat="1" x14ac:dyDescent="0.25">
      <c r="B29" s="8"/>
      <c r="C29" s="99"/>
      <c r="D29" s="110"/>
      <c r="E29" s="99"/>
      <c r="F29" s="99"/>
      <c r="G29" s="99"/>
      <c r="H29" s="100"/>
    </row>
    <row r="30" spans="2:8" s="1" customFormat="1" x14ac:dyDescent="0.25">
      <c r="B30" s="37" t="s">
        <v>29</v>
      </c>
      <c r="C30" s="111">
        <f t="shared" ref="C30:H30" si="5">SUM(C7:C28)</f>
        <v>0.38908564814814806</v>
      </c>
      <c r="D30" s="112">
        <f t="shared" si="5"/>
        <v>1.0000000000000002</v>
      </c>
      <c r="E30" s="111">
        <f t="shared" si="5"/>
        <v>0.14172453703703702</v>
      </c>
      <c r="F30" s="112">
        <f t="shared" si="5"/>
        <v>1</v>
      </c>
      <c r="G30" s="111">
        <f t="shared" si="5"/>
        <v>0.53081018518518519</v>
      </c>
      <c r="H30" s="115">
        <f t="shared" si="5"/>
        <v>0.99999999999999978</v>
      </c>
    </row>
    <row r="31" spans="2:8" s="1" customFormat="1" ht="66" customHeight="1" thickBot="1" x14ac:dyDescent="0.3">
      <c r="B31" s="154" t="s">
        <v>39</v>
      </c>
      <c r="C31" s="155"/>
      <c r="D31" s="155"/>
      <c r="E31" s="155"/>
      <c r="F31" s="156"/>
      <c r="G31" s="155"/>
      <c r="H31" s="156"/>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&amp;R16</oddHeader>
  </headerFooter>
  <colBreaks count="1" manualBreakCount="1">
    <brk id="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K18" sqref="K18"/>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7" t="s">
        <v>40</v>
      </c>
      <c r="C3" s="158"/>
      <c r="D3" s="158"/>
      <c r="E3" s="158"/>
      <c r="F3" s="159"/>
      <c r="G3" s="158"/>
      <c r="H3" s="159"/>
    </row>
    <row r="4" spans="2:8" s="1" customFormat="1" x14ac:dyDescent="0.25">
      <c r="B4" s="160" t="s">
        <v>134</v>
      </c>
      <c r="C4" s="161"/>
      <c r="D4" s="161"/>
      <c r="E4" s="161"/>
      <c r="F4" s="161"/>
      <c r="G4" s="161"/>
      <c r="H4" s="162"/>
    </row>
    <row r="5" spans="2:8" s="1" customFormat="1" x14ac:dyDescent="0.25">
      <c r="B5" s="2"/>
      <c r="C5" s="163" t="s">
        <v>36</v>
      </c>
      <c r="D5" s="161"/>
      <c r="E5" s="163" t="s">
        <v>37</v>
      </c>
      <c r="F5" s="178"/>
      <c r="G5" s="161" t="s">
        <v>38</v>
      </c>
      <c r="H5" s="162"/>
    </row>
    <row r="6" spans="2:8" s="1" customFormat="1" x14ac:dyDescent="0.25">
      <c r="B6" s="3" t="s">
        <v>23</v>
      </c>
      <c r="C6" s="5" t="s">
        <v>24</v>
      </c>
      <c r="D6" s="5" t="s">
        <v>25</v>
      </c>
      <c r="E6" s="5" t="s">
        <v>24</v>
      </c>
      <c r="F6" s="5" t="s">
        <v>25</v>
      </c>
      <c r="G6" s="5" t="s">
        <v>24</v>
      </c>
      <c r="H6" s="39" t="s">
        <v>25</v>
      </c>
    </row>
    <row r="7" spans="2:8" s="1" customFormat="1" x14ac:dyDescent="0.25">
      <c r="B7" s="8" t="s">
        <v>10</v>
      </c>
      <c r="C7" s="98">
        <v>5.60185185185185E-3</v>
      </c>
      <c r="D7" s="96">
        <f t="shared" ref="D7:D28" si="0">C7/C$30</f>
        <v>1.3867400148988601E-2</v>
      </c>
      <c r="E7" s="98"/>
      <c r="F7" s="96"/>
      <c r="G7" s="98">
        <f>C7+E7</f>
        <v>5.60185185185185E-3</v>
      </c>
      <c r="H7" s="97">
        <f>G7/$G$30</f>
        <v>1.3867400148988601E-2</v>
      </c>
    </row>
    <row r="8" spans="2:8" s="1" customFormat="1" x14ac:dyDescent="0.25">
      <c r="B8" s="8" t="s">
        <v>13</v>
      </c>
      <c r="C8" s="98">
        <v>1.1168981481481474E-2</v>
      </c>
      <c r="D8" s="96">
        <f t="shared" si="0"/>
        <v>2.7648845338376023E-2</v>
      </c>
      <c r="E8" s="98"/>
      <c r="F8" s="96"/>
      <c r="G8" s="98">
        <f t="shared" ref="G8:G28" si="1">C8+E8</f>
        <v>1.1168981481481474E-2</v>
      </c>
      <c r="H8" s="97">
        <f t="shared" ref="H8:H28" si="2">G8/$G$30</f>
        <v>2.7648845338376023E-2</v>
      </c>
    </row>
    <row r="9" spans="2:8" s="1" customFormat="1" x14ac:dyDescent="0.25">
      <c r="B9" s="8" t="s">
        <v>0</v>
      </c>
      <c r="C9" s="98">
        <v>4.412037037037024E-2</v>
      </c>
      <c r="D9" s="96">
        <f t="shared" si="0"/>
        <v>0.10922010199988513</v>
      </c>
      <c r="E9" s="98"/>
      <c r="F9" s="96"/>
      <c r="G9" s="98">
        <f t="shared" si="1"/>
        <v>4.412037037037024E-2</v>
      </c>
      <c r="H9" s="97">
        <f t="shared" si="2"/>
        <v>0.10922010199988513</v>
      </c>
    </row>
    <row r="10" spans="2:8" s="1" customFormat="1" x14ac:dyDescent="0.25">
      <c r="B10" s="8" t="s">
        <v>8</v>
      </c>
      <c r="C10" s="98">
        <v>9.8958333333333329E-3</v>
      </c>
      <c r="D10" s="96">
        <f t="shared" si="0"/>
        <v>2.4497163486333174E-2</v>
      </c>
      <c r="E10" s="98"/>
      <c r="F10" s="96"/>
      <c r="G10" s="98">
        <f t="shared" si="1"/>
        <v>9.8958333333333329E-3</v>
      </c>
      <c r="H10" s="97">
        <f t="shared" si="2"/>
        <v>2.4497163486333174E-2</v>
      </c>
    </row>
    <row r="11" spans="2:8" s="1" customFormat="1" x14ac:dyDescent="0.25">
      <c r="B11" s="8" t="s">
        <v>26</v>
      </c>
      <c r="C11" s="98">
        <v>9.8379629629629642E-4</v>
      </c>
      <c r="D11" s="96">
        <f t="shared" si="0"/>
        <v>2.4353905220331233E-3</v>
      </c>
      <c r="E11" s="98"/>
      <c r="F11" s="96"/>
      <c r="G11" s="98">
        <f t="shared" si="1"/>
        <v>9.8379629629629642E-4</v>
      </c>
      <c r="H11" s="97">
        <f t="shared" si="2"/>
        <v>2.4353905220331233E-3</v>
      </c>
    </row>
    <row r="12" spans="2:8" s="1" customFormat="1" x14ac:dyDescent="0.25">
      <c r="B12" s="8" t="s">
        <v>3</v>
      </c>
      <c r="C12" s="98">
        <v>1.3553240740740735E-2</v>
      </c>
      <c r="D12" s="96">
        <f t="shared" si="0"/>
        <v>3.3551085897656305E-2</v>
      </c>
      <c r="E12" s="98"/>
      <c r="F12" s="96"/>
      <c r="G12" s="98">
        <f t="shared" si="1"/>
        <v>1.3553240740740735E-2</v>
      </c>
      <c r="H12" s="97">
        <f t="shared" si="2"/>
        <v>3.3551085897656305E-2</v>
      </c>
    </row>
    <row r="13" spans="2:8" s="1" customFormat="1" x14ac:dyDescent="0.25">
      <c r="B13" s="8" t="s">
        <v>7</v>
      </c>
      <c r="C13" s="98">
        <v>7.0949074074074074E-3</v>
      </c>
      <c r="D13" s="96">
        <f t="shared" si="0"/>
        <v>1.7563463411838873E-2</v>
      </c>
      <c r="E13" s="98"/>
      <c r="F13" s="96"/>
      <c r="G13" s="98">
        <f t="shared" si="1"/>
        <v>7.0949074074074074E-3</v>
      </c>
      <c r="H13" s="97">
        <f t="shared" si="2"/>
        <v>1.7563463411838873E-2</v>
      </c>
    </row>
    <row r="14" spans="2:8" s="1" customFormat="1" x14ac:dyDescent="0.25">
      <c r="B14" s="8" t="s">
        <v>2</v>
      </c>
      <c r="C14" s="98">
        <v>1.228009259259258E-2</v>
      </c>
      <c r="D14" s="96">
        <f t="shared" si="0"/>
        <v>3.0399404045613421E-2</v>
      </c>
      <c r="E14" s="98"/>
      <c r="F14" s="96"/>
      <c r="G14" s="98">
        <f t="shared" si="1"/>
        <v>1.228009259259258E-2</v>
      </c>
      <c r="H14" s="97">
        <f t="shared" si="2"/>
        <v>3.0399404045613421E-2</v>
      </c>
    </row>
    <row r="15" spans="2:8" s="1" customFormat="1" x14ac:dyDescent="0.25">
      <c r="B15" s="8" t="s">
        <v>9</v>
      </c>
      <c r="C15" s="98">
        <v>1.4201388888888892E-2</v>
      </c>
      <c r="D15" s="96">
        <f t="shared" si="0"/>
        <v>3.5155578476878148E-2</v>
      </c>
      <c r="E15" s="98"/>
      <c r="F15" s="96"/>
      <c r="G15" s="98">
        <f t="shared" si="1"/>
        <v>1.4201388888888892E-2</v>
      </c>
      <c r="H15" s="97">
        <f t="shared" si="2"/>
        <v>3.5155578476878148E-2</v>
      </c>
    </row>
    <row r="16" spans="2:8" s="1" customFormat="1" x14ac:dyDescent="0.25">
      <c r="B16" s="8" t="s">
        <v>1</v>
      </c>
      <c r="C16" s="98">
        <v>1.1747685185185182E-2</v>
      </c>
      <c r="D16" s="96">
        <f t="shared" si="0"/>
        <v>2.9081427998395519E-2</v>
      </c>
      <c r="E16" s="98"/>
      <c r="F16" s="96"/>
      <c r="G16" s="98">
        <f t="shared" si="1"/>
        <v>1.1747685185185182E-2</v>
      </c>
      <c r="H16" s="97">
        <f t="shared" si="2"/>
        <v>2.9081427998395519E-2</v>
      </c>
    </row>
    <row r="17" spans="2:8" s="1" customFormat="1" x14ac:dyDescent="0.25">
      <c r="B17" s="8" t="s">
        <v>27</v>
      </c>
      <c r="C17" s="98">
        <v>3.9004629629629632E-3</v>
      </c>
      <c r="D17" s="96">
        <f t="shared" si="0"/>
        <v>9.6556071285313228E-3</v>
      </c>
      <c r="E17" s="98"/>
      <c r="F17" s="96"/>
      <c r="G17" s="98">
        <f t="shared" si="1"/>
        <v>3.9004629629629632E-3</v>
      </c>
      <c r="H17" s="97">
        <f t="shared" si="2"/>
        <v>9.6556071285313228E-3</v>
      </c>
    </row>
    <row r="18" spans="2:8" s="1" customFormat="1" x14ac:dyDescent="0.25">
      <c r="B18" s="8" t="s">
        <v>16</v>
      </c>
      <c r="C18" s="98">
        <v>2.6504629629629625E-3</v>
      </c>
      <c r="D18" s="96">
        <f t="shared" si="0"/>
        <v>6.5612285828892357E-3</v>
      </c>
      <c r="E18" s="98"/>
      <c r="F18" s="96"/>
      <c r="G18" s="98">
        <f t="shared" si="1"/>
        <v>2.6504629629629625E-3</v>
      </c>
      <c r="H18" s="97">
        <f t="shared" si="2"/>
        <v>6.5612285828892357E-3</v>
      </c>
    </row>
    <row r="19" spans="2:8" s="1" customFormat="1" x14ac:dyDescent="0.25">
      <c r="B19" s="8" t="s">
        <v>4</v>
      </c>
      <c r="C19" s="98">
        <v>1.5381944444444438E-2</v>
      </c>
      <c r="D19" s="96">
        <f t="shared" si="0"/>
        <v>3.8078047103317865E-2</v>
      </c>
      <c r="E19" s="98"/>
      <c r="F19" s="96"/>
      <c r="G19" s="98">
        <f t="shared" si="1"/>
        <v>1.5381944444444438E-2</v>
      </c>
      <c r="H19" s="97">
        <f t="shared" si="2"/>
        <v>3.8078047103317865E-2</v>
      </c>
    </row>
    <row r="20" spans="2:8" s="1" customFormat="1" x14ac:dyDescent="0.25">
      <c r="B20" s="8" t="s">
        <v>14</v>
      </c>
      <c r="C20" s="98">
        <v>1.171296296296296E-2</v>
      </c>
      <c r="D20" s="96">
        <f t="shared" si="0"/>
        <v>2.8995473038794347E-2</v>
      </c>
      <c r="E20" s="98"/>
      <c r="F20" s="96"/>
      <c r="G20" s="98">
        <f t="shared" si="1"/>
        <v>1.171296296296296E-2</v>
      </c>
      <c r="H20" s="97">
        <f t="shared" si="2"/>
        <v>2.8995473038794347E-2</v>
      </c>
    </row>
    <row r="21" spans="2:8" s="1" customFormat="1" x14ac:dyDescent="0.25">
      <c r="B21" s="8" t="s">
        <v>11</v>
      </c>
      <c r="C21" s="98">
        <v>8.3333333333333328E-4</v>
      </c>
      <c r="D21" s="96">
        <f t="shared" si="0"/>
        <v>2.0629190304280566E-3</v>
      </c>
      <c r="E21" s="98"/>
      <c r="F21" s="96"/>
      <c r="G21" s="98">
        <f t="shared" ref="G21:G24" si="3">C21+E21</f>
        <v>8.3333333333333328E-4</v>
      </c>
      <c r="H21" s="97">
        <f t="shared" ref="H21:H24" si="4">G21/$G$30</f>
        <v>2.0629190304280566E-3</v>
      </c>
    </row>
    <row r="22" spans="2:8" s="1" customFormat="1" x14ac:dyDescent="0.25">
      <c r="B22" s="8" t="s">
        <v>15</v>
      </c>
      <c r="C22" s="98">
        <v>3.634259259259259E-3</v>
      </c>
      <c r="D22" s="96">
        <f t="shared" si="0"/>
        <v>8.9966191049223581E-3</v>
      </c>
      <c r="E22" s="98"/>
      <c r="F22" s="96"/>
      <c r="G22" s="98">
        <f t="shared" si="3"/>
        <v>3.634259259259259E-3</v>
      </c>
      <c r="H22" s="97">
        <f t="shared" si="4"/>
        <v>8.9966191049223581E-3</v>
      </c>
    </row>
    <row r="23" spans="2:8" s="1" customFormat="1" x14ac:dyDescent="0.25">
      <c r="B23" s="8" t="s">
        <v>91</v>
      </c>
      <c r="C23" s="98">
        <v>1.511574074074074E-2</v>
      </c>
      <c r="D23" s="96">
        <f t="shared" si="0"/>
        <v>3.7419059079708925E-2</v>
      </c>
      <c r="E23" s="98"/>
      <c r="F23" s="96"/>
      <c r="G23" s="98">
        <f t="shared" si="3"/>
        <v>1.511574074074074E-2</v>
      </c>
      <c r="H23" s="97">
        <f t="shared" si="4"/>
        <v>3.7419059079708925E-2</v>
      </c>
    </row>
    <row r="24" spans="2:8" s="1" customFormat="1" x14ac:dyDescent="0.25">
      <c r="B24" s="8" t="s">
        <v>12</v>
      </c>
      <c r="C24" s="98">
        <v>4.131944444444445E-3</v>
      </c>
      <c r="D24" s="96">
        <f t="shared" si="0"/>
        <v>1.0228640192539117E-2</v>
      </c>
      <c r="E24" s="98"/>
      <c r="F24" s="96"/>
      <c r="G24" s="98">
        <f t="shared" si="3"/>
        <v>4.131944444444445E-3</v>
      </c>
      <c r="H24" s="97">
        <f t="shared" si="4"/>
        <v>1.0228640192539117E-2</v>
      </c>
    </row>
    <row r="25" spans="2:8" s="1" customFormat="1" x14ac:dyDescent="0.25">
      <c r="B25" s="8" t="s">
        <v>5</v>
      </c>
      <c r="C25" s="98">
        <v>2.5324074074074068E-2</v>
      </c>
      <c r="D25" s="96">
        <f t="shared" si="0"/>
        <v>6.2689817202452605E-2</v>
      </c>
      <c r="E25" s="98"/>
      <c r="F25" s="96"/>
      <c r="G25" s="98">
        <f t="shared" si="1"/>
        <v>2.5324074074074068E-2</v>
      </c>
      <c r="H25" s="97">
        <f t="shared" si="2"/>
        <v>6.2689817202452605E-2</v>
      </c>
    </row>
    <row r="26" spans="2:8" s="1" customFormat="1" x14ac:dyDescent="0.25">
      <c r="B26" s="8" t="s">
        <v>6</v>
      </c>
      <c r="C26" s="98">
        <v>0.13761574074074071</v>
      </c>
      <c r="D26" s="96">
        <f t="shared" si="0"/>
        <v>0.34066815655263322</v>
      </c>
      <c r="E26" s="117"/>
      <c r="F26" s="96"/>
      <c r="G26" s="98">
        <f t="shared" si="1"/>
        <v>0.13761574074074071</v>
      </c>
      <c r="H26" s="97">
        <f t="shared" si="2"/>
        <v>0.34066815655263322</v>
      </c>
    </row>
    <row r="27" spans="2:8" s="1" customFormat="1" x14ac:dyDescent="0.25">
      <c r="B27" s="8" t="s">
        <v>102</v>
      </c>
      <c r="C27" s="98">
        <v>4.3912037037037027E-2</v>
      </c>
      <c r="D27" s="96">
        <f t="shared" si="0"/>
        <v>0.10870437224227843</v>
      </c>
      <c r="E27" s="98"/>
      <c r="F27" s="96"/>
      <c r="G27" s="98">
        <f t="shared" si="1"/>
        <v>4.3912037037037027E-2</v>
      </c>
      <c r="H27" s="97">
        <f t="shared" si="2"/>
        <v>0.10870437224227843</v>
      </c>
    </row>
    <row r="28" spans="2:8" s="1" customFormat="1" x14ac:dyDescent="0.25">
      <c r="B28" s="36" t="s">
        <v>17</v>
      </c>
      <c r="C28" s="108">
        <v>9.0972222222222149E-3</v>
      </c>
      <c r="D28" s="96">
        <f t="shared" si="0"/>
        <v>2.2520199415506269E-2</v>
      </c>
      <c r="E28" s="108"/>
      <c r="F28" s="114"/>
      <c r="G28" s="108">
        <f t="shared" si="1"/>
        <v>9.0972222222222149E-3</v>
      </c>
      <c r="H28" s="109">
        <f t="shared" si="2"/>
        <v>2.2520199415506269E-2</v>
      </c>
    </row>
    <row r="29" spans="2:8" s="1" customFormat="1" x14ac:dyDescent="0.25">
      <c r="B29" s="8"/>
      <c r="C29" s="99"/>
      <c r="D29" s="110"/>
      <c r="E29" s="99"/>
      <c r="F29" s="110"/>
      <c r="G29" s="99"/>
      <c r="H29" s="100"/>
    </row>
    <row r="30" spans="2:8" s="1" customFormat="1" x14ac:dyDescent="0.25">
      <c r="B30" s="37" t="s">
        <v>29</v>
      </c>
      <c r="C30" s="111">
        <f t="shared" ref="C30:H30" si="5">SUM(C7:C28)</f>
        <v>0.40395833333333309</v>
      </c>
      <c r="D30" s="112">
        <f t="shared" si="5"/>
        <v>1</v>
      </c>
      <c r="E30" s="111"/>
      <c r="F30" s="112"/>
      <c r="G30" s="111">
        <f t="shared" si="5"/>
        <v>0.40395833333333309</v>
      </c>
      <c r="H30" s="115">
        <f t="shared" si="5"/>
        <v>1</v>
      </c>
    </row>
    <row r="31" spans="2:8" s="1" customFormat="1" ht="66" customHeight="1" thickBot="1" x14ac:dyDescent="0.3">
      <c r="B31" s="154" t="s">
        <v>39</v>
      </c>
      <c r="C31" s="155"/>
      <c r="D31" s="155"/>
      <c r="E31" s="155"/>
      <c r="F31" s="156"/>
      <c r="G31" s="155"/>
      <c r="H31" s="156"/>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&amp;R21</oddHeader>
  </headerFooter>
  <colBreaks count="1" manualBreakCount="1">
    <brk id="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topLeftCell="B3" zoomScale="110" zoomScaleNormal="110" zoomScaleSheetLayoutView="100" zoomScalePageLayoutView="110" workbookViewId="0">
      <selection activeCell="K18" sqref="K18"/>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57" t="s">
        <v>41</v>
      </c>
      <c r="C3" s="158"/>
      <c r="D3" s="158"/>
      <c r="E3" s="158"/>
      <c r="F3" s="159"/>
      <c r="G3" s="158"/>
      <c r="H3" s="158"/>
      <c r="I3" s="158"/>
      <c r="J3" s="159"/>
    </row>
    <row r="4" spans="2:10" x14ac:dyDescent="0.25">
      <c r="B4" s="160" t="s">
        <v>134</v>
      </c>
      <c r="C4" s="161"/>
      <c r="D4" s="161"/>
      <c r="E4" s="161"/>
      <c r="F4" s="161"/>
      <c r="G4" s="161"/>
      <c r="H4" s="161"/>
      <c r="I4" s="161"/>
      <c r="J4" s="162"/>
    </row>
    <row r="5" spans="2:10" x14ac:dyDescent="0.25">
      <c r="B5" s="2"/>
      <c r="C5" s="167" t="s">
        <v>19</v>
      </c>
      <c r="D5" s="167"/>
      <c r="E5" s="167" t="s">
        <v>20</v>
      </c>
      <c r="F5" s="167"/>
      <c r="G5" s="167" t="s">
        <v>21</v>
      </c>
      <c r="H5" s="167"/>
      <c r="I5" s="161" t="s">
        <v>22</v>
      </c>
      <c r="J5" s="162"/>
    </row>
    <row r="6" spans="2:10" x14ac:dyDescent="0.25">
      <c r="B6" s="3" t="s">
        <v>23</v>
      </c>
      <c r="C6" s="5" t="s">
        <v>24</v>
      </c>
      <c r="D6" s="5" t="s">
        <v>25</v>
      </c>
      <c r="E6" s="5" t="s">
        <v>24</v>
      </c>
      <c r="F6" s="5" t="s">
        <v>25</v>
      </c>
      <c r="G6" s="5" t="s">
        <v>24</v>
      </c>
      <c r="H6" s="5" t="s">
        <v>25</v>
      </c>
      <c r="I6" s="6" t="s">
        <v>24</v>
      </c>
      <c r="J6" s="7" t="s">
        <v>25</v>
      </c>
    </row>
    <row r="7" spans="2:10" x14ac:dyDescent="0.25">
      <c r="B7" s="8" t="s">
        <v>10</v>
      </c>
      <c r="C7" s="98">
        <v>1.0416666666666667E-3</v>
      </c>
      <c r="D7" s="96">
        <f t="shared" ref="D7:F28" si="0">C7/C$30</f>
        <v>4.3670241156776174E-3</v>
      </c>
      <c r="E7" s="98"/>
      <c r="F7" s="96"/>
      <c r="G7" s="98">
        <v>2.5000000000000001E-3</v>
      </c>
      <c r="H7" s="96">
        <f t="shared" ref="H7" si="1">G7/G$30</f>
        <v>1.6945163567898328E-2</v>
      </c>
      <c r="I7" s="99">
        <f>C7+E7+G7</f>
        <v>3.5416666666666669E-3</v>
      </c>
      <c r="J7" s="97">
        <f>I7/$I$30</f>
        <v>7.5027583670467081E-3</v>
      </c>
    </row>
    <row r="8" spans="2:10" x14ac:dyDescent="0.25">
      <c r="B8" s="8" t="s">
        <v>13</v>
      </c>
      <c r="C8" s="98">
        <v>9.3749999999999997E-4</v>
      </c>
      <c r="D8" s="96">
        <f t="shared" si="0"/>
        <v>3.9303217041098551E-3</v>
      </c>
      <c r="E8" s="98">
        <v>3.1250000000000001E-4</v>
      </c>
      <c r="F8" s="96">
        <f t="shared" si="0"/>
        <v>3.6344057073630373E-3</v>
      </c>
      <c r="G8" s="98">
        <v>6.3657407407407402E-4</v>
      </c>
      <c r="H8" s="96">
        <f t="shared" ref="H8" si="2">G8/G$30</f>
        <v>4.3147407233074444E-3</v>
      </c>
      <c r="I8" s="99">
        <f t="shared" ref="I8:I28" si="3">C8+E8+G8</f>
        <v>1.8865740740740739E-3</v>
      </c>
      <c r="J8" s="97">
        <f t="shared" ref="J8:J28" si="4">I8/$I$30</f>
        <v>3.9965673654529842E-3</v>
      </c>
    </row>
    <row r="9" spans="2:10" x14ac:dyDescent="0.25">
      <c r="B9" s="8" t="s">
        <v>0</v>
      </c>
      <c r="C9" s="98">
        <v>2.2118055555555533E-2</v>
      </c>
      <c r="D9" s="96">
        <f t="shared" si="0"/>
        <v>9.2726478722887973E-2</v>
      </c>
      <c r="E9" s="98">
        <v>1.0497685185185179E-2</v>
      </c>
      <c r="F9" s="96">
        <f t="shared" si="0"/>
        <v>0.12208911024363975</v>
      </c>
      <c r="G9" s="98">
        <v>1.0844907407407406E-2</v>
      </c>
      <c r="H9" s="96">
        <f t="shared" ref="H9" si="5">G9/G$30</f>
        <v>7.3507491958892279E-2</v>
      </c>
      <c r="I9" s="99">
        <f t="shared" si="3"/>
        <v>4.3460648148148116E-2</v>
      </c>
      <c r="J9" s="97">
        <f t="shared" si="4"/>
        <v>9.206816231457636E-2</v>
      </c>
    </row>
    <row r="10" spans="2:10" x14ac:dyDescent="0.25">
      <c r="B10" s="8" t="s">
        <v>8</v>
      </c>
      <c r="C10" s="98">
        <v>5.1388888888888882E-3</v>
      </c>
      <c r="D10" s="96">
        <f t="shared" si="0"/>
        <v>2.1543985637342909E-2</v>
      </c>
      <c r="E10" s="98">
        <v>1.9212962962962962E-3</v>
      </c>
      <c r="F10" s="96">
        <f t="shared" si="0"/>
        <v>2.2344864719343119E-2</v>
      </c>
      <c r="G10" s="98">
        <v>3.1944444444444446E-3</v>
      </c>
      <c r="H10" s="96">
        <f t="shared" ref="H10" si="6">G10/G$30</f>
        <v>2.1652153447870089E-2</v>
      </c>
      <c r="I10" s="99">
        <f t="shared" si="3"/>
        <v>1.0254629629629629E-2</v>
      </c>
      <c r="J10" s="97">
        <f t="shared" si="4"/>
        <v>2.1723672918965303E-2</v>
      </c>
    </row>
    <row r="11" spans="2:10" x14ac:dyDescent="0.25">
      <c r="B11" s="8" t="s">
        <v>26</v>
      </c>
      <c r="C11" s="98">
        <v>1.9675925925925926E-4</v>
      </c>
      <c r="D11" s="96">
        <f t="shared" si="0"/>
        <v>8.2488233296132765E-4</v>
      </c>
      <c r="E11" s="98"/>
      <c r="F11" s="96"/>
      <c r="G11" s="98">
        <v>1.9444444444444446E-3</v>
      </c>
      <c r="H11" s="96">
        <f t="shared" ref="H11" si="7">G11/G$30</f>
        <v>1.3179571663920924E-2</v>
      </c>
      <c r="I11" s="99">
        <f t="shared" si="3"/>
        <v>2.1412037037037038E-3</v>
      </c>
      <c r="J11" s="97">
        <f t="shared" si="4"/>
        <v>4.5359813656981728E-3</v>
      </c>
    </row>
    <row r="12" spans="2:10" x14ac:dyDescent="0.25">
      <c r="B12" s="8" t="s">
        <v>3</v>
      </c>
      <c r="C12" s="98">
        <v>2.6817129629629628E-2</v>
      </c>
      <c r="D12" s="96">
        <f t="shared" si="0"/>
        <v>0.11242660973361154</v>
      </c>
      <c r="E12" s="98">
        <v>1.3009259259259248E-2</v>
      </c>
      <c r="F12" s="96">
        <f t="shared" si="0"/>
        <v>0.15129896352133521</v>
      </c>
      <c r="G12" s="98">
        <v>1.5011574074074059E-2</v>
      </c>
      <c r="H12" s="96">
        <f t="shared" ref="H12" si="8">G12/G$30</f>
        <v>0.10174943123872274</v>
      </c>
      <c r="I12" s="99">
        <f t="shared" si="3"/>
        <v>5.4837962962962936E-2</v>
      </c>
      <c r="J12" s="97">
        <f t="shared" si="4"/>
        <v>0.11617016059825909</v>
      </c>
    </row>
    <row r="13" spans="2:10" x14ac:dyDescent="0.25">
      <c r="B13" s="8" t="s">
        <v>7</v>
      </c>
      <c r="C13" s="98">
        <v>7.3379629629629628E-3</v>
      </c>
      <c r="D13" s="96">
        <f t="shared" si="0"/>
        <v>3.0763258770440102E-2</v>
      </c>
      <c r="E13" s="98">
        <v>2.7430555555555554E-3</v>
      </c>
      <c r="F13" s="96">
        <f t="shared" si="0"/>
        <v>3.1902005653519992E-2</v>
      </c>
      <c r="G13" s="98">
        <v>2.719907407407407E-3</v>
      </c>
      <c r="H13" s="96">
        <f t="shared" ref="H13" si="9">G13/G$30</f>
        <v>1.8435710363222717E-2</v>
      </c>
      <c r="I13" s="99">
        <f t="shared" si="3"/>
        <v>1.2800925925925926E-2</v>
      </c>
      <c r="J13" s="97">
        <f t="shared" si="4"/>
        <v>2.7117812921417184E-2</v>
      </c>
    </row>
    <row r="14" spans="2:10" x14ac:dyDescent="0.25">
      <c r="B14" s="8" t="s">
        <v>2</v>
      </c>
      <c r="C14" s="98">
        <v>1.5486111111111107E-2</v>
      </c>
      <c r="D14" s="96">
        <f t="shared" si="0"/>
        <v>6.4923091853073892E-2</v>
      </c>
      <c r="E14" s="98">
        <v>3.4953703703703705E-3</v>
      </c>
      <c r="F14" s="96">
        <f t="shared" si="0"/>
        <v>4.065150087494953E-2</v>
      </c>
      <c r="G14" s="98">
        <v>6.3888888888888893E-3</v>
      </c>
      <c r="H14" s="96">
        <f t="shared" ref="H14" si="10">G14/G$30</f>
        <v>4.3304306895740177E-2</v>
      </c>
      <c r="I14" s="99">
        <f t="shared" si="3"/>
        <v>2.5370370370370366E-2</v>
      </c>
      <c r="J14" s="97">
        <f t="shared" si="4"/>
        <v>5.3745249478975098E-2</v>
      </c>
    </row>
    <row r="15" spans="2:10" x14ac:dyDescent="0.25">
      <c r="B15" s="8" t="s">
        <v>9</v>
      </c>
      <c r="C15" s="98">
        <v>1.3657407407407403E-2</v>
      </c>
      <c r="D15" s="96">
        <f t="shared" si="0"/>
        <v>5.7256538405550964E-2</v>
      </c>
      <c r="E15" s="98">
        <v>4.363425925925926E-3</v>
      </c>
      <c r="F15" s="96">
        <f t="shared" si="0"/>
        <v>5.0747072284291303E-2</v>
      </c>
      <c r="G15" s="98">
        <v>2.685185185185185E-3</v>
      </c>
      <c r="H15" s="96">
        <f t="shared" ref="H15" si="11">G15/G$30</f>
        <v>1.8200360869224129E-2</v>
      </c>
      <c r="I15" s="99">
        <f t="shared" si="3"/>
        <v>2.0706018518518516E-2</v>
      </c>
      <c r="J15" s="97">
        <f t="shared" si="4"/>
        <v>4.386416574721097E-2</v>
      </c>
    </row>
    <row r="16" spans="2:10" x14ac:dyDescent="0.25">
      <c r="B16" s="8" t="s">
        <v>1</v>
      </c>
      <c r="C16" s="98">
        <v>1.1875000000000002E-2</v>
      </c>
      <c r="D16" s="96">
        <f t="shared" si="0"/>
        <v>4.9784074918724844E-2</v>
      </c>
      <c r="E16" s="98">
        <v>6.1111111111111097E-3</v>
      </c>
      <c r="F16" s="96">
        <f t="shared" si="0"/>
        <v>7.1072822721766044E-2</v>
      </c>
      <c r="G16" s="98">
        <v>8.3217592592592614E-3</v>
      </c>
      <c r="H16" s="96">
        <f t="shared" ref="H16" si="12">G16/G$30</f>
        <v>5.6405428728328252E-2</v>
      </c>
      <c r="I16" s="99">
        <f t="shared" si="3"/>
        <v>2.6307870370370374E-2</v>
      </c>
      <c r="J16" s="97">
        <f t="shared" si="4"/>
        <v>5.5731273752605122E-2</v>
      </c>
    </row>
    <row r="17" spans="2:10" x14ac:dyDescent="0.25">
      <c r="B17" s="8" t="s">
        <v>27</v>
      </c>
      <c r="C17" s="98">
        <v>7.7893518518518511E-3</v>
      </c>
      <c r="D17" s="96">
        <f t="shared" si="0"/>
        <v>3.2655635887233733E-2</v>
      </c>
      <c r="E17" s="98">
        <v>3.3680555555555551E-3</v>
      </c>
      <c r="F17" s="96">
        <f t="shared" si="0"/>
        <v>3.9170817068246065E-2</v>
      </c>
      <c r="G17" s="98">
        <v>4.9537037037037041E-3</v>
      </c>
      <c r="H17" s="96">
        <f t="shared" ref="H17" si="13">G17/G$30</f>
        <v>3.3576527810465211E-2</v>
      </c>
      <c r="I17" s="99">
        <f t="shared" si="3"/>
        <v>1.6111111111111111E-2</v>
      </c>
      <c r="J17" s="97">
        <f t="shared" si="4"/>
        <v>3.4130194924604632E-2</v>
      </c>
    </row>
    <row r="18" spans="2:10" x14ac:dyDescent="0.25">
      <c r="B18" s="8" t="s">
        <v>16</v>
      </c>
      <c r="C18" s="98">
        <v>2.3958333333333327E-3</v>
      </c>
      <c r="D18" s="96">
        <f t="shared" si="0"/>
        <v>1.0044155466058517E-2</v>
      </c>
      <c r="E18" s="98">
        <v>7.7546296296296282E-4</v>
      </c>
      <c r="F18" s="96">
        <f t="shared" si="0"/>
        <v>9.0187104590119804E-3</v>
      </c>
      <c r="G18" s="98">
        <v>9.1435185185185196E-4</v>
      </c>
      <c r="H18" s="96">
        <f t="shared" ref="H18" si="14">G18/G$30</f>
        <v>6.1975366752961489E-3</v>
      </c>
      <c r="I18" s="99">
        <f t="shared" si="3"/>
        <v>4.0856481481481473E-3</v>
      </c>
      <c r="J18" s="97">
        <f t="shared" si="4"/>
        <v>8.6551428221159701E-3</v>
      </c>
    </row>
    <row r="19" spans="2:10" x14ac:dyDescent="0.25">
      <c r="B19" s="8" t="s">
        <v>4</v>
      </c>
      <c r="C19" s="98">
        <v>3.9930555555555561E-3</v>
      </c>
      <c r="D19" s="96">
        <f t="shared" si="0"/>
        <v>1.6740259110097536E-2</v>
      </c>
      <c r="E19" s="98">
        <v>6.134259259259259E-4</v>
      </c>
      <c r="F19" s="96">
        <f t="shared" si="0"/>
        <v>7.1342037959348506E-3</v>
      </c>
      <c r="G19" s="98">
        <v>5.4050925925925924E-3</v>
      </c>
      <c r="H19" s="96">
        <f t="shared" ref="H19" si="15">G19/G$30</f>
        <v>3.6636071232446853E-2</v>
      </c>
      <c r="I19" s="99">
        <f t="shared" si="3"/>
        <v>1.0011574074074076E-2</v>
      </c>
      <c r="J19" s="97">
        <f t="shared" si="4"/>
        <v>2.1208777736913081E-2</v>
      </c>
    </row>
    <row r="20" spans="2:10" x14ac:dyDescent="0.25">
      <c r="B20" s="8" t="s">
        <v>14</v>
      </c>
      <c r="C20" s="98">
        <v>1.0613425925925925E-2</v>
      </c>
      <c r="D20" s="96">
        <f t="shared" si="0"/>
        <v>4.4495123489737498E-2</v>
      </c>
      <c r="E20" s="98">
        <v>3.7384259259259259E-3</v>
      </c>
      <c r="F20" s="96">
        <f t="shared" si="0"/>
        <v>4.3478260869565223E-2</v>
      </c>
      <c r="G20" s="98">
        <v>6.6898148148148151E-3</v>
      </c>
      <c r="H20" s="96">
        <f t="shared" ref="H20" si="16">G20/G$30</f>
        <v>4.5344002510394603E-2</v>
      </c>
      <c r="I20" s="99">
        <f t="shared" si="3"/>
        <v>2.1041666666666667E-2</v>
      </c>
      <c r="J20" s="97">
        <f t="shared" si="4"/>
        <v>4.4575211474806906E-2</v>
      </c>
    </row>
    <row r="21" spans="2:10" x14ac:dyDescent="0.25">
      <c r="B21" s="8" t="s">
        <v>11</v>
      </c>
      <c r="C21" s="98">
        <v>1.469907407407408E-2</v>
      </c>
      <c r="D21" s="96">
        <f t="shared" si="0"/>
        <v>6.1623562521228623E-2</v>
      </c>
      <c r="E21" s="98">
        <v>1.7939814814814815E-3</v>
      </c>
      <c r="F21" s="96">
        <f t="shared" si="0"/>
        <v>2.0864180912639658E-2</v>
      </c>
      <c r="G21" s="98">
        <v>6.4236111111111108E-3</v>
      </c>
      <c r="H21" s="96">
        <f t="shared" ref="H21" si="17">G21/G$30</f>
        <v>4.3539656389738758E-2</v>
      </c>
      <c r="I21" s="99">
        <f t="shared" si="3"/>
        <v>2.2916666666666669E-2</v>
      </c>
      <c r="J21" s="97">
        <f t="shared" si="4"/>
        <v>4.8547260022066933E-2</v>
      </c>
    </row>
    <row r="22" spans="2:10" x14ac:dyDescent="0.25">
      <c r="B22" s="8" t="s">
        <v>15</v>
      </c>
      <c r="C22" s="98">
        <v>7.8703703703703696E-3</v>
      </c>
      <c r="D22" s="96">
        <f t="shared" si="0"/>
        <v>3.2995293318453106E-2</v>
      </c>
      <c r="E22" s="98">
        <v>3.6226851851851854E-3</v>
      </c>
      <c r="F22" s="96">
        <f t="shared" si="0"/>
        <v>4.2132184681652994E-2</v>
      </c>
      <c r="G22" s="98">
        <v>6.2731481481481484E-3</v>
      </c>
      <c r="H22" s="96">
        <f t="shared" ref="H22" si="18">G22/G$30</f>
        <v>4.2519808582411549E-2</v>
      </c>
      <c r="I22" s="99">
        <f t="shared" si="3"/>
        <v>1.7766203703703704E-2</v>
      </c>
      <c r="J22" s="97">
        <f t="shared" si="4"/>
        <v>3.7636385926198355E-2</v>
      </c>
    </row>
    <row r="23" spans="2:10" x14ac:dyDescent="0.25">
      <c r="B23" s="8" t="s">
        <v>91</v>
      </c>
      <c r="C23" s="98">
        <v>2.2604166666666665E-2</v>
      </c>
      <c r="D23" s="96">
        <f t="shared" si="0"/>
        <v>9.4764423310204279E-2</v>
      </c>
      <c r="E23" s="98">
        <v>4.8495370370370385E-3</v>
      </c>
      <c r="F23" s="96">
        <f t="shared" si="0"/>
        <v>5.6400592273522711E-2</v>
      </c>
      <c r="G23" s="98">
        <v>3.0624999999999999E-2</v>
      </c>
      <c r="H23" s="96">
        <f t="shared" ref="H23" si="19">G23/G$30</f>
        <v>0.20757825370675453</v>
      </c>
      <c r="I23" s="99">
        <f t="shared" si="3"/>
        <v>5.8078703703703702E-2</v>
      </c>
      <c r="J23" s="97">
        <f t="shared" si="4"/>
        <v>0.12303542969228881</v>
      </c>
    </row>
    <row r="24" spans="2:10" x14ac:dyDescent="0.25">
      <c r="B24" s="8" t="s">
        <v>12</v>
      </c>
      <c r="C24" s="98">
        <v>9.5138888888888894E-3</v>
      </c>
      <c r="D24" s="96">
        <f t="shared" si="0"/>
        <v>3.9885486923188905E-2</v>
      </c>
      <c r="E24" s="98">
        <v>1.0879629629629629E-3</v>
      </c>
      <c r="F24" s="96">
        <f t="shared" si="0"/>
        <v>1.2653116166375019E-2</v>
      </c>
      <c r="G24" s="98">
        <v>1.8368055555555558E-2</v>
      </c>
      <c r="H24" s="96">
        <f t="shared" ref="H24" si="20">G24/G$30</f>
        <v>0.12449988232525301</v>
      </c>
      <c r="I24" s="99">
        <f t="shared" si="3"/>
        <v>2.8969907407407409E-2</v>
      </c>
      <c r="J24" s="97">
        <f t="shared" si="4"/>
        <v>6.1370601936986631E-2</v>
      </c>
    </row>
    <row r="25" spans="2:10" x14ac:dyDescent="0.25">
      <c r="B25" s="8" t="s">
        <v>5</v>
      </c>
      <c r="C25" s="98">
        <v>1.6956018518518516E-2</v>
      </c>
      <c r="D25" s="96">
        <f t="shared" si="0"/>
        <v>7.1085448105196763E-2</v>
      </c>
      <c r="E25" s="98">
        <v>1.0798611111111106E-2</v>
      </c>
      <c r="F25" s="96">
        <f t="shared" si="0"/>
        <v>0.12558890833221156</v>
      </c>
      <c r="G25" s="98">
        <v>6.0879629629629626E-3</v>
      </c>
      <c r="H25" s="96">
        <f t="shared" ref="H25" si="21">G25/G$30</f>
        <v>4.1264611281085745E-2</v>
      </c>
      <c r="I25" s="99">
        <f t="shared" si="3"/>
        <v>3.3842592592592584E-2</v>
      </c>
      <c r="J25" s="97">
        <f t="shared" si="4"/>
        <v>7.1693024396224075E-2</v>
      </c>
    </row>
    <row r="26" spans="2:10" x14ac:dyDescent="0.25">
      <c r="B26" s="8" t="s">
        <v>6</v>
      </c>
      <c r="C26" s="98">
        <v>1.2002314814814811E-2</v>
      </c>
      <c r="D26" s="96">
        <f t="shared" si="0"/>
        <v>5.0317822310640976E-2</v>
      </c>
      <c r="E26" s="98">
        <v>1.8749999999999999E-3</v>
      </c>
      <c r="F26" s="96">
        <f t="shared" si="0"/>
        <v>2.1806434244178222E-2</v>
      </c>
      <c r="G26" s="98">
        <v>1.0648148148148149E-3</v>
      </c>
      <c r="H26" s="96">
        <f t="shared" ref="H26" si="22">G26/G$30</f>
        <v>7.2173844826233626E-3</v>
      </c>
      <c r="I26" s="99">
        <f t="shared" si="3"/>
        <v>1.4942129629629626E-2</v>
      </c>
      <c r="J26" s="97">
        <f t="shared" si="4"/>
        <v>3.1653794287115351E-2</v>
      </c>
    </row>
    <row r="27" spans="2:10" x14ac:dyDescent="0.25">
      <c r="B27" s="8" t="s">
        <v>102</v>
      </c>
      <c r="C27" s="98">
        <v>8.6689814814814841E-3</v>
      </c>
      <c r="D27" s="96">
        <f t="shared" si="0"/>
        <v>3.6343345140472626E-2</v>
      </c>
      <c r="E27" s="98">
        <v>3.2870370370370371E-3</v>
      </c>
      <c r="F27" s="96">
        <f t="shared" si="0"/>
        <v>3.8228563736707508E-2</v>
      </c>
      <c r="G27" s="98">
        <v>2.5347222222222221E-3</v>
      </c>
      <c r="H27" s="96">
        <f t="shared" ref="H27" si="23">G27/G$30</f>
        <v>1.7180513061896916E-2</v>
      </c>
      <c r="I27" s="99">
        <f t="shared" si="3"/>
        <v>1.4490740740740745E-2</v>
      </c>
      <c r="J27" s="97">
        <f t="shared" si="4"/>
        <v>3.0697560377589805E-2</v>
      </c>
    </row>
    <row r="28" spans="2:10" x14ac:dyDescent="0.25">
      <c r="B28" s="8" t="s">
        <v>17</v>
      </c>
      <c r="C28" s="98">
        <v>1.681712962962963E-2</v>
      </c>
      <c r="D28" s="96">
        <f t="shared" si="0"/>
        <v>7.0503178223106422E-2</v>
      </c>
      <c r="E28" s="98">
        <v>7.7199074074074062E-3</v>
      </c>
      <c r="F28" s="96">
        <f t="shared" si="0"/>
        <v>8.978328173374614E-2</v>
      </c>
      <c r="G28" s="98">
        <v>3.9467592592592592E-3</v>
      </c>
      <c r="H28" s="96">
        <f t="shared" ref="H28" si="24">G28/G$30</f>
        <v>2.675139248450616E-2</v>
      </c>
      <c r="I28" s="99">
        <f t="shared" si="3"/>
        <v>2.8483796296296299E-2</v>
      </c>
      <c r="J28" s="97">
        <f t="shared" si="4"/>
        <v>6.034081157288218E-2</v>
      </c>
    </row>
    <row r="29" spans="2:10" x14ac:dyDescent="0.25">
      <c r="B29" s="18"/>
      <c r="C29" s="106"/>
      <c r="D29" s="106"/>
      <c r="E29" s="106"/>
      <c r="F29" s="106"/>
      <c r="G29" s="106"/>
      <c r="H29" s="106"/>
      <c r="I29" s="106"/>
      <c r="J29" s="107"/>
    </row>
    <row r="30" spans="2:10" x14ac:dyDescent="0.25">
      <c r="B30" s="11" t="s">
        <v>29</v>
      </c>
      <c r="C30" s="101">
        <f t="shared" ref="C30:J30" si="25">SUM(C7:C28)</f>
        <v>0.23853009259259256</v>
      </c>
      <c r="D30" s="118">
        <f t="shared" si="25"/>
        <v>1</v>
      </c>
      <c r="E30" s="101">
        <f t="shared" si="25"/>
        <v>8.598379629629628E-2</v>
      </c>
      <c r="F30" s="118">
        <f t="shared" si="25"/>
        <v>1</v>
      </c>
      <c r="G30" s="101">
        <f t="shared" si="25"/>
        <v>0.14753472222222222</v>
      </c>
      <c r="H30" s="118">
        <f t="shared" si="25"/>
        <v>0.99999999999999989</v>
      </c>
      <c r="I30" s="101">
        <f t="shared" si="25"/>
        <v>0.47204861111111118</v>
      </c>
      <c r="J30" s="119">
        <f t="shared" si="25"/>
        <v>0.99999999999999944</v>
      </c>
    </row>
    <row r="31" spans="2:10" ht="66" customHeight="1" thickBot="1" x14ac:dyDescent="0.3">
      <c r="B31" s="179" t="s">
        <v>42</v>
      </c>
      <c r="C31" s="180"/>
      <c r="D31" s="180"/>
      <c r="E31" s="180"/>
      <c r="F31" s="181"/>
      <c r="G31" s="180"/>
      <c r="H31" s="180"/>
      <c r="I31" s="180"/>
      <c r="J31" s="181"/>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topLeftCell="B15" zoomScale="110" zoomScaleNormal="110" zoomScaleSheetLayoutView="110" zoomScalePageLayoutView="110" workbookViewId="0">
      <selection activeCell="K18" sqref="K18"/>
    </sheetView>
  </sheetViews>
  <sheetFormatPr defaultColWidth="8.85546875" defaultRowHeight="15" x14ac:dyDescent="0.25"/>
  <cols>
    <col min="1" max="1" width="6.140625" customWidth="1"/>
    <col min="2" max="2" width="51" bestFit="1" customWidth="1"/>
    <col min="3" max="10" width="15.140625" customWidth="1"/>
  </cols>
  <sheetData>
    <row r="1" spans="2:10" s="1" customFormat="1" x14ac:dyDescent="0.25"/>
    <row r="2" spans="2:10" s="1" customFormat="1" ht="15.75" thickBot="1" x14ac:dyDescent="0.3"/>
    <row r="3" spans="2:10" s="1" customFormat="1" x14ac:dyDescent="0.25">
      <c r="B3" s="157" t="s">
        <v>43</v>
      </c>
      <c r="C3" s="158"/>
      <c r="D3" s="158"/>
      <c r="E3" s="158"/>
      <c r="F3" s="159"/>
      <c r="G3" s="158"/>
      <c r="H3" s="158"/>
      <c r="I3" s="158"/>
      <c r="J3" s="159"/>
    </row>
    <row r="4" spans="2:10" s="1" customFormat="1" x14ac:dyDescent="0.25">
      <c r="B4" s="160" t="s">
        <v>134</v>
      </c>
      <c r="C4" s="161"/>
      <c r="D4" s="161"/>
      <c r="E4" s="161"/>
      <c r="F4" s="161"/>
      <c r="G4" s="161"/>
      <c r="H4" s="161"/>
      <c r="I4" s="161"/>
      <c r="J4" s="162"/>
    </row>
    <row r="5" spans="2:10" s="1" customFormat="1" x14ac:dyDescent="0.25">
      <c r="B5" s="2"/>
      <c r="C5" s="163" t="s">
        <v>19</v>
      </c>
      <c r="D5" s="161"/>
      <c r="E5" s="163" t="s">
        <v>20</v>
      </c>
      <c r="F5" s="161"/>
      <c r="G5" s="167" t="s">
        <v>21</v>
      </c>
      <c r="H5" s="167"/>
      <c r="I5" s="161" t="s">
        <v>22</v>
      </c>
      <c r="J5" s="162"/>
    </row>
    <row r="6" spans="2:10" s="1" customFormat="1" x14ac:dyDescent="0.25">
      <c r="B6" s="3" t="s">
        <v>23</v>
      </c>
      <c r="C6" s="5" t="s">
        <v>24</v>
      </c>
      <c r="D6" s="5" t="s">
        <v>25</v>
      </c>
      <c r="E6" s="5" t="s">
        <v>24</v>
      </c>
      <c r="F6" s="5" t="s">
        <v>25</v>
      </c>
      <c r="G6" s="5" t="s">
        <v>24</v>
      </c>
      <c r="H6" s="5" t="s">
        <v>25</v>
      </c>
      <c r="I6" s="5" t="s">
        <v>24</v>
      </c>
      <c r="J6" s="39" t="s">
        <v>25</v>
      </c>
    </row>
    <row r="7" spans="2:10" s="1" customFormat="1" x14ac:dyDescent="0.25">
      <c r="B7" s="8" t="s">
        <v>10</v>
      </c>
      <c r="C7" s="98">
        <v>2.7094907407407411E-2</v>
      </c>
      <c r="D7" s="96">
        <f t="shared" ref="D7:D28" si="0">C7/C$30</f>
        <v>3.0404966620775638E-2</v>
      </c>
      <c r="E7" s="98">
        <v>9.7337962962962959E-3</v>
      </c>
      <c r="F7" s="96">
        <f t="shared" ref="F7:F28" si="1">E7/E$30</f>
        <v>2.6888768104357825E-2</v>
      </c>
      <c r="G7" s="98">
        <v>1.1053240740740742E-2</v>
      </c>
      <c r="H7" s="96">
        <f t="shared" ref="H7:H28" si="2">G7/G$30</f>
        <v>3.1338189932401388E-2</v>
      </c>
      <c r="I7" s="123">
        <f>C7+E7+G7</f>
        <v>4.7881944444444449E-2</v>
      </c>
      <c r="J7" s="124">
        <f>I7/$I$30</f>
        <v>2.9817290713178856E-2</v>
      </c>
    </row>
    <row r="8" spans="2:10" s="1" customFormat="1" x14ac:dyDescent="0.25">
      <c r="B8" s="8" t="s">
        <v>13</v>
      </c>
      <c r="C8" s="98">
        <v>2.0694444444444449E-2</v>
      </c>
      <c r="D8" s="96">
        <f t="shared" si="0"/>
        <v>2.322258877315115E-2</v>
      </c>
      <c r="E8" s="98">
        <v>9.3865740740740767E-3</v>
      </c>
      <c r="F8" s="96">
        <f t="shared" si="1"/>
        <v>2.5929596828340312E-2</v>
      </c>
      <c r="G8" s="98">
        <v>1.1724537037037037E-2</v>
      </c>
      <c r="H8" s="96">
        <f t="shared" si="2"/>
        <v>3.3241451729343043E-2</v>
      </c>
      <c r="I8" s="123">
        <f t="shared" ref="I8:I27" si="3">C8+E8+G8</f>
        <v>4.1805555555555568E-2</v>
      </c>
      <c r="J8" s="124">
        <f t="shared" ref="J8:J27" si="4">I8/$I$30</f>
        <v>2.6033370571912507E-2</v>
      </c>
    </row>
    <row r="9" spans="2:10" s="1" customFormat="1" x14ac:dyDescent="0.25">
      <c r="B9" s="8" t="s">
        <v>0</v>
      </c>
      <c r="C9" s="98">
        <v>0.13462962962962977</v>
      </c>
      <c r="D9" s="96">
        <f t="shared" si="0"/>
        <v>0.15107670727589173</v>
      </c>
      <c r="E9" s="98">
        <v>5.5555555555555573E-2</v>
      </c>
      <c r="F9" s="96">
        <f t="shared" si="1"/>
        <v>0.15346740416280333</v>
      </c>
      <c r="G9" s="98">
        <v>5.6435185185185269E-2</v>
      </c>
      <c r="H9" s="96">
        <f t="shared" si="2"/>
        <v>0.16000525037737107</v>
      </c>
      <c r="I9" s="123">
        <f t="shared" si="3"/>
        <v>0.2466203703703706</v>
      </c>
      <c r="J9" s="124">
        <f t="shared" si="4"/>
        <v>0.15357670546686381</v>
      </c>
    </row>
    <row r="10" spans="2:10" s="1" customFormat="1" x14ac:dyDescent="0.25">
      <c r="B10" s="8" t="s">
        <v>8</v>
      </c>
      <c r="C10" s="98">
        <v>2.0381944444444442E-2</v>
      </c>
      <c r="D10" s="96">
        <f t="shared" si="0"/>
        <v>2.2871912097046511E-2</v>
      </c>
      <c r="E10" s="98">
        <v>7.1990740740740739E-3</v>
      </c>
      <c r="F10" s="96">
        <f t="shared" si="1"/>
        <v>1.9886817789429925E-2</v>
      </c>
      <c r="G10" s="98">
        <v>1.0046296296296293E-2</v>
      </c>
      <c r="H10" s="96">
        <f t="shared" si="2"/>
        <v>2.8483297236988891E-2</v>
      </c>
      <c r="I10" s="123">
        <f t="shared" si="3"/>
        <v>3.7627314814814808E-2</v>
      </c>
      <c r="J10" s="124">
        <f t="shared" si="4"/>
        <v>2.3431475008108396E-2</v>
      </c>
    </row>
    <row r="11" spans="2:10" s="1" customFormat="1" x14ac:dyDescent="0.25">
      <c r="B11" s="8" t="s">
        <v>26</v>
      </c>
      <c r="C11" s="98">
        <v>3.0092592592592595E-4</v>
      </c>
      <c r="D11" s="96">
        <f t="shared" si="0"/>
        <v>3.3768865106371916E-4</v>
      </c>
      <c r="E11" s="98">
        <v>2.5462962962962961E-4</v>
      </c>
      <c r="F11" s="96">
        <f t="shared" si="1"/>
        <v>7.0339226907951502E-4</v>
      </c>
      <c r="G11" s="98">
        <v>1.25E-3</v>
      </c>
      <c r="H11" s="96">
        <f t="shared" si="2"/>
        <v>3.5440047253396333E-3</v>
      </c>
      <c r="I11" s="123">
        <f t="shared" si="3"/>
        <v>1.8055555555555555E-3</v>
      </c>
      <c r="J11" s="124">
        <f t="shared" si="4"/>
        <v>1.1243648419762874E-3</v>
      </c>
    </row>
    <row r="12" spans="2:10" s="1" customFormat="1" x14ac:dyDescent="0.25">
      <c r="B12" s="8" t="s">
        <v>3</v>
      </c>
      <c r="C12" s="98">
        <v>0.13317129629629659</v>
      </c>
      <c r="D12" s="96">
        <f t="shared" si="0"/>
        <v>0.14944021612073696</v>
      </c>
      <c r="E12" s="98">
        <v>5.9641203703703752E-2</v>
      </c>
      <c r="F12" s="96">
        <f t="shared" si="1"/>
        <v>0.16475365284394292</v>
      </c>
      <c r="G12" s="98">
        <v>8.73842592592593E-2</v>
      </c>
      <c r="H12" s="96">
        <f t="shared" si="2"/>
        <v>0.24775218218809483</v>
      </c>
      <c r="I12" s="123">
        <f t="shared" si="3"/>
        <v>0.28019675925925963</v>
      </c>
      <c r="J12" s="124">
        <f t="shared" si="4"/>
        <v>0.1744855670474614</v>
      </c>
    </row>
    <row r="13" spans="2:10" s="1" customFormat="1" x14ac:dyDescent="0.25">
      <c r="B13" s="8" t="s">
        <v>7</v>
      </c>
      <c r="C13" s="98">
        <v>2.1875000000000002E-2</v>
      </c>
      <c r="D13" s="96">
        <f t="shared" si="0"/>
        <v>2.4547367327324199E-2</v>
      </c>
      <c r="E13" s="98">
        <v>1.7453703703703707E-2</v>
      </c>
      <c r="F13" s="96">
        <f t="shared" si="1"/>
        <v>4.8214342807814045E-2</v>
      </c>
      <c r="G13" s="98">
        <v>1.1747685185185189E-2</v>
      </c>
      <c r="H13" s="96">
        <f t="shared" si="2"/>
        <v>3.3307081446478967E-2</v>
      </c>
      <c r="I13" s="123">
        <f t="shared" si="3"/>
        <v>5.10763888888889E-2</v>
      </c>
      <c r="J13" s="124">
        <f t="shared" si="4"/>
        <v>3.1806551587444595E-2</v>
      </c>
    </row>
    <row r="14" spans="2:10" s="1" customFormat="1" x14ac:dyDescent="0.25">
      <c r="B14" s="8" t="s">
        <v>2</v>
      </c>
      <c r="C14" s="98">
        <v>9.5312499999999981E-2</v>
      </c>
      <c r="D14" s="96">
        <f t="shared" si="0"/>
        <v>0.10695638621191256</v>
      </c>
      <c r="E14" s="98">
        <v>2.5914351851851859E-2</v>
      </c>
      <c r="F14" s="96">
        <f t="shared" si="1"/>
        <v>7.158614956677431E-2</v>
      </c>
      <c r="G14" s="98">
        <v>1.8136574074074072E-2</v>
      </c>
      <c r="H14" s="96">
        <f t="shared" si="2"/>
        <v>5.1420883375992633E-2</v>
      </c>
      <c r="I14" s="123">
        <f t="shared" si="3"/>
        <v>0.1393634259259259</v>
      </c>
      <c r="J14" s="124">
        <f t="shared" si="4"/>
        <v>8.6785109373310729E-2</v>
      </c>
    </row>
    <row r="15" spans="2:10" s="1" customFormat="1" x14ac:dyDescent="0.25">
      <c r="B15" s="8" t="s">
        <v>9</v>
      </c>
      <c r="C15" s="98">
        <v>7.2453703703703715E-2</v>
      </c>
      <c r="D15" s="96">
        <f t="shared" si="0"/>
        <v>8.1305036756110852E-2</v>
      </c>
      <c r="E15" s="98">
        <v>1.7557870370370363E-2</v>
      </c>
      <c r="F15" s="96">
        <f t="shared" si="1"/>
        <v>4.8502094190619266E-2</v>
      </c>
      <c r="G15" s="98">
        <v>5.4513888888888893E-3</v>
      </c>
      <c r="H15" s="96">
        <f t="shared" si="2"/>
        <v>1.5455798385508956E-2</v>
      </c>
      <c r="I15" s="123">
        <f t="shared" si="3"/>
        <v>9.5462962962962972E-2</v>
      </c>
      <c r="J15" s="124">
        <f t="shared" si="4"/>
        <v>5.9447187286028325E-2</v>
      </c>
    </row>
    <row r="16" spans="2:10" s="1" customFormat="1" x14ac:dyDescent="0.25">
      <c r="B16" s="8" t="s">
        <v>1</v>
      </c>
      <c r="C16" s="98">
        <v>3.7453703703703704E-2</v>
      </c>
      <c r="D16" s="96">
        <f t="shared" si="0"/>
        <v>4.2029249032392121E-2</v>
      </c>
      <c r="E16" s="98">
        <v>1.4212962962962962E-2</v>
      </c>
      <c r="F16" s="96">
        <f t="shared" si="1"/>
        <v>3.9262077564983837E-2</v>
      </c>
      <c r="G16" s="98">
        <v>1.7650462962962962E-2</v>
      </c>
      <c r="H16" s="96">
        <f t="shared" si="2"/>
        <v>5.0042659316138334E-2</v>
      </c>
      <c r="I16" s="123">
        <f t="shared" si="3"/>
        <v>6.9317129629629631E-2</v>
      </c>
      <c r="J16" s="124">
        <f t="shared" si="4"/>
        <v>4.3165519478179391E-2</v>
      </c>
    </row>
    <row r="17" spans="2:10" s="1" customFormat="1" x14ac:dyDescent="0.25">
      <c r="B17" s="8" t="s">
        <v>27</v>
      </c>
      <c r="C17" s="98">
        <v>1.2106481481481482E-2</v>
      </c>
      <c r="D17" s="96">
        <f t="shared" si="0"/>
        <v>1.3585474192794239E-2</v>
      </c>
      <c r="E17" s="98">
        <v>3.472222222222222E-3</v>
      </c>
      <c r="F17" s="96">
        <f t="shared" si="1"/>
        <v>9.5917127601752045E-3</v>
      </c>
      <c r="G17" s="98">
        <v>5.7407407407407398E-3</v>
      </c>
      <c r="H17" s="96">
        <f t="shared" si="2"/>
        <v>1.6276169849707943E-2</v>
      </c>
      <c r="I17" s="123">
        <f t="shared" si="3"/>
        <v>2.1319444444444443E-2</v>
      </c>
      <c r="J17" s="124">
        <f t="shared" si="4"/>
        <v>1.3276154095643084E-2</v>
      </c>
    </row>
    <row r="18" spans="2:10" s="1" customFormat="1" x14ac:dyDescent="0.25">
      <c r="B18" s="8" t="s">
        <v>16</v>
      </c>
      <c r="C18" s="98">
        <v>8.7731481481481497E-3</v>
      </c>
      <c r="D18" s="96">
        <f t="shared" si="0"/>
        <v>9.8449229810115054E-3</v>
      </c>
      <c r="E18" s="98">
        <v>1.0428240740740743E-2</v>
      </c>
      <c r="F18" s="96">
        <f t="shared" si="1"/>
        <v>2.8807110656392874E-2</v>
      </c>
      <c r="G18" s="98">
        <v>5.3125000000000004E-3</v>
      </c>
      <c r="H18" s="96">
        <f t="shared" si="2"/>
        <v>1.5062020082693441E-2</v>
      </c>
      <c r="I18" s="123">
        <f t="shared" si="3"/>
        <v>2.4513888888888894E-2</v>
      </c>
      <c r="J18" s="124">
        <f t="shared" si="4"/>
        <v>1.5265414969908828E-2</v>
      </c>
    </row>
    <row r="19" spans="2:10" s="1" customFormat="1" x14ac:dyDescent="0.25">
      <c r="B19" s="8" t="s">
        <v>4</v>
      </c>
      <c r="C19" s="98">
        <v>2.4756944444444453E-2</v>
      </c>
      <c r="D19" s="96">
        <f t="shared" si="0"/>
        <v>2.7781385562511363E-2</v>
      </c>
      <c r="E19" s="98">
        <v>8.2407407407407412E-3</v>
      </c>
      <c r="F19" s="96">
        <f t="shared" si="1"/>
        <v>2.2764331617482488E-2</v>
      </c>
      <c r="G19" s="98">
        <v>1.403935185185185E-2</v>
      </c>
      <c r="H19" s="96">
        <f t="shared" si="2"/>
        <v>3.9804423442934944E-2</v>
      </c>
      <c r="I19" s="123">
        <f t="shared" si="3"/>
        <v>4.7037037037037044E-2</v>
      </c>
      <c r="J19" s="124">
        <f t="shared" si="4"/>
        <v>2.9291145626869439E-2</v>
      </c>
    </row>
    <row r="20" spans="2:10" s="1" customFormat="1" x14ac:dyDescent="0.25">
      <c r="B20" s="8" t="s">
        <v>14</v>
      </c>
      <c r="C20" s="98">
        <v>2.1562500000000005E-2</v>
      </c>
      <c r="D20" s="96">
        <f t="shared" si="0"/>
        <v>2.4196690651219571E-2</v>
      </c>
      <c r="E20" s="98">
        <v>7.9050925925925903E-3</v>
      </c>
      <c r="F20" s="96">
        <f t="shared" si="1"/>
        <v>2.1837132717332213E-2</v>
      </c>
      <c r="G20" s="98">
        <v>1.1817129629629632E-2</v>
      </c>
      <c r="H20" s="96">
        <f t="shared" si="2"/>
        <v>3.3503970597886727E-2</v>
      </c>
      <c r="I20" s="123">
        <f t="shared" si="3"/>
        <v>4.1284722222222223E-2</v>
      </c>
      <c r="J20" s="124">
        <f t="shared" si="4"/>
        <v>2.5709034559803955E-2</v>
      </c>
    </row>
    <row r="21" spans="2:10" s="1" customFormat="1" x14ac:dyDescent="0.25">
      <c r="B21" s="8" t="s">
        <v>11</v>
      </c>
      <c r="C21" s="98">
        <v>1.8738425925925933E-2</v>
      </c>
      <c r="D21" s="96">
        <f t="shared" si="0"/>
        <v>2.102761254123698E-2</v>
      </c>
      <c r="E21" s="98">
        <v>6.7245370370370367E-3</v>
      </c>
      <c r="F21" s="96">
        <f t="shared" si="1"/>
        <v>1.8575950378872646E-2</v>
      </c>
      <c r="G21" s="98">
        <v>6.2499999999999995E-3</v>
      </c>
      <c r="H21" s="96">
        <f t="shared" si="2"/>
        <v>1.7720023626698164E-2</v>
      </c>
      <c r="I21" s="123">
        <f t="shared" si="3"/>
        <v>3.1712962962962971E-2</v>
      </c>
      <c r="J21" s="124">
        <f t="shared" si="4"/>
        <v>1.9748459403942487E-2</v>
      </c>
    </row>
    <row r="22" spans="2:10" s="1" customFormat="1" x14ac:dyDescent="0.25">
      <c r="B22" s="8" t="s">
        <v>15</v>
      </c>
      <c r="C22" s="98">
        <v>5.2893518518518515E-3</v>
      </c>
      <c r="D22" s="96">
        <f t="shared" si="0"/>
        <v>5.9355274436969085E-3</v>
      </c>
      <c r="E22" s="98">
        <v>1.8981481481481484E-3</v>
      </c>
      <c r="F22" s="96">
        <f t="shared" si="1"/>
        <v>5.2434696422291134E-3</v>
      </c>
      <c r="G22" s="98">
        <v>2.731481481481481E-3</v>
      </c>
      <c r="H22" s="96">
        <f t="shared" si="2"/>
        <v>7.7443066220384557E-3</v>
      </c>
      <c r="I22" s="123">
        <f t="shared" si="3"/>
        <v>9.91898148148148E-3</v>
      </c>
      <c r="J22" s="124">
        <f t="shared" si="4"/>
        <v>6.1767991639338346E-3</v>
      </c>
    </row>
    <row r="23" spans="2:10" s="1" customFormat="1" x14ac:dyDescent="0.25">
      <c r="B23" s="8" t="s">
        <v>91</v>
      </c>
      <c r="C23" s="98">
        <v>1.6006944444444442E-2</v>
      </c>
      <c r="D23" s="96">
        <f t="shared" si="0"/>
        <v>1.7962438631581673E-2</v>
      </c>
      <c r="E23" s="98">
        <v>5.2662037037037035E-3</v>
      </c>
      <c r="F23" s="96">
        <f t="shared" si="1"/>
        <v>1.4547431019599062E-2</v>
      </c>
      <c r="G23" s="98">
        <v>6.4351851851851853E-3</v>
      </c>
      <c r="H23" s="96">
        <f t="shared" si="2"/>
        <v>1.8245061363785519E-2</v>
      </c>
      <c r="I23" s="123">
        <f t="shared" si="3"/>
        <v>2.7708333333333331E-2</v>
      </c>
      <c r="J23" s="124">
        <f t="shared" si="4"/>
        <v>1.7254675844174564E-2</v>
      </c>
    </row>
    <row r="24" spans="2:10" s="1" customFormat="1" x14ac:dyDescent="0.25">
      <c r="B24" s="8" t="s">
        <v>12</v>
      </c>
      <c r="C24" s="98">
        <v>3.4050925925925922E-2</v>
      </c>
      <c r="D24" s="96">
        <f t="shared" si="0"/>
        <v>3.8210769670363909E-2</v>
      </c>
      <c r="E24" s="98">
        <v>1.9131944444444455E-2</v>
      </c>
      <c r="F24" s="96">
        <f t="shared" si="1"/>
        <v>5.2850337308565414E-2</v>
      </c>
      <c r="G24" s="98">
        <v>2.1134259259259252E-2</v>
      </c>
      <c r="H24" s="96">
        <f t="shared" si="2"/>
        <v>5.9919931745094149E-2</v>
      </c>
      <c r="I24" s="123">
        <f t="shared" si="3"/>
        <v>7.4317129629629636E-2</v>
      </c>
      <c r="J24" s="124">
        <f t="shared" si="4"/>
        <v>4.6279145194421424E-2</v>
      </c>
    </row>
    <row r="25" spans="2:10" s="1" customFormat="1" x14ac:dyDescent="0.25">
      <c r="B25" s="8" t="s">
        <v>5</v>
      </c>
      <c r="C25" s="98">
        <v>4.6203703703703712E-2</v>
      </c>
      <c r="D25" s="96">
        <f t="shared" si="0"/>
        <v>5.1848195963321804E-2</v>
      </c>
      <c r="E25" s="98">
        <v>1.6307870370370372E-2</v>
      </c>
      <c r="F25" s="96">
        <f t="shared" si="1"/>
        <v>4.504907759695622E-2</v>
      </c>
      <c r="G25" s="98">
        <v>1.0960648148148148E-2</v>
      </c>
      <c r="H25" s="96">
        <f t="shared" si="2"/>
        <v>3.107567106385771E-2</v>
      </c>
      <c r="I25" s="123">
        <f t="shared" si="3"/>
        <v>7.347222222222223E-2</v>
      </c>
      <c r="J25" s="124">
        <f t="shared" si="4"/>
        <v>4.5753000108112007E-2</v>
      </c>
    </row>
    <row r="26" spans="2:10" s="1" customFormat="1" x14ac:dyDescent="0.25">
      <c r="B26" s="8" t="s">
        <v>6</v>
      </c>
      <c r="C26" s="98">
        <v>7.4456018518518505E-2</v>
      </c>
      <c r="D26" s="96">
        <f t="shared" si="0"/>
        <v>8.3551965088188643E-2</v>
      </c>
      <c r="E26" s="98">
        <v>1.3483796296296294E-2</v>
      </c>
      <c r="F26" s="96">
        <f t="shared" si="1"/>
        <v>3.7247817885347041E-2</v>
      </c>
      <c r="G26" s="98">
        <v>6.6087962962962975E-3</v>
      </c>
      <c r="H26" s="96">
        <f t="shared" si="2"/>
        <v>1.8737284242304916E-2</v>
      </c>
      <c r="I26" s="123">
        <f t="shared" si="3"/>
        <v>9.4548611111111097E-2</v>
      </c>
      <c r="J26" s="124">
        <f t="shared" si="4"/>
        <v>5.8877797398104427E-2</v>
      </c>
    </row>
    <row r="27" spans="2:10" s="1" customFormat="1" x14ac:dyDescent="0.25">
      <c r="B27" s="8" t="s">
        <v>102</v>
      </c>
      <c r="C27" s="98">
        <v>6.4652777777777767E-2</v>
      </c>
      <c r="D27" s="96">
        <f t="shared" si="0"/>
        <v>7.2551107878535956E-2</v>
      </c>
      <c r="E27" s="98">
        <v>5.0543981481481502E-2</v>
      </c>
      <c r="F27" s="96">
        <f t="shared" si="1"/>
        <v>0.13962336541228379</v>
      </c>
      <c r="G27" s="98">
        <v>3.0648148148148147E-2</v>
      </c>
      <c r="H27" s="96">
        <f t="shared" si="2"/>
        <v>8.6893745487956919E-2</v>
      </c>
      <c r="I27" s="123">
        <f t="shared" si="3"/>
        <v>0.14584490740740741</v>
      </c>
      <c r="J27" s="124">
        <f t="shared" si="4"/>
        <v>9.0821290857328194E-2</v>
      </c>
    </row>
    <row r="28" spans="2:10" s="1" customFormat="1" x14ac:dyDescent="0.25">
      <c r="B28" s="8" t="s">
        <v>17</v>
      </c>
      <c r="C28" s="98">
        <v>1.1689814814814816E-3</v>
      </c>
      <c r="D28" s="96">
        <f t="shared" si="0"/>
        <v>1.3117905291321398E-3</v>
      </c>
      <c r="E28" s="98">
        <v>1.689814814814815E-3</v>
      </c>
      <c r="F28" s="96">
        <f t="shared" si="1"/>
        <v>4.6679668766186006E-3</v>
      </c>
      <c r="G28" s="98">
        <v>1.5046296296296297E-4</v>
      </c>
      <c r="H28" s="96">
        <f t="shared" si="2"/>
        <v>4.2659316138347436E-4</v>
      </c>
      <c r="I28" s="123">
        <f t="shared" ref="I28" si="5">C28+E28+G28</f>
        <v>3.0092592592592597E-3</v>
      </c>
      <c r="J28" s="124">
        <f t="shared" ref="J28" si="6">I28/$I$30</f>
        <v>1.8739414032938125E-3</v>
      </c>
    </row>
    <row r="29" spans="2:10" s="1" customFormat="1" x14ac:dyDescent="0.25">
      <c r="B29" s="18"/>
      <c r="C29" s="106"/>
      <c r="D29" s="106"/>
      <c r="E29" s="106"/>
      <c r="F29" s="106"/>
      <c r="G29" s="106"/>
      <c r="H29" s="106"/>
      <c r="I29" s="106"/>
      <c r="J29" s="107"/>
    </row>
    <row r="30" spans="2:10" s="1" customFormat="1" x14ac:dyDescent="0.25">
      <c r="B30" s="11" t="s">
        <v>29</v>
      </c>
      <c r="C30" s="101">
        <f t="shared" ref="C30:J30" si="7">SUM(C7:C28)</f>
        <v>0.8911342592592596</v>
      </c>
      <c r="D30" s="125">
        <f t="shared" si="7"/>
        <v>0.99999999999999978</v>
      </c>
      <c r="E30" s="101">
        <f t="shared" si="7"/>
        <v>0.36200231481481493</v>
      </c>
      <c r="F30" s="125">
        <f t="shared" si="7"/>
        <v>0.99999999999999978</v>
      </c>
      <c r="G30" s="101">
        <f t="shared" si="7"/>
        <v>0.3527083333333334</v>
      </c>
      <c r="H30" s="125">
        <f t="shared" si="7"/>
        <v>1</v>
      </c>
      <c r="I30" s="101">
        <f t="shared" si="7"/>
        <v>1.6058449074074075</v>
      </c>
      <c r="J30" s="122">
        <f t="shared" si="7"/>
        <v>1.0000000000000004</v>
      </c>
    </row>
    <row r="31" spans="2:10" s="1" customFormat="1" ht="66" customHeight="1" thickBot="1" x14ac:dyDescent="0.3">
      <c r="B31" s="179" t="s">
        <v>32</v>
      </c>
      <c r="C31" s="180"/>
      <c r="D31" s="180"/>
      <c r="E31" s="180"/>
      <c r="F31" s="180"/>
      <c r="G31" s="180"/>
      <c r="H31" s="180"/>
      <c r="I31" s="180"/>
      <c r="J31" s="181"/>
    </row>
    <row r="32" spans="2:1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&amp;R23</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A3" zoomScale="110" zoomScaleNormal="110" zoomScaleSheetLayoutView="110" zoomScalePageLayoutView="110" workbookViewId="0">
      <selection activeCell="K18" sqref="K18"/>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57" t="s">
        <v>116</v>
      </c>
      <c r="C3" s="158"/>
      <c r="D3" s="158"/>
      <c r="E3" s="158"/>
      <c r="F3" s="158"/>
      <c r="G3" s="158"/>
      <c r="H3" s="158"/>
      <c r="I3" s="158"/>
      <c r="J3" s="159"/>
    </row>
    <row r="4" spans="2:10" x14ac:dyDescent="0.25">
      <c r="B4" s="160" t="s">
        <v>134</v>
      </c>
      <c r="C4" s="161"/>
      <c r="D4" s="161"/>
      <c r="E4" s="161"/>
      <c r="F4" s="161"/>
      <c r="G4" s="161"/>
      <c r="H4" s="161"/>
      <c r="I4" s="161"/>
      <c r="J4" s="162"/>
    </row>
    <row r="5" spans="2:10" x14ac:dyDescent="0.25">
      <c r="B5" s="2"/>
      <c r="C5" s="163" t="s">
        <v>19</v>
      </c>
      <c r="D5" s="161"/>
      <c r="E5" s="167" t="s">
        <v>20</v>
      </c>
      <c r="F5" s="167"/>
      <c r="G5" s="161" t="s">
        <v>21</v>
      </c>
      <c r="H5" s="161"/>
      <c r="I5" s="163" t="s">
        <v>22</v>
      </c>
      <c r="J5" s="162"/>
    </row>
    <row r="6" spans="2:10" x14ac:dyDescent="0.25">
      <c r="B6" s="3" t="s">
        <v>23</v>
      </c>
      <c r="C6" s="4" t="s">
        <v>24</v>
      </c>
      <c r="D6" s="5" t="s">
        <v>25</v>
      </c>
      <c r="E6" s="4" t="s">
        <v>24</v>
      </c>
      <c r="F6" s="5" t="s">
        <v>25</v>
      </c>
      <c r="G6" s="6" t="s">
        <v>24</v>
      </c>
      <c r="H6" s="5" t="s">
        <v>25</v>
      </c>
      <c r="I6" s="4" t="s">
        <v>24</v>
      </c>
      <c r="J6" s="7" t="s">
        <v>25</v>
      </c>
    </row>
    <row r="7" spans="2:10" x14ac:dyDescent="0.25">
      <c r="B7" s="8" t="s">
        <v>10</v>
      </c>
      <c r="C7" s="95">
        <v>2.8136574074074078E-2</v>
      </c>
      <c r="D7" s="96">
        <f t="shared" ref="D7:D28" si="0">C7/C$30</f>
        <v>2.4907021300574771E-2</v>
      </c>
      <c r="E7" s="95">
        <v>9.7337962962962959E-3</v>
      </c>
      <c r="F7" s="96">
        <f t="shared" ref="F7:F28" si="1">E7/E$30</f>
        <v>2.1727897483594272E-2</v>
      </c>
      <c r="G7" s="95">
        <v>1.3553240740740742E-2</v>
      </c>
      <c r="H7" s="96">
        <f t="shared" ref="H7:H28" si="2">G7/G$30</f>
        <v>2.7093311121908326E-2</v>
      </c>
      <c r="I7" s="95">
        <f>C7+E7+G7</f>
        <v>5.1423611111111114E-2</v>
      </c>
      <c r="J7" s="97">
        <f>I7/$I$30</f>
        <v>2.4747952988358479E-2</v>
      </c>
    </row>
    <row r="8" spans="2:10" x14ac:dyDescent="0.25">
      <c r="B8" s="8" t="s">
        <v>13</v>
      </c>
      <c r="C8" s="95">
        <v>2.1631944444444447E-2</v>
      </c>
      <c r="D8" s="96">
        <f t="shared" si="0"/>
        <v>1.914900156757476E-2</v>
      </c>
      <c r="E8" s="95">
        <v>9.699074074074077E-3</v>
      </c>
      <c r="F8" s="96">
        <f t="shared" si="1"/>
        <v>2.1650390120394776E-2</v>
      </c>
      <c r="G8" s="95">
        <v>1.2361111111111111E-2</v>
      </c>
      <c r="H8" s="96">
        <f t="shared" si="2"/>
        <v>2.4710210314430478E-2</v>
      </c>
      <c r="I8" s="95">
        <f t="shared" ref="I8:I28" si="3">C8+E8+G8</f>
        <v>4.3692129629629636E-2</v>
      </c>
      <c r="J8" s="97">
        <f t="shared" ref="J8:J28" si="4">I8/$I$30</f>
        <v>2.1027126385562294E-2</v>
      </c>
    </row>
    <row r="9" spans="2:10" x14ac:dyDescent="0.25">
      <c r="B9" s="8" t="s">
        <v>0</v>
      </c>
      <c r="C9" s="95">
        <v>0.15674768518518531</v>
      </c>
      <c r="D9" s="96">
        <f t="shared" si="0"/>
        <v>0.13875598086124408</v>
      </c>
      <c r="E9" s="95">
        <v>6.605324074074076E-2</v>
      </c>
      <c r="F9" s="96">
        <f t="shared" si="1"/>
        <v>0.14744484059318971</v>
      </c>
      <c r="G9" s="95">
        <v>6.7280092592592683E-2</v>
      </c>
      <c r="H9" s="96">
        <f t="shared" si="2"/>
        <v>0.13449480576571587</v>
      </c>
      <c r="I9" s="95">
        <f t="shared" si="3"/>
        <v>0.29008101851851875</v>
      </c>
      <c r="J9" s="97">
        <f t="shared" si="4"/>
        <v>0.13960340890101935</v>
      </c>
    </row>
    <row r="10" spans="2:10" x14ac:dyDescent="0.25">
      <c r="B10" s="8" t="s">
        <v>8</v>
      </c>
      <c r="C10" s="95">
        <v>2.5520833333333333E-2</v>
      </c>
      <c r="D10" s="96">
        <f t="shared" si="0"/>
        <v>2.2591518703318537E-2</v>
      </c>
      <c r="E10" s="95">
        <v>9.120370370370369E-3</v>
      </c>
      <c r="F10" s="96">
        <f t="shared" si="1"/>
        <v>2.0358600733736368E-2</v>
      </c>
      <c r="G10" s="95">
        <v>1.324074074074074E-2</v>
      </c>
      <c r="H10" s="96">
        <f t="shared" si="2"/>
        <v>2.6468614793734517E-2</v>
      </c>
      <c r="I10" s="95">
        <f t="shared" si="3"/>
        <v>4.7881944444444442E-2</v>
      </c>
      <c r="J10" s="97">
        <f t="shared" si="4"/>
        <v>2.3043502478694355E-2</v>
      </c>
    </row>
    <row r="11" spans="2:10" x14ac:dyDescent="0.25">
      <c r="B11" s="8" t="s">
        <v>26</v>
      </c>
      <c r="C11" s="95">
        <v>4.9768518518518521E-4</v>
      </c>
      <c r="D11" s="96">
        <f t="shared" si="0"/>
        <v>4.4056022868149529E-4</v>
      </c>
      <c r="E11" s="95">
        <v>2.5462962962962961E-4</v>
      </c>
      <c r="F11" s="96">
        <f t="shared" si="1"/>
        <v>5.6838733012969556E-4</v>
      </c>
      <c r="G11" s="95">
        <v>3.1944444444444438E-3</v>
      </c>
      <c r="H11" s="96">
        <f t="shared" si="2"/>
        <v>6.3857846879988864E-3</v>
      </c>
      <c r="I11" s="95">
        <f t="shared" si="3"/>
        <v>3.9467592592592584E-3</v>
      </c>
      <c r="J11" s="97">
        <f t="shared" si="4"/>
        <v>1.8994039993315865E-3</v>
      </c>
    </row>
    <row r="12" spans="2:10" x14ac:dyDescent="0.25">
      <c r="B12" s="8" t="s">
        <v>3</v>
      </c>
      <c r="C12" s="95">
        <v>0.15998842592592635</v>
      </c>
      <c r="D12" s="96">
        <f t="shared" si="0"/>
        <v>0.14162474514103082</v>
      </c>
      <c r="E12" s="95">
        <v>7.2650462962963014E-2</v>
      </c>
      <c r="F12" s="96">
        <f t="shared" si="1"/>
        <v>0.16217123960109553</v>
      </c>
      <c r="G12" s="95">
        <v>0.10239583333333342</v>
      </c>
      <c r="H12" s="96">
        <f t="shared" si="2"/>
        <v>0.20469216353161668</v>
      </c>
      <c r="I12" s="95">
        <f t="shared" si="3"/>
        <v>0.3350347222222228</v>
      </c>
      <c r="J12" s="97">
        <f t="shared" si="4"/>
        <v>0.16123767615440335</v>
      </c>
    </row>
    <row r="13" spans="2:10" x14ac:dyDescent="0.25">
      <c r="B13" s="8" t="s">
        <v>7</v>
      </c>
      <c r="C13" s="95">
        <v>2.9212962962962968E-2</v>
      </c>
      <c r="D13" s="96">
        <f t="shared" si="0"/>
        <v>2.5859860864932423E-2</v>
      </c>
      <c r="E13" s="95">
        <v>2.0196759259259258E-2</v>
      </c>
      <c r="F13" s="96">
        <f t="shared" si="1"/>
        <v>4.5083449594378128E-2</v>
      </c>
      <c r="G13" s="95">
        <v>1.4467592592592598E-2</v>
      </c>
      <c r="H13" s="96">
        <f t="shared" si="2"/>
        <v>2.8921126304342799E-2</v>
      </c>
      <c r="I13" s="95">
        <f t="shared" si="3"/>
        <v>6.3877314814814831E-2</v>
      </c>
      <c r="J13" s="97">
        <f t="shared" si="4"/>
        <v>3.0741380270706838E-2</v>
      </c>
    </row>
    <row r="14" spans="2:10" x14ac:dyDescent="0.25">
      <c r="B14" s="8" t="s">
        <v>2</v>
      </c>
      <c r="C14" s="95">
        <v>0.1107986111111111</v>
      </c>
      <c r="D14" s="96">
        <f t="shared" si="0"/>
        <v>9.8081001608557067E-2</v>
      </c>
      <c r="E14" s="95">
        <v>2.9409722222222226E-2</v>
      </c>
      <c r="F14" s="96">
        <f t="shared" si="1"/>
        <v>6.5648736629979845E-2</v>
      </c>
      <c r="G14" s="95">
        <v>2.4525462962962964E-2</v>
      </c>
      <c r="H14" s="96">
        <f t="shared" si="2"/>
        <v>4.9027093311121893E-2</v>
      </c>
      <c r="I14" s="95">
        <f t="shared" si="3"/>
        <v>0.16473379629629628</v>
      </c>
      <c r="J14" s="97">
        <f t="shared" si="4"/>
        <v>7.9279229098200801E-2</v>
      </c>
    </row>
    <row r="15" spans="2:10" x14ac:dyDescent="0.25">
      <c r="B15" s="8" t="s">
        <v>9</v>
      </c>
      <c r="C15" s="95">
        <v>8.611111111111118E-2</v>
      </c>
      <c r="D15" s="96">
        <f t="shared" si="0"/>
        <v>7.6227165148612261E-2</v>
      </c>
      <c r="E15" s="95">
        <v>2.1921296296296293E-2</v>
      </c>
      <c r="F15" s="96">
        <f t="shared" si="1"/>
        <v>4.8932981966620152E-2</v>
      </c>
      <c r="G15" s="95">
        <v>8.1365740740740721E-3</v>
      </c>
      <c r="H15" s="96">
        <f t="shared" si="2"/>
        <v>1.626524143356238E-2</v>
      </c>
      <c r="I15" s="95">
        <f t="shared" si="3"/>
        <v>0.11616898148148154</v>
      </c>
      <c r="J15" s="97">
        <f t="shared" si="4"/>
        <v>5.5907090736924188E-2</v>
      </c>
    </row>
    <row r="16" spans="2:10" x14ac:dyDescent="0.25">
      <c r="B16" s="8" t="s">
        <v>1</v>
      </c>
      <c r="C16" s="95">
        <v>4.9328703703703715E-2</v>
      </c>
      <c r="D16" s="96">
        <f t="shared" si="0"/>
        <v>4.3666690573035655E-2</v>
      </c>
      <c r="E16" s="95">
        <v>2.0324074074074071E-2</v>
      </c>
      <c r="F16" s="96">
        <f t="shared" si="1"/>
        <v>4.5367643259442973E-2</v>
      </c>
      <c r="G16" s="95">
        <v>2.5972222222222216E-2</v>
      </c>
      <c r="H16" s="96">
        <f t="shared" si="2"/>
        <v>5.1919205941556162E-2</v>
      </c>
      <c r="I16" s="95">
        <f t="shared" si="3"/>
        <v>9.5625000000000002E-2</v>
      </c>
      <c r="J16" s="97">
        <f t="shared" si="4"/>
        <v>4.6020163760931293E-2</v>
      </c>
    </row>
    <row r="17" spans="2:10" x14ac:dyDescent="0.25">
      <c r="B17" s="8" t="s">
        <v>27</v>
      </c>
      <c r="C17" s="95">
        <v>1.9895833333333335E-2</v>
      </c>
      <c r="D17" s="96">
        <f t="shared" si="0"/>
        <v>1.761216356054629E-2</v>
      </c>
      <c r="E17" s="95">
        <v>6.8402777777777767E-3</v>
      </c>
      <c r="F17" s="96">
        <f t="shared" si="1"/>
        <v>1.5268950550302276E-2</v>
      </c>
      <c r="G17" s="95">
        <v>1.0694444444444442E-2</v>
      </c>
      <c r="H17" s="96">
        <f t="shared" si="2"/>
        <v>2.1378496564170183E-2</v>
      </c>
      <c r="I17" s="95">
        <f t="shared" si="3"/>
        <v>3.7430555555555557E-2</v>
      </c>
      <c r="J17" s="97">
        <f t="shared" si="4"/>
        <v>1.8013702445273762E-2</v>
      </c>
    </row>
    <row r="18" spans="2:10" x14ac:dyDescent="0.25">
      <c r="B18" s="8" t="s">
        <v>16</v>
      </c>
      <c r="C18" s="95">
        <v>1.1168981481481481E-2</v>
      </c>
      <c r="D18" s="96">
        <f t="shared" si="0"/>
        <v>9.8869911785498359E-3</v>
      </c>
      <c r="E18" s="95">
        <v>1.1203703703703709E-2</v>
      </c>
      <c r="F18" s="96">
        <f t="shared" si="1"/>
        <v>2.5009042525706619E-2</v>
      </c>
      <c r="G18" s="95">
        <v>6.2268518518518506E-3</v>
      </c>
      <c r="H18" s="96">
        <f t="shared" si="2"/>
        <v>1.2447652761389134E-2</v>
      </c>
      <c r="I18" s="95">
        <f t="shared" si="3"/>
        <v>2.8599537037037041E-2</v>
      </c>
      <c r="J18" s="97">
        <f t="shared" si="4"/>
        <v>1.3763716370523028E-2</v>
      </c>
    </row>
    <row r="19" spans="2:10" x14ac:dyDescent="0.25">
      <c r="B19" s="8" t="s">
        <v>4</v>
      </c>
      <c r="C19" s="95">
        <v>2.8750000000000012E-2</v>
      </c>
      <c r="D19" s="96">
        <f t="shared" si="0"/>
        <v>2.5450037396391505E-2</v>
      </c>
      <c r="E19" s="95">
        <v>8.8541666666666682E-3</v>
      </c>
      <c r="F19" s="96">
        <f t="shared" si="1"/>
        <v>1.9764377615873512E-2</v>
      </c>
      <c r="G19" s="95">
        <v>1.9444444444444441E-2</v>
      </c>
      <c r="H19" s="96">
        <f t="shared" si="2"/>
        <v>3.8869993753036701E-2</v>
      </c>
      <c r="I19" s="95">
        <f t="shared" si="3"/>
        <v>5.7048611111111119E-2</v>
      </c>
      <c r="J19" s="97">
        <f t="shared" si="4"/>
        <v>2.7455021444883852E-2</v>
      </c>
    </row>
    <row r="20" spans="2:10" x14ac:dyDescent="0.25">
      <c r="B20" s="8" t="s">
        <v>14</v>
      </c>
      <c r="C20" s="95">
        <v>3.2175925925925913E-2</v>
      </c>
      <c r="D20" s="96">
        <f t="shared" si="0"/>
        <v>2.8482731063594335E-2</v>
      </c>
      <c r="E20" s="95">
        <v>1.1643518518518518E-2</v>
      </c>
      <c r="F20" s="96">
        <f t="shared" si="1"/>
        <v>2.5990802459566989E-2</v>
      </c>
      <c r="G20" s="95">
        <v>1.8506944444444434E-2</v>
      </c>
      <c r="H20" s="96">
        <f t="shared" si="2"/>
        <v>3.6995904768515275E-2</v>
      </c>
      <c r="I20" s="95">
        <f t="shared" si="3"/>
        <v>6.2326388888888862E-2</v>
      </c>
      <c r="J20" s="97">
        <f t="shared" si="4"/>
        <v>2.9994986910265663E-2</v>
      </c>
    </row>
    <row r="21" spans="2:10" x14ac:dyDescent="0.25">
      <c r="B21" s="8" t="s">
        <v>11</v>
      </c>
      <c r="C21" s="95">
        <v>3.3437500000000023E-2</v>
      </c>
      <c r="D21" s="96">
        <f t="shared" si="0"/>
        <v>2.9599500015368388E-2</v>
      </c>
      <c r="E21" s="95">
        <v>8.5185185185185155E-3</v>
      </c>
      <c r="F21" s="96">
        <f t="shared" si="1"/>
        <v>1.9015139771611629E-2</v>
      </c>
      <c r="G21" s="95">
        <v>1.2673611111111109E-2</v>
      </c>
      <c r="H21" s="96">
        <f t="shared" si="2"/>
        <v>2.533490664260428E-2</v>
      </c>
      <c r="I21" s="95">
        <f t="shared" si="3"/>
        <v>5.4629629629629646E-2</v>
      </c>
      <c r="J21" s="97">
        <f t="shared" si="4"/>
        <v>2.629087060658385E-2</v>
      </c>
    </row>
    <row r="22" spans="2:10" x14ac:dyDescent="0.25">
      <c r="B22" s="8" t="s">
        <v>15</v>
      </c>
      <c r="C22" s="95">
        <v>1.3159722222222218E-2</v>
      </c>
      <c r="D22" s="96">
        <f t="shared" si="0"/>
        <v>1.1649232093275813E-2</v>
      </c>
      <c r="E22" s="95">
        <v>5.5208333333333316E-3</v>
      </c>
      <c r="F22" s="96">
        <f t="shared" si="1"/>
        <v>1.2323670748721123E-2</v>
      </c>
      <c r="G22" s="95">
        <v>9.0046296296296298E-3</v>
      </c>
      <c r="H22" s="96">
        <f t="shared" si="2"/>
        <v>1.800050901182295E-2</v>
      </c>
      <c r="I22" s="95">
        <f t="shared" si="3"/>
        <v>2.7685185185185181E-2</v>
      </c>
      <c r="J22" s="97">
        <f t="shared" si="4"/>
        <v>1.3323678493845031E-2</v>
      </c>
    </row>
    <row r="23" spans="2:10" x14ac:dyDescent="0.25">
      <c r="B23" s="8" t="s">
        <v>91</v>
      </c>
      <c r="C23" s="95">
        <v>3.8611111111111096E-2</v>
      </c>
      <c r="D23" s="96">
        <f t="shared" si="0"/>
        <v>3.4179277276313202E-2</v>
      </c>
      <c r="E23" s="95">
        <v>1.0115740740740739E-2</v>
      </c>
      <c r="F23" s="96">
        <f t="shared" si="1"/>
        <v>2.2580478478788815E-2</v>
      </c>
      <c r="G23" s="95">
        <v>3.7060185185185168E-2</v>
      </c>
      <c r="H23" s="96">
        <f t="shared" si="2"/>
        <v>7.4084357141204454E-2</v>
      </c>
      <c r="I23" s="95">
        <f t="shared" si="3"/>
        <v>8.5787037037036995E-2</v>
      </c>
      <c r="J23" s="97">
        <f t="shared" si="4"/>
        <v>4.1285579011864269E-2</v>
      </c>
    </row>
    <row r="24" spans="2:10" x14ac:dyDescent="0.25">
      <c r="B24" s="8" t="s">
        <v>12</v>
      </c>
      <c r="C24" s="95">
        <v>4.3564814814814806E-2</v>
      </c>
      <c r="D24" s="96">
        <f t="shared" si="0"/>
        <v>3.856438838970111E-2</v>
      </c>
      <c r="E24" s="95">
        <v>2.0219907407407416E-2</v>
      </c>
      <c r="F24" s="96">
        <f t="shared" si="1"/>
        <v>4.5135121169844486E-2</v>
      </c>
      <c r="G24" s="95">
        <v>3.9502314814814823E-2</v>
      </c>
      <c r="H24" s="96">
        <f t="shared" si="2"/>
        <v>7.8966243261377564E-2</v>
      </c>
      <c r="I24" s="95">
        <f t="shared" si="3"/>
        <v>0.10328703703703705</v>
      </c>
      <c r="J24" s="97">
        <f t="shared" si="4"/>
        <v>4.9707569765498782E-2</v>
      </c>
    </row>
    <row r="25" spans="2:10" x14ac:dyDescent="0.25">
      <c r="B25" s="8" t="s">
        <v>5</v>
      </c>
      <c r="C25" s="95">
        <v>6.31597222222222E-2</v>
      </c>
      <c r="D25" s="96">
        <f t="shared" si="0"/>
        <v>5.591016669569579E-2</v>
      </c>
      <c r="E25" s="95">
        <v>2.7106481481481478E-2</v>
      </c>
      <c r="F25" s="96">
        <f t="shared" si="1"/>
        <v>6.0507414871079405E-2</v>
      </c>
      <c r="G25" s="95">
        <v>1.7048611111111108E-2</v>
      </c>
      <c r="H25" s="96">
        <f t="shared" si="2"/>
        <v>3.4080655237037537E-2</v>
      </c>
      <c r="I25" s="95">
        <f t="shared" si="3"/>
        <v>0.10731481481481479</v>
      </c>
      <c r="J25" s="97">
        <f t="shared" si="4"/>
        <v>5.1645964462763844E-2</v>
      </c>
    </row>
    <row r="26" spans="2:10" x14ac:dyDescent="0.25">
      <c r="B26" s="8" t="s">
        <v>6</v>
      </c>
      <c r="C26" s="95">
        <v>8.6458333333333304E-2</v>
      </c>
      <c r="D26" s="96">
        <f t="shared" si="0"/>
        <v>7.653453275001787E-2</v>
      </c>
      <c r="E26" s="95">
        <v>1.5358796296296292E-2</v>
      </c>
      <c r="F26" s="96">
        <f t="shared" si="1"/>
        <v>3.4284090321913901E-2</v>
      </c>
      <c r="G26" s="95">
        <v>7.673611111111112E-3</v>
      </c>
      <c r="H26" s="96">
        <f t="shared" si="2"/>
        <v>1.5339765391823416E-2</v>
      </c>
      <c r="I26" s="95">
        <f t="shared" si="3"/>
        <v>0.10949074074074071</v>
      </c>
      <c r="J26" s="97">
        <f t="shared" si="4"/>
        <v>5.2693143207263364E-2</v>
      </c>
    </row>
    <row r="27" spans="2:10" x14ac:dyDescent="0.25">
      <c r="B27" s="8" t="s">
        <v>102</v>
      </c>
      <c r="C27" s="95">
        <v>7.3321759259259281E-2</v>
      </c>
      <c r="D27" s="96">
        <f t="shared" si="0"/>
        <v>6.4905791830169146E-2</v>
      </c>
      <c r="E27" s="95">
        <v>5.3831018518518542E-2</v>
      </c>
      <c r="F27" s="96">
        <f t="shared" si="1"/>
        <v>0.12016224874696434</v>
      </c>
      <c r="G27" s="95">
        <v>3.3182870370370363E-2</v>
      </c>
      <c r="H27" s="96">
        <f t="shared" si="2"/>
        <v>6.6333495291640607E-2</v>
      </c>
      <c r="I27" s="95">
        <f t="shared" si="3"/>
        <v>0.16033564814814821</v>
      </c>
      <c r="J27" s="97">
        <f t="shared" si="4"/>
        <v>7.7162591210382658E-2</v>
      </c>
    </row>
    <row r="28" spans="2:10" x14ac:dyDescent="0.25">
      <c r="B28" s="8" t="s">
        <v>17</v>
      </c>
      <c r="C28" s="95">
        <v>1.7986111111111112E-2</v>
      </c>
      <c r="D28" s="96">
        <f t="shared" si="0"/>
        <v>1.592164175281497E-2</v>
      </c>
      <c r="E28" s="95">
        <v>9.4097222222222169E-3</v>
      </c>
      <c r="F28" s="96">
        <f t="shared" si="1"/>
        <v>2.1004495427065558E-2</v>
      </c>
      <c r="G28" s="95">
        <v>4.0972222222222217E-3</v>
      </c>
      <c r="H28" s="96">
        <f t="shared" si="2"/>
        <v>8.1904629693898764E-3</v>
      </c>
      <c r="I28" s="95">
        <f t="shared" si="3"/>
        <v>3.1493055555555552E-2</v>
      </c>
      <c r="J28" s="97">
        <f t="shared" si="4"/>
        <v>1.51562412967192E-2</v>
      </c>
    </row>
    <row r="29" spans="2:10" x14ac:dyDescent="0.25">
      <c r="B29" s="18"/>
      <c r="C29" s="106"/>
      <c r="D29" s="106"/>
      <c r="E29" s="106"/>
      <c r="F29" s="106"/>
      <c r="G29" s="106"/>
      <c r="H29" s="106"/>
      <c r="I29" s="106"/>
      <c r="J29" s="107"/>
    </row>
    <row r="30" spans="2:10" x14ac:dyDescent="0.25">
      <c r="B30" s="11" t="s">
        <v>29</v>
      </c>
      <c r="C30" s="120">
        <f t="shared" ref="C30:J30" si="5">SUM(C7:C28)</f>
        <v>1.1296643518518523</v>
      </c>
      <c r="D30" s="121">
        <f t="shared" si="5"/>
        <v>1.0000000000000002</v>
      </c>
      <c r="E30" s="120">
        <f t="shared" si="5"/>
        <v>0.44798611111111114</v>
      </c>
      <c r="F30" s="121">
        <f t="shared" si="5"/>
        <v>1</v>
      </c>
      <c r="G30" s="120">
        <f t="shared" si="5"/>
        <v>0.5002430555555557</v>
      </c>
      <c r="H30" s="121">
        <f t="shared" si="5"/>
        <v>0.99999999999999989</v>
      </c>
      <c r="I30" s="120">
        <f t="shared" si="5"/>
        <v>2.0778935185185197</v>
      </c>
      <c r="J30" s="122">
        <f t="shared" si="5"/>
        <v>1</v>
      </c>
    </row>
    <row r="31" spans="2:10" x14ac:dyDescent="0.25">
      <c r="B31" s="8"/>
      <c r="C31" s="9"/>
      <c r="D31" s="9"/>
      <c r="E31" s="9"/>
      <c r="F31" s="9"/>
      <c r="G31" s="9"/>
      <c r="H31" s="9"/>
      <c r="I31" s="9"/>
      <c r="J31" s="10"/>
    </row>
    <row r="32" spans="2:10" ht="66" customHeight="1" thickBot="1" x14ac:dyDescent="0.3">
      <c r="B32" s="154" t="s">
        <v>34</v>
      </c>
      <c r="C32" s="165"/>
      <c r="D32" s="165"/>
      <c r="E32" s="165"/>
      <c r="F32" s="165"/>
      <c r="G32" s="165"/>
      <c r="H32" s="165"/>
      <c r="I32" s="165"/>
      <c r="J32" s="166"/>
    </row>
    <row r="34" spans="3:3" x14ac:dyDescent="0.25">
      <c r="C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&amp;R24</oddHeader>
  </headerFooter>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3" zoomScale="110" zoomScaleNormal="110" zoomScaleSheetLayoutView="100" zoomScalePageLayoutView="110" workbookViewId="0">
      <selection activeCell="K18" sqref="K18"/>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7" t="s">
        <v>117</v>
      </c>
      <c r="C3" s="158"/>
      <c r="D3" s="158"/>
      <c r="E3" s="158"/>
      <c r="F3" s="158"/>
      <c r="G3" s="158"/>
      <c r="H3" s="159"/>
    </row>
    <row r="4" spans="2:8" s="1" customFormat="1" x14ac:dyDescent="0.25">
      <c r="B4" s="160" t="s">
        <v>134</v>
      </c>
      <c r="C4" s="161"/>
      <c r="D4" s="161"/>
      <c r="E4" s="161"/>
      <c r="F4" s="161"/>
      <c r="G4" s="161"/>
      <c r="H4" s="162"/>
    </row>
    <row r="5" spans="2:8" s="1" customFormat="1" x14ac:dyDescent="0.25">
      <c r="B5" s="2"/>
      <c r="C5" s="167" t="s">
        <v>36</v>
      </c>
      <c r="D5" s="167"/>
      <c r="E5" s="167" t="s">
        <v>37</v>
      </c>
      <c r="F5" s="167"/>
      <c r="G5" s="161" t="s">
        <v>38</v>
      </c>
      <c r="H5" s="162"/>
    </row>
    <row r="6" spans="2:8" s="1" customFormat="1" x14ac:dyDescent="0.25">
      <c r="B6" s="3" t="s">
        <v>23</v>
      </c>
      <c r="C6" s="5" t="s">
        <v>24</v>
      </c>
      <c r="D6" s="5" t="s">
        <v>25</v>
      </c>
      <c r="E6" s="5" t="s">
        <v>24</v>
      </c>
      <c r="F6" s="5" t="s">
        <v>25</v>
      </c>
      <c r="G6" s="6" t="s">
        <v>24</v>
      </c>
      <c r="H6" s="7" t="s">
        <v>25</v>
      </c>
    </row>
    <row r="7" spans="2:8" s="1" customFormat="1" x14ac:dyDescent="0.25">
      <c r="B7" s="8" t="s">
        <v>10</v>
      </c>
      <c r="C7" s="98">
        <v>1.1701388888888891E-2</v>
      </c>
      <c r="D7" s="96">
        <f t="shared" ref="D7:D28" si="0">C7/C$30</f>
        <v>1.7316981261347671E-2</v>
      </c>
      <c r="E7" s="98"/>
      <c r="F7" s="96"/>
      <c r="G7" s="99">
        <f>E7+C7</f>
        <v>1.1701388888888891E-2</v>
      </c>
      <c r="H7" s="97">
        <f>G7/$G$30</f>
        <v>1.4755892870174417E-2</v>
      </c>
    </row>
    <row r="8" spans="2:8" s="1" customFormat="1" x14ac:dyDescent="0.25">
      <c r="B8" s="8" t="s">
        <v>13</v>
      </c>
      <c r="C8" s="98">
        <v>1.6215277777777776E-2</v>
      </c>
      <c r="D8" s="96">
        <f t="shared" si="0"/>
        <v>2.399712240073994E-2</v>
      </c>
      <c r="E8" s="98">
        <v>4.5138888888888887E-4</v>
      </c>
      <c r="F8" s="96">
        <f t="shared" ref="F7:F28" si="1">E8/E$30</f>
        <v>3.8488108161452679E-3</v>
      </c>
      <c r="G8" s="99">
        <f t="shared" ref="G8:G27" si="2">E8+C8</f>
        <v>1.6666666666666666E-2</v>
      </c>
      <c r="H8" s="97">
        <f t="shared" ref="H8:H27" si="3">G8/$G$30</f>
        <v>2.1017295482741005E-2</v>
      </c>
    </row>
    <row r="9" spans="2:8" s="1" customFormat="1" x14ac:dyDescent="0.25">
      <c r="B9" s="8" t="s">
        <v>0</v>
      </c>
      <c r="C9" s="98">
        <v>8.9479166666666679E-2</v>
      </c>
      <c r="D9" s="96">
        <f t="shared" si="0"/>
        <v>0.13242095166318382</v>
      </c>
      <c r="E9" s="98">
        <v>2.4120370370370379E-2</v>
      </c>
      <c r="F9" s="96">
        <f t="shared" si="1"/>
        <v>0.20566466002171133</v>
      </c>
      <c r="G9" s="99">
        <f t="shared" si="2"/>
        <v>0.11359953703703705</v>
      </c>
      <c r="H9" s="97">
        <f t="shared" si="3"/>
        <v>0.14325330219659929</v>
      </c>
    </row>
    <row r="10" spans="2:8" s="1" customFormat="1" x14ac:dyDescent="0.25">
      <c r="B10" s="8" t="s">
        <v>8</v>
      </c>
      <c r="C10" s="98">
        <v>1.579861111111111E-2</v>
      </c>
      <c r="D10" s="96">
        <f t="shared" si="0"/>
        <v>2.3380493987872963E-2</v>
      </c>
      <c r="E10" s="98">
        <v>3.6689814814814818E-3</v>
      </c>
      <c r="F10" s="96">
        <f t="shared" si="1"/>
        <v>3.1283923813283335E-2</v>
      </c>
      <c r="G10" s="99">
        <f t="shared" si="2"/>
        <v>1.9467592592592592E-2</v>
      </c>
      <c r="H10" s="97">
        <f t="shared" si="3"/>
        <v>2.4549368751368313E-2</v>
      </c>
    </row>
    <row r="11" spans="2:8" s="1" customFormat="1" x14ac:dyDescent="0.25">
      <c r="B11" s="8" t="s">
        <v>26</v>
      </c>
      <c r="C11" s="98">
        <v>8.449074074074075E-4</v>
      </c>
      <c r="D11" s="96">
        <f t="shared" si="0"/>
        <v>1.2503853927580415E-3</v>
      </c>
      <c r="E11" s="98">
        <v>0</v>
      </c>
      <c r="F11" s="96">
        <f t="shared" si="1"/>
        <v>0</v>
      </c>
      <c r="G11" s="99">
        <f t="shared" si="2"/>
        <v>8.449074074074075E-4</v>
      </c>
      <c r="H11" s="97">
        <f t="shared" si="3"/>
        <v>1.0654601182222873E-3</v>
      </c>
    </row>
    <row r="12" spans="2:8" s="1" customFormat="1" x14ac:dyDescent="0.25">
      <c r="B12" s="8" t="s">
        <v>3</v>
      </c>
      <c r="C12" s="98">
        <v>8.6481481481481617E-2</v>
      </c>
      <c r="D12" s="96">
        <f t="shared" si="0"/>
        <v>0.12798465280394655</v>
      </c>
      <c r="E12" s="98">
        <v>3.0474537037036998E-2</v>
      </c>
      <c r="F12" s="96">
        <f t="shared" si="1"/>
        <v>0.25984407381821739</v>
      </c>
      <c r="G12" s="99">
        <f t="shared" si="2"/>
        <v>0.11695601851851861</v>
      </c>
      <c r="H12" s="97">
        <f t="shared" si="3"/>
        <v>0.14748595198131809</v>
      </c>
    </row>
    <row r="13" spans="2:8" s="1" customFormat="1" x14ac:dyDescent="0.25">
      <c r="B13" s="8" t="s">
        <v>7</v>
      </c>
      <c r="C13" s="98">
        <v>4.8865740740740765E-2</v>
      </c>
      <c r="D13" s="96">
        <f t="shared" si="0"/>
        <v>7.2316809975677437E-2</v>
      </c>
      <c r="E13" s="98">
        <v>6.1111111111111106E-3</v>
      </c>
      <c r="F13" s="96">
        <f t="shared" si="1"/>
        <v>5.2106977203197472E-2</v>
      </c>
      <c r="G13" s="99">
        <f t="shared" si="2"/>
        <v>5.4976851851851874E-2</v>
      </c>
      <c r="H13" s="97">
        <f t="shared" si="3"/>
        <v>6.9327884404874876E-2</v>
      </c>
    </row>
    <row r="14" spans="2:8" s="1" customFormat="1" x14ac:dyDescent="0.25">
      <c r="B14" s="8" t="s">
        <v>2</v>
      </c>
      <c r="C14" s="98">
        <v>1.847222222222222E-2</v>
      </c>
      <c r="D14" s="96">
        <f t="shared" si="0"/>
        <v>2.7337192970436078E-2</v>
      </c>
      <c r="E14" s="98">
        <v>5.9490740740740736E-3</v>
      </c>
      <c r="F14" s="96">
        <f t="shared" si="1"/>
        <v>5.0725352807658143E-2</v>
      </c>
      <c r="G14" s="99">
        <f t="shared" si="2"/>
        <v>2.4421296296296295E-2</v>
      </c>
      <c r="H14" s="97">
        <f t="shared" si="3"/>
        <v>3.0796176019849665E-2</v>
      </c>
    </row>
    <row r="15" spans="2:8" s="1" customFormat="1" x14ac:dyDescent="0.25">
      <c r="B15" s="8" t="s">
        <v>9</v>
      </c>
      <c r="C15" s="98">
        <v>2.0914351851851854E-2</v>
      </c>
      <c r="D15" s="96">
        <f t="shared" si="0"/>
        <v>3.0951320612517545E-2</v>
      </c>
      <c r="E15" s="98">
        <v>4.8032407407407416E-3</v>
      </c>
      <c r="F15" s="96">
        <f t="shared" si="1"/>
        <v>4.0955294582058627E-2</v>
      </c>
      <c r="G15" s="99">
        <f t="shared" si="2"/>
        <v>2.5717592592592597E-2</v>
      </c>
      <c r="H15" s="97">
        <f t="shared" si="3"/>
        <v>3.2430854557396194E-2</v>
      </c>
    </row>
    <row r="16" spans="2:8" s="1" customFormat="1" x14ac:dyDescent="0.25">
      <c r="B16" s="8" t="s">
        <v>1</v>
      </c>
      <c r="C16" s="98">
        <v>6.8402777777777785E-3</v>
      </c>
      <c r="D16" s="96">
        <f t="shared" si="0"/>
        <v>1.012298311123291E-2</v>
      </c>
      <c r="E16" s="98">
        <v>5.1157407407407401E-3</v>
      </c>
      <c r="F16" s="96">
        <f t="shared" si="1"/>
        <v>4.3619855916313031E-2</v>
      </c>
      <c r="G16" s="99">
        <f t="shared" si="2"/>
        <v>1.1956018518518519E-2</v>
      </c>
      <c r="H16" s="97">
        <f t="shared" si="3"/>
        <v>1.5076990440049624E-2</v>
      </c>
    </row>
    <row r="17" spans="2:8" s="1" customFormat="1" x14ac:dyDescent="0.25">
      <c r="B17" s="8" t="s">
        <v>27</v>
      </c>
      <c r="C17" s="98">
        <v>1.1458333333333333E-3</v>
      </c>
      <c r="D17" s="96">
        <f t="shared" si="0"/>
        <v>1.6957281353841931E-3</v>
      </c>
      <c r="E17" s="98">
        <v>3.8194444444444448E-3</v>
      </c>
      <c r="F17" s="96">
        <f t="shared" si="1"/>
        <v>3.2566860751998425E-2</v>
      </c>
      <c r="G17" s="99">
        <f t="shared" si="2"/>
        <v>4.9652777777777785E-3</v>
      </c>
      <c r="H17" s="97">
        <f t="shared" si="3"/>
        <v>6.2614026125665922E-3</v>
      </c>
    </row>
    <row r="18" spans="2:8" s="1" customFormat="1" x14ac:dyDescent="0.25">
      <c r="B18" s="8" t="s">
        <v>16</v>
      </c>
      <c r="C18" s="98">
        <v>2.0428240740740729E-2</v>
      </c>
      <c r="D18" s="96">
        <f t="shared" si="0"/>
        <v>3.023192079750605E-2</v>
      </c>
      <c r="E18" s="98"/>
      <c r="F18" s="96"/>
      <c r="G18" s="99">
        <f t="shared" si="2"/>
        <v>2.0428240740740729E-2</v>
      </c>
      <c r="H18" s="97">
        <f t="shared" si="3"/>
        <v>2.5760782310442952E-2</v>
      </c>
    </row>
    <row r="19" spans="2:8" s="1" customFormat="1" x14ac:dyDescent="0.25">
      <c r="B19" s="8" t="s">
        <v>4</v>
      </c>
      <c r="C19" s="98">
        <v>6.1539351851851887E-2</v>
      </c>
      <c r="D19" s="96">
        <f t="shared" si="0"/>
        <v>9.1072590867048067E-2</v>
      </c>
      <c r="E19" s="98">
        <v>5.6250000000000007E-3</v>
      </c>
      <c r="F19" s="96">
        <f t="shared" si="1"/>
        <v>4.79621040165795E-2</v>
      </c>
      <c r="G19" s="99">
        <f t="shared" si="2"/>
        <v>6.7164351851851892E-2</v>
      </c>
      <c r="H19" s="97">
        <f t="shared" si="3"/>
        <v>8.4696781726629256E-2</v>
      </c>
    </row>
    <row r="20" spans="2:8" s="1" customFormat="1" x14ac:dyDescent="0.25">
      <c r="B20" s="8" t="s">
        <v>14</v>
      </c>
      <c r="C20" s="98">
        <v>1.4571759259259258E-2</v>
      </c>
      <c r="D20" s="96">
        <f t="shared" si="0"/>
        <v>2.156486588332019E-2</v>
      </c>
      <c r="E20" s="98">
        <v>9.826388888888888E-3</v>
      </c>
      <c r="F20" s="96">
        <f t="shared" si="1"/>
        <v>8.3785650843777745E-2</v>
      </c>
      <c r="G20" s="99">
        <f t="shared" si="2"/>
        <v>2.4398148148148148E-2</v>
      </c>
      <c r="H20" s="97">
        <f t="shared" si="3"/>
        <v>3.0766985331679195E-2</v>
      </c>
    </row>
    <row r="21" spans="2:8" s="1" customFormat="1" x14ac:dyDescent="0.25">
      <c r="B21" s="8" t="s">
        <v>11</v>
      </c>
      <c r="C21" s="98">
        <v>7.9745370370370369E-3</v>
      </c>
      <c r="D21" s="96">
        <f t="shared" si="0"/>
        <v>1.180158267959302E-2</v>
      </c>
      <c r="E21" s="98">
        <v>7.9513888888888898E-3</v>
      </c>
      <c r="F21" s="96">
        <f t="shared" si="1"/>
        <v>6.7798282838251261E-2</v>
      </c>
      <c r="G21" s="99">
        <f t="shared" si="2"/>
        <v>1.5925925925925927E-2</v>
      </c>
      <c r="H21" s="97">
        <f t="shared" si="3"/>
        <v>2.0083193461285849E-2</v>
      </c>
    </row>
    <row r="22" spans="2:8" s="1" customFormat="1" x14ac:dyDescent="0.25">
      <c r="B22" s="8" t="s">
        <v>15</v>
      </c>
      <c r="C22" s="98">
        <v>2.3842592592592591E-3</v>
      </c>
      <c r="D22" s="96">
        <f t="shared" si="0"/>
        <v>3.528484806961048E-3</v>
      </c>
      <c r="E22" s="98">
        <v>9.7222222222222219E-4</v>
      </c>
      <c r="F22" s="96">
        <f t="shared" si="1"/>
        <v>8.2897463732359618E-3</v>
      </c>
      <c r="G22" s="99">
        <f t="shared" si="2"/>
        <v>3.3564814814814811E-3</v>
      </c>
      <c r="H22" s="97">
        <f t="shared" si="3"/>
        <v>4.2326497847186744E-3</v>
      </c>
    </row>
    <row r="23" spans="2:8" s="1" customFormat="1" x14ac:dyDescent="0.25">
      <c r="B23" s="8" t="s">
        <v>91</v>
      </c>
      <c r="C23" s="98">
        <v>2.650462962962963E-3</v>
      </c>
      <c r="D23" s="96">
        <f t="shared" si="0"/>
        <v>3.9224418485149515E-3</v>
      </c>
      <c r="E23" s="98">
        <v>3.8888888888888888E-3</v>
      </c>
      <c r="F23" s="96">
        <f t="shared" si="1"/>
        <v>3.3158985492943847E-2</v>
      </c>
      <c r="G23" s="99">
        <f t="shared" si="2"/>
        <v>6.5393518518518517E-3</v>
      </c>
      <c r="H23" s="97">
        <f t="shared" si="3"/>
        <v>8.2463694081587966E-3</v>
      </c>
    </row>
    <row r="24" spans="2:8" s="1" customFormat="1" x14ac:dyDescent="0.25">
      <c r="B24" s="8" t="s">
        <v>12</v>
      </c>
      <c r="C24" s="98">
        <v>1.1226851851851851E-2</v>
      </c>
      <c r="D24" s="96">
        <f t="shared" si="0"/>
        <v>1.6614710013360273E-2</v>
      </c>
      <c r="E24" s="98">
        <v>1.0185185185185184E-3</v>
      </c>
      <c r="F24" s="96">
        <f t="shared" si="1"/>
        <v>8.6844962005329113E-3</v>
      </c>
      <c r="G24" s="99">
        <f t="shared" si="2"/>
        <v>1.2245370370370368E-2</v>
      </c>
      <c r="H24" s="97">
        <f t="shared" si="3"/>
        <v>1.5441874042180542E-2</v>
      </c>
    </row>
    <row r="25" spans="2:8" s="1" customFormat="1" x14ac:dyDescent="0.25">
      <c r="B25" s="8" t="s">
        <v>5</v>
      </c>
      <c r="C25" s="98">
        <v>1.6666666666666663E-2</v>
      </c>
      <c r="D25" s="96">
        <f t="shared" si="0"/>
        <v>2.4665136514679165E-2</v>
      </c>
      <c r="E25" s="98">
        <v>1.1226851851851851E-3</v>
      </c>
      <c r="F25" s="96">
        <f t="shared" si="1"/>
        <v>9.5726833119510503E-3</v>
      </c>
      <c r="G25" s="99">
        <f t="shared" si="2"/>
        <v>1.7789351851851848E-2</v>
      </c>
      <c r="H25" s="97">
        <f t="shared" si="3"/>
        <v>2.2433043859008971E-2</v>
      </c>
    </row>
    <row r="26" spans="2:8" s="1" customFormat="1" x14ac:dyDescent="0.25">
      <c r="B26" s="8" t="s">
        <v>6</v>
      </c>
      <c r="C26" s="98">
        <v>0.11943287037037038</v>
      </c>
      <c r="D26" s="96">
        <f t="shared" si="0"/>
        <v>0.17674968312150999</v>
      </c>
      <c r="E26" s="98">
        <v>1.0532407407407407E-3</v>
      </c>
      <c r="F26" s="96">
        <f t="shared" si="1"/>
        <v>8.9805585710056243E-3</v>
      </c>
      <c r="G26" s="99">
        <f t="shared" si="2"/>
        <v>0.12048611111111113</v>
      </c>
      <c r="H26" s="97">
        <f t="shared" si="3"/>
        <v>0.15193753192731521</v>
      </c>
    </row>
    <row r="27" spans="2:8" s="1" customFormat="1" x14ac:dyDescent="0.25">
      <c r="B27" s="8" t="s">
        <v>102</v>
      </c>
      <c r="C27" s="98">
        <v>9.7337962962962987E-2</v>
      </c>
      <c r="D27" s="96">
        <f t="shared" si="0"/>
        <v>0.14405124867253602</v>
      </c>
      <c r="E27" s="98"/>
      <c r="F27" s="96"/>
      <c r="G27" s="99">
        <f t="shared" si="2"/>
        <v>9.7337962962962987E-2</v>
      </c>
      <c r="H27" s="97">
        <f t="shared" si="3"/>
        <v>0.1227468437568416</v>
      </c>
    </row>
    <row r="28" spans="2:8" s="1" customFormat="1" x14ac:dyDescent="0.25">
      <c r="B28" s="8" t="s">
        <v>17</v>
      </c>
      <c r="C28" s="98">
        <v>4.7453703703703711E-3</v>
      </c>
      <c r="D28" s="96">
        <f t="shared" si="0"/>
        <v>7.0227124798739318E-3</v>
      </c>
      <c r="E28" s="98">
        <v>1.3078703703703705E-3</v>
      </c>
      <c r="F28" s="96">
        <f t="shared" si="1"/>
        <v>1.1151682621138855E-2</v>
      </c>
      <c r="G28" s="99">
        <f t="shared" ref="G28" si="4">E28+C28</f>
        <v>6.0532407407407418E-3</v>
      </c>
      <c r="H28" s="97">
        <f t="shared" ref="H28" si="5">G28/$G$30</f>
        <v>7.6333649565788527E-3</v>
      </c>
    </row>
    <row r="29" spans="2:8" s="1" customFormat="1" x14ac:dyDescent="0.25">
      <c r="B29" s="8"/>
      <c r="C29" s="99"/>
      <c r="D29" s="110"/>
      <c r="E29" s="99"/>
      <c r="F29" s="110"/>
      <c r="G29" s="99"/>
      <c r="H29" s="124"/>
    </row>
    <row r="30" spans="2:8" s="1" customFormat="1" x14ac:dyDescent="0.25">
      <c r="B30" s="11" t="s">
        <v>29</v>
      </c>
      <c r="C30" s="101">
        <f t="shared" ref="C30:H30" si="6">SUM(C7:C28)</f>
        <v>0.6757175925925929</v>
      </c>
      <c r="D30" s="118">
        <f t="shared" si="6"/>
        <v>0.99999999999999978</v>
      </c>
      <c r="E30" s="101">
        <f>SUM(E7:E28)</f>
        <v>0.11728009259259259</v>
      </c>
      <c r="F30" s="118">
        <f t="shared" si="6"/>
        <v>0.99999999999999978</v>
      </c>
      <c r="G30" s="101">
        <f t="shared" si="6"/>
        <v>0.79299768518518521</v>
      </c>
      <c r="H30" s="119">
        <f t="shared" si="6"/>
        <v>1.0000000000000004</v>
      </c>
    </row>
    <row r="31" spans="2:8" s="1" customFormat="1" x14ac:dyDescent="0.25">
      <c r="B31" s="8"/>
      <c r="C31" s="9"/>
      <c r="D31" s="40"/>
      <c r="E31" s="9"/>
      <c r="F31" s="40"/>
      <c r="G31" s="9"/>
      <c r="H31" s="41"/>
    </row>
    <row r="32" spans="2:8" s="1" customFormat="1" ht="66" customHeight="1" thickBot="1" x14ac:dyDescent="0.3">
      <c r="B32" s="154" t="s">
        <v>39</v>
      </c>
      <c r="C32" s="155"/>
      <c r="D32" s="155"/>
      <c r="E32" s="155"/>
      <c r="F32" s="155"/>
      <c r="G32" s="155"/>
      <c r="H32" s="156"/>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A4" zoomScale="117" zoomScaleNormal="117" zoomScaleSheetLayoutView="100" zoomScalePageLayoutView="117" workbookViewId="0">
      <selection activeCell="K18" sqref="K18"/>
    </sheetView>
  </sheetViews>
  <sheetFormatPr defaultColWidth="8.85546875" defaultRowHeight="15" x14ac:dyDescent="0.25"/>
  <cols>
    <col min="1" max="1" width="6.140625" customWidth="1"/>
    <col min="2" max="2" width="51" bestFit="1" customWidth="1"/>
    <col min="3" max="10" width="10.85546875" customWidth="1"/>
  </cols>
  <sheetData>
    <row r="2" spans="2:10" ht="15.75" thickBot="1" x14ac:dyDescent="0.3"/>
    <row r="3" spans="2:10" x14ac:dyDescent="0.25">
      <c r="B3" s="157" t="s">
        <v>31</v>
      </c>
      <c r="C3" s="158"/>
      <c r="D3" s="158"/>
      <c r="E3" s="158"/>
      <c r="F3" s="158"/>
      <c r="G3" s="158"/>
      <c r="H3" s="158"/>
      <c r="I3" s="158"/>
      <c r="J3" s="159"/>
    </row>
    <row r="4" spans="2:10" x14ac:dyDescent="0.25">
      <c r="B4" s="160" t="s">
        <v>134</v>
      </c>
      <c r="C4" s="161"/>
      <c r="D4" s="161"/>
      <c r="E4" s="161"/>
      <c r="F4" s="161"/>
      <c r="G4" s="161"/>
      <c r="H4" s="161"/>
      <c r="I4" s="161"/>
      <c r="J4" s="162"/>
    </row>
    <row r="5" spans="2:10" x14ac:dyDescent="0.25">
      <c r="B5" s="2"/>
      <c r="C5" s="167" t="s">
        <v>19</v>
      </c>
      <c r="D5" s="167"/>
      <c r="E5" s="167" t="s">
        <v>20</v>
      </c>
      <c r="F5" s="167"/>
      <c r="G5" s="167" t="s">
        <v>21</v>
      </c>
      <c r="H5" s="167"/>
      <c r="I5" s="167" t="s">
        <v>22</v>
      </c>
      <c r="J5" s="168"/>
    </row>
    <row r="6" spans="2:10" x14ac:dyDescent="0.25">
      <c r="B6" s="3" t="s">
        <v>23</v>
      </c>
      <c r="C6" s="5" t="s">
        <v>24</v>
      </c>
      <c r="D6" s="5" t="s">
        <v>25</v>
      </c>
      <c r="E6" s="5" t="s">
        <v>24</v>
      </c>
      <c r="F6" s="5" t="s">
        <v>25</v>
      </c>
      <c r="G6" s="5" t="s">
        <v>24</v>
      </c>
      <c r="H6" s="5" t="s">
        <v>25</v>
      </c>
      <c r="I6" s="5" t="s">
        <v>24</v>
      </c>
      <c r="J6" s="7" t="s">
        <v>25</v>
      </c>
    </row>
    <row r="7" spans="2:10" x14ac:dyDescent="0.25">
      <c r="B7" s="8" t="s">
        <v>10</v>
      </c>
      <c r="C7" s="98">
        <v>6.7037037037037034E-2</v>
      </c>
      <c r="D7" s="96">
        <f>C7/$C$30</f>
        <v>2.5573437534494533E-2</v>
      </c>
      <c r="E7" s="153">
        <v>2.100694444444445E-2</v>
      </c>
      <c r="F7" s="96">
        <f>E7/E$30</f>
        <v>2.2032848974835206E-2</v>
      </c>
      <c r="G7" s="98">
        <v>1.3738425925925925E-2</v>
      </c>
      <c r="H7" s="96">
        <f>G7/G$30</f>
        <v>2.8289520722610151E-2</v>
      </c>
      <c r="I7" s="98">
        <f>C7+E7+G7</f>
        <v>0.1017824074074074</v>
      </c>
      <c r="J7" s="97">
        <f>I7/$I$30</f>
        <v>2.5066914466351772E-2</v>
      </c>
    </row>
    <row r="8" spans="2:10" x14ac:dyDescent="0.25">
      <c r="B8" s="8" t="s">
        <v>13</v>
      </c>
      <c r="C8" s="98">
        <v>5.8634259259259233E-2</v>
      </c>
      <c r="D8" s="96">
        <f t="shared" ref="D8:D28" si="0">C8/$C$30</f>
        <v>2.2367927235799251E-2</v>
      </c>
      <c r="E8" s="98">
        <v>1.5034722222222224E-2</v>
      </c>
      <c r="F8" s="96">
        <f t="shared" ref="F8:H28" si="1">E8/E$30</f>
        <v>1.5768964638187839E-2</v>
      </c>
      <c r="G8" s="98">
        <v>1.8425925925925925E-2</v>
      </c>
      <c r="H8" s="96">
        <f t="shared" si="1"/>
        <v>3.7941800328892474E-2</v>
      </c>
      <c r="I8" s="98">
        <f t="shared" ref="I8:I27" si="2">C8+E8+G8</f>
        <v>9.2094907407407389E-2</v>
      </c>
      <c r="J8" s="97">
        <f t="shared" ref="J8:J27" si="3">I8/$I$30</f>
        <v>2.2681082375342394E-2</v>
      </c>
    </row>
    <row r="9" spans="2:10" x14ac:dyDescent="0.25">
      <c r="B9" s="8" t="s">
        <v>0</v>
      </c>
      <c r="C9" s="98">
        <v>0.35957175925925938</v>
      </c>
      <c r="D9" s="96">
        <f t="shared" si="0"/>
        <v>0.13717023202419579</v>
      </c>
      <c r="E9" s="98">
        <v>0.12541666666666673</v>
      </c>
      <c r="F9" s="96">
        <f t="shared" si="1"/>
        <v>0.13154157106959469</v>
      </c>
      <c r="G9" s="98">
        <v>8.1655092592592682E-2</v>
      </c>
      <c r="H9" s="96">
        <f t="shared" si="1"/>
        <v>0.16814032746252305</v>
      </c>
      <c r="I9" s="98">
        <f t="shared" si="2"/>
        <v>0.5666435185185188</v>
      </c>
      <c r="J9" s="97">
        <f t="shared" si="3"/>
        <v>0.13955264935679448</v>
      </c>
    </row>
    <row r="10" spans="2:10" x14ac:dyDescent="0.25">
      <c r="B10" s="8" t="s">
        <v>8</v>
      </c>
      <c r="C10" s="98">
        <v>5.2083333333333315E-2</v>
      </c>
      <c r="D10" s="96">
        <f t="shared" si="0"/>
        <v>1.9868865487780621E-2</v>
      </c>
      <c r="E10" s="98">
        <v>1.4918981481481486E-2</v>
      </c>
      <c r="F10" s="96">
        <f t="shared" si="1"/>
        <v>1.5647571530888475E-2</v>
      </c>
      <c r="G10" s="98">
        <v>1.525462962962963E-2</v>
      </c>
      <c r="H10" s="96">
        <f t="shared" si="1"/>
        <v>3.1411616101432338E-2</v>
      </c>
      <c r="I10" s="98">
        <f t="shared" si="2"/>
        <v>8.2256944444444438E-2</v>
      </c>
      <c r="J10" s="97">
        <f t="shared" si="3"/>
        <v>2.0258194349825114E-2</v>
      </c>
    </row>
    <row r="11" spans="2:10" x14ac:dyDescent="0.25">
      <c r="B11" s="8" t="s">
        <v>26</v>
      </c>
      <c r="C11" s="98">
        <v>2.1412037037037038E-3</v>
      </c>
      <c r="D11" s="96">
        <f t="shared" si="0"/>
        <v>8.168311367198703E-4</v>
      </c>
      <c r="E11" s="98">
        <v>2.1759259259259258E-3</v>
      </c>
      <c r="F11" s="96">
        <f t="shared" si="1"/>
        <v>2.2821904172281087E-3</v>
      </c>
      <c r="G11" s="98">
        <v>2.2916666666666667E-3</v>
      </c>
      <c r="H11" s="96">
        <f t="shared" si="1"/>
        <v>4.7188922519602449E-3</v>
      </c>
      <c r="I11" s="98">
        <f t="shared" si="2"/>
        <v>6.6087962962962958E-3</v>
      </c>
      <c r="J11" s="97">
        <f t="shared" si="3"/>
        <v>1.6276106618474939E-3</v>
      </c>
    </row>
    <row r="12" spans="2:10" x14ac:dyDescent="0.25">
      <c r="B12" s="8" t="s">
        <v>3</v>
      </c>
      <c r="C12" s="98">
        <v>0.33283564814814992</v>
      </c>
      <c r="D12" s="96">
        <f t="shared" si="0"/>
        <v>0.12697088107380236</v>
      </c>
      <c r="E12" s="98">
        <v>9.0046296296296388E-2</v>
      </c>
      <c r="F12" s="96">
        <f t="shared" si="1"/>
        <v>9.4443837478907999E-2</v>
      </c>
      <c r="G12" s="98">
        <v>0.11381944444444451</v>
      </c>
      <c r="H12" s="96">
        <f t="shared" si="1"/>
        <v>0.23437164851402564</v>
      </c>
      <c r="I12" s="98">
        <f t="shared" si="2"/>
        <v>0.53670138888889085</v>
      </c>
      <c r="J12" s="97">
        <f t="shared" si="3"/>
        <v>0.13217851838972053</v>
      </c>
    </row>
    <row r="13" spans="2:10" x14ac:dyDescent="0.25">
      <c r="B13" s="8" t="s">
        <v>7</v>
      </c>
      <c r="C13" s="98">
        <v>7.6388888888888909E-2</v>
      </c>
      <c r="D13" s="96">
        <f t="shared" si="0"/>
        <v>2.9141002715411597E-2</v>
      </c>
      <c r="E13" s="98">
        <v>3.8564814814814823E-2</v>
      </c>
      <c r="F13" s="96">
        <f t="shared" si="1"/>
        <v>4.044818335214926E-2</v>
      </c>
      <c r="G13" s="98">
        <v>1.8506944444444451E-2</v>
      </c>
      <c r="H13" s="96">
        <f t="shared" si="1"/>
        <v>3.8108629852951686E-2</v>
      </c>
      <c r="I13" s="98">
        <f t="shared" si="2"/>
        <v>0.13346064814814818</v>
      </c>
      <c r="J13" s="97">
        <f t="shared" si="3"/>
        <v>3.286861390851744E-2</v>
      </c>
    </row>
    <row r="14" spans="2:10" x14ac:dyDescent="0.25">
      <c r="B14" s="8" t="s">
        <v>2</v>
      </c>
      <c r="C14" s="98">
        <v>0.24350694444444423</v>
      </c>
      <c r="D14" s="96">
        <f t="shared" si="0"/>
        <v>9.289356911053695E-2</v>
      </c>
      <c r="E14" s="98">
        <v>4.7442129629629633E-2</v>
      </c>
      <c r="F14" s="96">
        <f t="shared" si="1"/>
        <v>4.975903468201074E-2</v>
      </c>
      <c r="G14" s="98">
        <v>2.6006944444444451E-2</v>
      </c>
      <c r="H14" s="96">
        <f t="shared" si="1"/>
        <v>5.3552277223003396E-2</v>
      </c>
      <c r="I14" s="98">
        <f t="shared" si="2"/>
        <v>0.31695601851851835</v>
      </c>
      <c r="J14" s="97">
        <f t="shared" si="3"/>
        <v>7.8059751269165673E-2</v>
      </c>
    </row>
    <row r="15" spans="2:10" x14ac:dyDescent="0.25">
      <c r="B15" s="8" t="s">
        <v>9</v>
      </c>
      <c r="C15" s="98">
        <v>0.19160879629629654</v>
      </c>
      <c r="D15" s="96">
        <f t="shared" si="0"/>
        <v>7.309534847782416E-2</v>
      </c>
      <c r="E15" s="98">
        <v>5.1296296296296319E-2</v>
      </c>
      <c r="F15" s="96">
        <f t="shared" si="1"/>
        <v>5.3801425155079699E-2</v>
      </c>
      <c r="G15" s="98">
        <v>1.2534722222222223E-2</v>
      </c>
      <c r="H15" s="96">
        <f t="shared" si="1"/>
        <v>2.5810910650873462E-2</v>
      </c>
      <c r="I15" s="98">
        <f t="shared" si="2"/>
        <v>0.25543981481481509</v>
      </c>
      <c r="J15" s="97">
        <f t="shared" si="3"/>
        <v>6.2909574968431234E-2</v>
      </c>
    </row>
    <row r="16" spans="2:10" x14ac:dyDescent="0.25">
      <c r="B16" s="8" t="s">
        <v>1</v>
      </c>
      <c r="C16" s="98">
        <v>9.0138888888888949E-2</v>
      </c>
      <c r="D16" s="96">
        <f t="shared" si="0"/>
        <v>3.4386383204185696E-2</v>
      </c>
      <c r="E16" s="98">
        <v>3.1736111111111104E-2</v>
      </c>
      <c r="F16" s="96">
        <f t="shared" si="1"/>
        <v>3.3285990021486557E-2</v>
      </c>
      <c r="G16" s="98">
        <v>2.5960648148148149E-2</v>
      </c>
      <c r="H16" s="96">
        <f t="shared" si="1"/>
        <v>5.3456946066398128E-2</v>
      </c>
      <c r="I16" s="98">
        <f t="shared" si="2"/>
        <v>0.1478356481481482</v>
      </c>
      <c r="J16" s="97">
        <f t="shared" si="3"/>
        <v>3.6408880882273294E-2</v>
      </c>
    </row>
    <row r="17" spans="2:10" x14ac:dyDescent="0.25">
      <c r="B17" s="8" t="s">
        <v>27</v>
      </c>
      <c r="C17" s="98">
        <v>2.554398148148148E-2</v>
      </c>
      <c r="D17" s="96">
        <f t="shared" si="0"/>
        <v>9.7445746958959665E-3</v>
      </c>
      <c r="E17" s="98">
        <v>6.2384259259259242E-3</v>
      </c>
      <c r="F17" s="96">
        <f t="shared" si="1"/>
        <v>6.5430884834359057E-3</v>
      </c>
      <c r="G17" s="98">
        <v>7.6041666666666653E-3</v>
      </c>
      <c r="H17" s="96">
        <f t="shared" si="1"/>
        <v>1.5658142472413535E-2</v>
      </c>
      <c r="I17" s="98">
        <f t="shared" si="2"/>
        <v>3.9386574074074074E-2</v>
      </c>
      <c r="J17" s="97">
        <f t="shared" si="3"/>
        <v>9.7001034715709679E-3</v>
      </c>
    </row>
    <row r="18" spans="2:10" x14ac:dyDescent="0.25">
      <c r="B18" s="8" t="s">
        <v>16</v>
      </c>
      <c r="C18" s="98">
        <v>2.8275462962962954E-2</v>
      </c>
      <c r="D18" s="96">
        <f t="shared" si="0"/>
        <v>1.0786586308144013E-2</v>
      </c>
      <c r="E18" s="98">
        <v>1.9120370370370374E-2</v>
      </c>
      <c r="F18" s="96">
        <f t="shared" si="1"/>
        <v>2.0054141325855514E-2</v>
      </c>
      <c r="G18" s="98">
        <v>8.0555555555555554E-3</v>
      </c>
      <c r="H18" s="96">
        <f t="shared" si="1"/>
        <v>1.6587621249314798E-2</v>
      </c>
      <c r="I18" s="98">
        <f t="shared" si="2"/>
        <v>5.5451388888888883E-2</v>
      </c>
      <c r="J18" s="97">
        <f t="shared" si="3"/>
        <v>1.3656537094415663E-2</v>
      </c>
    </row>
    <row r="19" spans="2:10" x14ac:dyDescent="0.25">
      <c r="B19" s="8" t="s">
        <v>4</v>
      </c>
      <c r="C19" s="98">
        <v>8.4988425925925953E-2</v>
      </c>
      <c r="D19" s="96">
        <f t="shared" si="0"/>
        <v>3.2421573172616271E-2</v>
      </c>
      <c r="E19" s="98">
        <v>2.20949074074074E-2</v>
      </c>
      <c r="F19" s="96">
        <f t="shared" si="1"/>
        <v>2.3173944183449247E-2</v>
      </c>
      <c r="G19" s="98">
        <v>1.7847222222222216E-2</v>
      </c>
      <c r="H19" s="96">
        <f t="shared" si="1"/>
        <v>3.6750160871326744E-2</v>
      </c>
      <c r="I19" s="98">
        <f t="shared" si="2"/>
        <v>0.12493055555555557</v>
      </c>
      <c r="J19" s="97">
        <f t="shared" si="3"/>
        <v>3.0767827467568919E-2</v>
      </c>
    </row>
    <row r="20" spans="2:10" x14ac:dyDescent="0.25">
      <c r="B20" s="8" t="s">
        <v>14</v>
      </c>
      <c r="C20" s="98">
        <v>6.5810185185185124E-2</v>
      </c>
      <c r="D20" s="96">
        <f t="shared" si="0"/>
        <v>2.5105415369671234E-2</v>
      </c>
      <c r="E20" s="98">
        <v>1.9571759259259254E-2</v>
      </c>
      <c r="F20" s="96">
        <f t="shared" si="1"/>
        <v>2.0527574444323037E-2</v>
      </c>
      <c r="G20" s="98">
        <v>1.429398148148147E-2</v>
      </c>
      <c r="H20" s="96">
        <f t="shared" si="1"/>
        <v>2.9433494601873219E-2</v>
      </c>
      <c r="I20" s="98">
        <f t="shared" si="2"/>
        <v>9.9675925925925862E-2</v>
      </c>
      <c r="J20" s="97">
        <f t="shared" si="3"/>
        <v>2.4548131383240999E-2</v>
      </c>
    </row>
    <row r="21" spans="2:10" x14ac:dyDescent="0.25">
      <c r="B21" s="8" t="s">
        <v>11</v>
      </c>
      <c r="C21" s="98">
        <v>4.5509259259259235E-2</v>
      </c>
      <c r="D21" s="96">
        <f t="shared" si="0"/>
        <v>1.7360973132878533E-2</v>
      </c>
      <c r="E21" s="98">
        <v>1.2152777777777775E-2</v>
      </c>
      <c r="F21" s="96">
        <f t="shared" si="1"/>
        <v>1.2746276266433583E-2</v>
      </c>
      <c r="G21" s="98">
        <v>7.9398148148148127E-3</v>
      </c>
      <c r="H21" s="96">
        <f t="shared" si="1"/>
        <v>1.634929335780165E-2</v>
      </c>
      <c r="I21" s="98">
        <f t="shared" si="2"/>
        <v>6.5601851851851828E-2</v>
      </c>
      <c r="J21" s="97">
        <f t="shared" si="3"/>
        <v>1.6156387445449373E-2</v>
      </c>
    </row>
    <row r="22" spans="2:10" x14ac:dyDescent="0.25">
      <c r="B22" s="8" t="s">
        <v>15</v>
      </c>
      <c r="C22" s="98">
        <v>1.1377314814814816E-2</v>
      </c>
      <c r="D22" s="96">
        <f t="shared" si="0"/>
        <v>4.3402432832196358E-3</v>
      </c>
      <c r="E22" s="98">
        <v>2.8587962962962959E-3</v>
      </c>
      <c r="F22" s="96">
        <f t="shared" si="1"/>
        <v>2.9984097502943766E-3</v>
      </c>
      <c r="G22" s="98">
        <v>4.340277777777778E-3</v>
      </c>
      <c r="H22" s="96">
        <f t="shared" si="1"/>
        <v>8.9372959317428891E-3</v>
      </c>
      <c r="I22" s="98">
        <f t="shared" si="2"/>
        <v>1.8576388888888892E-2</v>
      </c>
      <c r="J22" s="97">
        <f t="shared" si="3"/>
        <v>4.574982683476757E-3</v>
      </c>
    </row>
    <row r="23" spans="2:10" s="17" customFormat="1" x14ac:dyDescent="0.25">
      <c r="B23" s="8" t="s">
        <v>91</v>
      </c>
      <c r="C23" s="98">
        <v>4.100694444444445E-2</v>
      </c>
      <c r="D23" s="96">
        <f t="shared" si="0"/>
        <v>1.564342009404595E-2</v>
      </c>
      <c r="E23" s="98">
        <v>9.8958333333333346E-3</v>
      </c>
      <c r="F23" s="96">
        <f t="shared" si="1"/>
        <v>1.0379110674095922E-2</v>
      </c>
      <c r="G23" s="98">
        <v>6.7476851851851838E-3</v>
      </c>
      <c r="H23" s="96">
        <f t="shared" si="1"/>
        <v>1.3894516075216273E-2</v>
      </c>
      <c r="I23" s="98">
        <f t="shared" si="2"/>
        <v>5.7650462962962966E-2</v>
      </c>
      <c r="J23" s="97">
        <f t="shared" si="3"/>
        <v>1.4198123829531293E-2</v>
      </c>
    </row>
    <row r="24" spans="2:10" x14ac:dyDescent="0.25">
      <c r="B24" s="8" t="s">
        <v>12</v>
      </c>
      <c r="C24" s="98">
        <v>7.6597222222222192E-2</v>
      </c>
      <c r="D24" s="96">
        <f t="shared" si="0"/>
        <v>2.9220478177362702E-2</v>
      </c>
      <c r="E24" s="98">
        <v>3.5092592592592585E-2</v>
      </c>
      <c r="F24" s="96">
        <f t="shared" si="1"/>
        <v>3.6806390133168214E-2</v>
      </c>
      <c r="G24" s="98">
        <v>2.3657407407407408E-2</v>
      </c>
      <c r="H24" s="96">
        <f t="shared" si="1"/>
        <v>4.8714221025286567E-2</v>
      </c>
      <c r="I24" s="98">
        <f t="shared" si="2"/>
        <v>0.13534722222222217</v>
      </c>
      <c r="J24" s="97">
        <f t="shared" si="3"/>
        <v>3.3333238318116618E-2</v>
      </c>
    </row>
    <row r="25" spans="2:10" x14ac:dyDescent="0.25">
      <c r="B25" s="8" t="s">
        <v>5</v>
      </c>
      <c r="C25" s="98">
        <v>9.8877314814814904E-2</v>
      </c>
      <c r="D25" s="96">
        <f t="shared" si="0"/>
        <v>3.7719937302691124E-2</v>
      </c>
      <c r="E25" s="98">
        <v>2.2164351851851852E-2</v>
      </c>
      <c r="F25" s="96">
        <f t="shared" si="1"/>
        <v>2.3246780047828874E-2</v>
      </c>
      <c r="G25" s="98">
        <v>1.1689814814814814E-2</v>
      </c>
      <c r="H25" s="96">
        <f t="shared" si="1"/>
        <v>2.4071117042827512E-2</v>
      </c>
      <c r="I25" s="98">
        <f t="shared" si="2"/>
        <v>0.13273148148148156</v>
      </c>
      <c r="J25" s="97">
        <f t="shared" si="3"/>
        <v>3.2689035148979112E-2</v>
      </c>
    </row>
    <row r="26" spans="2:10" x14ac:dyDescent="0.25">
      <c r="B26" s="8" t="s">
        <v>6</v>
      </c>
      <c r="C26" s="98">
        <v>0.48497685185185213</v>
      </c>
      <c r="D26" s="96">
        <f t="shared" si="0"/>
        <v>0.18501004481532987</v>
      </c>
      <c r="E26" s="98">
        <v>0.24704861111111118</v>
      </c>
      <c r="F26" s="96">
        <f t="shared" si="1"/>
        <v>0.25911358753050001</v>
      </c>
      <c r="G26" s="98">
        <v>8.5300925925925926E-3</v>
      </c>
      <c r="H26" s="96">
        <f t="shared" si="1"/>
        <v>1.7564765604518688E-2</v>
      </c>
      <c r="I26" s="98">
        <f t="shared" si="2"/>
        <v>0.74055555555555597</v>
      </c>
      <c r="J26" s="97">
        <f t="shared" si="3"/>
        <v>0.18238360873493892</v>
      </c>
    </row>
    <row r="27" spans="2:10" x14ac:dyDescent="0.25">
      <c r="B27" s="8" t="s">
        <v>102</v>
      </c>
      <c r="C27" s="98">
        <v>0.18283564814814798</v>
      </c>
      <c r="D27" s="96">
        <f t="shared" si="0"/>
        <v>6.9748548468993407E-2</v>
      </c>
      <c r="E27" s="98">
        <v>0.11578703703703715</v>
      </c>
      <c r="F27" s="96">
        <f t="shared" si="1"/>
        <v>0.12144166454228736</v>
      </c>
      <c r="G27" s="98">
        <v>4.6585648148148175E-2</v>
      </c>
      <c r="H27" s="96">
        <f t="shared" si="1"/>
        <v>9.592697633404039E-2</v>
      </c>
      <c r="I27" s="98">
        <f t="shared" si="2"/>
        <v>0.34520833333333334</v>
      </c>
      <c r="J27" s="97">
        <f t="shared" si="3"/>
        <v>8.5017715587151238E-2</v>
      </c>
    </row>
    <row r="28" spans="2:10" x14ac:dyDescent="0.25">
      <c r="B28" s="8" t="s">
        <v>17</v>
      </c>
      <c r="C28" s="98">
        <v>1.6087962962962963E-3</v>
      </c>
      <c r="D28" s="96">
        <f t="shared" si="0"/>
        <v>6.1372717840033498E-4</v>
      </c>
      <c r="E28" s="98">
        <v>3.7731481481481479E-3</v>
      </c>
      <c r="F28" s="96">
        <f t="shared" si="1"/>
        <v>3.95741529795938E-3</v>
      </c>
      <c r="G28" s="98">
        <v>1.5046296296296297E-4</v>
      </c>
      <c r="H28" s="96">
        <f t="shared" si="1"/>
        <v>3.0982625896708679E-4</v>
      </c>
      <c r="I28" s="98">
        <f t="shared" ref="I28" si="4">C28+E28+G28</f>
        <v>5.5324074074074078E-3</v>
      </c>
      <c r="J28" s="97">
        <f t="shared" ref="J28" si="5">I28/$I$30</f>
        <v>1.362518207290897E-3</v>
      </c>
    </row>
    <row r="29" spans="2:10" x14ac:dyDescent="0.25">
      <c r="B29" s="18"/>
      <c r="C29" s="106"/>
      <c r="D29" s="106"/>
      <c r="E29" s="106"/>
      <c r="F29" s="106"/>
      <c r="G29" s="106"/>
      <c r="H29" s="106"/>
      <c r="I29" s="106"/>
      <c r="J29" s="107"/>
    </row>
    <row r="30" spans="2:10" x14ac:dyDescent="0.25">
      <c r="B30" s="11" t="s">
        <v>29</v>
      </c>
      <c r="C30" s="101">
        <f t="shared" ref="C30:J30" si="6">SUM(C7:C28)</f>
        <v>2.6213541666666691</v>
      </c>
      <c r="D30" s="102">
        <f t="shared" si="6"/>
        <v>1</v>
      </c>
      <c r="E30" s="101">
        <f t="shared" si="6"/>
        <v>0.95343750000000038</v>
      </c>
      <c r="F30" s="102">
        <f t="shared" si="6"/>
        <v>1</v>
      </c>
      <c r="G30" s="101">
        <f t="shared" si="6"/>
        <v>0.48563657407407429</v>
      </c>
      <c r="H30" s="102">
        <f t="shared" si="6"/>
        <v>0.99999999999999989</v>
      </c>
      <c r="I30" s="101">
        <f t="shared" si="6"/>
        <v>4.0604282407407428</v>
      </c>
      <c r="J30" s="103">
        <f t="shared" si="6"/>
        <v>1.0000000000000002</v>
      </c>
    </row>
    <row r="31" spans="2:10" x14ac:dyDescent="0.25">
      <c r="B31" s="12"/>
      <c r="C31" s="13"/>
      <c r="D31" s="14"/>
      <c r="E31" s="13"/>
      <c r="F31" s="14"/>
      <c r="G31" s="13"/>
      <c r="H31" s="13"/>
      <c r="I31" s="13"/>
      <c r="J31" s="19"/>
    </row>
    <row r="32" spans="2:10" ht="66" customHeight="1" thickBot="1" x14ac:dyDescent="0.3">
      <c r="B32" s="164" t="s">
        <v>32</v>
      </c>
      <c r="C32" s="165"/>
      <c r="D32" s="165"/>
      <c r="E32" s="165"/>
      <c r="F32" s="165"/>
      <c r="G32" s="165"/>
      <c r="H32" s="165"/>
      <c r="I32" s="165"/>
      <c r="J32" s="166"/>
    </row>
    <row r="34" spans="9:9" x14ac:dyDescent="0.25">
      <c r="I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&amp;R8</oddHeader>
  </headerFooter>
  <colBreaks count="1" manualBreakCount="1">
    <brk id="1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3" zoomScale="110" zoomScaleNormal="110" zoomScaleSheetLayoutView="100" zoomScalePageLayoutView="110" workbookViewId="0">
      <selection activeCell="K18" sqref="K18"/>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7" t="s">
        <v>118</v>
      </c>
      <c r="C3" s="158"/>
      <c r="D3" s="158"/>
      <c r="E3" s="158"/>
      <c r="F3" s="158"/>
      <c r="G3" s="158"/>
      <c r="H3" s="159"/>
    </row>
    <row r="4" spans="2:8" s="1" customFormat="1" x14ac:dyDescent="0.25">
      <c r="B4" s="160" t="s">
        <v>134</v>
      </c>
      <c r="C4" s="161"/>
      <c r="D4" s="161"/>
      <c r="E4" s="161"/>
      <c r="F4" s="161"/>
      <c r="G4" s="161"/>
      <c r="H4" s="162"/>
    </row>
    <row r="5" spans="2:8" s="1" customFormat="1" x14ac:dyDescent="0.25">
      <c r="B5" s="2"/>
      <c r="C5" s="167" t="s">
        <v>36</v>
      </c>
      <c r="D5" s="167"/>
      <c r="E5" s="167" t="s">
        <v>37</v>
      </c>
      <c r="F5" s="167"/>
      <c r="G5" s="161" t="s">
        <v>38</v>
      </c>
      <c r="H5" s="162"/>
    </row>
    <row r="6" spans="2:8" s="1" customFormat="1" x14ac:dyDescent="0.25">
      <c r="B6" s="3" t="s">
        <v>23</v>
      </c>
      <c r="C6" s="5" t="s">
        <v>24</v>
      </c>
      <c r="D6" s="5" t="s">
        <v>25</v>
      </c>
      <c r="E6" s="5" t="s">
        <v>24</v>
      </c>
      <c r="F6" s="5" t="s">
        <v>25</v>
      </c>
      <c r="G6" s="6" t="s">
        <v>24</v>
      </c>
      <c r="H6" s="7" t="s">
        <v>25</v>
      </c>
    </row>
    <row r="7" spans="2:8" s="1" customFormat="1" x14ac:dyDescent="0.25">
      <c r="B7" s="8" t="s">
        <v>10</v>
      </c>
      <c r="C7" s="98">
        <v>6.3657407407407402E-4</v>
      </c>
      <c r="D7" s="96">
        <f t="shared" ref="D7:D28" si="0">C7/C$30</f>
        <v>3.6344412872530247E-3</v>
      </c>
      <c r="E7" s="98">
        <v>4.7453703703703704E-4</v>
      </c>
      <c r="F7" s="96">
        <f t="shared" ref="F7:F27" si="1">E7/E$30</f>
        <v>1.9654841802492808E-2</v>
      </c>
      <c r="G7" s="99">
        <f>C7+E7</f>
        <v>1.1111111111111111E-3</v>
      </c>
      <c r="H7" s="97">
        <f>G7/$G$30</f>
        <v>5.5752366571810222E-3</v>
      </c>
    </row>
    <row r="8" spans="2:8" s="1" customFormat="1" x14ac:dyDescent="0.25">
      <c r="B8" s="8" t="s">
        <v>13</v>
      </c>
      <c r="C8" s="98">
        <v>1.9560185185185188E-3</v>
      </c>
      <c r="D8" s="96">
        <f t="shared" si="0"/>
        <v>1.1167646864468387E-2</v>
      </c>
      <c r="E8" s="98">
        <v>1.6203703703703703E-4</v>
      </c>
      <c r="F8" s="96">
        <f t="shared" si="1"/>
        <v>6.7114093959731542E-3</v>
      </c>
      <c r="G8" s="99">
        <f t="shared" ref="G8:G27" si="2">C8+E8</f>
        <v>2.1180555555555558E-3</v>
      </c>
      <c r="H8" s="97">
        <f t="shared" ref="H8:H27" si="3">G8/$G$30</f>
        <v>1.0627794877751324E-2</v>
      </c>
    </row>
    <row r="9" spans="2:8" s="1" customFormat="1" x14ac:dyDescent="0.25">
      <c r="B9" s="8" t="s">
        <v>0</v>
      </c>
      <c r="C9" s="98">
        <v>2.6828703703703698E-2</v>
      </c>
      <c r="D9" s="96">
        <f t="shared" si="0"/>
        <v>0.15317518007004563</v>
      </c>
      <c r="E9" s="98">
        <v>5.2893518518518524E-3</v>
      </c>
      <c r="F9" s="96">
        <f t="shared" si="1"/>
        <v>0.21907957813998083</v>
      </c>
      <c r="G9" s="99">
        <f t="shared" si="2"/>
        <v>3.2118055555555552E-2</v>
      </c>
      <c r="H9" s="97">
        <f t="shared" si="3"/>
        <v>0.16115918462163889</v>
      </c>
    </row>
    <row r="10" spans="2:8" s="1" customFormat="1" x14ac:dyDescent="0.25">
      <c r="B10" s="8" t="s">
        <v>8</v>
      </c>
      <c r="C10" s="98">
        <v>3.0555555555555557E-3</v>
      </c>
      <c r="D10" s="96">
        <f t="shared" si="0"/>
        <v>1.744531817881452E-2</v>
      </c>
      <c r="E10" s="98">
        <v>6.7129629629629635E-4</v>
      </c>
      <c r="F10" s="96">
        <f t="shared" si="1"/>
        <v>2.7804410354745929E-2</v>
      </c>
      <c r="G10" s="99">
        <f t="shared" si="2"/>
        <v>3.7268518518518519E-3</v>
      </c>
      <c r="H10" s="97">
        <f t="shared" si="3"/>
        <v>1.8700272954294678E-2</v>
      </c>
    </row>
    <row r="11" spans="2:8" s="1" customFormat="1" x14ac:dyDescent="0.25">
      <c r="B11" s="8" t="s">
        <v>26</v>
      </c>
      <c r="C11" s="98">
        <v>2.5462962962962961E-4</v>
      </c>
      <c r="D11" s="96">
        <f t="shared" si="0"/>
        <v>1.4537765149012097E-3</v>
      </c>
      <c r="E11" s="98"/>
      <c r="F11" s="96"/>
      <c r="G11" s="99">
        <f t="shared" si="2"/>
        <v>2.5462962962962961E-4</v>
      </c>
      <c r="H11" s="97">
        <f t="shared" si="3"/>
        <v>1.2776584006039841E-3</v>
      </c>
    </row>
    <row r="12" spans="2:8" s="1" customFormat="1" x14ac:dyDescent="0.25">
      <c r="B12" s="8" t="s">
        <v>3</v>
      </c>
      <c r="C12" s="98">
        <v>2.5231481481481449E-2</v>
      </c>
      <c r="D12" s="96">
        <f t="shared" si="0"/>
        <v>0.14405603647657425</v>
      </c>
      <c r="E12" s="98">
        <v>6.3541666666666668E-3</v>
      </c>
      <c r="F12" s="96">
        <f t="shared" si="1"/>
        <v>0.26318312559923296</v>
      </c>
      <c r="G12" s="99">
        <f t="shared" si="2"/>
        <v>3.1585648148148113E-2</v>
      </c>
      <c r="H12" s="97">
        <f t="shared" si="3"/>
        <v>0.1584877170567395</v>
      </c>
    </row>
    <row r="13" spans="2:8" s="1" customFormat="1" x14ac:dyDescent="0.25">
      <c r="B13" s="8" t="s">
        <v>7</v>
      </c>
      <c r="C13" s="98">
        <v>6.8518518518518512E-3</v>
      </c>
      <c r="D13" s="96">
        <f t="shared" si="0"/>
        <v>3.9119804400978009E-2</v>
      </c>
      <c r="E13" s="98">
        <v>1.9212962962962964E-3</v>
      </c>
      <c r="F13" s="96">
        <f t="shared" si="1"/>
        <v>7.9578139980824553E-2</v>
      </c>
      <c r="G13" s="99">
        <f t="shared" si="2"/>
        <v>8.773148148148148E-3</v>
      </c>
      <c r="H13" s="97">
        <f t="shared" si="3"/>
        <v>4.4021139438991816E-2</v>
      </c>
    </row>
    <row r="14" spans="2:8" s="1" customFormat="1" x14ac:dyDescent="0.25">
      <c r="B14" s="8" t="s">
        <v>2</v>
      </c>
      <c r="C14" s="98">
        <v>1.5509259259259259E-2</v>
      </c>
      <c r="D14" s="96">
        <f t="shared" si="0"/>
        <v>8.8548205907619151E-2</v>
      </c>
      <c r="E14" s="98">
        <v>5.7870370370370367E-4</v>
      </c>
      <c r="F14" s="96">
        <f t="shared" si="1"/>
        <v>2.3969319271332692E-2</v>
      </c>
      <c r="G14" s="99">
        <f t="shared" si="2"/>
        <v>1.6087962962962964E-2</v>
      </c>
      <c r="H14" s="97">
        <f t="shared" si="3"/>
        <v>8.0724780765433546E-2</v>
      </c>
    </row>
    <row r="15" spans="2:8" s="1" customFormat="1" x14ac:dyDescent="0.25">
      <c r="B15" s="8" t="s">
        <v>9</v>
      </c>
      <c r="C15" s="98">
        <v>1.6203703703703706E-2</v>
      </c>
      <c r="D15" s="96">
        <f t="shared" si="0"/>
        <v>9.2513050948258832E-2</v>
      </c>
      <c r="E15" s="98">
        <v>4.9768518518518521E-4</v>
      </c>
      <c r="F15" s="96">
        <f t="shared" si="1"/>
        <v>2.0613614573346116E-2</v>
      </c>
      <c r="G15" s="99">
        <f t="shared" si="2"/>
        <v>1.6701388888888891E-2</v>
      </c>
      <c r="H15" s="97">
        <f t="shared" si="3"/>
        <v>8.3802776003252241E-2</v>
      </c>
    </row>
    <row r="16" spans="2:8" s="1" customFormat="1" x14ac:dyDescent="0.25">
      <c r="B16" s="8" t="s">
        <v>1</v>
      </c>
      <c r="C16" s="98">
        <v>5.1388888888888899E-3</v>
      </c>
      <c r="D16" s="96">
        <f t="shared" si="0"/>
        <v>2.9339853300733517E-2</v>
      </c>
      <c r="E16" s="98">
        <v>6.2500000000000001E-4</v>
      </c>
      <c r="F16" s="96">
        <f t="shared" si="1"/>
        <v>2.5886864813039309E-2</v>
      </c>
      <c r="G16" s="99">
        <f t="shared" si="2"/>
        <v>5.7638888888888896E-3</v>
      </c>
      <c r="H16" s="97">
        <f t="shared" si="3"/>
        <v>2.8921540159126555E-2</v>
      </c>
    </row>
    <row r="17" spans="2:8" s="1" customFormat="1" x14ac:dyDescent="0.25">
      <c r="B17" s="8" t="s">
        <v>27</v>
      </c>
      <c r="C17" s="98">
        <v>1.2384259259259258E-3</v>
      </c>
      <c r="D17" s="96">
        <f t="shared" si="0"/>
        <v>7.0706403224740661E-3</v>
      </c>
      <c r="E17" s="98">
        <v>3.8194444444444446E-4</v>
      </c>
      <c r="F17" s="96">
        <f t="shared" si="1"/>
        <v>1.5819750719079578E-2</v>
      </c>
      <c r="G17" s="99">
        <f t="shared" si="2"/>
        <v>1.6203703703703703E-3</v>
      </c>
      <c r="H17" s="97">
        <f t="shared" si="3"/>
        <v>8.1305534583889904E-3</v>
      </c>
    </row>
    <row r="18" spans="2:8" s="1" customFormat="1" x14ac:dyDescent="0.25">
      <c r="B18" s="8" t="s">
        <v>16</v>
      </c>
      <c r="C18" s="98">
        <v>2.1064814814814813E-3</v>
      </c>
      <c r="D18" s="96">
        <f t="shared" si="0"/>
        <v>1.2026696623273644E-2</v>
      </c>
      <c r="E18" s="98"/>
      <c r="F18" s="96"/>
      <c r="G18" s="99">
        <f t="shared" si="2"/>
        <v>2.1064814814814813E-3</v>
      </c>
      <c r="H18" s="97">
        <f t="shared" si="3"/>
        <v>1.0569719495905686E-2</v>
      </c>
    </row>
    <row r="19" spans="2:8" s="1" customFormat="1" x14ac:dyDescent="0.25">
      <c r="B19" s="8" t="s">
        <v>4</v>
      </c>
      <c r="C19" s="98">
        <v>3.5185185185185185E-3</v>
      </c>
      <c r="D19" s="96">
        <f t="shared" si="0"/>
        <v>2.0088548205907629E-2</v>
      </c>
      <c r="E19" s="98"/>
      <c r="F19" s="96"/>
      <c r="G19" s="99">
        <f t="shared" si="2"/>
        <v>3.5185185185185185E-3</v>
      </c>
      <c r="H19" s="97">
        <f t="shared" si="3"/>
        <v>1.7654916081073235E-2</v>
      </c>
    </row>
    <row r="20" spans="2:8" s="1" customFormat="1" x14ac:dyDescent="0.25">
      <c r="B20" s="8" t="s">
        <v>14</v>
      </c>
      <c r="C20" s="98">
        <v>7.6504629629629631E-3</v>
      </c>
      <c r="D20" s="96">
        <f t="shared" si="0"/>
        <v>4.3679376197713629E-2</v>
      </c>
      <c r="E20" s="98">
        <v>1.3194444444444445E-3</v>
      </c>
      <c r="F20" s="96">
        <f t="shared" si="1"/>
        <v>5.4650047938638542E-2</v>
      </c>
      <c r="G20" s="99">
        <f t="shared" si="2"/>
        <v>8.9699074074074073E-3</v>
      </c>
      <c r="H20" s="97">
        <f t="shared" si="3"/>
        <v>4.5008420930367624E-2</v>
      </c>
    </row>
    <row r="21" spans="2:8" s="1" customFormat="1" x14ac:dyDescent="0.25">
      <c r="B21" s="8" t="s">
        <v>11</v>
      </c>
      <c r="C21" s="98">
        <v>3.2754629629629627E-3</v>
      </c>
      <c r="D21" s="96">
        <f t="shared" si="0"/>
        <v>1.8700852441683746E-2</v>
      </c>
      <c r="E21" s="98">
        <v>1.8518518518518518E-4</v>
      </c>
      <c r="F21" s="96">
        <f t="shared" si="1"/>
        <v>7.6701821668264617E-3</v>
      </c>
      <c r="G21" s="99">
        <f t="shared" si="2"/>
        <v>3.460648148148148E-3</v>
      </c>
      <c r="H21" s="97">
        <f t="shared" si="3"/>
        <v>1.7364539171845057E-2</v>
      </c>
    </row>
    <row r="22" spans="2:8" s="1" customFormat="1" x14ac:dyDescent="0.25">
      <c r="B22" s="8" t="s">
        <v>15</v>
      </c>
      <c r="C22" s="98">
        <v>5.5555555555555545E-4</v>
      </c>
      <c r="D22" s="96">
        <f t="shared" si="0"/>
        <v>3.17187603251173E-3</v>
      </c>
      <c r="E22" s="98">
        <v>1.0648148148148149E-3</v>
      </c>
      <c r="F22" s="96">
        <f t="shared" si="1"/>
        <v>4.4103547459252157E-2</v>
      </c>
      <c r="G22" s="99">
        <f t="shared" ref="G22" si="4">C22+E22</f>
        <v>1.6203703703703703E-3</v>
      </c>
      <c r="H22" s="97">
        <f t="shared" ref="H22" si="5">G22/$G$30</f>
        <v>8.1305534583889904E-3</v>
      </c>
    </row>
    <row r="23" spans="2:8" s="1" customFormat="1" x14ac:dyDescent="0.25">
      <c r="B23" s="8" t="s">
        <v>91</v>
      </c>
      <c r="C23" s="98">
        <v>8.2175925925925917E-4</v>
      </c>
      <c r="D23" s="96">
        <f t="shared" si="0"/>
        <v>4.6917332980902678E-3</v>
      </c>
      <c r="E23" s="98">
        <v>1.2962962962962965E-3</v>
      </c>
      <c r="F23" s="96">
        <f t="shared" si="1"/>
        <v>5.3691275167785241E-2</v>
      </c>
      <c r="G23" s="99">
        <f t="shared" si="2"/>
        <v>2.1180555555555558E-3</v>
      </c>
      <c r="H23" s="97">
        <f t="shared" si="3"/>
        <v>1.0627794877751324E-2</v>
      </c>
    </row>
    <row r="24" spans="2:8" s="1" customFormat="1" x14ac:dyDescent="0.25">
      <c r="B24" s="8" t="s">
        <v>12</v>
      </c>
      <c r="C24" s="98"/>
      <c r="D24" s="96"/>
      <c r="E24" s="98">
        <v>4.0509259259259258E-4</v>
      </c>
      <c r="F24" s="96">
        <f t="shared" si="1"/>
        <v>1.6778523489932886E-2</v>
      </c>
      <c r="G24" s="99">
        <f t="shared" si="2"/>
        <v>4.0509259259259258E-4</v>
      </c>
      <c r="H24" s="97">
        <f t="shared" si="3"/>
        <v>2.0326383645972476E-3</v>
      </c>
    </row>
    <row r="25" spans="2:8" s="1" customFormat="1" x14ac:dyDescent="0.25">
      <c r="B25" s="8" t="s">
        <v>5</v>
      </c>
      <c r="C25" s="98">
        <v>1.4120370370370372E-3</v>
      </c>
      <c r="D25" s="96">
        <f t="shared" si="0"/>
        <v>8.0618515826339828E-3</v>
      </c>
      <c r="E25" s="98">
        <v>3.3564814814814818E-4</v>
      </c>
      <c r="F25" s="96">
        <f t="shared" si="1"/>
        <v>1.3902205177372964E-2</v>
      </c>
      <c r="G25" s="99">
        <f t="shared" si="2"/>
        <v>1.7476851851851855E-3</v>
      </c>
      <c r="H25" s="97">
        <f t="shared" si="3"/>
        <v>8.7693826586909846E-3</v>
      </c>
    </row>
    <row r="26" spans="2:8" s="1" customFormat="1" x14ac:dyDescent="0.25">
      <c r="B26" s="8" t="s">
        <v>6</v>
      </c>
      <c r="C26" s="98">
        <v>4.0312499999999987E-2</v>
      </c>
      <c r="D26" s="96">
        <f t="shared" si="0"/>
        <v>0.23015925460913239</v>
      </c>
      <c r="E26" s="98">
        <v>2.2916666666666667E-3</v>
      </c>
      <c r="F26" s="96">
        <f t="shared" si="1"/>
        <v>9.4918504314477473E-2</v>
      </c>
      <c r="G26" s="99">
        <f t="shared" si="2"/>
        <v>4.2604166666666651E-2</v>
      </c>
      <c r="H26" s="97">
        <f t="shared" si="3"/>
        <v>0.21377548057378473</v>
      </c>
    </row>
    <row r="27" spans="2:8" s="1" customFormat="1" x14ac:dyDescent="0.25">
      <c r="B27" s="8" t="s">
        <v>102</v>
      </c>
      <c r="C27" s="98">
        <v>1.2280092592592592E-2</v>
      </c>
      <c r="D27" s="96">
        <f t="shared" si="0"/>
        <v>7.0111676468644718E-2</v>
      </c>
      <c r="E27" s="98">
        <v>2.8935185185185189E-4</v>
      </c>
      <c r="F27" s="96">
        <f t="shared" si="1"/>
        <v>1.1984659635666348E-2</v>
      </c>
      <c r="G27" s="99">
        <f t="shared" si="2"/>
        <v>1.2569444444444444E-2</v>
      </c>
      <c r="H27" s="97">
        <f t="shared" si="3"/>
        <v>6.3069864684360308E-2</v>
      </c>
    </row>
    <row r="28" spans="2:8" s="1" customFormat="1" x14ac:dyDescent="0.25">
      <c r="B28" s="8" t="s">
        <v>17</v>
      </c>
      <c r="C28" s="98">
        <v>3.1249999999999995E-4</v>
      </c>
      <c r="D28" s="96">
        <f t="shared" si="0"/>
        <v>1.7841802682878483E-3</v>
      </c>
      <c r="E28" s="98"/>
      <c r="F28" s="96"/>
      <c r="G28" s="99">
        <f t="shared" ref="G28" si="6">C28+E28</f>
        <v>3.1249999999999995E-4</v>
      </c>
      <c r="H28" s="97">
        <f t="shared" ref="H28" si="7">G28/$G$30</f>
        <v>1.5680353098321623E-3</v>
      </c>
    </row>
    <row r="29" spans="2:8" s="1" customFormat="1" x14ac:dyDescent="0.25">
      <c r="B29" s="8"/>
      <c r="C29" s="98"/>
      <c r="D29" s="96"/>
      <c r="E29" s="98"/>
      <c r="F29" s="96"/>
      <c r="G29" s="99"/>
      <c r="H29" s="97"/>
    </row>
    <row r="30" spans="2:8" s="1" customFormat="1" x14ac:dyDescent="0.25">
      <c r="B30" s="11" t="s">
        <v>29</v>
      </c>
      <c r="C30" s="101">
        <f t="shared" ref="C30:H30" si="8">SUM(C7:C28)</f>
        <v>0.17515046296296288</v>
      </c>
      <c r="D30" s="118">
        <f t="shared" si="8"/>
        <v>1</v>
      </c>
      <c r="E30" s="101">
        <f t="shared" si="8"/>
        <v>2.4143518518518519E-2</v>
      </c>
      <c r="F30" s="118">
        <f t="shared" si="8"/>
        <v>1</v>
      </c>
      <c r="G30" s="101">
        <f t="shared" si="8"/>
        <v>0.19929398148148145</v>
      </c>
      <c r="H30" s="119">
        <f t="shared" si="8"/>
        <v>0.99999999999999989</v>
      </c>
    </row>
    <row r="31" spans="2:8" s="1" customFormat="1" x14ac:dyDescent="0.25">
      <c r="B31" s="8"/>
      <c r="C31" s="9"/>
      <c r="D31" s="40"/>
      <c r="E31" s="9"/>
      <c r="F31" s="40"/>
      <c r="G31" s="9"/>
      <c r="H31" s="41"/>
    </row>
    <row r="32" spans="2:8" s="1" customFormat="1" ht="66" customHeight="1" thickBot="1" x14ac:dyDescent="0.3">
      <c r="B32" s="154" t="s">
        <v>39</v>
      </c>
      <c r="C32" s="155"/>
      <c r="D32" s="155"/>
      <c r="E32" s="155"/>
      <c r="F32" s="155"/>
      <c r="G32" s="155"/>
      <c r="H32" s="156"/>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&amp;R28</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3" zoomScale="110" zoomScaleNormal="110" zoomScaleSheetLayoutView="100" zoomScalePageLayoutView="110" workbookViewId="0">
      <selection activeCell="K18" sqref="K18"/>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7" t="s">
        <v>119</v>
      </c>
      <c r="C3" s="158"/>
      <c r="D3" s="158"/>
      <c r="E3" s="158"/>
      <c r="F3" s="158"/>
      <c r="G3" s="158"/>
      <c r="H3" s="159"/>
    </row>
    <row r="4" spans="2:8" s="1" customFormat="1" x14ac:dyDescent="0.25">
      <c r="B4" s="160" t="s">
        <v>134</v>
      </c>
      <c r="C4" s="161"/>
      <c r="D4" s="161"/>
      <c r="E4" s="161"/>
      <c r="F4" s="161"/>
      <c r="G4" s="161"/>
      <c r="H4" s="162"/>
    </row>
    <row r="5" spans="2:8" s="1" customFormat="1" x14ac:dyDescent="0.25">
      <c r="B5" s="2"/>
      <c r="C5" s="167" t="s">
        <v>36</v>
      </c>
      <c r="D5" s="167"/>
      <c r="E5" s="167" t="s">
        <v>37</v>
      </c>
      <c r="F5" s="167"/>
      <c r="G5" s="161" t="s">
        <v>38</v>
      </c>
      <c r="H5" s="162"/>
    </row>
    <row r="6" spans="2:8" s="1" customFormat="1" x14ac:dyDescent="0.25">
      <c r="B6" s="3" t="s">
        <v>23</v>
      </c>
      <c r="C6" s="5" t="s">
        <v>24</v>
      </c>
      <c r="D6" s="5" t="s">
        <v>25</v>
      </c>
      <c r="E6" s="5" t="s">
        <v>24</v>
      </c>
      <c r="F6" s="5" t="s">
        <v>25</v>
      </c>
      <c r="G6" s="6" t="s">
        <v>24</v>
      </c>
      <c r="H6" s="7" t="s">
        <v>25</v>
      </c>
    </row>
    <row r="7" spans="2:8" s="1" customFormat="1" x14ac:dyDescent="0.25">
      <c r="B7" s="8" t="s">
        <v>10</v>
      </c>
      <c r="C7" s="98">
        <v>2.1759259259259258E-3</v>
      </c>
      <c r="D7" s="96">
        <f t="shared" ref="D7:D27" si="0">C7/C$30</f>
        <v>6.4547140012360072E-3</v>
      </c>
      <c r="E7" s="98"/>
      <c r="F7" s="96"/>
      <c r="G7" s="99">
        <f>C7+E7</f>
        <v>2.1759259259259258E-3</v>
      </c>
      <c r="H7" s="97">
        <f>G7/$G$30</f>
        <v>4.9877958187413765E-3</v>
      </c>
    </row>
    <row r="8" spans="2:8" s="1" customFormat="1" x14ac:dyDescent="0.25">
      <c r="B8" s="8" t="s">
        <v>13</v>
      </c>
      <c r="C8" s="98">
        <v>4.7453703703703694E-3</v>
      </c>
      <c r="D8" s="96">
        <f t="shared" si="0"/>
        <v>1.4076769896312569E-2</v>
      </c>
      <c r="E8" s="98">
        <v>2.199074074074074E-4</v>
      </c>
      <c r="F8" s="96">
        <f t="shared" ref="F7:F28" si="1">E8/E$30</f>
        <v>2.2180714452486572E-3</v>
      </c>
      <c r="G8" s="99">
        <f t="shared" ref="G8:G28" si="2">C8+E8</f>
        <v>4.9652777777777768E-3</v>
      </c>
      <c r="H8" s="97">
        <f t="shared" ref="H8:H28" si="3">G8/$G$30</f>
        <v>1.1381725565106651E-2</v>
      </c>
    </row>
    <row r="9" spans="2:8" s="1" customFormat="1" x14ac:dyDescent="0.25">
      <c r="B9" s="8" t="s">
        <v>0</v>
      </c>
      <c r="C9" s="98">
        <v>2.6215277777777771E-2</v>
      </c>
      <c r="D9" s="96">
        <f t="shared" si="0"/>
        <v>7.7765570280848698E-2</v>
      </c>
      <c r="E9" s="98">
        <v>6.7361111111111094E-3</v>
      </c>
      <c r="F9" s="96">
        <f t="shared" si="1"/>
        <v>6.7943030586037803E-2</v>
      </c>
      <c r="G9" s="99">
        <f t="shared" si="2"/>
        <v>3.2951388888888877E-2</v>
      </c>
      <c r="H9" s="97">
        <f t="shared" si="3"/>
        <v>7.5533269659344121E-2</v>
      </c>
    </row>
    <row r="10" spans="2:8" s="1" customFormat="1" x14ac:dyDescent="0.25">
      <c r="B10" s="8" t="s">
        <v>8</v>
      </c>
      <c r="C10" s="98">
        <v>6.5162037037037037E-3</v>
      </c>
      <c r="D10" s="96">
        <f t="shared" si="0"/>
        <v>1.9329808418595065E-2</v>
      </c>
      <c r="E10" s="98">
        <v>4.9768518518518521E-4</v>
      </c>
      <c r="F10" s="96">
        <f t="shared" si="1"/>
        <v>5.0198459024048568E-3</v>
      </c>
      <c r="G10" s="99">
        <f t="shared" si="2"/>
        <v>7.013888888888889E-3</v>
      </c>
      <c r="H10" s="97">
        <f t="shared" si="3"/>
        <v>1.6077682266794013E-2</v>
      </c>
    </row>
    <row r="11" spans="2:8" s="1" customFormat="1" x14ac:dyDescent="0.25">
      <c r="B11" s="8" t="s">
        <v>26</v>
      </c>
      <c r="C11" s="98">
        <v>9.6064814814814819E-4</v>
      </c>
      <c r="D11" s="96">
        <f t="shared" si="0"/>
        <v>2.8496875643754718E-3</v>
      </c>
      <c r="E11" s="98">
        <v>1.3194444444444445E-3</v>
      </c>
      <c r="F11" s="96">
        <f t="shared" si="1"/>
        <v>1.3308428671491946E-2</v>
      </c>
      <c r="G11" s="99">
        <f t="shared" si="2"/>
        <v>2.2800925925925927E-3</v>
      </c>
      <c r="H11" s="97">
        <f t="shared" si="3"/>
        <v>5.2265732781492094E-3</v>
      </c>
    </row>
    <row r="12" spans="2:8" s="1" customFormat="1" x14ac:dyDescent="0.25">
      <c r="B12" s="8" t="s">
        <v>3</v>
      </c>
      <c r="C12" s="98">
        <v>2.6099537037037036E-2</v>
      </c>
      <c r="D12" s="96">
        <f t="shared" si="0"/>
        <v>7.7422234429719142E-2</v>
      </c>
      <c r="E12" s="98">
        <v>9.3981481481481485E-3</v>
      </c>
      <c r="F12" s="96">
        <f t="shared" si="1"/>
        <v>9.4793369133784736E-2</v>
      </c>
      <c r="G12" s="99">
        <f t="shared" si="2"/>
        <v>3.5497685185185188E-2</v>
      </c>
      <c r="H12" s="97">
        <f t="shared" si="3"/>
        <v>8.1370052000424492E-2</v>
      </c>
    </row>
    <row r="13" spans="2:8" s="1" customFormat="1" x14ac:dyDescent="0.25">
      <c r="B13" s="8" t="s">
        <v>7</v>
      </c>
      <c r="C13" s="98">
        <v>2.0046296296296291E-2</v>
      </c>
      <c r="D13" s="96">
        <f t="shared" si="0"/>
        <v>5.9465769415642356E-2</v>
      </c>
      <c r="E13" s="98">
        <v>9.2245370370370363E-3</v>
      </c>
      <c r="F13" s="96">
        <f t="shared" si="1"/>
        <v>9.3042260098062102E-2</v>
      </c>
      <c r="G13" s="99">
        <f t="shared" si="2"/>
        <v>2.9270833333333329E-2</v>
      </c>
      <c r="H13" s="97">
        <f t="shared" si="3"/>
        <v>6.7096466093600746E-2</v>
      </c>
    </row>
    <row r="14" spans="2:8" s="1" customFormat="1" x14ac:dyDescent="0.25">
      <c r="B14" s="8" t="s">
        <v>2</v>
      </c>
      <c r="C14" s="98">
        <v>1.5810185185185181E-2</v>
      </c>
      <c r="D14" s="96">
        <f t="shared" si="0"/>
        <v>4.6899677264299916E-2</v>
      </c>
      <c r="E14" s="98">
        <v>5.5324074074074069E-3</v>
      </c>
      <c r="F14" s="96">
        <f t="shared" si="1"/>
        <v>5.5802007938360959E-2</v>
      </c>
      <c r="G14" s="99">
        <f t="shared" si="2"/>
        <v>2.1342592592592587E-2</v>
      </c>
      <c r="H14" s="97">
        <f t="shared" si="3"/>
        <v>4.892284834978243E-2</v>
      </c>
    </row>
    <row r="15" spans="2:8" s="1" customFormat="1" x14ac:dyDescent="0.25">
      <c r="B15" s="8" t="s">
        <v>9</v>
      </c>
      <c r="C15" s="98">
        <v>2.5081018518518516E-2</v>
      </c>
      <c r="D15" s="96">
        <f t="shared" si="0"/>
        <v>7.4400878939778869E-2</v>
      </c>
      <c r="E15" s="98">
        <v>1.9675925925925928E-3</v>
      </c>
      <c r="F15" s="96">
        <f t="shared" si="1"/>
        <v>1.9845902404856411E-2</v>
      </c>
      <c r="G15" s="99">
        <f t="shared" si="2"/>
        <v>2.704861111111111E-2</v>
      </c>
      <c r="H15" s="97">
        <f t="shared" si="3"/>
        <v>6.2002546959567008E-2</v>
      </c>
    </row>
    <row r="16" spans="2:8" s="1" customFormat="1" x14ac:dyDescent="0.25">
      <c r="B16" s="8" t="s">
        <v>1</v>
      </c>
      <c r="C16" s="98">
        <v>3.5879629629629625E-3</v>
      </c>
      <c r="D16" s="96">
        <f t="shared" si="0"/>
        <v>1.0643411385016821E-2</v>
      </c>
      <c r="E16" s="98">
        <v>3.7615740740740743E-3</v>
      </c>
      <c r="F16" s="96">
        <f t="shared" si="1"/>
        <v>3.7940695773990195E-2</v>
      </c>
      <c r="G16" s="99">
        <f t="shared" si="2"/>
        <v>7.3495370370370364E-3</v>
      </c>
      <c r="H16" s="97">
        <f t="shared" si="3"/>
        <v>1.6847076302663692E-2</v>
      </c>
    </row>
    <row r="17" spans="2:8" s="1" customFormat="1" x14ac:dyDescent="0.25">
      <c r="B17" s="8" t="s">
        <v>27</v>
      </c>
      <c r="C17" s="98">
        <v>3.9120370370370368E-3</v>
      </c>
      <c r="D17" s="96">
        <f t="shared" si="0"/>
        <v>1.1604751768179631E-2</v>
      </c>
      <c r="E17" s="98">
        <v>8.8888888888888889E-3</v>
      </c>
      <c r="F17" s="96">
        <f t="shared" si="1"/>
        <v>8.9656782628998358E-2</v>
      </c>
      <c r="G17" s="99">
        <f t="shared" si="2"/>
        <v>1.2800925925925926E-2</v>
      </c>
      <c r="H17" s="97">
        <f t="shared" si="3"/>
        <v>2.934309667834023E-2</v>
      </c>
    </row>
    <row r="18" spans="2:8" s="1" customFormat="1" x14ac:dyDescent="0.25">
      <c r="B18" s="8" t="s">
        <v>16</v>
      </c>
      <c r="C18" s="98">
        <v>6.5046296296296293E-3</v>
      </c>
      <c r="D18" s="96">
        <f t="shared" si="0"/>
        <v>1.929547483348211E-2</v>
      </c>
      <c r="E18" s="98">
        <v>1.1574074074074073E-3</v>
      </c>
      <c r="F18" s="96">
        <f t="shared" si="1"/>
        <v>1.1674060238150829E-2</v>
      </c>
      <c r="G18" s="99">
        <f t="shared" si="2"/>
        <v>7.6620370370370366E-3</v>
      </c>
      <c r="H18" s="97">
        <f t="shared" si="3"/>
        <v>1.7563408680887189E-2</v>
      </c>
    </row>
    <row r="19" spans="2:8" s="1" customFormat="1" x14ac:dyDescent="0.25">
      <c r="B19" s="8" t="s">
        <v>4</v>
      </c>
      <c r="C19" s="98">
        <v>1.3796296296296296E-2</v>
      </c>
      <c r="D19" s="96">
        <f t="shared" si="0"/>
        <v>4.0925633454645324E-2</v>
      </c>
      <c r="E19" s="98">
        <v>1.0300925925925924E-3</v>
      </c>
      <c r="F19" s="96">
        <f t="shared" si="1"/>
        <v>1.0389913611954236E-2</v>
      </c>
      <c r="G19" s="99">
        <f t="shared" si="2"/>
        <v>1.4826388888888889E-2</v>
      </c>
      <c r="H19" s="97">
        <f t="shared" si="3"/>
        <v>3.3985991722381405E-2</v>
      </c>
    </row>
    <row r="20" spans="2:8" s="1" customFormat="1" x14ac:dyDescent="0.25">
      <c r="B20" s="8" t="s">
        <v>14</v>
      </c>
      <c r="C20" s="98">
        <v>5.5555555555555558E-3</v>
      </c>
      <c r="D20" s="96">
        <f t="shared" si="0"/>
        <v>1.6480120854219595E-2</v>
      </c>
      <c r="E20" s="98">
        <v>6.5740740740740742E-3</v>
      </c>
      <c r="F20" s="96">
        <f t="shared" si="1"/>
        <v>6.6308662152696707E-2</v>
      </c>
      <c r="G20" s="99">
        <f t="shared" si="2"/>
        <v>1.2129629629629629E-2</v>
      </c>
      <c r="H20" s="97">
        <f t="shared" si="3"/>
        <v>2.7804308606600867E-2</v>
      </c>
    </row>
    <row r="21" spans="2:8" s="1" customFormat="1" x14ac:dyDescent="0.25">
      <c r="B21" s="8" t="s">
        <v>11</v>
      </c>
      <c r="C21" s="98">
        <v>6.4004629629629637E-3</v>
      </c>
      <c r="D21" s="96">
        <f t="shared" si="0"/>
        <v>1.8986472567465495E-2</v>
      </c>
      <c r="E21" s="98">
        <v>1.740740740740741E-2</v>
      </c>
      <c r="F21" s="96">
        <f t="shared" si="1"/>
        <v>0.17557786598178848</v>
      </c>
      <c r="G21" s="99">
        <f t="shared" si="2"/>
        <v>2.3807870370370375E-2</v>
      </c>
      <c r="H21" s="97">
        <f t="shared" si="3"/>
        <v>5.4573914889101141E-2</v>
      </c>
    </row>
    <row r="22" spans="2:8" s="1" customFormat="1" x14ac:dyDescent="0.25">
      <c r="B22" s="8" t="s">
        <v>15</v>
      </c>
      <c r="C22" s="98">
        <v>3.7500000000000003E-3</v>
      </c>
      <c r="D22" s="96">
        <f t="shared" si="0"/>
        <v>1.1124081576598227E-2</v>
      </c>
      <c r="E22" s="98">
        <v>6.4351851851851844E-3</v>
      </c>
      <c r="F22" s="96">
        <f t="shared" si="1"/>
        <v>6.4907774924118602E-2</v>
      </c>
      <c r="G22" s="99">
        <f t="shared" si="2"/>
        <v>1.0185185185185184E-2</v>
      </c>
      <c r="H22" s="97">
        <f t="shared" si="3"/>
        <v>2.3347129364321338E-2</v>
      </c>
    </row>
    <row r="23" spans="2:8" s="1" customFormat="1" x14ac:dyDescent="0.25">
      <c r="B23" s="8" t="s">
        <v>91</v>
      </c>
      <c r="C23" s="98">
        <v>3.8773148148148152E-3</v>
      </c>
      <c r="D23" s="96">
        <f t="shared" si="0"/>
        <v>1.1501751012840761E-2</v>
      </c>
      <c r="E23" s="98">
        <v>1.6435185185185185E-3</v>
      </c>
      <c r="F23" s="96">
        <f t="shared" si="1"/>
        <v>1.6577165538174177E-2</v>
      </c>
      <c r="G23" s="99">
        <f t="shared" si="2"/>
        <v>5.5208333333333342E-3</v>
      </c>
      <c r="H23" s="97">
        <f t="shared" si="3"/>
        <v>1.2655205348615093E-2</v>
      </c>
    </row>
    <row r="24" spans="2:8" s="1" customFormat="1" x14ac:dyDescent="0.25">
      <c r="B24" s="8" t="s">
        <v>12</v>
      </c>
      <c r="C24" s="98">
        <v>1.5509259259259256E-3</v>
      </c>
      <c r="D24" s="96">
        <f t="shared" si="0"/>
        <v>4.6007004051363031E-3</v>
      </c>
      <c r="E24" s="98">
        <v>1.2037037037037038E-3</v>
      </c>
      <c r="F24" s="96">
        <f t="shared" si="1"/>
        <v>1.2141022647676863E-2</v>
      </c>
      <c r="G24" s="99">
        <f t="shared" si="2"/>
        <v>2.7546296296296294E-3</v>
      </c>
      <c r="H24" s="97">
        <f t="shared" si="3"/>
        <v>6.3143372598959985E-3</v>
      </c>
    </row>
    <row r="25" spans="2:8" s="1" customFormat="1" x14ac:dyDescent="0.25">
      <c r="B25" s="8" t="s">
        <v>5</v>
      </c>
      <c r="C25" s="98">
        <v>1.1412037037037038E-2</v>
      </c>
      <c r="D25" s="96">
        <f t="shared" si="0"/>
        <v>3.3852914921376091E-2</v>
      </c>
      <c r="E25" s="98">
        <v>3.402777777777778E-3</v>
      </c>
      <c r="F25" s="96">
        <f t="shared" si="1"/>
        <v>3.4321737100163438E-2</v>
      </c>
      <c r="G25" s="99">
        <f t="shared" si="2"/>
        <v>1.4814814814814815E-2</v>
      </c>
      <c r="H25" s="97">
        <f t="shared" si="3"/>
        <v>3.3959460893558314E-2</v>
      </c>
    </row>
    <row r="26" spans="2:8" s="1" customFormat="1" x14ac:dyDescent="0.25">
      <c r="B26" s="8" t="s">
        <v>6</v>
      </c>
      <c r="C26" s="98">
        <v>0.11664351851851858</v>
      </c>
      <c r="D26" s="96">
        <f t="shared" si="0"/>
        <v>0.34601387076838575</v>
      </c>
      <c r="E26" s="98">
        <v>4.7569444444444439E-3</v>
      </c>
      <c r="F26" s="96">
        <f t="shared" si="1"/>
        <v>4.7980387578799903E-2</v>
      </c>
      <c r="G26" s="99">
        <f t="shared" si="2"/>
        <v>0.12140046296296302</v>
      </c>
      <c r="H26" s="97">
        <f t="shared" si="3"/>
        <v>0.27828186352541662</v>
      </c>
    </row>
    <row r="27" spans="2:8" s="1" customFormat="1" x14ac:dyDescent="0.25">
      <c r="B27" s="8" t="s">
        <v>102</v>
      </c>
      <c r="C27" s="98">
        <v>3.2465277777777753E-2</v>
      </c>
      <c r="D27" s="96">
        <f t="shared" si="0"/>
        <v>9.6305706241845687E-2</v>
      </c>
      <c r="E27" s="98">
        <v>3.5532407407407409E-3</v>
      </c>
      <c r="F27" s="96">
        <f t="shared" si="1"/>
        <v>3.5839364931123045E-2</v>
      </c>
      <c r="G27" s="99">
        <f t="shared" si="2"/>
        <v>3.6018518518518491E-2</v>
      </c>
      <c r="H27" s="97">
        <f t="shared" si="3"/>
        <v>8.2563939297463584E-2</v>
      </c>
    </row>
    <row r="28" spans="2:8" s="1" customFormat="1" x14ac:dyDescent="0.25">
      <c r="B28" s="8" t="s">
        <v>17</v>
      </c>
      <c r="C28" s="98"/>
      <c r="D28" s="96"/>
      <c r="E28" s="98">
        <v>4.43287037037037E-3</v>
      </c>
      <c r="F28" s="96">
        <f t="shared" si="1"/>
        <v>4.4711650712117669E-2</v>
      </c>
      <c r="G28" s="99">
        <f t="shared" si="2"/>
        <v>4.43287037037037E-3</v>
      </c>
      <c r="H28" s="97">
        <f t="shared" si="3"/>
        <v>1.0161307439244401E-2</v>
      </c>
    </row>
    <row r="29" spans="2:8" s="1" customFormat="1" x14ac:dyDescent="0.25">
      <c r="B29" s="8"/>
      <c r="C29" s="98"/>
      <c r="D29" s="96"/>
      <c r="E29" s="98"/>
      <c r="F29" s="96"/>
      <c r="G29" s="99"/>
      <c r="H29" s="97"/>
    </row>
    <row r="30" spans="2:8" s="1" customFormat="1" x14ac:dyDescent="0.25">
      <c r="B30" s="11" t="s">
        <v>29</v>
      </c>
      <c r="C30" s="101">
        <f t="shared" ref="C30:H30" si="4">SUM(C7:C28)</f>
        <v>0.33710648148148153</v>
      </c>
      <c r="D30" s="118">
        <f t="shared" si="4"/>
        <v>0.99999999999999989</v>
      </c>
      <c r="E30" s="101">
        <f t="shared" si="4"/>
        <v>9.914351851851852E-2</v>
      </c>
      <c r="F30" s="118">
        <f t="shared" si="4"/>
        <v>0.99999999999999989</v>
      </c>
      <c r="G30" s="101">
        <f t="shared" si="4"/>
        <v>0.43625000000000003</v>
      </c>
      <c r="H30" s="119">
        <f t="shared" si="4"/>
        <v>1</v>
      </c>
    </row>
    <row r="31" spans="2:8" s="1" customFormat="1" x14ac:dyDescent="0.25">
      <c r="B31" s="8"/>
      <c r="C31" s="9"/>
      <c r="D31" s="40"/>
      <c r="E31" s="9"/>
      <c r="F31" s="40"/>
      <c r="G31" s="9"/>
      <c r="H31" s="41"/>
    </row>
    <row r="32" spans="2:8" s="1" customFormat="1" ht="66" customHeight="1" thickBot="1" x14ac:dyDescent="0.3">
      <c r="B32" s="154" t="s">
        <v>39</v>
      </c>
      <c r="C32" s="155"/>
      <c r="D32" s="155"/>
      <c r="E32" s="155"/>
      <c r="F32" s="155"/>
      <c r="G32" s="155"/>
      <c r="H32" s="156"/>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&amp;R29</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3" zoomScale="110" zoomScaleNormal="110" zoomScaleSheetLayoutView="100" zoomScalePageLayoutView="110" workbookViewId="0">
      <selection activeCell="K18" sqref="K18"/>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7" t="s">
        <v>120</v>
      </c>
      <c r="C3" s="158"/>
      <c r="D3" s="158"/>
      <c r="E3" s="158"/>
      <c r="F3" s="158"/>
      <c r="G3" s="158"/>
      <c r="H3" s="159"/>
    </row>
    <row r="4" spans="2:8" s="1" customFormat="1" x14ac:dyDescent="0.25">
      <c r="B4" s="160" t="s">
        <v>134</v>
      </c>
      <c r="C4" s="161"/>
      <c r="D4" s="161"/>
      <c r="E4" s="161"/>
      <c r="F4" s="161"/>
      <c r="G4" s="161"/>
      <c r="H4" s="162"/>
    </row>
    <row r="5" spans="2:8" s="1" customFormat="1" x14ac:dyDescent="0.25">
      <c r="B5" s="2"/>
      <c r="C5" s="167" t="s">
        <v>36</v>
      </c>
      <c r="D5" s="167"/>
      <c r="E5" s="167" t="s">
        <v>37</v>
      </c>
      <c r="F5" s="167"/>
      <c r="G5" s="161" t="s">
        <v>38</v>
      </c>
      <c r="H5" s="162"/>
    </row>
    <row r="6" spans="2:8" s="1" customFormat="1" x14ac:dyDescent="0.25">
      <c r="B6" s="3" t="s">
        <v>23</v>
      </c>
      <c r="C6" s="5" t="s">
        <v>24</v>
      </c>
      <c r="D6" s="5" t="s">
        <v>25</v>
      </c>
      <c r="E6" s="5" t="s">
        <v>24</v>
      </c>
      <c r="F6" s="5" t="s">
        <v>25</v>
      </c>
      <c r="G6" s="6" t="s">
        <v>24</v>
      </c>
      <c r="H6" s="7" t="s">
        <v>25</v>
      </c>
    </row>
    <row r="7" spans="2:8" s="1" customFormat="1" x14ac:dyDescent="0.25">
      <c r="B7" s="8" t="s">
        <v>10</v>
      </c>
      <c r="C7" s="98">
        <v>2.2916666666666671E-3</v>
      </c>
      <c r="D7" s="96">
        <f t="shared" ref="D7:D28" si="0">C7/C$30</f>
        <v>2.0349434737923958E-2</v>
      </c>
      <c r="E7" s="98"/>
      <c r="F7" s="96"/>
      <c r="G7" s="99">
        <f>E7+C7</f>
        <v>2.2916666666666671E-3</v>
      </c>
      <c r="H7" s="97">
        <f t="shared" ref="H7:H27" si="1">G7/$G$30</f>
        <v>2.0349434737923958E-2</v>
      </c>
    </row>
    <row r="8" spans="2:8" s="1" customFormat="1" x14ac:dyDescent="0.25">
      <c r="B8" s="8" t="s">
        <v>13</v>
      </c>
      <c r="C8" s="98">
        <v>5.0810185185185168E-3</v>
      </c>
      <c r="D8" s="96">
        <f t="shared" si="0"/>
        <v>4.5118191161356624E-2</v>
      </c>
      <c r="E8" s="98"/>
      <c r="F8" s="96"/>
      <c r="G8" s="99">
        <f t="shared" ref="G8:G27" si="2">E8+C8</f>
        <v>5.0810185185185168E-3</v>
      </c>
      <c r="H8" s="97">
        <f t="shared" si="1"/>
        <v>4.5118191161356624E-2</v>
      </c>
    </row>
    <row r="9" spans="2:8" s="1" customFormat="1" x14ac:dyDescent="0.25">
      <c r="B9" s="8" t="s">
        <v>0</v>
      </c>
      <c r="C9" s="98">
        <v>1.7824074074074079E-2</v>
      </c>
      <c r="D9" s="96">
        <f t="shared" si="0"/>
        <v>0.15827338129496413</v>
      </c>
      <c r="E9" s="98"/>
      <c r="F9" s="96"/>
      <c r="G9" s="99">
        <f t="shared" si="2"/>
        <v>1.7824074074074079E-2</v>
      </c>
      <c r="H9" s="97">
        <f t="shared" si="1"/>
        <v>0.15827338129496413</v>
      </c>
    </row>
    <row r="10" spans="2:8" s="1" customFormat="1" x14ac:dyDescent="0.25">
      <c r="B10" s="8" t="s">
        <v>8</v>
      </c>
      <c r="C10" s="98">
        <v>3.1365740740740746E-3</v>
      </c>
      <c r="D10" s="96">
        <f t="shared" si="0"/>
        <v>2.785200411099693E-2</v>
      </c>
      <c r="E10" s="98"/>
      <c r="F10" s="96"/>
      <c r="G10" s="99">
        <f t="shared" si="2"/>
        <v>3.1365740740740746E-3</v>
      </c>
      <c r="H10" s="97">
        <f t="shared" si="1"/>
        <v>2.785200411099693E-2</v>
      </c>
    </row>
    <row r="11" spans="2:8" s="1" customFormat="1" x14ac:dyDescent="0.25">
      <c r="B11" s="8" t="s">
        <v>26</v>
      </c>
      <c r="C11" s="98">
        <v>4.861111111111111E-4</v>
      </c>
      <c r="D11" s="96">
        <f t="shared" si="0"/>
        <v>4.3165467625899288E-3</v>
      </c>
      <c r="E11" s="98"/>
      <c r="F11" s="96"/>
      <c r="G11" s="99">
        <f t="shared" si="2"/>
        <v>4.861111111111111E-4</v>
      </c>
      <c r="H11" s="97">
        <f t="shared" si="1"/>
        <v>4.3165467625899288E-3</v>
      </c>
    </row>
    <row r="12" spans="2:8" s="1" customFormat="1" x14ac:dyDescent="0.25">
      <c r="B12" s="8" t="s">
        <v>3</v>
      </c>
      <c r="C12" s="98">
        <v>1.3414351851851846E-2</v>
      </c>
      <c r="D12" s="96">
        <f t="shared" si="0"/>
        <v>0.11911613566289823</v>
      </c>
      <c r="E12" s="98"/>
      <c r="F12" s="96"/>
      <c r="G12" s="99">
        <f t="shared" si="2"/>
        <v>1.3414351851851846E-2</v>
      </c>
      <c r="H12" s="97">
        <f t="shared" si="1"/>
        <v>0.11911613566289823</v>
      </c>
    </row>
    <row r="13" spans="2:8" s="1" customFormat="1" x14ac:dyDescent="0.25">
      <c r="B13" s="8" t="s">
        <v>7</v>
      </c>
      <c r="C13" s="98">
        <v>3.0787037037037033E-3</v>
      </c>
      <c r="D13" s="96">
        <f t="shared" si="0"/>
        <v>2.733812949640288E-2</v>
      </c>
      <c r="E13" s="98"/>
      <c r="F13" s="96"/>
      <c r="G13" s="99">
        <f t="shared" si="2"/>
        <v>3.0787037037037033E-3</v>
      </c>
      <c r="H13" s="97">
        <f t="shared" si="1"/>
        <v>2.733812949640288E-2</v>
      </c>
    </row>
    <row r="14" spans="2:8" s="1" customFormat="1" x14ac:dyDescent="0.25">
      <c r="B14" s="8" t="s">
        <v>2</v>
      </c>
      <c r="C14" s="98">
        <v>9.351851851851849E-3</v>
      </c>
      <c r="D14" s="96">
        <f t="shared" si="0"/>
        <v>8.3042137718396705E-2</v>
      </c>
      <c r="E14" s="98"/>
      <c r="F14" s="96"/>
      <c r="G14" s="99">
        <f t="shared" si="2"/>
        <v>9.351851851851849E-3</v>
      </c>
      <c r="H14" s="97">
        <f t="shared" si="1"/>
        <v>8.3042137718396705E-2</v>
      </c>
    </row>
    <row r="15" spans="2:8" s="1" customFormat="1" x14ac:dyDescent="0.25">
      <c r="B15" s="8" t="s">
        <v>9</v>
      </c>
      <c r="C15" s="98">
        <v>5.1967592592592595E-3</v>
      </c>
      <c r="D15" s="96">
        <f t="shared" si="0"/>
        <v>4.6145940390544718E-2</v>
      </c>
      <c r="E15" s="98"/>
      <c r="F15" s="96"/>
      <c r="G15" s="99">
        <f t="shared" si="2"/>
        <v>5.1967592592592595E-3</v>
      </c>
      <c r="H15" s="97">
        <f t="shared" si="1"/>
        <v>4.6145940390544718E-2</v>
      </c>
    </row>
    <row r="16" spans="2:8" s="1" customFormat="1" x14ac:dyDescent="0.25">
      <c r="B16" s="8" t="s">
        <v>1</v>
      </c>
      <c r="C16" s="98">
        <v>3.6805555555555545E-3</v>
      </c>
      <c r="D16" s="96">
        <f t="shared" si="0"/>
        <v>3.2682425488180886E-2</v>
      </c>
      <c r="E16" s="98"/>
      <c r="F16" s="96"/>
      <c r="G16" s="99">
        <f t="shared" si="2"/>
        <v>3.6805555555555545E-3</v>
      </c>
      <c r="H16" s="97">
        <f t="shared" si="1"/>
        <v>3.2682425488180886E-2</v>
      </c>
    </row>
    <row r="17" spans="2:8" s="1" customFormat="1" x14ac:dyDescent="0.25">
      <c r="B17" s="8" t="s">
        <v>27</v>
      </c>
      <c r="C17" s="98">
        <v>6.9444444444444444E-5</v>
      </c>
      <c r="D17" s="96">
        <f t="shared" si="0"/>
        <v>6.1664953751284699E-4</v>
      </c>
      <c r="E17" s="98"/>
      <c r="F17" s="96"/>
      <c r="G17" s="99">
        <f t="shared" si="2"/>
        <v>6.9444444444444444E-5</v>
      </c>
      <c r="H17" s="97">
        <f t="shared" si="1"/>
        <v>6.1664953751284699E-4</v>
      </c>
    </row>
    <row r="18" spans="2:8" s="1" customFormat="1" x14ac:dyDescent="0.25">
      <c r="B18" s="8" t="s">
        <v>16</v>
      </c>
      <c r="C18" s="98">
        <v>5.0925925925925921E-4</v>
      </c>
      <c r="D18" s="96">
        <f t="shared" si="0"/>
        <v>4.5220966084275442E-3</v>
      </c>
      <c r="E18" s="98"/>
      <c r="F18" s="96"/>
      <c r="G18" s="99">
        <f t="shared" ref="G18" si="3">E18+C18</f>
        <v>5.0925925925925921E-4</v>
      </c>
      <c r="H18" s="97">
        <f t="shared" ref="H18" si="4">G18/$G$30</f>
        <v>4.5220966084275442E-3</v>
      </c>
    </row>
    <row r="19" spans="2:8" s="1" customFormat="1" x14ac:dyDescent="0.25">
      <c r="B19" s="8" t="s">
        <v>4</v>
      </c>
      <c r="C19" s="98">
        <v>1.4583333333333334E-3</v>
      </c>
      <c r="D19" s="96">
        <f t="shared" si="0"/>
        <v>1.2949640287769789E-2</v>
      </c>
      <c r="E19" s="98"/>
      <c r="F19" s="96"/>
      <c r="G19" s="99">
        <f t="shared" si="2"/>
        <v>1.4583333333333334E-3</v>
      </c>
      <c r="H19" s="97">
        <f t="shared" si="1"/>
        <v>1.2949640287769789E-2</v>
      </c>
    </row>
    <row r="20" spans="2:8" s="1" customFormat="1" x14ac:dyDescent="0.25">
      <c r="B20" s="8" t="s">
        <v>14</v>
      </c>
      <c r="C20" s="98">
        <v>3.4027777777777767E-3</v>
      </c>
      <c r="D20" s="96">
        <f t="shared" si="0"/>
        <v>3.0215827338129494E-2</v>
      </c>
      <c r="E20" s="98"/>
      <c r="F20" s="96"/>
      <c r="G20" s="99">
        <f t="shared" si="2"/>
        <v>3.4027777777777767E-3</v>
      </c>
      <c r="H20" s="97">
        <f t="shared" si="1"/>
        <v>3.0215827338129494E-2</v>
      </c>
    </row>
    <row r="21" spans="2:8" s="1" customFormat="1" x14ac:dyDescent="0.25">
      <c r="B21" s="8" t="s">
        <v>11</v>
      </c>
      <c r="C21" s="98">
        <v>4.6296296296296294E-5</v>
      </c>
      <c r="D21" s="96">
        <f t="shared" si="0"/>
        <v>4.1109969167523131E-4</v>
      </c>
      <c r="E21" s="98"/>
      <c r="F21" s="96"/>
      <c r="G21" s="99">
        <f t="shared" si="2"/>
        <v>4.6296296296296294E-5</v>
      </c>
      <c r="H21" s="97">
        <f t="shared" si="1"/>
        <v>4.1109969167523131E-4</v>
      </c>
    </row>
    <row r="22" spans="2:8" s="1" customFormat="1" x14ac:dyDescent="0.25">
      <c r="B22" s="8" t="s">
        <v>15</v>
      </c>
      <c r="C22" s="98">
        <v>4.1666666666666664E-4</v>
      </c>
      <c r="D22" s="96">
        <f t="shared" si="0"/>
        <v>3.6998972250770821E-3</v>
      </c>
      <c r="E22" s="98"/>
      <c r="F22" s="96"/>
      <c r="G22" s="99">
        <f t="shared" ref="G22" si="5">E22+C22</f>
        <v>4.1666666666666664E-4</v>
      </c>
      <c r="H22" s="97">
        <f t="shared" ref="H22" si="6">G22/$G$30</f>
        <v>3.6998972250770821E-3</v>
      </c>
    </row>
    <row r="23" spans="2:8" s="1" customFormat="1" x14ac:dyDescent="0.25">
      <c r="B23" s="8" t="s">
        <v>91</v>
      </c>
      <c r="C23" s="98"/>
      <c r="D23" s="96"/>
      <c r="E23" s="98"/>
      <c r="F23" s="96"/>
      <c r="G23" s="99"/>
      <c r="H23" s="97"/>
    </row>
    <row r="24" spans="2:8" s="1" customFormat="1" x14ac:dyDescent="0.25">
      <c r="B24" s="8" t="s">
        <v>12</v>
      </c>
      <c r="C24" s="98"/>
      <c r="D24" s="96"/>
      <c r="E24" s="98"/>
      <c r="F24" s="96"/>
      <c r="G24" s="99"/>
      <c r="H24" s="97"/>
    </row>
    <row r="25" spans="2:8" s="1" customFormat="1" x14ac:dyDescent="0.25">
      <c r="B25" s="8" t="s">
        <v>5</v>
      </c>
      <c r="C25" s="98">
        <v>1.5046296296296296E-3</v>
      </c>
      <c r="D25" s="96">
        <f t="shared" si="0"/>
        <v>1.336073997944502E-2</v>
      </c>
      <c r="E25" s="98"/>
      <c r="F25" s="96"/>
      <c r="G25" s="99">
        <f t="shared" si="2"/>
        <v>1.5046296296296296E-3</v>
      </c>
      <c r="H25" s="97">
        <f t="shared" si="1"/>
        <v>1.336073997944502E-2</v>
      </c>
    </row>
    <row r="26" spans="2:8" s="1" customFormat="1" x14ac:dyDescent="0.25">
      <c r="B26" s="8" t="s">
        <v>6</v>
      </c>
      <c r="C26" s="98">
        <v>2.2164351851851841E-2</v>
      </c>
      <c r="D26" s="96">
        <f t="shared" si="0"/>
        <v>0.19681397738951692</v>
      </c>
      <c r="E26" s="117"/>
      <c r="F26" s="96"/>
      <c r="G26" s="99">
        <f t="shared" si="2"/>
        <v>2.2164351851851841E-2</v>
      </c>
      <c r="H26" s="97">
        <f t="shared" si="1"/>
        <v>0.19681397738951692</v>
      </c>
    </row>
    <row r="27" spans="2:8" s="1" customFormat="1" x14ac:dyDescent="0.25">
      <c r="B27" s="8" t="s">
        <v>102</v>
      </c>
      <c r="C27" s="98">
        <v>1.7870370370370359E-2</v>
      </c>
      <c r="D27" s="96">
        <f t="shared" si="0"/>
        <v>0.1586844809866392</v>
      </c>
      <c r="E27" s="98"/>
      <c r="F27" s="96"/>
      <c r="G27" s="99">
        <f t="shared" si="2"/>
        <v>1.7870370370370359E-2</v>
      </c>
      <c r="H27" s="97">
        <f t="shared" si="1"/>
        <v>0.1586844809866392</v>
      </c>
    </row>
    <row r="28" spans="2:8" s="1" customFormat="1" x14ac:dyDescent="0.25">
      <c r="B28" s="8" t="s">
        <v>17</v>
      </c>
      <c r="C28" s="98">
        <v>1.6319444444444443E-3</v>
      </c>
      <c r="D28" s="96">
        <f t="shared" si="0"/>
        <v>1.4491264131551905E-2</v>
      </c>
      <c r="E28" s="126"/>
      <c r="F28" s="96"/>
      <c r="G28" s="99">
        <f t="shared" ref="G28" si="7">E28+C28</f>
        <v>1.6319444444444443E-3</v>
      </c>
      <c r="H28" s="97">
        <f t="shared" ref="H28" si="8">G28/$G$30</f>
        <v>1.4491264131551905E-2</v>
      </c>
    </row>
    <row r="29" spans="2:8" s="1" customFormat="1" x14ac:dyDescent="0.25">
      <c r="B29" s="8"/>
      <c r="C29" s="99"/>
      <c r="D29" s="110"/>
      <c r="E29" s="99"/>
      <c r="F29" s="110"/>
      <c r="G29" s="99"/>
      <c r="H29" s="124"/>
    </row>
    <row r="30" spans="2:8" s="1" customFormat="1" x14ac:dyDescent="0.25">
      <c r="B30" s="11" t="s">
        <v>29</v>
      </c>
      <c r="C30" s="101">
        <f t="shared" ref="C30:H30" si="9">SUM(C7:C28)</f>
        <v>0.11261574074074071</v>
      </c>
      <c r="D30" s="118">
        <f t="shared" si="9"/>
        <v>0.99999999999999989</v>
      </c>
      <c r="E30" s="101"/>
      <c r="F30" s="118"/>
      <c r="G30" s="101">
        <f t="shared" si="9"/>
        <v>0.11261574074074071</v>
      </c>
      <c r="H30" s="119">
        <f t="shared" si="9"/>
        <v>0.99999999999999989</v>
      </c>
    </row>
    <row r="31" spans="2:8" s="1" customFormat="1" x14ac:dyDescent="0.25">
      <c r="B31" s="8"/>
      <c r="C31" s="9"/>
      <c r="D31" s="40"/>
      <c r="E31" s="9"/>
      <c r="F31" s="40"/>
      <c r="G31" s="9"/>
      <c r="H31" s="41"/>
    </row>
    <row r="32" spans="2:8" s="1" customFormat="1" ht="66" customHeight="1" thickBot="1" x14ac:dyDescent="0.3">
      <c r="B32" s="154" t="s">
        <v>39</v>
      </c>
      <c r="C32" s="155"/>
      <c r="D32" s="155"/>
      <c r="E32" s="155"/>
      <c r="F32" s="155"/>
      <c r="G32" s="155"/>
      <c r="H32" s="156"/>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&amp;R26</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3" zoomScale="110" zoomScaleNormal="110" zoomScaleSheetLayoutView="100" zoomScalePageLayoutView="110" workbookViewId="0">
      <selection activeCell="K18" sqref="K18"/>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7" t="s">
        <v>121</v>
      </c>
      <c r="C3" s="158"/>
      <c r="D3" s="158"/>
      <c r="E3" s="158"/>
      <c r="F3" s="158"/>
      <c r="G3" s="158"/>
      <c r="H3" s="159"/>
    </row>
    <row r="4" spans="2:8" s="1" customFormat="1" x14ac:dyDescent="0.25">
      <c r="B4" s="160" t="s">
        <v>134</v>
      </c>
      <c r="C4" s="161"/>
      <c r="D4" s="161"/>
      <c r="E4" s="161"/>
      <c r="F4" s="161"/>
      <c r="G4" s="161"/>
      <c r="H4" s="162"/>
    </row>
    <row r="5" spans="2:8" s="1" customFormat="1" x14ac:dyDescent="0.25">
      <c r="B5" s="2"/>
      <c r="C5" s="167" t="s">
        <v>36</v>
      </c>
      <c r="D5" s="167"/>
      <c r="E5" s="167" t="s">
        <v>37</v>
      </c>
      <c r="F5" s="167"/>
      <c r="G5" s="161" t="s">
        <v>38</v>
      </c>
      <c r="H5" s="162"/>
    </row>
    <row r="6" spans="2:8" s="1" customFormat="1" x14ac:dyDescent="0.25">
      <c r="B6" s="3" t="s">
        <v>23</v>
      </c>
      <c r="C6" s="5" t="s">
        <v>24</v>
      </c>
      <c r="D6" s="5" t="s">
        <v>25</v>
      </c>
      <c r="E6" s="5" t="s">
        <v>24</v>
      </c>
      <c r="F6" s="5" t="s">
        <v>25</v>
      </c>
      <c r="G6" s="6" t="s">
        <v>24</v>
      </c>
      <c r="H6" s="7" t="s">
        <v>25</v>
      </c>
    </row>
    <row r="7" spans="2:8" s="1" customFormat="1" x14ac:dyDescent="0.25">
      <c r="B7" s="8" t="s">
        <v>10</v>
      </c>
      <c r="C7" s="98">
        <v>3.0208333333333328E-3</v>
      </c>
      <c r="D7" s="96">
        <f t="shared" ref="D7:D27" si="0">C7/C$30</f>
        <v>1.3353798925556404E-2</v>
      </c>
      <c r="E7" s="98"/>
      <c r="F7" s="96"/>
      <c r="G7" s="99">
        <f>C7+E7</f>
        <v>3.0208333333333328E-3</v>
      </c>
      <c r="H7" s="97">
        <f t="shared" ref="H7" si="1">G7/$G$30</f>
        <v>1.2226542371293385E-2</v>
      </c>
    </row>
    <row r="8" spans="2:8" s="1" customFormat="1" x14ac:dyDescent="0.25">
      <c r="B8" s="8" t="s">
        <v>13</v>
      </c>
      <c r="C8" s="98">
        <v>5.2546296296296299E-3</v>
      </c>
      <c r="D8" s="96">
        <f t="shared" si="0"/>
        <v>2.3228447173190073E-2</v>
      </c>
      <c r="E8" s="98">
        <v>1.0416666666666667E-4</v>
      </c>
      <c r="F8" s="96">
        <f t="shared" ref="F8:F28" si="2">E8/E$30</f>
        <v>4.9944506104328519E-3</v>
      </c>
      <c r="G8" s="99">
        <f t="shared" ref="G8:G27" si="3">C8+E8</f>
        <v>5.3587962962962964E-3</v>
      </c>
      <c r="H8" s="97">
        <f t="shared" ref="H8:H24" si="4">G8/$G$30</f>
        <v>2.1689230336815472E-2</v>
      </c>
    </row>
    <row r="9" spans="2:8" s="1" customFormat="1" x14ac:dyDescent="0.25">
      <c r="B9" s="8" t="s">
        <v>0</v>
      </c>
      <c r="C9" s="98">
        <v>2.1076388888888888E-2</v>
      </c>
      <c r="D9" s="96">
        <f t="shared" si="0"/>
        <v>9.3169608595548722E-2</v>
      </c>
      <c r="E9" s="98">
        <v>4.4907407407407413E-3</v>
      </c>
      <c r="F9" s="96">
        <f t="shared" si="2"/>
        <v>0.2153163152053274</v>
      </c>
      <c r="G9" s="99">
        <f t="shared" si="3"/>
        <v>2.5567129629629627E-2</v>
      </c>
      <c r="H9" s="97">
        <f t="shared" si="4"/>
        <v>0.10348058275167467</v>
      </c>
    </row>
    <row r="10" spans="2:8" s="1" customFormat="1" x14ac:dyDescent="0.25">
      <c r="B10" s="8" t="s">
        <v>8</v>
      </c>
      <c r="C10" s="98">
        <v>4.1435185185185186E-3</v>
      </c>
      <c r="D10" s="96">
        <f t="shared" si="0"/>
        <v>1.8316705039652083E-2</v>
      </c>
      <c r="E10" s="98"/>
      <c r="F10" s="96"/>
      <c r="G10" s="99">
        <f t="shared" si="3"/>
        <v>4.1435185185185186E-3</v>
      </c>
      <c r="H10" s="97">
        <f t="shared" si="4"/>
        <v>1.677050639434112E-2</v>
      </c>
    </row>
    <row r="11" spans="2:8" s="1" customFormat="1" x14ac:dyDescent="0.25">
      <c r="B11" s="8" t="s">
        <v>26</v>
      </c>
      <c r="C11" s="98">
        <v>3.1250000000000001E-4</v>
      </c>
      <c r="D11" s="96">
        <f t="shared" si="0"/>
        <v>1.3814274750575594E-3</v>
      </c>
      <c r="E11" s="98">
        <v>5.5555555555555556E-4</v>
      </c>
      <c r="F11" s="96">
        <f t="shared" si="2"/>
        <v>2.6637069922308541E-2</v>
      </c>
      <c r="G11" s="99">
        <f t="shared" si="3"/>
        <v>8.6805555555555551E-4</v>
      </c>
      <c r="H11" s="97">
        <f t="shared" si="4"/>
        <v>3.513374244624536E-3</v>
      </c>
    </row>
    <row r="12" spans="2:8" s="1" customFormat="1" x14ac:dyDescent="0.25">
      <c r="B12" s="8" t="s">
        <v>3</v>
      </c>
      <c r="C12" s="98">
        <v>3.2430555555555546E-2</v>
      </c>
      <c r="D12" s="96">
        <f t="shared" si="0"/>
        <v>0.14336147352264</v>
      </c>
      <c r="E12" s="98">
        <v>7.6157407407407406E-3</v>
      </c>
      <c r="F12" s="96">
        <f t="shared" si="2"/>
        <v>0.36514983351831287</v>
      </c>
      <c r="G12" s="99">
        <f t="shared" si="3"/>
        <v>4.0046296296296288E-2</v>
      </c>
      <c r="H12" s="97">
        <f t="shared" si="4"/>
        <v>0.16208366515201192</v>
      </c>
    </row>
    <row r="13" spans="2:8" s="1" customFormat="1" x14ac:dyDescent="0.25">
      <c r="B13" s="8" t="s">
        <v>7</v>
      </c>
      <c r="C13" s="98">
        <v>5.393518518518518E-3</v>
      </c>
      <c r="D13" s="96">
        <f t="shared" si="0"/>
        <v>2.3842414939882317E-2</v>
      </c>
      <c r="E13" s="98">
        <v>7.7546296296296304E-4</v>
      </c>
      <c r="F13" s="96">
        <f t="shared" si="2"/>
        <v>3.7180910099889004E-2</v>
      </c>
      <c r="G13" s="99">
        <f t="shared" si="3"/>
        <v>6.168981481481481E-3</v>
      </c>
      <c r="H13" s="97">
        <f t="shared" si="4"/>
        <v>2.4968379631798369E-2</v>
      </c>
    </row>
    <row r="14" spans="2:8" s="1" customFormat="1" x14ac:dyDescent="0.25">
      <c r="B14" s="8" t="s">
        <v>2</v>
      </c>
      <c r="C14" s="98">
        <v>5.6712962962962958E-3</v>
      </c>
      <c r="D14" s="96">
        <f t="shared" si="0"/>
        <v>2.5070350473266816E-2</v>
      </c>
      <c r="E14" s="98"/>
      <c r="F14" s="96"/>
      <c r="G14" s="99">
        <f t="shared" si="3"/>
        <v>5.6712962962962958E-3</v>
      </c>
      <c r="H14" s="97">
        <f t="shared" si="4"/>
        <v>2.2954045064880302E-2</v>
      </c>
    </row>
    <row r="15" spans="2:8" s="1" customFormat="1" x14ac:dyDescent="0.25">
      <c r="B15" s="8" t="s">
        <v>9</v>
      </c>
      <c r="C15" s="98">
        <v>8.2754629629629636E-3</v>
      </c>
      <c r="D15" s="96">
        <f t="shared" si="0"/>
        <v>3.6582246098746482E-2</v>
      </c>
      <c r="E15" s="98"/>
      <c r="F15" s="96"/>
      <c r="G15" s="99">
        <f t="shared" si="3"/>
        <v>8.2754629629629636E-3</v>
      </c>
      <c r="H15" s="97">
        <f t="shared" si="4"/>
        <v>3.3494167798753915E-2</v>
      </c>
    </row>
    <row r="16" spans="2:8" s="1" customFormat="1" x14ac:dyDescent="0.25">
      <c r="B16" s="8" t="s">
        <v>1</v>
      </c>
      <c r="C16" s="98">
        <v>5.9837962962962978E-3</v>
      </c>
      <c r="D16" s="96">
        <f t="shared" si="0"/>
        <v>2.6451777948324384E-2</v>
      </c>
      <c r="E16" s="98">
        <v>1.238425925925926E-3</v>
      </c>
      <c r="F16" s="96">
        <f t="shared" si="2"/>
        <v>5.9378468368479459E-2</v>
      </c>
      <c r="G16" s="99">
        <f t="shared" si="3"/>
        <v>7.2222222222222236E-3</v>
      </c>
      <c r="H16" s="97">
        <f t="shared" si="4"/>
        <v>2.9231273715276146E-2</v>
      </c>
    </row>
    <row r="17" spans="2:8" s="1" customFormat="1" x14ac:dyDescent="0.25">
      <c r="B17" s="8" t="s">
        <v>27</v>
      </c>
      <c r="C17" s="98">
        <v>2.5462962962962961E-4</v>
      </c>
      <c r="D17" s="96">
        <f t="shared" si="0"/>
        <v>1.1256075722691223E-3</v>
      </c>
      <c r="E17" s="98"/>
      <c r="F17" s="96"/>
      <c r="G17" s="99">
        <f t="shared" si="3"/>
        <v>2.5462962962962961E-4</v>
      </c>
      <c r="H17" s="97">
        <f t="shared" si="4"/>
        <v>1.0305897784231972E-3</v>
      </c>
    </row>
    <row r="18" spans="2:8" s="1" customFormat="1" x14ac:dyDescent="0.25">
      <c r="B18" s="8" t="s">
        <v>16</v>
      </c>
      <c r="C18" s="98">
        <v>2.3958333333333336E-3</v>
      </c>
      <c r="D18" s="96">
        <f t="shared" si="0"/>
        <v>1.0590943975441289E-2</v>
      </c>
      <c r="E18" s="98"/>
      <c r="F18" s="96"/>
      <c r="G18" s="99">
        <f t="shared" si="3"/>
        <v>2.3958333333333336E-3</v>
      </c>
      <c r="H18" s="97">
        <f t="shared" si="4"/>
        <v>9.6969129151637211E-3</v>
      </c>
    </row>
    <row r="19" spans="2:8" s="1" customFormat="1" x14ac:dyDescent="0.25">
      <c r="B19" s="8" t="s">
        <v>4</v>
      </c>
      <c r="C19" s="98">
        <v>5.1504629629629617E-3</v>
      </c>
      <c r="D19" s="96">
        <f t="shared" si="0"/>
        <v>2.2767971348170879E-2</v>
      </c>
      <c r="E19" s="98"/>
      <c r="F19" s="96"/>
      <c r="G19" s="99">
        <f t="shared" si="3"/>
        <v>5.1504629629629617E-3</v>
      </c>
      <c r="H19" s="97">
        <f t="shared" si="4"/>
        <v>2.0846020518105576E-2</v>
      </c>
    </row>
    <row r="20" spans="2:8" s="1" customFormat="1" x14ac:dyDescent="0.25">
      <c r="B20" s="8" t="s">
        <v>14</v>
      </c>
      <c r="C20" s="98">
        <v>2.5115740740740741E-3</v>
      </c>
      <c r="D20" s="96">
        <f t="shared" si="0"/>
        <v>1.1102583781018163E-2</v>
      </c>
      <c r="E20" s="98">
        <v>5.6712962962962967E-4</v>
      </c>
      <c r="F20" s="96">
        <f t="shared" si="2"/>
        <v>2.7192008879023302E-2</v>
      </c>
      <c r="G20" s="99">
        <f t="shared" si="3"/>
        <v>3.0787037037037037E-3</v>
      </c>
      <c r="H20" s="97">
        <f t="shared" si="4"/>
        <v>1.2460767320935023E-2</v>
      </c>
    </row>
    <row r="21" spans="2:8" s="1" customFormat="1" x14ac:dyDescent="0.25">
      <c r="B21" s="8" t="s">
        <v>11</v>
      </c>
      <c r="C21" s="98">
        <v>4.6643518518518518E-3</v>
      </c>
      <c r="D21" s="96">
        <f t="shared" si="0"/>
        <v>2.0619084164748013E-2</v>
      </c>
      <c r="E21" s="98">
        <v>4.8611111111111104E-4</v>
      </c>
      <c r="F21" s="96">
        <f t="shared" si="2"/>
        <v>2.3307436182019969E-2</v>
      </c>
      <c r="G21" s="99">
        <f t="shared" si="3"/>
        <v>5.1504629629629626E-3</v>
      </c>
      <c r="H21" s="97">
        <f t="shared" si="4"/>
        <v>2.0846020518105579E-2</v>
      </c>
    </row>
    <row r="22" spans="2:8" s="1" customFormat="1" x14ac:dyDescent="0.25">
      <c r="B22" s="8" t="s">
        <v>15</v>
      </c>
      <c r="C22" s="98">
        <v>1.5162037037037039E-3</v>
      </c>
      <c r="D22" s="96">
        <f t="shared" si="0"/>
        <v>6.7024814530570473E-3</v>
      </c>
      <c r="E22" s="98"/>
      <c r="F22" s="96"/>
      <c r="G22" s="99">
        <f t="shared" si="3"/>
        <v>1.5162037037037039E-3</v>
      </c>
      <c r="H22" s="97">
        <f t="shared" si="4"/>
        <v>6.1366936806108571E-3</v>
      </c>
    </row>
    <row r="23" spans="2:8" s="1" customFormat="1" x14ac:dyDescent="0.25">
      <c r="B23" s="8" t="s">
        <v>91</v>
      </c>
      <c r="C23" s="98">
        <v>2.4421296296296296E-3</v>
      </c>
      <c r="D23" s="96">
        <f t="shared" si="0"/>
        <v>1.0795599897672037E-2</v>
      </c>
      <c r="E23" s="98"/>
      <c r="F23" s="96"/>
      <c r="G23" s="99">
        <f t="shared" si="3"/>
        <v>2.4421296296296296E-3</v>
      </c>
      <c r="H23" s="97">
        <f t="shared" si="4"/>
        <v>9.8842928748770278E-3</v>
      </c>
    </row>
    <row r="24" spans="2:8" s="1" customFormat="1" x14ac:dyDescent="0.25">
      <c r="B24" s="8" t="s">
        <v>12</v>
      </c>
      <c r="C24" s="98"/>
      <c r="D24" s="96"/>
      <c r="E24" s="98"/>
      <c r="F24" s="96"/>
      <c r="G24" s="99"/>
      <c r="H24" s="97"/>
    </row>
    <row r="25" spans="2:8" s="1" customFormat="1" x14ac:dyDescent="0.25">
      <c r="B25" s="8" t="s">
        <v>5</v>
      </c>
      <c r="C25" s="98">
        <v>5.4629629629629637E-3</v>
      </c>
      <c r="D25" s="96">
        <f t="shared" si="0"/>
        <v>2.4149398823228446E-2</v>
      </c>
      <c r="E25" s="98">
        <v>5.2083333333333333E-4</v>
      </c>
      <c r="F25" s="96">
        <f t="shared" si="2"/>
        <v>2.4972253052164255E-2</v>
      </c>
      <c r="G25" s="99">
        <f t="shared" si="3"/>
        <v>5.983796296296297E-3</v>
      </c>
      <c r="H25" s="97">
        <f t="shared" ref="H25:H27" si="5">G25/$G$30</f>
        <v>2.4218859792945139E-2</v>
      </c>
    </row>
    <row r="26" spans="2:8" s="1" customFormat="1" x14ac:dyDescent="0.25">
      <c r="B26" s="8" t="s">
        <v>6</v>
      </c>
      <c r="C26" s="98">
        <v>8.7418981481481542E-2</v>
      </c>
      <c r="D26" s="96">
        <f t="shared" si="0"/>
        <v>0.38644154515221307</v>
      </c>
      <c r="E26" s="98">
        <v>3.9236111111111112E-3</v>
      </c>
      <c r="F26" s="96">
        <f t="shared" si="2"/>
        <v>0.18812430632630406</v>
      </c>
      <c r="G26" s="99">
        <f t="shared" si="3"/>
        <v>9.1342592592592656E-2</v>
      </c>
      <c r="H26" s="97">
        <f t="shared" si="5"/>
        <v>0.36970066051435813</v>
      </c>
    </row>
    <row r="27" spans="2:8" s="1" customFormat="1" x14ac:dyDescent="0.25">
      <c r="B27" s="8" t="s">
        <v>102</v>
      </c>
      <c r="C27" s="98">
        <v>2.2835648148148147E-2</v>
      </c>
      <c r="D27" s="96">
        <f t="shared" si="0"/>
        <v>0.10094653364031719</v>
      </c>
      <c r="E27" s="98">
        <v>3.7037037037037035E-4</v>
      </c>
      <c r="F27" s="96">
        <f t="shared" si="2"/>
        <v>1.7758046614872357E-2</v>
      </c>
      <c r="G27" s="99">
        <f t="shared" si="3"/>
        <v>2.3206018518518518E-2</v>
      </c>
      <c r="H27" s="97">
        <f t="shared" si="5"/>
        <v>9.392420480629593E-2</v>
      </c>
    </row>
    <row r="28" spans="2:8" s="1" customFormat="1" x14ac:dyDescent="0.25">
      <c r="B28" s="8" t="s">
        <v>17</v>
      </c>
      <c r="C28" s="98"/>
      <c r="D28" s="96"/>
      <c r="E28" s="98">
        <v>2.0833333333333335E-4</v>
      </c>
      <c r="F28" s="96">
        <f t="shared" si="2"/>
        <v>9.9889012208657039E-3</v>
      </c>
      <c r="G28" s="99">
        <f t="shared" ref="G28" si="6">C28+E28</f>
        <v>2.0833333333333335E-4</v>
      </c>
      <c r="H28" s="97">
        <f t="shared" ref="H28" si="7">G28/$G$30</f>
        <v>8.4320981870988877E-4</v>
      </c>
    </row>
    <row r="29" spans="2:8" s="1" customFormat="1" x14ac:dyDescent="0.25">
      <c r="B29" s="8"/>
      <c r="C29" s="98"/>
      <c r="D29" s="96"/>
      <c r="E29" s="98"/>
      <c r="F29" s="96"/>
      <c r="G29" s="99"/>
      <c r="H29" s="97"/>
    </row>
    <row r="30" spans="2:8" s="1" customFormat="1" x14ac:dyDescent="0.25">
      <c r="B30" s="11" t="s">
        <v>29</v>
      </c>
      <c r="C30" s="101">
        <f t="shared" ref="C30:H30" si="8">SUM(C7:C28)</f>
        <v>0.22621527777777781</v>
      </c>
      <c r="D30" s="118">
        <f t="shared" si="8"/>
        <v>1.0000000000000002</v>
      </c>
      <c r="E30" s="101">
        <f t="shared" si="8"/>
        <v>2.0856481481481486E-2</v>
      </c>
      <c r="F30" s="118">
        <f t="shared" si="8"/>
        <v>0.99999999999999978</v>
      </c>
      <c r="G30" s="101">
        <f t="shared" si="8"/>
        <v>0.24707175925925934</v>
      </c>
      <c r="H30" s="119">
        <f t="shared" si="8"/>
        <v>0.99999999999999989</v>
      </c>
    </row>
    <row r="31" spans="2:8" s="1" customFormat="1" x14ac:dyDescent="0.25">
      <c r="B31" s="8"/>
      <c r="C31" s="9"/>
      <c r="D31" s="40"/>
      <c r="E31" s="9"/>
      <c r="F31" s="40"/>
      <c r="G31" s="9"/>
      <c r="H31" s="41"/>
    </row>
    <row r="32" spans="2:8" s="1" customFormat="1" ht="66" customHeight="1" thickBot="1" x14ac:dyDescent="0.3">
      <c r="B32" s="154" t="s">
        <v>39</v>
      </c>
      <c r="C32" s="155"/>
      <c r="D32" s="155"/>
      <c r="E32" s="155"/>
      <c r="F32" s="155"/>
      <c r="G32" s="155"/>
      <c r="H32" s="156"/>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&amp;R27</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3" zoomScale="110" zoomScaleNormal="110" zoomScaleSheetLayoutView="100" zoomScalePageLayoutView="110" workbookViewId="0">
      <selection activeCell="K18" sqref="K18"/>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7" t="s">
        <v>122</v>
      </c>
      <c r="C3" s="158"/>
      <c r="D3" s="158"/>
      <c r="E3" s="158"/>
      <c r="F3" s="158"/>
      <c r="G3" s="158"/>
      <c r="H3" s="159"/>
    </row>
    <row r="4" spans="2:8" s="1" customFormat="1" x14ac:dyDescent="0.25">
      <c r="B4" s="160" t="s">
        <v>134</v>
      </c>
      <c r="C4" s="161"/>
      <c r="D4" s="161"/>
      <c r="E4" s="161"/>
      <c r="F4" s="161"/>
      <c r="G4" s="161"/>
      <c r="H4" s="162"/>
    </row>
    <row r="5" spans="2:8" s="1" customFormat="1" x14ac:dyDescent="0.25">
      <c r="B5" s="2"/>
      <c r="C5" s="167" t="s">
        <v>36</v>
      </c>
      <c r="D5" s="167"/>
      <c r="E5" s="167" t="s">
        <v>37</v>
      </c>
      <c r="F5" s="167"/>
      <c r="G5" s="161" t="s">
        <v>38</v>
      </c>
      <c r="H5" s="162"/>
    </row>
    <row r="6" spans="2:8" s="1" customFormat="1" x14ac:dyDescent="0.25">
      <c r="B6" s="3" t="s">
        <v>23</v>
      </c>
      <c r="C6" s="5" t="s">
        <v>24</v>
      </c>
      <c r="D6" s="5" t="s">
        <v>25</v>
      </c>
      <c r="E6" s="5" t="s">
        <v>24</v>
      </c>
      <c r="F6" s="5" t="s">
        <v>25</v>
      </c>
      <c r="G6" s="6" t="s">
        <v>24</v>
      </c>
      <c r="H6" s="7" t="s">
        <v>25</v>
      </c>
    </row>
    <row r="7" spans="2:8" s="1" customFormat="1" x14ac:dyDescent="0.25">
      <c r="B7" s="8" t="s">
        <v>10</v>
      </c>
      <c r="C7" s="98">
        <v>4.8611111111111103E-3</v>
      </c>
      <c r="D7" s="96">
        <f t="shared" ref="D7:D28" si="0">C7/C$30</f>
        <v>1.8723252496433668E-2</v>
      </c>
      <c r="E7" s="98"/>
      <c r="F7" s="96"/>
      <c r="G7" s="99">
        <f>E7+C7</f>
        <v>4.8611111111111103E-3</v>
      </c>
      <c r="H7" s="97">
        <f>G7/$G$30</f>
        <v>1.8723252496433668E-2</v>
      </c>
    </row>
    <row r="8" spans="2:8" s="1" customFormat="1" x14ac:dyDescent="0.25">
      <c r="B8" s="8" t="s">
        <v>13</v>
      </c>
      <c r="C8" s="98">
        <v>8.9467592592592602E-3</v>
      </c>
      <c r="D8" s="96">
        <f t="shared" si="0"/>
        <v>3.4459700427960073E-2</v>
      </c>
      <c r="E8" s="98"/>
      <c r="F8" s="96"/>
      <c r="G8" s="99">
        <f t="shared" ref="G8:G28" si="1">E8+C8</f>
        <v>8.9467592592592602E-3</v>
      </c>
      <c r="H8" s="97">
        <f t="shared" ref="H8:H28" si="2">G8/$G$30</f>
        <v>3.4459700427960073E-2</v>
      </c>
    </row>
    <row r="9" spans="2:8" s="1" customFormat="1" x14ac:dyDescent="0.25">
      <c r="B9" s="8" t="s">
        <v>0</v>
      </c>
      <c r="C9" s="98">
        <v>3.6388888888888846E-2</v>
      </c>
      <c r="D9" s="96">
        <f t="shared" si="0"/>
        <v>0.14015691868758903</v>
      </c>
      <c r="E9" s="98"/>
      <c r="F9" s="96"/>
      <c r="G9" s="99">
        <f t="shared" si="1"/>
        <v>3.6388888888888846E-2</v>
      </c>
      <c r="H9" s="97">
        <f t="shared" si="2"/>
        <v>0.14015691868758903</v>
      </c>
    </row>
    <row r="10" spans="2:8" s="1" customFormat="1" x14ac:dyDescent="0.25">
      <c r="B10" s="8" t="s">
        <v>8</v>
      </c>
      <c r="C10" s="98">
        <v>8.8425925925925894E-3</v>
      </c>
      <c r="D10" s="96">
        <f t="shared" si="0"/>
        <v>3.4058487874465047E-2</v>
      </c>
      <c r="E10" s="98"/>
      <c r="F10" s="96"/>
      <c r="G10" s="99">
        <f t="shared" si="1"/>
        <v>8.8425925925925894E-3</v>
      </c>
      <c r="H10" s="97">
        <f t="shared" si="2"/>
        <v>3.4058487874465047E-2</v>
      </c>
    </row>
    <row r="11" spans="2:8" s="1" customFormat="1" x14ac:dyDescent="0.25">
      <c r="B11" s="8" t="s">
        <v>26</v>
      </c>
      <c r="C11" s="98">
        <v>7.5231481481481482E-4</v>
      </c>
      <c r="D11" s="96">
        <f t="shared" si="0"/>
        <v>2.8976462196861636E-3</v>
      </c>
      <c r="E11" s="98"/>
      <c r="F11" s="96"/>
      <c r="G11" s="99">
        <f t="shared" si="1"/>
        <v>7.5231481481481482E-4</v>
      </c>
      <c r="H11" s="97">
        <f t="shared" si="2"/>
        <v>2.8976462196861636E-3</v>
      </c>
    </row>
    <row r="12" spans="2:8" s="1" customFormat="1" x14ac:dyDescent="0.25">
      <c r="B12" s="8" t="s">
        <v>3</v>
      </c>
      <c r="C12" s="98">
        <v>5.7175925925925927E-3</v>
      </c>
      <c r="D12" s="96">
        <f t="shared" si="0"/>
        <v>2.2022111269614845E-2</v>
      </c>
      <c r="E12" s="98"/>
      <c r="F12" s="96"/>
      <c r="G12" s="99">
        <f t="shared" si="1"/>
        <v>5.7175925925925927E-3</v>
      </c>
      <c r="H12" s="97">
        <f t="shared" si="2"/>
        <v>2.2022111269614845E-2</v>
      </c>
    </row>
    <row r="13" spans="2:8" s="1" customFormat="1" x14ac:dyDescent="0.25">
      <c r="B13" s="8" t="s">
        <v>7</v>
      </c>
      <c r="C13" s="98">
        <v>3.0902777777777777E-3</v>
      </c>
      <c r="D13" s="96">
        <f t="shared" si="0"/>
        <v>1.1902639087018548E-2</v>
      </c>
      <c r="E13" s="98"/>
      <c r="F13" s="96"/>
      <c r="G13" s="99">
        <f t="shared" si="1"/>
        <v>3.0902777777777777E-3</v>
      </c>
      <c r="H13" s="97">
        <f t="shared" si="2"/>
        <v>1.1902639087018548E-2</v>
      </c>
    </row>
    <row r="14" spans="2:8" s="1" customFormat="1" x14ac:dyDescent="0.25">
      <c r="B14" s="8" t="s">
        <v>2</v>
      </c>
      <c r="C14" s="98">
        <v>7.222222222222221E-3</v>
      </c>
      <c r="D14" s="96">
        <f t="shared" si="0"/>
        <v>2.7817403708987165E-2</v>
      </c>
      <c r="E14" s="98"/>
      <c r="F14" s="96"/>
      <c r="G14" s="99">
        <f t="shared" si="1"/>
        <v>7.222222222222221E-3</v>
      </c>
      <c r="H14" s="97">
        <f t="shared" si="2"/>
        <v>2.7817403708987165E-2</v>
      </c>
    </row>
    <row r="15" spans="2:8" s="1" customFormat="1" x14ac:dyDescent="0.25">
      <c r="B15" s="8" t="s">
        <v>9</v>
      </c>
      <c r="C15" s="98">
        <v>9.8148148148148144E-3</v>
      </c>
      <c r="D15" s="96">
        <f t="shared" si="0"/>
        <v>3.7803138373751793E-2</v>
      </c>
      <c r="E15" s="98"/>
      <c r="F15" s="96"/>
      <c r="G15" s="99">
        <f t="shared" si="1"/>
        <v>9.8148148148148144E-3</v>
      </c>
      <c r="H15" s="97">
        <f t="shared" si="2"/>
        <v>3.7803138373751793E-2</v>
      </c>
    </row>
    <row r="16" spans="2:8" s="1" customFormat="1" x14ac:dyDescent="0.25">
      <c r="B16" s="8" t="s">
        <v>1</v>
      </c>
      <c r="C16" s="98">
        <v>8.5995370370370357E-3</v>
      </c>
      <c r="D16" s="96">
        <f t="shared" si="0"/>
        <v>3.312232524964337E-2</v>
      </c>
      <c r="E16" s="98"/>
      <c r="F16" s="96"/>
      <c r="G16" s="99">
        <f t="shared" si="1"/>
        <v>8.5995370370370357E-3</v>
      </c>
      <c r="H16" s="97">
        <f t="shared" si="2"/>
        <v>3.312232524964337E-2</v>
      </c>
    </row>
    <row r="17" spans="2:8" s="1" customFormat="1" x14ac:dyDescent="0.25">
      <c r="B17" s="8" t="s">
        <v>27</v>
      </c>
      <c r="C17" s="98">
        <v>3.5763888888888885E-3</v>
      </c>
      <c r="D17" s="96">
        <f t="shared" si="0"/>
        <v>1.3774964336661914E-2</v>
      </c>
      <c r="E17" s="98"/>
      <c r="F17" s="96"/>
      <c r="G17" s="99">
        <f t="shared" si="1"/>
        <v>3.5763888888888885E-3</v>
      </c>
      <c r="H17" s="97">
        <f t="shared" ref="H17:H26" si="3">G17/$G$30</f>
        <v>1.3774964336661914E-2</v>
      </c>
    </row>
    <row r="18" spans="2:8" s="1" customFormat="1" x14ac:dyDescent="0.25">
      <c r="B18" s="8" t="s">
        <v>16</v>
      </c>
      <c r="C18" s="98">
        <v>9.4907407407407408E-4</v>
      </c>
      <c r="D18" s="96">
        <f t="shared" si="0"/>
        <v>3.6554921540656216E-3</v>
      </c>
      <c r="E18" s="98"/>
      <c r="F18" s="96"/>
      <c r="G18" s="99">
        <f t="shared" si="1"/>
        <v>9.4907407407407408E-4</v>
      </c>
      <c r="H18" s="97">
        <f t="shared" si="3"/>
        <v>3.6554921540656216E-3</v>
      </c>
    </row>
    <row r="19" spans="2:8" s="1" customFormat="1" x14ac:dyDescent="0.25">
      <c r="B19" s="8" t="s">
        <v>4</v>
      </c>
      <c r="C19" s="98">
        <v>1.3703703703703695E-2</v>
      </c>
      <c r="D19" s="96">
        <f t="shared" si="0"/>
        <v>5.2781740370898701E-2</v>
      </c>
      <c r="E19" s="98"/>
      <c r="F19" s="96"/>
      <c r="G19" s="99">
        <f t="shared" si="1"/>
        <v>1.3703703703703695E-2</v>
      </c>
      <c r="H19" s="97">
        <f t="shared" si="3"/>
        <v>5.2781740370898701E-2</v>
      </c>
    </row>
    <row r="20" spans="2:8" s="1" customFormat="1" x14ac:dyDescent="0.25">
      <c r="B20" s="8" t="s">
        <v>14</v>
      </c>
      <c r="C20" s="98">
        <v>9.9884259259259214E-3</v>
      </c>
      <c r="D20" s="96">
        <f t="shared" si="0"/>
        <v>3.8471825962910121E-2</v>
      </c>
      <c r="E20" s="98"/>
      <c r="F20" s="96"/>
      <c r="G20" s="99">
        <f t="shared" si="1"/>
        <v>9.9884259259259214E-3</v>
      </c>
      <c r="H20" s="97">
        <f t="shared" si="3"/>
        <v>3.8471825962910121E-2</v>
      </c>
    </row>
    <row r="21" spans="2:8" s="1" customFormat="1" x14ac:dyDescent="0.25">
      <c r="B21" s="8" t="s">
        <v>11</v>
      </c>
      <c r="C21" s="98">
        <v>3.4722222222222224E-4</v>
      </c>
      <c r="D21" s="96">
        <f t="shared" si="0"/>
        <v>1.3373751783166909E-3</v>
      </c>
      <c r="E21" s="98"/>
      <c r="F21" s="96"/>
      <c r="G21" s="99">
        <f t="shared" si="1"/>
        <v>3.4722222222222224E-4</v>
      </c>
      <c r="H21" s="97">
        <f t="shared" si="3"/>
        <v>1.3373751783166909E-3</v>
      </c>
    </row>
    <row r="22" spans="2:8" s="1" customFormat="1" x14ac:dyDescent="0.25">
      <c r="B22" s="8" t="s">
        <v>15</v>
      </c>
      <c r="C22" s="98">
        <v>2.638888888888889E-3</v>
      </c>
      <c r="D22" s="96">
        <f t="shared" si="0"/>
        <v>1.016405135520685E-2</v>
      </c>
      <c r="E22" s="98"/>
      <c r="F22" s="96"/>
      <c r="G22" s="99">
        <f t="shared" si="1"/>
        <v>2.638888888888889E-3</v>
      </c>
      <c r="H22" s="97">
        <f t="shared" si="3"/>
        <v>1.016405135520685E-2</v>
      </c>
    </row>
    <row r="23" spans="2:8" s="1" customFormat="1" x14ac:dyDescent="0.25">
      <c r="B23" s="8" t="s">
        <v>91</v>
      </c>
      <c r="C23" s="98">
        <v>1.4629629629629628E-2</v>
      </c>
      <c r="D23" s="96">
        <f t="shared" si="0"/>
        <v>5.6348074179743239E-2</v>
      </c>
      <c r="E23" s="98"/>
      <c r="F23" s="96"/>
      <c r="G23" s="99">
        <f t="shared" si="1"/>
        <v>1.4629629629629628E-2</v>
      </c>
      <c r="H23" s="97">
        <f t="shared" si="3"/>
        <v>5.6348074179743239E-2</v>
      </c>
    </row>
    <row r="24" spans="2:8" s="1" customFormat="1" x14ac:dyDescent="0.25">
      <c r="B24" s="8" t="s">
        <v>12</v>
      </c>
      <c r="C24" s="98">
        <v>3.9120370370370368E-3</v>
      </c>
      <c r="D24" s="96">
        <f t="shared" si="0"/>
        <v>1.506776034236805E-2</v>
      </c>
      <c r="E24" s="98"/>
      <c r="F24" s="96"/>
      <c r="G24" s="99">
        <f t="shared" si="1"/>
        <v>3.9120370370370368E-3</v>
      </c>
      <c r="H24" s="97">
        <f t="shared" si="3"/>
        <v>1.506776034236805E-2</v>
      </c>
    </row>
    <row r="25" spans="2:8" s="1" customFormat="1" x14ac:dyDescent="0.25">
      <c r="B25" s="8" t="s">
        <v>5</v>
      </c>
      <c r="C25" s="98">
        <v>2.2569444444444441E-2</v>
      </c>
      <c r="D25" s="96">
        <f t="shared" si="0"/>
        <v>8.6929386590584898E-2</v>
      </c>
      <c r="E25" s="98"/>
      <c r="F25" s="96"/>
      <c r="G25" s="99">
        <f t="shared" si="1"/>
        <v>2.2569444444444441E-2</v>
      </c>
      <c r="H25" s="97">
        <f t="shared" si="3"/>
        <v>8.6929386590584898E-2</v>
      </c>
    </row>
    <row r="26" spans="2:8" s="1" customFormat="1" x14ac:dyDescent="0.25">
      <c r="B26" s="8" t="s">
        <v>6</v>
      </c>
      <c r="C26" s="98">
        <v>6.0138888888888881E-2</v>
      </c>
      <c r="D26" s="96">
        <f t="shared" si="0"/>
        <v>0.23163338088445082</v>
      </c>
      <c r="E26" s="98"/>
      <c r="F26" s="96"/>
      <c r="G26" s="99">
        <f t="shared" si="1"/>
        <v>6.0138888888888881E-2</v>
      </c>
      <c r="H26" s="97">
        <f t="shared" si="3"/>
        <v>0.23163338088445082</v>
      </c>
    </row>
    <row r="27" spans="2:8" s="1" customFormat="1" x14ac:dyDescent="0.25">
      <c r="B27" s="8" t="s">
        <v>102</v>
      </c>
      <c r="C27" s="98">
        <v>2.6365740740740742E-2</v>
      </c>
      <c r="D27" s="96">
        <f t="shared" si="0"/>
        <v>0.1015513552068474</v>
      </c>
      <c r="E27" s="98"/>
      <c r="F27" s="96"/>
      <c r="G27" s="99">
        <f t="shared" si="1"/>
        <v>2.6365740740740742E-2</v>
      </c>
      <c r="H27" s="97">
        <f t="shared" si="2"/>
        <v>0.1015513552068474</v>
      </c>
    </row>
    <row r="28" spans="2:8" s="1" customFormat="1" x14ac:dyDescent="0.25">
      <c r="B28" s="8" t="s">
        <v>17</v>
      </c>
      <c r="C28" s="98">
        <v>6.5740740740740707E-3</v>
      </c>
      <c r="D28" s="96">
        <f t="shared" si="0"/>
        <v>2.5320970042796001E-2</v>
      </c>
      <c r="E28" s="98"/>
      <c r="F28" s="96"/>
      <c r="G28" s="99">
        <f t="shared" si="1"/>
        <v>6.5740740740740707E-3</v>
      </c>
      <c r="H28" s="97">
        <f t="shared" si="2"/>
        <v>2.5320970042796001E-2</v>
      </c>
    </row>
    <row r="29" spans="2:8" s="1" customFormat="1" x14ac:dyDescent="0.25">
      <c r="B29" s="8"/>
      <c r="C29" s="98"/>
      <c r="D29" s="96"/>
      <c r="E29" s="98"/>
      <c r="F29" s="96"/>
      <c r="G29" s="99"/>
      <c r="H29" s="97"/>
    </row>
    <row r="30" spans="2:8" s="1" customFormat="1" x14ac:dyDescent="0.25">
      <c r="B30" s="11" t="s">
        <v>29</v>
      </c>
      <c r="C30" s="101">
        <f>SUM(C7:C28)</f>
        <v>0.25962962962962954</v>
      </c>
      <c r="D30" s="118">
        <f>SUM(D7:D28)</f>
        <v>1</v>
      </c>
      <c r="E30" s="101"/>
      <c r="F30" s="118"/>
      <c r="G30" s="101">
        <f>SUM(G7:G28)</f>
        <v>0.25962962962962954</v>
      </c>
      <c r="H30" s="119">
        <f>SUM(H7:H28)</f>
        <v>1</v>
      </c>
    </row>
    <row r="31" spans="2:8" s="1" customFormat="1" x14ac:dyDescent="0.25">
      <c r="B31" s="8"/>
      <c r="C31" s="9"/>
      <c r="D31" s="40"/>
      <c r="E31" s="9"/>
      <c r="F31" s="40"/>
      <c r="G31" s="9"/>
      <c r="H31" s="41"/>
    </row>
    <row r="32" spans="2:8" s="1" customFormat="1" ht="66" customHeight="1" thickBot="1" x14ac:dyDescent="0.3">
      <c r="B32" s="154" t="s">
        <v>39</v>
      </c>
      <c r="C32" s="155"/>
      <c r="D32" s="155"/>
      <c r="E32" s="155"/>
      <c r="F32" s="155"/>
      <c r="G32" s="155"/>
      <c r="H32" s="156"/>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&amp;R30</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3"/>
  <sheetViews>
    <sheetView topLeftCell="A4"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85" t="s">
        <v>44</v>
      </c>
      <c r="C3" s="186"/>
      <c r="D3" s="186"/>
      <c r="E3" s="186"/>
      <c r="F3" s="186"/>
      <c r="G3" s="186"/>
      <c r="H3" s="186"/>
      <c r="I3" s="186"/>
      <c r="J3" s="187"/>
    </row>
    <row r="4" spans="2:10" x14ac:dyDescent="0.25">
      <c r="B4" s="188" t="s">
        <v>134</v>
      </c>
      <c r="C4" s="189"/>
      <c r="D4" s="189"/>
      <c r="E4" s="189"/>
      <c r="F4" s="189"/>
      <c r="G4" s="189"/>
      <c r="H4" s="189"/>
      <c r="I4" s="189"/>
      <c r="J4" s="190"/>
    </row>
    <row r="5" spans="2:10" x14ac:dyDescent="0.25">
      <c r="B5" s="42"/>
      <c r="C5" s="191" t="s">
        <v>45</v>
      </c>
      <c r="D5" s="192"/>
      <c r="E5" s="193" t="s">
        <v>46</v>
      </c>
      <c r="F5" s="189"/>
      <c r="G5" s="189" t="s">
        <v>47</v>
      </c>
      <c r="H5" s="189"/>
      <c r="I5" s="193" t="s">
        <v>22</v>
      </c>
      <c r="J5" s="190"/>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8"/>
      <c r="D7" s="86"/>
      <c r="E7" s="85"/>
      <c r="F7" s="96"/>
      <c r="G7" s="85"/>
      <c r="H7" s="96"/>
      <c r="I7" s="85"/>
      <c r="J7" s="94"/>
    </row>
    <row r="8" spans="2:10" x14ac:dyDescent="0.25">
      <c r="B8" s="8" t="s">
        <v>13</v>
      </c>
      <c r="C8" s="88"/>
      <c r="D8" s="86"/>
      <c r="E8" s="85"/>
      <c r="F8" s="96"/>
      <c r="G8" s="85">
        <v>7.291666666666667E-4</v>
      </c>
      <c r="H8" s="96">
        <f t="shared" ref="H7:H25" si="0">G8/G$30</f>
        <v>9.9083088246858437E-4</v>
      </c>
      <c r="I8" s="85">
        <f t="shared" ref="I8:I15" si="1">E8+G8</f>
        <v>7.291666666666667E-4</v>
      </c>
      <c r="J8" s="94">
        <f t="shared" ref="J8:J15" si="2">I8/$I$30</f>
        <v>5.9232237380242754E-4</v>
      </c>
    </row>
    <row r="9" spans="2:10" x14ac:dyDescent="0.25">
      <c r="B9" s="8" t="s">
        <v>0</v>
      </c>
      <c r="C9" s="88"/>
      <c r="D9" s="86"/>
      <c r="E9" s="85">
        <v>2.9282407407407404E-3</v>
      </c>
      <c r="F9" s="96">
        <f t="shared" ref="F9:F27" si="3">E9/E$30</f>
        <v>5.9142549908831627E-3</v>
      </c>
      <c r="G9" s="85">
        <v>1.050925925925926E-2</v>
      </c>
      <c r="H9" s="96">
        <f t="shared" si="0"/>
        <v>1.4280546687007534E-2</v>
      </c>
      <c r="I9" s="85">
        <f t="shared" si="1"/>
        <v>1.34375E-2</v>
      </c>
      <c r="J9" s="94">
        <f t="shared" si="2"/>
        <v>1.091565517435902E-2</v>
      </c>
    </row>
    <row r="10" spans="2:10" x14ac:dyDescent="0.25">
      <c r="B10" s="8" t="s">
        <v>8</v>
      </c>
      <c r="C10" s="88"/>
      <c r="D10" s="86"/>
      <c r="E10" s="85">
        <v>3.5416666666666665E-3</v>
      </c>
      <c r="F10" s="96">
        <f t="shared" si="3"/>
        <v>7.1532095937163953E-3</v>
      </c>
      <c r="G10" s="85">
        <v>4.9467592592592591E-2</v>
      </c>
      <c r="H10" s="96">
        <f t="shared" si="0"/>
        <v>6.7219225264614754E-2</v>
      </c>
      <c r="I10" s="85">
        <f t="shared" si="1"/>
        <v>5.3009259259259256E-2</v>
      </c>
      <c r="J10" s="94">
        <f t="shared" si="2"/>
        <v>4.3060896381192343E-2</v>
      </c>
    </row>
    <row r="11" spans="2:10" x14ac:dyDescent="0.25">
      <c r="B11" s="8" t="s">
        <v>26</v>
      </c>
      <c r="C11" s="88"/>
      <c r="D11" s="86"/>
      <c r="E11" s="85"/>
      <c r="F11" s="96"/>
      <c r="G11" s="85">
        <v>8.7962962962962973E-4</v>
      </c>
      <c r="H11" s="96">
        <f t="shared" si="0"/>
        <v>1.1952880486922606E-3</v>
      </c>
      <c r="I11" s="85">
        <f t="shared" si="1"/>
        <v>8.7962962962962973E-4</v>
      </c>
      <c r="J11" s="94">
        <f t="shared" si="2"/>
        <v>7.1454762553943639E-4</v>
      </c>
    </row>
    <row r="12" spans="2:10" x14ac:dyDescent="0.25">
      <c r="B12" s="8" t="s">
        <v>3</v>
      </c>
      <c r="C12" s="88"/>
      <c r="D12" s="86"/>
      <c r="E12" s="85">
        <v>1.7685185185185186E-2</v>
      </c>
      <c r="F12" s="96">
        <f t="shared" si="3"/>
        <v>3.5719294964701484E-2</v>
      </c>
      <c r="G12" s="85">
        <v>5.162037037037037E-3</v>
      </c>
      <c r="H12" s="96">
        <f t="shared" si="0"/>
        <v>7.0144535489045819E-3</v>
      </c>
      <c r="I12" s="85">
        <f t="shared" si="1"/>
        <v>2.2847222222222224E-2</v>
      </c>
      <c r="J12" s="94">
        <f t="shared" si="2"/>
        <v>1.8559434379142731E-2</v>
      </c>
    </row>
    <row r="13" spans="2:10" x14ac:dyDescent="0.25">
      <c r="B13" s="8" t="s">
        <v>7</v>
      </c>
      <c r="C13" s="88"/>
      <c r="D13" s="86"/>
      <c r="E13" s="85">
        <v>2.3263888888888887E-3</v>
      </c>
      <c r="F13" s="96">
        <f t="shared" si="3"/>
        <v>4.6986768899901811E-3</v>
      </c>
      <c r="G13" s="85"/>
      <c r="H13" s="96"/>
      <c r="I13" s="85">
        <f t="shared" si="1"/>
        <v>2.3263888888888887E-3</v>
      </c>
      <c r="J13" s="94">
        <f t="shared" si="2"/>
        <v>1.8897904307029827E-3</v>
      </c>
    </row>
    <row r="14" spans="2:10" x14ac:dyDescent="0.25">
      <c r="B14" s="8" t="s">
        <v>2</v>
      </c>
      <c r="C14" s="88"/>
      <c r="D14" s="86"/>
      <c r="E14" s="85"/>
      <c r="F14" s="96"/>
      <c r="G14" s="85"/>
      <c r="H14" s="96"/>
      <c r="I14" s="85"/>
      <c r="J14" s="94"/>
    </row>
    <row r="15" spans="2:10" x14ac:dyDescent="0.25">
      <c r="B15" s="8" t="s">
        <v>9</v>
      </c>
      <c r="C15" s="88"/>
      <c r="D15" s="86"/>
      <c r="E15" s="85">
        <v>3.8310185185185183E-3</v>
      </c>
      <c r="F15" s="96">
        <f t="shared" si="3"/>
        <v>7.7376221422226369E-3</v>
      </c>
      <c r="G15" s="85"/>
      <c r="H15" s="96"/>
      <c r="I15" s="85">
        <f t="shared" si="1"/>
        <v>3.8310185185185183E-3</v>
      </c>
      <c r="J15" s="94">
        <f t="shared" si="2"/>
        <v>3.1120429480730712E-3</v>
      </c>
    </row>
    <row r="16" spans="2:10" x14ac:dyDescent="0.25">
      <c r="B16" s="8" t="s">
        <v>1</v>
      </c>
      <c r="C16" s="88"/>
      <c r="D16" s="86"/>
      <c r="E16" s="85"/>
      <c r="F16" s="96"/>
      <c r="G16" s="85"/>
      <c r="H16" s="96"/>
      <c r="I16" s="85"/>
      <c r="J16" s="94"/>
    </row>
    <row r="17" spans="2:14" x14ac:dyDescent="0.25">
      <c r="B17" s="8" t="s">
        <v>27</v>
      </c>
      <c r="C17" s="88"/>
      <c r="D17" s="86"/>
      <c r="E17" s="85">
        <v>2.2303240740740742E-2</v>
      </c>
      <c r="F17" s="96">
        <f t="shared" si="3"/>
        <v>4.5046519238861098E-2</v>
      </c>
      <c r="G17" s="85">
        <v>1.4988425925925926E-2</v>
      </c>
      <c r="H17" s="96">
        <f t="shared" si="0"/>
        <v>2.0367079250743124E-2</v>
      </c>
      <c r="I17" s="85">
        <f t="shared" ref="I9:I23" si="4">E17+G17</f>
        <v>3.7291666666666667E-2</v>
      </c>
      <c r="J17" s="94">
        <f t="shared" ref="J9:J23" si="5">I17/$I$30</f>
        <v>3.029305854589558E-2</v>
      </c>
    </row>
    <row r="18" spans="2:14" x14ac:dyDescent="0.25">
      <c r="B18" s="8" t="s">
        <v>16</v>
      </c>
      <c r="C18" s="88"/>
      <c r="D18" s="86"/>
      <c r="E18" s="85"/>
      <c r="F18" s="96"/>
      <c r="G18" s="85"/>
      <c r="H18" s="96"/>
      <c r="I18" s="85"/>
      <c r="J18" s="94"/>
    </row>
    <row r="19" spans="2:14" x14ac:dyDescent="0.25">
      <c r="B19" s="8" t="s">
        <v>4</v>
      </c>
      <c r="C19" s="88"/>
      <c r="D19" s="86"/>
      <c r="E19" s="85">
        <v>5.6250000000000007E-3</v>
      </c>
      <c r="F19" s="96">
        <f t="shared" si="3"/>
        <v>1.1360979942961336E-2</v>
      </c>
      <c r="G19" s="85"/>
      <c r="H19" s="96"/>
      <c r="I19" s="85">
        <f t="shared" si="4"/>
        <v>5.6250000000000007E-3</v>
      </c>
      <c r="J19" s="94">
        <f t="shared" si="5"/>
        <v>4.5693440264758696E-3</v>
      </c>
    </row>
    <row r="20" spans="2:14" x14ac:dyDescent="0.25">
      <c r="B20" s="8" t="s">
        <v>14</v>
      </c>
      <c r="C20" s="88"/>
      <c r="D20" s="86"/>
      <c r="E20" s="85"/>
      <c r="F20" s="96"/>
      <c r="G20" s="85">
        <v>1.4224537037037037E-2</v>
      </c>
      <c r="H20" s="96">
        <f t="shared" si="0"/>
        <v>1.9329065945299845E-2</v>
      </c>
      <c r="I20" s="85">
        <f t="shared" si="4"/>
        <v>1.4224537037037037E-2</v>
      </c>
      <c r="J20" s="94">
        <f t="shared" si="5"/>
        <v>1.155498726036799E-2</v>
      </c>
    </row>
    <row r="21" spans="2:14" x14ac:dyDescent="0.25">
      <c r="B21" s="8" t="s">
        <v>11</v>
      </c>
      <c r="C21" s="88"/>
      <c r="D21" s="86"/>
      <c r="E21" s="85">
        <v>0.12116898148148152</v>
      </c>
      <c r="F21" s="96">
        <f t="shared" si="3"/>
        <v>0.24472859881247375</v>
      </c>
      <c r="G21" s="85">
        <v>7.2662037037037039E-2</v>
      </c>
      <c r="H21" s="96">
        <f t="shared" si="0"/>
        <v>9.8737083811710688E-2</v>
      </c>
      <c r="I21" s="85">
        <f t="shared" si="4"/>
        <v>0.19383101851851856</v>
      </c>
      <c r="J21" s="94">
        <f t="shared" si="5"/>
        <v>0.15745433006459136</v>
      </c>
    </row>
    <row r="22" spans="2:14" x14ac:dyDescent="0.25">
      <c r="B22" s="8" t="s">
        <v>15</v>
      </c>
      <c r="C22" s="88"/>
      <c r="D22" s="86"/>
      <c r="E22" s="85">
        <v>1.1782407407407408E-2</v>
      </c>
      <c r="F22" s="96">
        <f t="shared" si="3"/>
        <v>2.3797278975174155E-2</v>
      </c>
      <c r="G22" s="85">
        <v>6.5208333333333313E-2</v>
      </c>
      <c r="H22" s="96">
        <f t="shared" si="0"/>
        <v>8.8608590346476238E-2</v>
      </c>
      <c r="I22" s="85">
        <f t="shared" si="4"/>
        <v>7.6990740740740721E-2</v>
      </c>
      <c r="J22" s="94">
        <f t="shared" si="5"/>
        <v>6.2541721119583282E-2</v>
      </c>
    </row>
    <row r="23" spans="2:14" s="49" customFormat="1" x14ac:dyDescent="0.25">
      <c r="B23" s="8" t="s">
        <v>91</v>
      </c>
      <c r="C23" s="43"/>
      <c r="D23" s="127"/>
      <c r="E23" s="85">
        <v>7.9247685185185199E-2</v>
      </c>
      <c r="F23" s="96">
        <f t="shared" si="3"/>
        <v>0.16005890878488946</v>
      </c>
      <c r="G23" s="85">
        <v>0.18062499999999998</v>
      </c>
      <c r="H23" s="96">
        <f t="shared" si="0"/>
        <v>0.24544296431436075</v>
      </c>
      <c r="I23" s="85">
        <f t="shared" si="4"/>
        <v>0.25987268518518519</v>
      </c>
      <c r="J23" s="94">
        <f t="shared" si="5"/>
        <v>0.21110181363469691</v>
      </c>
      <c r="K23" s="34"/>
      <c r="L23" s="34"/>
      <c r="M23" s="34"/>
      <c r="N23" s="34"/>
    </row>
    <row r="24" spans="2:14" x14ac:dyDescent="0.25">
      <c r="B24" s="8" t="s">
        <v>12</v>
      </c>
      <c r="C24" s="88"/>
      <c r="D24" s="128"/>
      <c r="E24" s="85">
        <v>8.5381944444444483E-2</v>
      </c>
      <c r="F24" s="96">
        <f t="shared" si="3"/>
        <v>0.17244845481322182</v>
      </c>
      <c r="G24" s="85">
        <v>0.29962962962962969</v>
      </c>
      <c r="H24" s="96">
        <f t="shared" si="0"/>
        <v>0.4071528553229638</v>
      </c>
      <c r="I24" s="85">
        <f t="shared" ref="I24:I26" si="6">E24+G24</f>
        <v>0.38501157407407416</v>
      </c>
      <c r="J24" s="94">
        <f t="shared" ref="J24:J26" si="7">I24/$I$30</f>
        <v>0.31275561531012308</v>
      </c>
    </row>
    <row r="25" spans="2:14" s="50" customFormat="1" x14ac:dyDescent="0.25">
      <c r="B25" s="8" t="s">
        <v>5</v>
      </c>
      <c r="C25" s="129"/>
      <c r="D25" s="43"/>
      <c r="E25" s="85">
        <v>0.12106481481481476</v>
      </c>
      <c r="F25" s="96">
        <f t="shared" si="3"/>
        <v>0.24451821029501133</v>
      </c>
      <c r="G25" s="85">
        <v>2.1828703703703704E-2</v>
      </c>
      <c r="H25" s="96">
        <f t="shared" si="0"/>
        <v>2.9662016576757939E-2</v>
      </c>
      <c r="I25" s="85">
        <f t="shared" si="6"/>
        <v>0.14289351851851848</v>
      </c>
      <c r="J25" s="94">
        <f t="shared" si="7"/>
        <v>0.11607638138039314</v>
      </c>
      <c r="K25" s="34"/>
      <c r="L25" s="34"/>
      <c r="M25" s="34"/>
      <c r="N25" s="34"/>
    </row>
    <row r="26" spans="2:14" x14ac:dyDescent="0.25">
      <c r="B26" s="8" t="s">
        <v>6</v>
      </c>
      <c r="C26" s="88"/>
      <c r="D26" s="86"/>
      <c r="E26" s="85">
        <v>1.8229166666666664E-2</v>
      </c>
      <c r="F26" s="96">
        <f t="shared" si="3"/>
        <v>3.6817990555893208E-2</v>
      </c>
      <c r="G26" s="85"/>
      <c r="H26" s="86"/>
      <c r="I26" s="85">
        <f t="shared" si="6"/>
        <v>1.8229166666666664E-2</v>
      </c>
      <c r="J26" s="94">
        <f t="shared" si="7"/>
        <v>1.4808059345060685E-2</v>
      </c>
    </row>
    <row r="27" spans="2:14" x14ac:dyDescent="0.25">
      <c r="B27" s="8" t="s">
        <v>102</v>
      </c>
      <c r="C27" s="88"/>
      <c r="D27" s="86"/>
      <c r="E27" s="85"/>
      <c r="F27" s="96"/>
      <c r="G27" s="85"/>
      <c r="H27" s="86"/>
      <c r="I27" s="85"/>
      <c r="J27" s="94"/>
    </row>
    <row r="28" spans="2:14" x14ac:dyDescent="0.25">
      <c r="B28" s="8" t="s">
        <v>17</v>
      </c>
      <c r="C28" s="88"/>
      <c r="D28" s="86"/>
      <c r="E28" s="85"/>
      <c r="F28" s="86"/>
      <c r="G28" s="85"/>
      <c r="H28" s="86"/>
      <c r="I28" s="85"/>
      <c r="J28" s="94"/>
    </row>
    <row r="29" spans="2:14" x14ac:dyDescent="0.25">
      <c r="B29" s="8"/>
      <c r="C29" s="130"/>
      <c r="D29" s="90"/>
      <c r="E29" s="89"/>
      <c r="F29" s="90"/>
      <c r="G29" s="89"/>
      <c r="H29" s="89"/>
      <c r="I29" s="89"/>
      <c r="J29" s="94"/>
    </row>
    <row r="30" spans="2:14" s="49" customFormat="1" x14ac:dyDescent="0.25">
      <c r="B30" s="53" t="s">
        <v>29</v>
      </c>
      <c r="C30" s="91"/>
      <c r="D30" s="127"/>
      <c r="E30" s="91">
        <f t="shared" ref="E30:J30" si="8">SUM(E7:E28)</f>
        <v>0.49511574074074077</v>
      </c>
      <c r="F30" s="131">
        <f t="shared" si="8"/>
        <v>1</v>
      </c>
      <c r="G30" s="91">
        <f t="shared" si="8"/>
        <v>0.73591435185185183</v>
      </c>
      <c r="H30" s="131">
        <f t="shared" si="8"/>
        <v>1.0000000000000002</v>
      </c>
      <c r="I30" s="91">
        <f t="shared" si="8"/>
        <v>1.2310300925925928</v>
      </c>
      <c r="J30" s="119">
        <f t="shared" si="8"/>
        <v>0.99999999999999989</v>
      </c>
      <c r="K30" s="34"/>
      <c r="L30" s="34"/>
      <c r="M30" s="34"/>
      <c r="N30" s="34"/>
    </row>
    <row r="31" spans="2:14" s="49" customFormat="1" x14ac:dyDescent="0.25">
      <c r="B31" s="53"/>
      <c r="C31" s="56"/>
      <c r="D31" s="57"/>
      <c r="E31" s="56"/>
      <c r="F31" s="56"/>
      <c r="G31" s="56"/>
      <c r="H31" s="56"/>
      <c r="I31" s="56"/>
      <c r="J31" s="58"/>
      <c r="K31" s="34"/>
      <c r="L31" s="34"/>
      <c r="M31" s="34"/>
      <c r="N31" s="34"/>
    </row>
    <row r="32" spans="2:14" s="50" customFormat="1" ht="93" customHeight="1" thickBot="1" x14ac:dyDescent="0.3">
      <c r="B32" s="182" t="s">
        <v>135</v>
      </c>
      <c r="C32" s="183"/>
      <c r="D32" s="183"/>
      <c r="E32" s="183"/>
      <c r="F32" s="183"/>
      <c r="G32" s="183"/>
      <c r="H32" s="183"/>
      <c r="I32" s="183"/>
      <c r="J32" s="184"/>
      <c r="K32" s="34"/>
      <c r="L32" s="34"/>
      <c r="M32" s="34"/>
      <c r="N32" s="34"/>
    </row>
    <row r="33" spans="2:2" x14ac:dyDescent="0.25">
      <c r="B33" s="15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B1" zoomScale="110" zoomScaleNormal="110" zoomScaleSheetLayoutView="11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85" t="s">
        <v>48</v>
      </c>
      <c r="C3" s="186"/>
      <c r="D3" s="186"/>
      <c r="E3" s="186"/>
      <c r="F3" s="186"/>
      <c r="G3" s="186"/>
      <c r="H3" s="186"/>
      <c r="I3" s="186"/>
      <c r="J3" s="187"/>
    </row>
    <row r="4" spans="2:10" x14ac:dyDescent="0.25">
      <c r="B4" s="188" t="s">
        <v>134</v>
      </c>
      <c r="C4" s="189"/>
      <c r="D4" s="189"/>
      <c r="E4" s="189"/>
      <c r="F4" s="189"/>
      <c r="G4" s="189"/>
      <c r="H4" s="189"/>
      <c r="I4" s="189"/>
      <c r="J4" s="190"/>
    </row>
    <row r="5" spans="2:10" x14ac:dyDescent="0.25">
      <c r="B5" s="42"/>
      <c r="C5" s="191" t="s">
        <v>45</v>
      </c>
      <c r="D5" s="197"/>
      <c r="E5" s="193" t="s">
        <v>46</v>
      </c>
      <c r="F5" s="189"/>
      <c r="G5" s="189" t="s">
        <v>47</v>
      </c>
      <c r="H5" s="189"/>
      <c r="I5" s="193" t="s">
        <v>22</v>
      </c>
      <c r="J5" s="190"/>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5">
        <v>2.0069444444444445E-2</v>
      </c>
      <c r="D7" s="96">
        <f t="shared" ref="D7" si="0">C7/C$30</f>
        <v>5.9238710823534199E-3</v>
      </c>
      <c r="E7" s="85"/>
      <c r="F7" s="88"/>
      <c r="G7" s="104"/>
      <c r="H7" s="96"/>
      <c r="I7" s="85">
        <f t="shared" ref="I7" si="1">C7+E7+G7</f>
        <v>2.0069444444444445E-2</v>
      </c>
      <c r="J7" s="94">
        <f t="shared" ref="J7" si="2">I7/$I$30</f>
        <v>5.1958325467669859E-3</v>
      </c>
    </row>
    <row r="8" spans="2:10" x14ac:dyDescent="0.25">
      <c r="B8" s="8" t="s">
        <v>13</v>
      </c>
      <c r="C8" s="85">
        <v>5.1030092592592585E-2</v>
      </c>
      <c r="D8" s="96">
        <f t="shared" ref="D8" si="3">C8/C$30</f>
        <v>1.5062484199594132E-2</v>
      </c>
      <c r="E8" s="85">
        <v>2.0138888888888888E-3</v>
      </c>
      <c r="F8" s="96">
        <f t="shared" ref="F7:H28" si="4">E8/E$30</f>
        <v>9.7615708274894786E-3</v>
      </c>
      <c r="G8" s="104"/>
      <c r="H8" s="96"/>
      <c r="I8" s="85">
        <f t="shared" ref="I8:I27" si="5">C8+E8+G8</f>
        <v>5.3043981481481477E-2</v>
      </c>
      <c r="J8" s="94">
        <f t="shared" ref="J8:J27" si="6">I8/$I$30</f>
        <v>1.3732699285947574E-2</v>
      </c>
    </row>
    <row r="9" spans="2:10" x14ac:dyDescent="0.25">
      <c r="B9" s="8" t="s">
        <v>0</v>
      </c>
      <c r="C9" s="85">
        <v>0.21741898148148148</v>
      </c>
      <c r="D9" s="96">
        <f t="shared" ref="D9" si="7">C9/C$30</f>
        <v>6.4175270058828712E-2</v>
      </c>
      <c r="E9" s="85"/>
      <c r="F9" s="96"/>
      <c r="G9" s="104">
        <v>3.2060185185185186E-3</v>
      </c>
      <c r="H9" s="96">
        <f t="shared" si="4"/>
        <v>1.1944803794739113E-2</v>
      </c>
      <c r="I9" s="85">
        <f t="shared" si="5"/>
        <v>0.22062499999999999</v>
      </c>
      <c r="J9" s="94">
        <f t="shared" si="6"/>
        <v>5.7118200695774092E-2</v>
      </c>
    </row>
    <row r="10" spans="2:10" x14ac:dyDescent="0.25">
      <c r="B10" s="8" t="s">
        <v>8</v>
      </c>
      <c r="C10" s="85">
        <v>6.6030092592592626E-2</v>
      </c>
      <c r="D10" s="96">
        <f t="shared" ref="D10" si="8">C10/C$30</f>
        <v>1.9490014143498428E-2</v>
      </c>
      <c r="E10" s="85">
        <v>6.145833333333333E-3</v>
      </c>
      <c r="F10" s="96">
        <f t="shared" si="4"/>
        <v>2.9789621318373059E-2</v>
      </c>
      <c r="G10" s="104"/>
      <c r="H10" s="96"/>
      <c r="I10" s="85">
        <f t="shared" si="5"/>
        <v>7.2175925925925963E-2</v>
      </c>
      <c r="J10" s="94">
        <f t="shared" si="6"/>
        <v>1.8685819931741024E-2</v>
      </c>
    </row>
    <row r="11" spans="2:10" x14ac:dyDescent="0.25">
      <c r="B11" s="8" t="s">
        <v>26</v>
      </c>
      <c r="C11" s="85">
        <v>6.9444444444444436E-4</v>
      </c>
      <c r="D11" s="96">
        <f t="shared" ref="D11" si="9">C11/C$30</f>
        <v>2.0497823814371693E-4</v>
      </c>
      <c r="E11" s="85">
        <v>4.9537037037037032E-3</v>
      </c>
      <c r="F11" s="96">
        <f t="shared" si="4"/>
        <v>2.4011220196353426E-2</v>
      </c>
      <c r="G11" s="104"/>
      <c r="H11" s="96"/>
      <c r="I11" s="85">
        <f t="shared" si="5"/>
        <v>5.6481481481481478E-3</v>
      </c>
      <c r="J11" s="94">
        <f t="shared" si="6"/>
        <v>1.4622642922850571E-3</v>
      </c>
    </row>
    <row r="12" spans="2:10" x14ac:dyDescent="0.25">
      <c r="B12" s="8" t="s">
        <v>3</v>
      </c>
      <c r="C12" s="85">
        <v>0.68812500000000165</v>
      </c>
      <c r="D12" s="96">
        <f t="shared" ref="D12" si="10">C12/C$30</f>
        <v>0.20311293617660961</v>
      </c>
      <c r="E12" s="85">
        <v>2.5231481481481481E-3</v>
      </c>
      <c r="F12" s="96">
        <f t="shared" si="4"/>
        <v>1.2230014025245437E-2</v>
      </c>
      <c r="G12" s="104"/>
      <c r="H12" s="96"/>
      <c r="I12" s="85">
        <f t="shared" si="5"/>
        <v>0.69064814814814979</v>
      </c>
      <c r="J12" s="94">
        <f t="shared" si="6"/>
        <v>0.17880375993695519</v>
      </c>
    </row>
    <row r="13" spans="2:10" x14ac:dyDescent="0.25">
      <c r="B13" s="8" t="s">
        <v>7</v>
      </c>
      <c r="C13" s="85">
        <v>0.18702546296296305</v>
      </c>
      <c r="D13" s="96">
        <f t="shared" ref="D13" si="11">C13/C$30</f>
        <v>5.5204055836072061E-2</v>
      </c>
      <c r="E13" s="85">
        <v>2.2766203703703705E-2</v>
      </c>
      <c r="F13" s="96">
        <f t="shared" si="4"/>
        <v>0.11035063113604486</v>
      </c>
      <c r="G13" s="104">
        <v>1.0532407407407409E-3</v>
      </c>
      <c r="H13" s="96">
        <f t="shared" si="4"/>
        <v>3.9241052177662796E-3</v>
      </c>
      <c r="I13" s="85">
        <f t="shared" si="5"/>
        <v>0.21084490740740749</v>
      </c>
      <c r="J13" s="94">
        <f t="shared" si="6"/>
        <v>5.4586206173272325E-2</v>
      </c>
    </row>
    <row r="14" spans="2:10" x14ac:dyDescent="0.25">
      <c r="B14" s="8" t="s">
        <v>2</v>
      </c>
      <c r="C14" s="85">
        <v>0.13115740740740744</v>
      </c>
      <c r="D14" s="96">
        <f t="shared" ref="D14" si="12">C14/C$30</f>
        <v>3.8713556577410019E-2</v>
      </c>
      <c r="E14" s="85"/>
      <c r="F14" s="96"/>
      <c r="G14" s="104">
        <v>4.2824074074074075E-4</v>
      </c>
      <c r="H14" s="96">
        <f t="shared" si="4"/>
        <v>1.5955153083225529E-3</v>
      </c>
      <c r="I14" s="85">
        <f t="shared" si="5"/>
        <v>0.13158564814814819</v>
      </c>
      <c r="J14" s="94">
        <f t="shared" si="6"/>
        <v>3.4066562989731188E-2</v>
      </c>
    </row>
    <row r="15" spans="2:10" x14ac:dyDescent="0.25">
      <c r="B15" s="8" t="s">
        <v>9</v>
      </c>
      <c r="C15" s="85">
        <v>4.4733796296296313E-2</v>
      </c>
      <c r="D15" s="96">
        <f t="shared" ref="D15" si="13">C15/C$30</f>
        <v>1.3204014840424438E-2</v>
      </c>
      <c r="E15" s="85"/>
      <c r="F15" s="96"/>
      <c r="G15" s="104">
        <v>1.0474537037037036E-2</v>
      </c>
      <c r="H15" s="96">
        <f t="shared" si="4"/>
        <v>3.9025442000862436E-2</v>
      </c>
      <c r="I15" s="85">
        <f t="shared" si="5"/>
        <v>5.5208333333333345E-2</v>
      </c>
      <c r="J15" s="94">
        <f t="shared" si="6"/>
        <v>1.4293034168442057E-2</v>
      </c>
    </row>
    <row r="16" spans="2:10" x14ac:dyDescent="0.25">
      <c r="B16" s="8" t="s">
        <v>1</v>
      </c>
      <c r="C16" s="85">
        <v>5.6990740740740745E-2</v>
      </c>
      <c r="D16" s="96">
        <f t="shared" ref="D16" si="14">C16/C$30</f>
        <v>1.682188074366104E-2</v>
      </c>
      <c r="E16" s="85">
        <v>1.9328703703703704E-3</v>
      </c>
      <c r="F16" s="96">
        <f t="shared" si="4"/>
        <v>9.368863955119211E-3</v>
      </c>
      <c r="G16" s="104">
        <v>5.8796296296296296E-3</v>
      </c>
      <c r="H16" s="96">
        <f t="shared" si="4"/>
        <v>2.1905993962915052E-2</v>
      </c>
      <c r="I16" s="85">
        <f t="shared" si="5"/>
        <v>6.4803240740740745E-2</v>
      </c>
      <c r="J16" s="94">
        <f t="shared" si="6"/>
        <v>1.6777085599393515E-2</v>
      </c>
    </row>
    <row r="17" spans="2:14" x14ac:dyDescent="0.25">
      <c r="B17" s="8" t="s">
        <v>27</v>
      </c>
      <c r="C17" s="85">
        <v>0.20662037037037029</v>
      </c>
      <c r="D17" s="96">
        <f t="shared" ref="D17:D18" si="15">C17/C$30</f>
        <v>6.0987858455693891E-2</v>
      </c>
      <c r="E17" s="85">
        <v>1.2488425925925925E-2</v>
      </c>
      <c r="F17" s="96">
        <f t="shared" si="4"/>
        <v>6.0532959326788198E-2</v>
      </c>
      <c r="G17" s="104">
        <v>3.6793981481481483E-2</v>
      </c>
      <c r="H17" s="96">
        <f t="shared" si="4"/>
        <v>0.13708495040965935</v>
      </c>
      <c r="I17" s="85">
        <f t="shared" si="5"/>
        <v>0.2559027777777777</v>
      </c>
      <c r="J17" s="94">
        <f t="shared" si="6"/>
        <v>6.6251359636111895E-2</v>
      </c>
    </row>
    <row r="18" spans="2:14" x14ac:dyDescent="0.25">
      <c r="B18" s="8" t="s">
        <v>16</v>
      </c>
      <c r="C18" s="85">
        <v>3.3217592592592595E-3</v>
      </c>
      <c r="D18" s="96">
        <f t="shared" si="15"/>
        <v>9.8047923912077941E-4</v>
      </c>
      <c r="E18" s="85">
        <v>2.6388888888888885E-3</v>
      </c>
      <c r="F18" s="96">
        <f t="shared" si="4"/>
        <v>1.2791023842917245E-2</v>
      </c>
      <c r="G18" s="104"/>
      <c r="H18" s="96"/>
      <c r="I18" s="85">
        <f t="shared" ref="I18:I20" si="16">C18+E18+G18</f>
        <v>5.9606481481481481E-3</v>
      </c>
      <c r="J18" s="94">
        <f t="shared" ref="J18:J20" si="17">I18/$I$30</f>
        <v>1.5431682592762384E-3</v>
      </c>
    </row>
    <row r="19" spans="2:14" x14ac:dyDescent="0.25">
      <c r="B19" s="8" t="s">
        <v>4</v>
      </c>
      <c r="C19" s="85">
        <v>0.11969907407407411</v>
      </c>
      <c r="D19" s="96">
        <f t="shared" ref="D19" si="18">C19/C$30</f>
        <v>3.533141564803869E-2</v>
      </c>
      <c r="E19" s="85">
        <v>1.8113425925925929E-2</v>
      </c>
      <c r="F19" s="96">
        <f t="shared" si="4"/>
        <v>8.7798036465638135E-2</v>
      </c>
      <c r="G19" s="104">
        <v>1.125E-2</v>
      </c>
      <c r="H19" s="96">
        <f t="shared" si="4"/>
        <v>4.1914618369987063E-2</v>
      </c>
      <c r="I19" s="85">
        <f t="shared" si="16"/>
        <v>0.14906250000000004</v>
      </c>
      <c r="J19" s="94">
        <f t="shared" si="17"/>
        <v>3.8591192254793558E-2</v>
      </c>
    </row>
    <row r="20" spans="2:14" x14ac:dyDescent="0.25">
      <c r="B20" s="8" t="s">
        <v>14</v>
      </c>
      <c r="C20" s="85">
        <v>0.17407407407407405</v>
      </c>
      <c r="D20" s="96">
        <f t="shared" ref="D20" si="19">C20/C$30</f>
        <v>5.138121169469171E-2</v>
      </c>
      <c r="E20" s="85"/>
      <c r="F20" s="96"/>
      <c r="G20" s="104">
        <v>1.7650462962962962E-2</v>
      </c>
      <c r="H20" s="96">
        <f t="shared" si="4"/>
        <v>6.576110392410521E-2</v>
      </c>
      <c r="I20" s="85">
        <f t="shared" si="16"/>
        <v>0.19172453703703701</v>
      </c>
      <c r="J20" s="94">
        <f t="shared" si="17"/>
        <v>4.9636081970700754E-2</v>
      </c>
    </row>
    <row r="21" spans="2:14" x14ac:dyDescent="0.25">
      <c r="B21" s="8" t="s">
        <v>11</v>
      </c>
      <c r="C21" s="85">
        <v>0.5262384259259264</v>
      </c>
      <c r="D21" s="96">
        <f t="shared" ref="D21" si="20">C21/C$30</f>
        <v>0.15532909256133978</v>
      </c>
      <c r="E21" s="85">
        <v>5.7430555555555561E-2</v>
      </c>
      <c r="F21" s="96">
        <f t="shared" si="4"/>
        <v>0.27837307152875168</v>
      </c>
      <c r="G21" s="104">
        <v>5.1053240740740746E-2</v>
      </c>
      <c r="H21" s="96">
        <f t="shared" si="4"/>
        <v>0.19021129797326436</v>
      </c>
      <c r="I21" s="85">
        <f t="shared" si="5"/>
        <v>0.63472222222222263</v>
      </c>
      <c r="J21" s="94">
        <f t="shared" si="6"/>
        <v>0.1643249462887553</v>
      </c>
    </row>
    <row r="22" spans="2:14" x14ac:dyDescent="0.25">
      <c r="B22" s="8" t="s">
        <v>15</v>
      </c>
      <c r="C22" s="85">
        <v>0.14861111111111122</v>
      </c>
      <c r="D22" s="96">
        <f t="shared" ref="D22" si="21">C22/C$30</f>
        <v>4.386534296275546E-2</v>
      </c>
      <c r="E22" s="85">
        <v>2.5289351851851848E-2</v>
      </c>
      <c r="F22" s="96">
        <f t="shared" si="4"/>
        <v>0.12258064516129026</v>
      </c>
      <c r="G22" s="104">
        <v>2.4652777777777777E-2</v>
      </c>
      <c r="H22" s="96">
        <f t="shared" si="4"/>
        <v>9.1849935316946962E-2</v>
      </c>
      <c r="I22" s="85">
        <f t="shared" si="5"/>
        <v>0.19855324074074085</v>
      </c>
      <c r="J22" s="94">
        <f t="shared" si="6"/>
        <v>5.1403983471619195E-2</v>
      </c>
    </row>
    <row r="23" spans="2:14" s="49" customFormat="1" x14ac:dyDescent="0.25">
      <c r="B23" s="8" t="s">
        <v>91</v>
      </c>
      <c r="C23" s="85">
        <v>0.43723379629629611</v>
      </c>
      <c r="D23" s="96">
        <f t="shared" ref="D23" si="22">C23/C$30</f>
        <v>0.1290577150392532</v>
      </c>
      <c r="E23" s="85">
        <v>2.0150462962962964E-2</v>
      </c>
      <c r="F23" s="96">
        <f t="shared" si="4"/>
        <v>9.7671809256661968E-2</v>
      </c>
      <c r="G23" s="104">
        <v>8.9305555555555582E-2</v>
      </c>
      <c r="H23" s="96">
        <f t="shared" si="4"/>
        <v>0.33272962483829249</v>
      </c>
      <c r="I23" s="85">
        <f t="shared" si="5"/>
        <v>0.54668981481481471</v>
      </c>
      <c r="J23" s="94">
        <f t="shared" si="6"/>
        <v>0.14153399914301715</v>
      </c>
    </row>
    <row r="24" spans="2:14" x14ac:dyDescent="0.25">
      <c r="B24" s="8" t="s">
        <v>12</v>
      </c>
      <c r="C24" s="85">
        <v>0.1097337962962963</v>
      </c>
      <c r="D24" s="96">
        <f t="shared" ref="D24" si="23">C24/C$30</f>
        <v>3.2389977930676342E-2</v>
      </c>
      <c r="E24" s="85">
        <v>1.8414351851851852E-2</v>
      </c>
      <c r="F24" s="96">
        <f t="shared" si="4"/>
        <v>8.9256661991584829E-2</v>
      </c>
      <c r="G24" s="104">
        <v>1.6655092592592589E-2</v>
      </c>
      <c r="H24" s="96">
        <f t="shared" si="4"/>
        <v>6.2052608883139272E-2</v>
      </c>
      <c r="I24" s="85">
        <f t="shared" si="5"/>
        <v>0.14480324074074075</v>
      </c>
      <c r="J24" s="94">
        <f t="shared" si="6"/>
        <v>3.7488501149135961E-2</v>
      </c>
      <c r="K24" s="49"/>
      <c r="L24" s="49"/>
      <c r="M24" s="49"/>
      <c r="N24" s="49"/>
    </row>
    <row r="25" spans="2:14" s="50" customFormat="1" x14ac:dyDescent="0.25">
      <c r="B25" s="8" t="s">
        <v>5</v>
      </c>
      <c r="C25" s="85">
        <v>8.3599537037037028E-2</v>
      </c>
      <c r="D25" s="96">
        <f t="shared" ref="D25" si="24">C25/C$30</f>
        <v>2.4675963568534454E-2</v>
      </c>
      <c r="E25" s="85">
        <v>2.0949074074074073E-3</v>
      </c>
      <c r="F25" s="96">
        <f t="shared" si="4"/>
        <v>1.0154277699859745E-2</v>
      </c>
      <c r="G25" s="104"/>
      <c r="H25" s="86"/>
      <c r="I25" s="85">
        <f t="shared" si="5"/>
        <v>8.5694444444444434E-2</v>
      </c>
      <c r="J25" s="94">
        <f t="shared" si="6"/>
        <v>2.2185665614915084E-2</v>
      </c>
      <c r="K25" s="49"/>
      <c r="L25" s="49"/>
      <c r="M25" s="49"/>
      <c r="N25" s="49"/>
    </row>
    <row r="26" spans="2:14" x14ac:dyDescent="0.25">
      <c r="B26" s="8" t="s">
        <v>6</v>
      </c>
      <c r="C26" s="85">
        <v>7.0925925925925878E-2</v>
      </c>
      <c r="D26" s="96">
        <f t="shared" ref="D26" si="25">C26/C$30</f>
        <v>2.093511072241161E-2</v>
      </c>
      <c r="E26" s="85">
        <v>2.5694444444444445E-3</v>
      </c>
      <c r="F26" s="96">
        <f t="shared" si="4"/>
        <v>1.2454417952314162E-2</v>
      </c>
      <c r="G26" s="104"/>
      <c r="H26" s="86"/>
      <c r="I26" s="85">
        <f t="shared" si="5"/>
        <v>7.3495370370370322E-2</v>
      </c>
      <c r="J26" s="94">
        <f t="shared" si="6"/>
        <v>1.9027414459037103E-2</v>
      </c>
      <c r="K26" s="49"/>
      <c r="L26" s="49"/>
      <c r="M26" s="49"/>
      <c r="N26" s="49"/>
    </row>
    <row r="27" spans="2:14" x14ac:dyDescent="0.25">
      <c r="B27" s="8" t="s">
        <v>102</v>
      </c>
      <c r="C27" s="85">
        <v>3.1053240740740753E-2</v>
      </c>
      <c r="D27" s="96">
        <f t="shared" ref="D27" si="26">C27/C$30</f>
        <v>9.165943548993213E-3</v>
      </c>
      <c r="E27" s="85"/>
      <c r="F27" s="96"/>
      <c r="G27" s="104"/>
      <c r="H27" s="86"/>
      <c r="I27" s="85">
        <f t="shared" si="5"/>
        <v>3.1053240740740753E-2</v>
      </c>
      <c r="J27" s="94">
        <f t="shared" si="6"/>
        <v>8.0394571643459221E-3</v>
      </c>
      <c r="K27" s="49"/>
      <c r="L27" s="49"/>
      <c r="M27" s="49"/>
      <c r="N27" s="49"/>
    </row>
    <row r="28" spans="2:14" x14ac:dyDescent="0.25">
      <c r="B28" s="8" t="s">
        <v>17</v>
      </c>
      <c r="C28" s="85">
        <v>1.3506944444444445E-2</v>
      </c>
      <c r="D28" s="96">
        <f t="shared" ref="D28" si="27">C28/C$30</f>
        <v>3.986826731895295E-3</v>
      </c>
      <c r="E28" s="85">
        <v>6.7824074074074071E-3</v>
      </c>
      <c r="F28" s="96">
        <f t="shared" si="4"/>
        <v>3.2875175315568009E-2</v>
      </c>
      <c r="G28" s="85"/>
      <c r="H28" s="86"/>
      <c r="I28" s="85">
        <f t="shared" ref="I28" si="28">C28+E28+G28</f>
        <v>2.028935185185185E-2</v>
      </c>
      <c r="J28" s="94">
        <f t="shared" ref="J28" si="29">I28/$I$30</f>
        <v>5.252764967983002E-3</v>
      </c>
      <c r="K28" s="49"/>
      <c r="L28" s="49"/>
      <c r="M28" s="49"/>
      <c r="N28" s="49"/>
    </row>
    <row r="29" spans="2:14" x14ac:dyDescent="0.25">
      <c r="B29" s="8"/>
      <c r="C29" s="130"/>
      <c r="D29" s="90"/>
      <c r="E29" s="89"/>
      <c r="F29" s="90"/>
      <c r="G29" s="89"/>
      <c r="H29" s="89"/>
      <c r="I29" s="89"/>
      <c r="J29" s="94"/>
      <c r="K29" s="49"/>
      <c r="L29" s="49"/>
      <c r="M29" s="49"/>
      <c r="N29" s="49"/>
    </row>
    <row r="30" spans="2:14" s="49" customFormat="1" x14ac:dyDescent="0.25">
      <c r="B30" s="53" t="s">
        <v>29</v>
      </c>
      <c r="C30" s="91">
        <f t="shared" ref="C30:J30" si="30">SUM(C7:C28)</f>
        <v>3.3878935185185206</v>
      </c>
      <c r="D30" s="131">
        <f t="shared" si="30"/>
        <v>0.99999999999999989</v>
      </c>
      <c r="E30" s="91">
        <f t="shared" si="30"/>
        <v>0.20630787037037043</v>
      </c>
      <c r="F30" s="131">
        <f t="shared" si="30"/>
        <v>0.99999999999999989</v>
      </c>
      <c r="G30" s="91">
        <f t="shared" si="30"/>
        <v>0.26840277777777777</v>
      </c>
      <c r="H30" s="131">
        <f t="shared" si="30"/>
        <v>1.0000000000000002</v>
      </c>
      <c r="I30" s="91">
        <f t="shared" si="30"/>
        <v>3.8626041666666682</v>
      </c>
      <c r="J30" s="132">
        <f t="shared" si="30"/>
        <v>1.0000000000000002</v>
      </c>
    </row>
    <row r="31" spans="2:14" s="49" customFormat="1" x14ac:dyDescent="0.25">
      <c r="B31" s="60"/>
      <c r="C31" s="61"/>
      <c r="D31" s="61"/>
      <c r="E31" s="61"/>
      <c r="F31" s="61"/>
      <c r="G31" s="61"/>
      <c r="H31" s="61"/>
      <c r="I31" s="61"/>
      <c r="J31" s="62"/>
    </row>
    <row r="32" spans="2:14" s="50" customFormat="1" ht="114" customHeight="1" thickBot="1" x14ac:dyDescent="0.3">
      <c r="B32" s="194" t="s">
        <v>136</v>
      </c>
      <c r="C32" s="195"/>
      <c r="D32" s="195"/>
      <c r="E32" s="195"/>
      <c r="F32" s="195"/>
      <c r="G32" s="195"/>
      <c r="H32" s="195"/>
      <c r="I32" s="195"/>
      <c r="J32" s="196"/>
      <c r="K32" s="49"/>
      <c r="L32" s="49"/>
      <c r="M32" s="49"/>
      <c r="N32" s="49"/>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&amp;R32</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5" t="s">
        <v>49</v>
      </c>
      <c r="C3" s="186"/>
      <c r="D3" s="186"/>
      <c r="E3" s="186"/>
      <c r="F3" s="187"/>
    </row>
    <row r="4" spans="2:6" x14ac:dyDescent="0.25">
      <c r="B4" s="188" t="s">
        <v>134</v>
      </c>
      <c r="C4" s="189"/>
      <c r="D4" s="189"/>
      <c r="E4" s="189"/>
      <c r="F4" s="190"/>
    </row>
    <row r="5" spans="2:6" x14ac:dyDescent="0.25">
      <c r="B5" s="42"/>
      <c r="C5" s="193" t="s">
        <v>50</v>
      </c>
      <c r="D5" s="189"/>
      <c r="E5" s="193" t="s">
        <v>51</v>
      </c>
      <c r="F5" s="190"/>
    </row>
    <row r="6" spans="2:6" x14ac:dyDescent="0.25">
      <c r="B6" s="3" t="s">
        <v>23</v>
      </c>
      <c r="C6" s="152" t="s">
        <v>24</v>
      </c>
      <c r="D6" s="43" t="s">
        <v>25</v>
      </c>
      <c r="E6" s="152" t="s">
        <v>24</v>
      </c>
      <c r="F6" s="64" t="s">
        <v>25</v>
      </c>
    </row>
    <row r="7" spans="2:6" x14ac:dyDescent="0.25">
      <c r="B7" s="8" t="s">
        <v>10</v>
      </c>
      <c r="C7" s="133"/>
      <c r="D7" s="96"/>
      <c r="E7" s="85">
        <v>5.439814814814814E-3</v>
      </c>
      <c r="F7" s="97">
        <f t="shared" ref="D7:F28" si="0">E7/E$30</f>
        <v>4.7231908671577427E-3</v>
      </c>
    </row>
    <row r="8" spans="2:6" x14ac:dyDescent="0.25">
      <c r="B8" s="8" t="s">
        <v>13</v>
      </c>
      <c r="C8" s="133"/>
      <c r="D8" s="96"/>
      <c r="E8" s="85">
        <v>2.6157407407407405E-3</v>
      </c>
      <c r="F8" s="97">
        <f t="shared" si="0"/>
        <v>2.2711513531439363E-3</v>
      </c>
    </row>
    <row r="9" spans="2:6" x14ac:dyDescent="0.25">
      <c r="B9" s="8" t="s">
        <v>0</v>
      </c>
      <c r="C9" s="133"/>
      <c r="D9" s="96"/>
      <c r="E9" s="85">
        <v>4.1203703703703708E-2</v>
      </c>
      <c r="F9" s="97">
        <f t="shared" si="0"/>
        <v>3.5775658483152277E-2</v>
      </c>
    </row>
    <row r="10" spans="2:6" x14ac:dyDescent="0.25">
      <c r="B10" s="8" t="s">
        <v>8</v>
      </c>
      <c r="C10" s="133"/>
      <c r="D10" s="96"/>
      <c r="E10" s="85">
        <v>1.2106481481481482E-2</v>
      </c>
      <c r="F10" s="97">
        <f t="shared" si="0"/>
        <v>1.0511612014993617E-2</v>
      </c>
    </row>
    <row r="11" spans="2:6" x14ac:dyDescent="0.25">
      <c r="B11" s="8" t="s">
        <v>26</v>
      </c>
      <c r="C11" s="133"/>
      <c r="D11" s="96"/>
      <c r="E11" s="85">
        <v>1.8518518518518518E-4</v>
      </c>
      <c r="F11" s="97">
        <f t="shared" si="0"/>
        <v>1.6078947632877424E-4</v>
      </c>
    </row>
    <row r="12" spans="2:6" x14ac:dyDescent="0.25">
      <c r="B12" s="8" t="s">
        <v>3</v>
      </c>
      <c r="C12" s="133"/>
      <c r="D12" s="96"/>
      <c r="E12" s="85">
        <v>0.18399305555555559</v>
      </c>
      <c r="F12" s="97">
        <f t="shared" si="0"/>
        <v>0.1597543940749078</v>
      </c>
    </row>
    <row r="13" spans="2:6" x14ac:dyDescent="0.25">
      <c r="B13" s="8" t="s">
        <v>7</v>
      </c>
      <c r="C13" s="133"/>
      <c r="D13" s="96"/>
      <c r="E13" s="85">
        <v>0.20597222222222222</v>
      </c>
      <c r="F13" s="97">
        <f t="shared" si="0"/>
        <v>0.17883809504667916</v>
      </c>
    </row>
    <row r="14" spans="2:6" x14ac:dyDescent="0.25">
      <c r="B14" s="8" t="s">
        <v>2</v>
      </c>
      <c r="C14" s="133"/>
      <c r="D14" s="96"/>
      <c r="E14" s="85">
        <v>5.8391203703703716E-2</v>
      </c>
      <c r="F14" s="97">
        <f t="shared" si="0"/>
        <v>5.0698931754916639E-2</v>
      </c>
    </row>
    <row r="15" spans="2:6" x14ac:dyDescent="0.25">
      <c r="B15" s="8" t="s">
        <v>9</v>
      </c>
      <c r="C15" s="133"/>
      <c r="D15" s="96"/>
      <c r="E15" s="85">
        <v>1.2615740740740742E-2</v>
      </c>
      <c r="F15" s="97">
        <f t="shared" si="0"/>
        <v>1.0953783074897746E-2</v>
      </c>
    </row>
    <row r="16" spans="2:6" x14ac:dyDescent="0.25">
      <c r="B16" s="8" t="s">
        <v>1</v>
      </c>
      <c r="C16" s="133"/>
      <c r="D16" s="96"/>
      <c r="E16" s="85">
        <v>1.1481481481481481E-2</v>
      </c>
      <c r="F16" s="97">
        <f t="shared" si="0"/>
        <v>9.9689475323840038E-3</v>
      </c>
    </row>
    <row r="17" spans="2:6" x14ac:dyDescent="0.25">
      <c r="B17" s="8" t="s">
        <v>27</v>
      </c>
      <c r="C17" s="133"/>
      <c r="D17" s="96"/>
      <c r="E17" s="85">
        <v>7.2662037037037039E-2</v>
      </c>
      <c r="F17" s="97">
        <f t="shared" si="0"/>
        <v>6.3089770774502799E-2</v>
      </c>
    </row>
    <row r="18" spans="2:6" x14ac:dyDescent="0.25">
      <c r="B18" s="8" t="s">
        <v>16</v>
      </c>
      <c r="C18" s="133"/>
      <c r="D18" s="96"/>
      <c r="E18" s="85"/>
      <c r="F18" s="97"/>
    </row>
    <row r="19" spans="2:6" x14ac:dyDescent="0.25">
      <c r="B19" s="8" t="s">
        <v>4</v>
      </c>
      <c r="C19" s="133"/>
      <c r="D19" s="96"/>
      <c r="E19" s="85">
        <v>7.1331018518518516E-2</v>
      </c>
      <c r="F19" s="97">
        <f t="shared" si="0"/>
        <v>6.1934096413389726E-2</v>
      </c>
    </row>
    <row r="20" spans="2:6" x14ac:dyDescent="0.25">
      <c r="B20" s="8" t="s">
        <v>14</v>
      </c>
      <c r="C20" s="133"/>
      <c r="D20" s="96"/>
      <c r="E20" s="85">
        <v>0.10141203703703704</v>
      </c>
      <c r="F20" s="97">
        <f t="shared" si="0"/>
        <v>8.8052336974544995E-2</v>
      </c>
    </row>
    <row r="21" spans="2:6" x14ac:dyDescent="0.25">
      <c r="B21" s="8" t="s">
        <v>11</v>
      </c>
      <c r="C21" s="133"/>
      <c r="D21" s="96"/>
      <c r="E21" s="85">
        <v>0.16420138888888891</v>
      </c>
      <c r="F21" s="97">
        <f t="shared" si="0"/>
        <v>0.14257001879227005</v>
      </c>
    </row>
    <row r="22" spans="2:6" x14ac:dyDescent="0.25">
      <c r="B22" s="8" t="s">
        <v>15</v>
      </c>
      <c r="C22" s="133">
        <v>1.3888888888888889E-3</v>
      </c>
      <c r="D22" s="96">
        <f t="shared" si="0"/>
        <v>0.20512820512820512</v>
      </c>
      <c r="E22" s="85">
        <v>3.965277777777778E-2</v>
      </c>
      <c r="F22" s="97">
        <f t="shared" si="0"/>
        <v>3.4429046618898791E-2</v>
      </c>
    </row>
    <row r="23" spans="2:6" s="49" customFormat="1" x14ac:dyDescent="0.25">
      <c r="B23" s="8" t="s">
        <v>91</v>
      </c>
      <c r="C23" s="133">
        <v>5.3819444444444444E-3</v>
      </c>
      <c r="D23" s="96">
        <f t="shared" si="0"/>
        <v>0.79487179487179482</v>
      </c>
      <c r="E23" s="85">
        <v>9.3680555555555586E-2</v>
      </c>
      <c r="F23" s="97">
        <f t="shared" si="0"/>
        <v>8.1339376337818695E-2</v>
      </c>
    </row>
    <row r="24" spans="2:6" x14ac:dyDescent="0.25">
      <c r="B24" s="8" t="s">
        <v>12</v>
      </c>
      <c r="C24" s="133"/>
      <c r="D24" s="96"/>
      <c r="E24" s="85">
        <v>1.8518518518518521E-2</v>
      </c>
      <c r="F24" s="97">
        <f t="shared" si="0"/>
        <v>1.6078947632877427E-2</v>
      </c>
    </row>
    <row r="25" spans="2:6" s="50" customFormat="1" x14ac:dyDescent="0.25">
      <c r="B25" s="8" t="s">
        <v>5</v>
      </c>
      <c r="C25" s="133"/>
      <c r="D25" s="96"/>
      <c r="E25" s="85">
        <v>3.2604166666666656E-2</v>
      </c>
      <c r="F25" s="97">
        <f t="shared" si="0"/>
        <v>2.8308997176134807E-2</v>
      </c>
    </row>
    <row r="26" spans="2:6" x14ac:dyDescent="0.25">
      <c r="B26" s="8" t="s">
        <v>6</v>
      </c>
      <c r="C26" s="133"/>
      <c r="D26" s="96"/>
      <c r="E26" s="85">
        <v>5.4166666666666669E-3</v>
      </c>
      <c r="F26" s="97">
        <f t="shared" si="0"/>
        <v>4.7030921826166474E-3</v>
      </c>
    </row>
    <row r="27" spans="2:6" x14ac:dyDescent="0.25">
      <c r="B27" s="8" t="s">
        <v>102</v>
      </c>
      <c r="C27" s="133"/>
      <c r="D27" s="96"/>
      <c r="E27" s="85"/>
      <c r="F27" s="97"/>
    </row>
    <row r="28" spans="2:6" x14ac:dyDescent="0.25">
      <c r="B28" s="8" t="s">
        <v>17</v>
      </c>
      <c r="C28" s="133"/>
      <c r="D28" s="96"/>
      <c r="E28" s="85">
        <v>1.8240740740740738E-2</v>
      </c>
      <c r="F28" s="97">
        <f t="shared" si="0"/>
        <v>1.5837763418384262E-2</v>
      </c>
    </row>
    <row r="29" spans="2:6" x14ac:dyDescent="0.25">
      <c r="B29" s="8"/>
      <c r="C29" s="89"/>
      <c r="D29" s="89"/>
      <c r="E29" s="89"/>
      <c r="F29" s="94"/>
    </row>
    <row r="30" spans="2:6" x14ac:dyDescent="0.25">
      <c r="B30" s="53" t="s">
        <v>29</v>
      </c>
      <c r="C30" s="93">
        <f>SUM(C7:C28)</f>
        <v>6.7708333333333336E-3</v>
      </c>
      <c r="D30" s="134">
        <f>SUM(D7:D28)</f>
        <v>1</v>
      </c>
      <c r="E30" s="93">
        <f>SUM(E7:E28)</f>
        <v>1.1517245370370373</v>
      </c>
      <c r="F30" s="135">
        <f>SUM(F7:F28)</f>
        <v>0.99999999999999989</v>
      </c>
    </row>
    <row r="31" spans="2:6" x14ac:dyDescent="0.25">
      <c r="B31" s="68"/>
      <c r="C31" s="27"/>
      <c r="D31" s="52"/>
      <c r="E31" s="52"/>
      <c r="F31" s="48"/>
    </row>
    <row r="32" spans="2:6" ht="81.95" customHeight="1" thickBot="1" x14ac:dyDescent="0.3">
      <c r="B32" s="194" t="s">
        <v>137</v>
      </c>
      <c r="C32" s="195"/>
      <c r="D32" s="195"/>
      <c r="E32" s="195"/>
      <c r="F32" s="196"/>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&amp;R33</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8" t="s">
        <v>92</v>
      </c>
      <c r="C3" s="199"/>
      <c r="D3" s="199"/>
      <c r="E3" s="199"/>
      <c r="F3" s="200"/>
    </row>
    <row r="4" spans="2:6" x14ac:dyDescent="0.25">
      <c r="B4" s="201" t="s">
        <v>134</v>
      </c>
      <c r="C4" s="197"/>
      <c r="D4" s="197"/>
      <c r="E4" s="197"/>
      <c r="F4" s="202"/>
    </row>
    <row r="5" spans="2:6" x14ac:dyDescent="0.25">
      <c r="B5" s="72"/>
      <c r="C5" s="191" t="s">
        <v>56</v>
      </c>
      <c r="D5" s="197"/>
      <c r="E5" s="191" t="s">
        <v>57</v>
      </c>
      <c r="F5" s="202"/>
    </row>
    <row r="6" spans="2:6" x14ac:dyDescent="0.25">
      <c r="B6" s="3" t="s">
        <v>23</v>
      </c>
      <c r="C6" s="73" t="s">
        <v>24</v>
      </c>
      <c r="D6" s="73" t="s">
        <v>25</v>
      </c>
      <c r="E6" s="73" t="s">
        <v>24</v>
      </c>
      <c r="F6" s="74" t="s">
        <v>25</v>
      </c>
    </row>
    <row r="7" spans="2:6" x14ac:dyDescent="0.25">
      <c r="B7" s="8" t="s">
        <v>10</v>
      </c>
      <c r="C7" s="47"/>
      <c r="D7" s="59"/>
      <c r="E7" s="47"/>
      <c r="F7" s="48"/>
    </row>
    <row r="8" spans="2:6" x14ac:dyDescent="0.25">
      <c r="B8" s="8" t="s">
        <v>13</v>
      </c>
      <c r="C8" s="47"/>
      <c r="D8" s="59"/>
      <c r="E8" s="47"/>
      <c r="F8" s="48"/>
    </row>
    <row r="9" spans="2:6" x14ac:dyDescent="0.25">
      <c r="B9" s="8" t="s">
        <v>0</v>
      </c>
      <c r="C9" s="85"/>
      <c r="D9" s="136"/>
      <c r="E9" s="47"/>
      <c r="F9" s="48"/>
    </row>
    <row r="10" spans="2:6" x14ac:dyDescent="0.25">
      <c r="B10" s="8" t="s">
        <v>8</v>
      </c>
      <c r="C10" s="85"/>
      <c r="D10" s="136"/>
      <c r="E10" s="47"/>
      <c r="F10" s="48"/>
    </row>
    <row r="11" spans="2:6" x14ac:dyDescent="0.25">
      <c r="B11" s="8" t="s">
        <v>26</v>
      </c>
      <c r="C11" s="85"/>
      <c r="D11" s="136"/>
      <c r="E11" s="47"/>
      <c r="F11" s="48"/>
    </row>
    <row r="12" spans="2:6" x14ac:dyDescent="0.25">
      <c r="B12" s="8" t="s">
        <v>3</v>
      </c>
      <c r="C12" s="85">
        <v>4.9421296296296297E-3</v>
      </c>
      <c r="D12" s="96">
        <f t="shared" ref="D12:D20" si="0">C12/C$30</f>
        <v>0.1276532137518685</v>
      </c>
      <c r="E12" s="47"/>
      <c r="F12" s="48"/>
    </row>
    <row r="13" spans="2:6" x14ac:dyDescent="0.25">
      <c r="B13" s="8" t="s">
        <v>7</v>
      </c>
      <c r="C13" s="85"/>
      <c r="D13" s="96"/>
      <c r="E13" s="47"/>
      <c r="F13" s="48"/>
    </row>
    <row r="14" spans="2:6" x14ac:dyDescent="0.25">
      <c r="B14" s="8" t="s">
        <v>2</v>
      </c>
      <c r="C14" s="85"/>
      <c r="D14" s="96"/>
      <c r="E14" s="47"/>
      <c r="F14" s="48"/>
    </row>
    <row r="15" spans="2:6" x14ac:dyDescent="0.25">
      <c r="B15" s="8" t="s">
        <v>9</v>
      </c>
      <c r="C15" s="85"/>
      <c r="D15" s="96"/>
      <c r="E15" s="47"/>
      <c r="F15" s="48"/>
    </row>
    <row r="16" spans="2:6" x14ac:dyDescent="0.25">
      <c r="B16" s="8" t="s">
        <v>1</v>
      </c>
      <c r="C16" s="85"/>
      <c r="D16" s="96"/>
      <c r="E16" s="47"/>
      <c r="F16" s="48"/>
    </row>
    <row r="17" spans="2:6" x14ac:dyDescent="0.25">
      <c r="B17" s="8" t="s">
        <v>27</v>
      </c>
      <c r="C17" s="85"/>
      <c r="D17" s="96"/>
      <c r="E17" s="47"/>
      <c r="F17" s="48"/>
    </row>
    <row r="18" spans="2:6" x14ac:dyDescent="0.25">
      <c r="B18" s="8" t="s">
        <v>16</v>
      </c>
      <c r="C18" s="85"/>
      <c r="D18" s="96"/>
      <c r="E18" s="47"/>
      <c r="F18" s="48"/>
    </row>
    <row r="19" spans="2:6" x14ac:dyDescent="0.25">
      <c r="B19" s="8" t="s">
        <v>4</v>
      </c>
      <c r="C19" s="85"/>
      <c r="D19" s="96"/>
      <c r="E19" s="47"/>
      <c r="F19" s="48"/>
    </row>
    <row r="20" spans="2:6" x14ac:dyDescent="0.25">
      <c r="B20" s="8" t="s">
        <v>14</v>
      </c>
      <c r="C20" s="85"/>
      <c r="D20" s="96"/>
      <c r="E20" s="47"/>
      <c r="F20" s="48"/>
    </row>
    <row r="21" spans="2:6" x14ac:dyDescent="0.25">
      <c r="B21" s="8" t="s">
        <v>11</v>
      </c>
      <c r="C21" s="151">
        <v>5.6365740740740725E-3</v>
      </c>
      <c r="D21" s="96">
        <f t="shared" ref="D21:D25" si="1">C21/C$30</f>
        <v>0.14559043348281017</v>
      </c>
      <c r="E21" s="47"/>
      <c r="F21" s="48"/>
    </row>
    <row r="22" spans="2:6" x14ac:dyDescent="0.25">
      <c r="B22" s="8" t="s">
        <v>15</v>
      </c>
      <c r="C22" s="85"/>
      <c r="D22" s="96"/>
      <c r="E22" s="47"/>
      <c r="F22" s="48"/>
    </row>
    <row r="23" spans="2:6" s="49" customFormat="1" x14ac:dyDescent="0.25">
      <c r="B23" s="8" t="s">
        <v>91</v>
      </c>
      <c r="C23" s="85"/>
      <c r="D23" s="96"/>
      <c r="E23" s="47"/>
      <c r="F23" s="48"/>
    </row>
    <row r="24" spans="2:6" x14ac:dyDescent="0.25">
      <c r="B24" s="8" t="s">
        <v>12</v>
      </c>
      <c r="C24" s="85">
        <v>2.1180555555555553E-3</v>
      </c>
      <c r="D24" s="96">
        <f t="shared" si="1"/>
        <v>5.4708520179372208E-2</v>
      </c>
      <c r="E24" s="47"/>
      <c r="F24" s="48"/>
    </row>
    <row r="25" spans="2:6" s="50" customFormat="1" x14ac:dyDescent="0.25">
      <c r="B25" s="8" t="s">
        <v>5</v>
      </c>
      <c r="C25" s="85">
        <v>2.6018518518518507E-2</v>
      </c>
      <c r="D25" s="96">
        <f t="shared" si="1"/>
        <v>0.67204783258594913</v>
      </c>
      <c r="E25" s="47"/>
      <c r="F25" s="48"/>
    </row>
    <row r="26" spans="2:6" x14ac:dyDescent="0.25">
      <c r="B26" s="8" t="s">
        <v>6</v>
      </c>
      <c r="C26" s="104"/>
      <c r="D26" s="136"/>
      <c r="E26" s="47"/>
      <c r="F26" s="48"/>
    </row>
    <row r="27" spans="2:6" x14ac:dyDescent="0.25">
      <c r="B27" s="8" t="s">
        <v>102</v>
      </c>
      <c r="C27" s="104"/>
      <c r="D27" s="136"/>
      <c r="E27" s="47"/>
      <c r="F27" s="48"/>
    </row>
    <row r="28" spans="2:6" x14ac:dyDescent="0.25">
      <c r="B28" s="8" t="s">
        <v>17</v>
      </c>
      <c r="C28" s="104"/>
      <c r="D28" s="136"/>
      <c r="E28" s="47"/>
      <c r="F28" s="48"/>
    </row>
    <row r="29" spans="2:6" x14ac:dyDescent="0.25">
      <c r="B29" s="8"/>
      <c r="C29" s="104"/>
      <c r="D29" s="85"/>
      <c r="E29" s="47"/>
      <c r="F29" s="48"/>
    </row>
    <row r="30" spans="2:6" x14ac:dyDescent="0.25">
      <c r="B30" s="53" t="s">
        <v>29</v>
      </c>
      <c r="C30" s="93">
        <f>SUM(C7:C28)</f>
        <v>3.8715277777777765E-2</v>
      </c>
      <c r="D30" s="134">
        <f>SUM(D7:D28)</f>
        <v>1</v>
      </c>
      <c r="E30" s="66"/>
      <c r="F30" s="67"/>
    </row>
    <row r="31" spans="2:6" x14ac:dyDescent="0.25">
      <c r="B31" s="53"/>
      <c r="C31" s="27"/>
      <c r="D31" s="52"/>
      <c r="E31" s="52"/>
      <c r="F31" s="48"/>
    </row>
    <row r="32" spans="2:6" ht="66" customHeight="1" thickBot="1" x14ac:dyDescent="0.3">
      <c r="B32" s="203" t="s">
        <v>138</v>
      </c>
      <c r="C32" s="204"/>
      <c r="D32" s="204"/>
      <c r="E32" s="204"/>
      <c r="F32" s="20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&amp;R36</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6" t="s">
        <v>93</v>
      </c>
      <c r="C3" s="207"/>
      <c r="D3" s="207"/>
      <c r="E3" s="207"/>
      <c r="F3" s="208"/>
    </row>
    <row r="4" spans="2:6" x14ac:dyDescent="0.25">
      <c r="B4" s="188" t="s">
        <v>134</v>
      </c>
      <c r="C4" s="189"/>
      <c r="D4" s="189"/>
      <c r="E4" s="189"/>
      <c r="F4" s="190"/>
    </row>
    <row r="5" spans="2:6" x14ac:dyDescent="0.25">
      <c r="B5" s="42"/>
      <c r="C5" s="193" t="s">
        <v>64</v>
      </c>
      <c r="D5" s="189"/>
      <c r="E5" s="209" t="s">
        <v>65</v>
      </c>
      <c r="F5" s="210"/>
    </row>
    <row r="6" spans="2:6" x14ac:dyDescent="0.25">
      <c r="B6" s="3" t="s">
        <v>23</v>
      </c>
      <c r="C6" s="63" t="s">
        <v>24</v>
      </c>
      <c r="D6" s="43" t="s">
        <v>25</v>
      </c>
      <c r="E6" s="63" t="s">
        <v>24</v>
      </c>
      <c r="F6" s="64" t="s">
        <v>25</v>
      </c>
    </row>
    <row r="7" spans="2:6" x14ac:dyDescent="0.25">
      <c r="B7" s="8" t="s">
        <v>10</v>
      </c>
      <c r="C7" s="85"/>
      <c r="D7" s="86"/>
      <c r="E7" s="47"/>
      <c r="F7" s="48"/>
    </row>
    <row r="8" spans="2:6" x14ac:dyDescent="0.25">
      <c r="B8" s="8" t="s">
        <v>13</v>
      </c>
      <c r="C8" s="85"/>
      <c r="D8" s="86"/>
      <c r="E8" s="47"/>
      <c r="F8" s="48"/>
    </row>
    <row r="9" spans="2:6" x14ac:dyDescent="0.25">
      <c r="B9" s="8" t="s">
        <v>0</v>
      </c>
      <c r="C9" s="85"/>
      <c r="D9" s="86"/>
      <c r="E9" s="47"/>
      <c r="F9" s="48"/>
    </row>
    <row r="10" spans="2:6" x14ac:dyDescent="0.25">
      <c r="B10" s="8" t="s">
        <v>8</v>
      </c>
      <c r="C10" s="85"/>
      <c r="D10" s="86"/>
      <c r="E10" s="47"/>
      <c r="F10" s="48"/>
    </row>
    <row r="11" spans="2:6" x14ac:dyDescent="0.25">
      <c r="B11" s="8" t="s">
        <v>26</v>
      </c>
      <c r="C11" s="85"/>
      <c r="D11" s="86"/>
      <c r="E11" s="47"/>
      <c r="F11" s="48"/>
    </row>
    <row r="12" spans="2:6" x14ac:dyDescent="0.25">
      <c r="B12" s="8" t="s">
        <v>3</v>
      </c>
      <c r="C12" s="85"/>
      <c r="D12" s="86"/>
      <c r="E12" s="47"/>
      <c r="F12" s="48"/>
    </row>
    <row r="13" spans="2:6" x14ac:dyDescent="0.25">
      <c r="B13" s="8" t="s">
        <v>7</v>
      </c>
      <c r="C13" s="85"/>
      <c r="D13" s="86"/>
      <c r="E13" s="47"/>
      <c r="F13" s="48"/>
    </row>
    <row r="14" spans="2:6" x14ac:dyDescent="0.25">
      <c r="B14" s="8" t="s">
        <v>2</v>
      </c>
      <c r="C14" s="85"/>
      <c r="D14" s="86"/>
      <c r="E14" s="47"/>
      <c r="F14" s="48"/>
    </row>
    <row r="15" spans="2:6" x14ac:dyDescent="0.25">
      <c r="B15" s="8" t="s">
        <v>9</v>
      </c>
      <c r="C15" s="85"/>
      <c r="D15" s="86"/>
      <c r="E15" s="47"/>
      <c r="F15" s="48"/>
    </row>
    <row r="16" spans="2:6" x14ac:dyDescent="0.25">
      <c r="B16" s="8" t="s">
        <v>1</v>
      </c>
      <c r="C16" s="85"/>
      <c r="D16" s="86"/>
      <c r="E16" s="47"/>
      <c r="F16" s="48"/>
    </row>
    <row r="17" spans="2:6" x14ac:dyDescent="0.25">
      <c r="B17" s="8" t="s">
        <v>27</v>
      </c>
      <c r="C17" s="85"/>
      <c r="D17" s="86"/>
      <c r="E17" s="47"/>
      <c r="F17" s="48"/>
    </row>
    <row r="18" spans="2:6" x14ac:dyDescent="0.25">
      <c r="B18" s="8" t="s">
        <v>16</v>
      </c>
      <c r="C18" s="85"/>
      <c r="D18" s="86"/>
      <c r="E18" s="47"/>
      <c r="F18" s="48"/>
    </row>
    <row r="19" spans="2:6" x14ac:dyDescent="0.25">
      <c r="B19" s="8" t="s">
        <v>4</v>
      </c>
      <c r="C19" s="104"/>
      <c r="D19" s="86"/>
      <c r="E19" s="47"/>
      <c r="F19" s="48"/>
    </row>
    <row r="20" spans="2:6" x14ac:dyDescent="0.25">
      <c r="B20" s="8" t="s">
        <v>14</v>
      </c>
      <c r="C20" s="104"/>
      <c r="D20" s="86"/>
      <c r="E20" s="47"/>
      <c r="F20" s="48"/>
    </row>
    <row r="21" spans="2:6" x14ac:dyDescent="0.25">
      <c r="B21" s="8" t="s">
        <v>11</v>
      </c>
      <c r="C21" s="104"/>
      <c r="D21" s="86"/>
      <c r="E21" s="47"/>
      <c r="F21" s="48"/>
    </row>
    <row r="22" spans="2:6" x14ac:dyDescent="0.25">
      <c r="B22" s="8" t="s">
        <v>15</v>
      </c>
      <c r="C22" s="104"/>
      <c r="D22" s="86"/>
      <c r="E22" s="47"/>
      <c r="F22" s="48"/>
    </row>
    <row r="23" spans="2:6" s="49" customFormat="1" x14ac:dyDescent="0.25">
      <c r="B23" s="8" t="s">
        <v>91</v>
      </c>
      <c r="C23" s="104"/>
      <c r="D23" s="86"/>
      <c r="E23" s="54"/>
      <c r="F23" s="58"/>
    </row>
    <row r="24" spans="2:6" x14ac:dyDescent="0.25">
      <c r="B24" s="8" t="s">
        <v>12</v>
      </c>
      <c r="C24" s="104"/>
      <c r="D24" s="136"/>
      <c r="E24" s="45"/>
      <c r="F24" s="71"/>
    </row>
    <row r="25" spans="2:6" s="50" customFormat="1" x14ac:dyDescent="0.25">
      <c r="B25" s="8" t="s">
        <v>5</v>
      </c>
      <c r="C25" s="104"/>
      <c r="D25" s="136"/>
      <c r="E25" s="43"/>
      <c r="F25" s="44"/>
    </row>
    <row r="26" spans="2:6" x14ac:dyDescent="0.25">
      <c r="B26" s="8" t="s">
        <v>6</v>
      </c>
      <c r="C26" s="104"/>
      <c r="D26" s="136"/>
      <c r="E26" s="47"/>
      <c r="F26" s="48"/>
    </row>
    <row r="27" spans="2:6" x14ac:dyDescent="0.25">
      <c r="B27" s="8" t="s">
        <v>102</v>
      </c>
      <c r="C27" s="104"/>
      <c r="D27" s="85"/>
      <c r="E27" s="47"/>
      <c r="F27" s="48"/>
    </row>
    <row r="28" spans="2:6" x14ac:dyDescent="0.25">
      <c r="B28" s="8" t="s">
        <v>17</v>
      </c>
      <c r="C28" s="104"/>
      <c r="D28" s="85"/>
      <c r="E28" s="47"/>
      <c r="F28" s="48"/>
    </row>
    <row r="29" spans="2:6" x14ac:dyDescent="0.25">
      <c r="B29" s="8"/>
      <c r="C29" s="105"/>
      <c r="D29" s="89"/>
      <c r="E29" s="52"/>
      <c r="F29" s="48"/>
    </row>
    <row r="30" spans="2:6" x14ac:dyDescent="0.25">
      <c r="B30" s="53" t="s">
        <v>29</v>
      </c>
      <c r="C30" s="93"/>
      <c r="D30" s="134"/>
      <c r="E30" s="47"/>
      <c r="F30" s="48"/>
    </row>
    <row r="31" spans="2:6" x14ac:dyDescent="0.25">
      <c r="B31" s="53"/>
      <c r="C31" s="27"/>
      <c r="D31" s="52"/>
      <c r="E31" s="52"/>
      <c r="F31" s="48"/>
    </row>
    <row r="32" spans="2:6" ht="66" customHeight="1" thickBot="1" x14ac:dyDescent="0.3">
      <c r="B32" s="203" t="s">
        <v>100</v>
      </c>
      <c r="C32" s="204"/>
      <c r="D32" s="204"/>
      <c r="E32" s="204"/>
      <c r="F32" s="20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10" width="10.85546875" style="34" customWidth="1"/>
    <col min="11" max="16384" width="8.85546875" style="34"/>
  </cols>
  <sheetData>
    <row r="1" spans="2:10" s="21" customFormat="1" x14ac:dyDescent="0.25"/>
    <row r="2" spans="2:10" s="21" customFormat="1" ht="15.75" thickBot="1" x14ac:dyDescent="0.3"/>
    <row r="3" spans="2:10" s="21" customFormat="1" x14ac:dyDescent="0.25">
      <c r="B3" s="172" t="s">
        <v>33</v>
      </c>
      <c r="C3" s="173"/>
      <c r="D3" s="173"/>
      <c r="E3" s="173"/>
      <c r="F3" s="174"/>
      <c r="G3" s="173"/>
      <c r="H3" s="173"/>
      <c r="I3" s="173"/>
      <c r="J3" s="174"/>
    </row>
    <row r="4" spans="2:10" s="21" customFormat="1" x14ac:dyDescent="0.25">
      <c r="B4" s="160" t="s">
        <v>134</v>
      </c>
      <c r="C4" s="161"/>
      <c r="D4" s="161"/>
      <c r="E4" s="161"/>
      <c r="F4" s="161"/>
      <c r="G4" s="161"/>
      <c r="H4" s="161"/>
      <c r="I4" s="161"/>
      <c r="J4" s="162"/>
    </row>
    <row r="5" spans="2:10" s="21" customFormat="1" x14ac:dyDescent="0.25">
      <c r="B5" s="22"/>
      <c r="C5" s="175" t="s">
        <v>19</v>
      </c>
      <c r="D5" s="175"/>
      <c r="E5" s="175" t="s">
        <v>20</v>
      </c>
      <c r="F5" s="175"/>
      <c r="G5" s="175" t="s">
        <v>21</v>
      </c>
      <c r="H5" s="175"/>
      <c r="I5" s="176" t="s">
        <v>22</v>
      </c>
      <c r="J5" s="177"/>
    </row>
    <row r="6" spans="2:10" s="21" customFormat="1" x14ac:dyDescent="0.25">
      <c r="B6" s="3" t="s">
        <v>23</v>
      </c>
      <c r="C6" s="23" t="s">
        <v>24</v>
      </c>
      <c r="D6" s="23" t="s">
        <v>25</v>
      </c>
      <c r="E6" s="23" t="s">
        <v>24</v>
      </c>
      <c r="F6" s="23" t="s">
        <v>25</v>
      </c>
      <c r="G6" s="23" t="s">
        <v>24</v>
      </c>
      <c r="H6" s="23" t="s">
        <v>25</v>
      </c>
      <c r="I6" s="24" t="s">
        <v>24</v>
      </c>
      <c r="J6" s="25" t="s">
        <v>25</v>
      </c>
    </row>
    <row r="7" spans="2:10" s="21" customFormat="1" x14ac:dyDescent="0.25">
      <c r="B7" s="8" t="s">
        <v>10</v>
      </c>
      <c r="C7" s="104">
        <v>6.8946759259259263E-2</v>
      </c>
      <c r="D7" s="96">
        <f>C7/C$30</f>
        <v>2.2026741210749708E-2</v>
      </c>
      <c r="E7" s="104">
        <v>2.100694444444445E-2</v>
      </c>
      <c r="F7" s="96">
        <f>E7/E$30</f>
        <v>1.941674868415422E-2</v>
      </c>
      <c r="G7" s="104">
        <v>1.623842592592593E-2</v>
      </c>
      <c r="H7" s="96">
        <f>G7/G$30</f>
        <v>2.4739904778698637E-2</v>
      </c>
      <c r="I7" s="105">
        <f>C7+E7+G7</f>
        <v>0.10619212962962965</v>
      </c>
      <c r="J7" s="97">
        <f>I7/$I$30</f>
        <v>2.1812519316263684E-2</v>
      </c>
    </row>
    <row r="8" spans="2:10" s="21" customFormat="1" x14ac:dyDescent="0.25">
      <c r="B8" s="8" t="s">
        <v>13</v>
      </c>
      <c r="C8" s="104">
        <v>6.0381944444444433E-2</v>
      </c>
      <c r="D8" s="96">
        <f t="shared" ref="D8:F28" si="0">C8/C$30</f>
        <v>1.9290500066557192E-2</v>
      </c>
      <c r="E8" s="104">
        <v>1.5648148148148151E-2</v>
      </c>
      <c r="F8" s="96">
        <f t="shared" si="0"/>
        <v>1.4463605631392014E-2</v>
      </c>
      <c r="G8" s="104">
        <v>1.9270833333333334E-2</v>
      </c>
      <c r="H8" s="96">
        <f t="shared" ref="H8" si="1">G8/G$30</f>
        <v>2.9359901251983764E-2</v>
      </c>
      <c r="I8" s="105">
        <f t="shared" ref="I8:I27" si="2">C8+E8+G8</f>
        <v>9.5300925925925914E-2</v>
      </c>
      <c r="J8" s="97">
        <f t="shared" ref="J8:J28" si="3">I8/$I$30</f>
        <v>1.9575398806552055E-2</v>
      </c>
    </row>
    <row r="9" spans="2:10" s="21" customFormat="1" x14ac:dyDescent="0.25">
      <c r="B9" s="8" t="s">
        <v>0</v>
      </c>
      <c r="C9" s="104">
        <v>0.42211805555555609</v>
      </c>
      <c r="D9" s="96">
        <f t="shared" si="0"/>
        <v>0.1348560145538448</v>
      </c>
      <c r="E9" s="104">
        <v>0.1417592592592592</v>
      </c>
      <c r="F9" s="96">
        <f t="shared" si="0"/>
        <v>0.13102828533527314</v>
      </c>
      <c r="G9" s="104">
        <v>9.6805555555555631E-2</v>
      </c>
      <c r="H9" s="96">
        <f t="shared" ref="H9" si="4">G9/G$30</f>
        <v>0.14748721565861406</v>
      </c>
      <c r="I9" s="105">
        <f t="shared" si="2"/>
        <v>0.66068287037037088</v>
      </c>
      <c r="J9" s="97">
        <f t="shared" si="3"/>
        <v>0.13570834224853195</v>
      </c>
    </row>
    <row r="10" spans="2:10" s="21" customFormat="1" x14ac:dyDescent="0.25">
      <c r="B10" s="8" t="s">
        <v>8</v>
      </c>
      <c r="C10" s="104">
        <v>6.1458333333333302E-2</v>
      </c>
      <c r="D10" s="96">
        <f t="shared" si="0"/>
        <v>1.9634379021165164E-2</v>
      </c>
      <c r="E10" s="104">
        <v>1.7511574074074079E-2</v>
      </c>
      <c r="F10" s="96">
        <f t="shared" si="0"/>
        <v>1.6185972870041507E-2</v>
      </c>
      <c r="G10" s="104">
        <v>1.9270833333333338E-2</v>
      </c>
      <c r="H10" s="96">
        <f t="shared" ref="H10" si="5">G10/G$30</f>
        <v>2.9359901251983771E-2</v>
      </c>
      <c r="I10" s="105">
        <f t="shared" si="2"/>
        <v>9.8240740740740712E-2</v>
      </c>
      <c r="J10" s="97">
        <f t="shared" si="3"/>
        <v>2.0179254927133086E-2</v>
      </c>
    </row>
    <row r="11" spans="2:10" s="21" customFormat="1" x14ac:dyDescent="0.25">
      <c r="B11" s="8" t="s">
        <v>26</v>
      </c>
      <c r="C11" s="104">
        <v>2.4421296296296287E-3</v>
      </c>
      <c r="D11" s="96">
        <f t="shared" si="0"/>
        <v>7.8019848841164789E-4</v>
      </c>
      <c r="E11" s="104">
        <v>2.1759259259259258E-3</v>
      </c>
      <c r="F11" s="96">
        <f t="shared" si="0"/>
        <v>2.01121143395096E-3</v>
      </c>
      <c r="G11" s="104">
        <v>4.525462962962962E-3</v>
      </c>
      <c r="H11" s="96">
        <f t="shared" ref="H11" si="6">G11/G$30</f>
        <v>6.8947275612766664E-3</v>
      </c>
      <c r="I11" s="105">
        <f t="shared" si="2"/>
        <v>9.1435185185185161E-3</v>
      </c>
      <c r="J11" s="97">
        <f t="shared" si="3"/>
        <v>1.878135178185101E-3</v>
      </c>
    </row>
    <row r="12" spans="2:10" s="21" customFormat="1" x14ac:dyDescent="0.25">
      <c r="B12" s="8" t="s">
        <v>3</v>
      </c>
      <c r="C12" s="104">
        <v>0.40293981481481761</v>
      </c>
      <c r="D12" s="96">
        <f t="shared" si="0"/>
        <v>0.12872905296475501</v>
      </c>
      <c r="E12" s="104">
        <v>0.10658564814814818</v>
      </c>
      <c r="F12" s="96">
        <f t="shared" si="0"/>
        <v>9.8517266464119138E-2</v>
      </c>
      <c r="G12" s="104">
        <v>0.13105324074074079</v>
      </c>
      <c r="H12" s="96">
        <f t="shared" ref="H12" si="7">G12/G$30</f>
        <v>0.19966496208781517</v>
      </c>
      <c r="I12" s="105">
        <f t="shared" si="2"/>
        <v>0.64057870370370651</v>
      </c>
      <c r="J12" s="97">
        <f t="shared" si="3"/>
        <v>0.13157882224282669</v>
      </c>
    </row>
    <row r="13" spans="2:10" s="21" customFormat="1" x14ac:dyDescent="0.25">
      <c r="B13" s="8" t="s">
        <v>7</v>
      </c>
      <c r="C13" s="104">
        <v>9.2453703703703732E-2</v>
      </c>
      <c r="D13" s="96">
        <f t="shared" si="0"/>
        <v>2.9536613864607805E-2</v>
      </c>
      <c r="E13" s="104">
        <v>4.2314814814814847E-2</v>
      </c>
      <c r="F13" s="96">
        <f t="shared" si="0"/>
        <v>3.9111643630450617E-2</v>
      </c>
      <c r="G13" s="104">
        <v>2.1770833333333336E-2</v>
      </c>
      <c r="H13" s="96">
        <f t="shared" ref="H13" si="8">G13/G$30</f>
        <v>3.3168753306295172E-2</v>
      </c>
      <c r="I13" s="105">
        <f t="shared" si="2"/>
        <v>0.15653935185185192</v>
      </c>
      <c r="J13" s="97">
        <f t="shared" si="3"/>
        <v>3.2154149727789252E-2</v>
      </c>
    </row>
    <row r="14" spans="2:10" s="21" customFormat="1" x14ac:dyDescent="0.25">
      <c r="B14" s="8" t="s">
        <v>2</v>
      </c>
      <c r="C14" s="104">
        <v>0.27320601851851856</v>
      </c>
      <c r="D14" s="96">
        <f t="shared" si="0"/>
        <v>8.7282394876573258E-2</v>
      </c>
      <c r="E14" s="104">
        <v>5.4456018518518542E-2</v>
      </c>
      <c r="F14" s="96">
        <f t="shared" si="0"/>
        <v>5.0333775514570592E-2</v>
      </c>
      <c r="G14" s="104">
        <v>3.3599537037037053E-2</v>
      </c>
      <c r="H14" s="96">
        <f t="shared" ref="H14" si="9">G14/G$30</f>
        <v>5.1190266266972317E-2</v>
      </c>
      <c r="I14" s="105">
        <f t="shared" si="2"/>
        <v>0.36126157407407417</v>
      </c>
      <c r="J14" s="97">
        <f t="shared" si="3"/>
        <v>7.4205358628723531E-2</v>
      </c>
    </row>
    <row r="15" spans="2:10" s="21" customFormat="1" x14ac:dyDescent="0.25">
      <c r="B15" s="8" t="s">
        <v>9</v>
      </c>
      <c r="C15" s="104">
        <v>0.2159375000000002</v>
      </c>
      <c r="D15" s="96">
        <f t="shared" si="0"/>
        <v>6.898655544216177E-2</v>
      </c>
      <c r="E15" s="104">
        <v>6.1354166666666737E-2</v>
      </c>
      <c r="F15" s="96">
        <f t="shared" si="0"/>
        <v>5.6709743677521553E-2</v>
      </c>
      <c r="G15" s="104">
        <v>1.7175925925925928E-2</v>
      </c>
      <c r="H15" s="96">
        <f t="shared" ref="H15" si="10">G15/G$30</f>
        <v>2.6168224299065412E-2</v>
      </c>
      <c r="I15" s="105">
        <f t="shared" si="2"/>
        <v>0.29446759259259286</v>
      </c>
      <c r="J15" s="97">
        <f t="shared" si="3"/>
        <v>6.0485462282766328E-2</v>
      </c>
    </row>
    <row r="16" spans="2:10" s="21" customFormat="1" x14ac:dyDescent="0.25">
      <c r="B16" s="8" t="s">
        <v>1</v>
      </c>
      <c r="C16" s="104">
        <v>0.11621527777777788</v>
      </c>
      <c r="D16" s="96">
        <f t="shared" si="0"/>
        <v>3.712783422815813E-2</v>
      </c>
      <c r="E16" s="104">
        <v>4.1967592592592577E-2</v>
      </c>
      <c r="F16" s="96">
        <f t="shared" si="0"/>
        <v>3.8790705635671163E-2</v>
      </c>
      <c r="G16" s="104">
        <v>3.5671296296296284E-2</v>
      </c>
      <c r="H16" s="96">
        <f t="shared" ref="H16" si="11">G16/G$30</f>
        <v>5.4346676071239594E-2</v>
      </c>
      <c r="I16" s="105">
        <f t="shared" si="2"/>
        <v>0.19385416666666674</v>
      </c>
      <c r="J16" s="97">
        <f t="shared" si="3"/>
        <v>3.9818843163825668E-2</v>
      </c>
    </row>
    <row r="17" spans="2:10" s="21" customFormat="1" x14ac:dyDescent="0.25">
      <c r="B17" s="8" t="s">
        <v>27</v>
      </c>
      <c r="C17" s="104">
        <v>4.1053240740740744E-2</v>
      </c>
      <c r="D17" s="96">
        <f t="shared" si="0"/>
        <v>1.3115469376284911E-2</v>
      </c>
      <c r="E17" s="104">
        <v>1.1712962962962963E-2</v>
      </c>
      <c r="F17" s="96">
        <f t="shared" si="0"/>
        <v>1.0826308357225381E-2</v>
      </c>
      <c r="G17" s="104">
        <v>1.3807870370370375E-2</v>
      </c>
      <c r="H17" s="96">
        <f t="shared" ref="H17" si="12">G17/G$30</f>
        <v>2.1036854170340326E-2</v>
      </c>
      <c r="I17" s="105">
        <f t="shared" si="2"/>
        <v>6.6574074074074077E-2</v>
      </c>
      <c r="J17" s="97">
        <f t="shared" si="3"/>
        <v>1.367472600622874E-2</v>
      </c>
    </row>
    <row r="18" spans="2:10" s="21" customFormat="1" x14ac:dyDescent="0.25">
      <c r="B18" s="8" t="s">
        <v>16</v>
      </c>
      <c r="C18" s="104">
        <v>3.2210648148148141E-2</v>
      </c>
      <c r="D18" s="96">
        <f t="shared" si="0"/>
        <v>1.0290485276064533E-2</v>
      </c>
      <c r="E18" s="104">
        <v>2.0150462962962967E-2</v>
      </c>
      <c r="F18" s="96">
        <f t="shared" si="0"/>
        <v>1.8625101630365012E-2</v>
      </c>
      <c r="G18" s="104">
        <v>9.2361111111111116E-3</v>
      </c>
      <c r="H18" s="96">
        <f t="shared" ref="H18" si="13">G18/G$30</f>
        <v>1.4071592311761588E-2</v>
      </c>
      <c r="I18" s="105">
        <f t="shared" si="2"/>
        <v>6.159722222222222E-2</v>
      </c>
      <c r="J18" s="97">
        <f t="shared" si="3"/>
        <v>1.2652449896583684E-2</v>
      </c>
    </row>
    <row r="19" spans="2:10" s="21" customFormat="1" x14ac:dyDescent="0.25">
      <c r="B19" s="8" t="s">
        <v>4</v>
      </c>
      <c r="C19" s="104">
        <v>9.4803240740740757E-2</v>
      </c>
      <c r="D19" s="96">
        <f t="shared" si="0"/>
        <v>3.0287231367676828E-2</v>
      </c>
      <c r="E19" s="104">
        <v>2.3703703703703699E-2</v>
      </c>
      <c r="F19" s="96">
        <f t="shared" si="0"/>
        <v>2.1909367110274285E-2</v>
      </c>
      <c r="G19" s="104">
        <v>2.3622685185185188E-2</v>
      </c>
      <c r="H19" s="96">
        <f t="shared" ref="H19" si="14">G19/G$30</f>
        <v>3.5990125198377701E-2</v>
      </c>
      <c r="I19" s="105">
        <f t="shared" si="2"/>
        <v>0.14212962962962963</v>
      </c>
      <c r="J19" s="97">
        <f t="shared" si="3"/>
        <v>2.919430378242158E-2</v>
      </c>
    </row>
    <row r="20" spans="2:10" s="21" customFormat="1" x14ac:dyDescent="0.25">
      <c r="B20" s="8" t="s">
        <v>14</v>
      </c>
      <c r="C20" s="104">
        <v>9.2476851851851949E-2</v>
      </c>
      <c r="D20" s="96">
        <f t="shared" si="0"/>
        <v>2.9544009110943483E-2</v>
      </c>
      <c r="E20" s="104">
        <v>2.5763888888888874E-2</v>
      </c>
      <c r="F20" s="96">
        <f t="shared" si="0"/>
        <v>2.3813599212632101E-2</v>
      </c>
      <c r="G20" s="104">
        <v>2.1712962962962969E-2</v>
      </c>
      <c r="H20" s="96">
        <f t="shared" ref="H20" si="15">G20/G$30</f>
        <v>3.3080585434667603E-2</v>
      </c>
      <c r="I20" s="105">
        <f t="shared" si="2"/>
        <v>0.1399537037037038</v>
      </c>
      <c r="J20" s="97">
        <f t="shared" si="3"/>
        <v>2.8747355157739574E-2</v>
      </c>
    </row>
    <row r="21" spans="2:10" s="21" customFormat="1" x14ac:dyDescent="0.25">
      <c r="B21" s="8" t="s">
        <v>11</v>
      </c>
      <c r="C21" s="104">
        <v>7.0115740740740756E-2</v>
      </c>
      <c r="D21" s="96">
        <f t="shared" si="0"/>
        <v>2.2400201150700311E-2</v>
      </c>
      <c r="E21" s="104">
        <v>1.4594907407407405E-2</v>
      </c>
      <c r="F21" s="96">
        <f t="shared" si="0"/>
        <v>1.3490093713894469E-2</v>
      </c>
      <c r="G21" s="104">
        <v>1.5405092592592585E-2</v>
      </c>
      <c r="H21" s="96">
        <f t="shared" ref="H21" si="16">G21/G$30</f>
        <v>2.3470287427261483E-2</v>
      </c>
      <c r="I21" s="105">
        <f t="shared" si="2"/>
        <v>0.10011574074074074</v>
      </c>
      <c r="J21" s="97">
        <f t="shared" si="3"/>
        <v>2.056439150797611E-2</v>
      </c>
    </row>
    <row r="22" spans="2:10" s="21" customFormat="1" x14ac:dyDescent="0.25">
      <c r="B22" s="8" t="s">
        <v>15</v>
      </c>
      <c r="C22" s="104">
        <v>2.7442129629629629E-2</v>
      </c>
      <c r="D22" s="96">
        <f t="shared" si="0"/>
        <v>8.7670645309195147E-3</v>
      </c>
      <c r="E22" s="104">
        <v>7.8240740740740753E-3</v>
      </c>
      <c r="F22" s="96">
        <f t="shared" si="0"/>
        <v>7.2318028156960071E-3</v>
      </c>
      <c r="G22" s="104">
        <v>1.1064814814814816E-2</v>
      </c>
      <c r="H22" s="96">
        <f t="shared" ref="H22" si="17">G22/G$30</f>
        <v>1.6857697055193081E-2</v>
      </c>
      <c r="I22" s="105">
        <f t="shared" si="2"/>
        <v>4.6331018518518521E-2</v>
      </c>
      <c r="J22" s="97">
        <f t="shared" si="3"/>
        <v>9.5166773649050154E-3</v>
      </c>
    </row>
    <row r="23" spans="2:10" s="28" customFormat="1" x14ac:dyDescent="0.25">
      <c r="B23" s="8" t="s">
        <v>91</v>
      </c>
      <c r="C23" s="104">
        <v>8.4699074074074066E-2</v>
      </c>
      <c r="D23" s="96">
        <f t="shared" si="0"/>
        <v>2.7059206342163224E-2</v>
      </c>
      <c r="E23" s="104">
        <v>1.715277777777777E-2</v>
      </c>
      <c r="F23" s="96">
        <f t="shared" si="0"/>
        <v>1.5854336942102774E-2</v>
      </c>
      <c r="G23" s="104">
        <v>4.0798611111111119E-2</v>
      </c>
      <c r="H23" s="96">
        <f t="shared" ref="H23" si="18">G23/G$30</f>
        <v>6.2158349497443116E-2</v>
      </c>
      <c r="I23" s="105">
        <f t="shared" si="2"/>
        <v>0.14265046296296297</v>
      </c>
      <c r="J23" s="97">
        <f t="shared" si="3"/>
        <v>2.9301286165989086E-2</v>
      </c>
    </row>
    <row r="24" spans="2:10" s="21" customFormat="1" x14ac:dyDescent="0.25">
      <c r="B24" s="8" t="s">
        <v>12</v>
      </c>
      <c r="C24" s="104">
        <v>9.0115740740740718E-2</v>
      </c>
      <c r="D24" s="96">
        <f t="shared" si="0"/>
        <v>2.8789693984706592E-2</v>
      </c>
      <c r="E24" s="104">
        <v>3.6724537037037014E-2</v>
      </c>
      <c r="F24" s="96">
        <f t="shared" si="0"/>
        <v>3.3944541914502087E-2</v>
      </c>
      <c r="G24" s="104">
        <v>4.2858796296296291E-2</v>
      </c>
      <c r="H24" s="96">
        <f t="shared" ref="H24" si="19">G24/G$30</f>
        <v>6.52971257273849E-2</v>
      </c>
      <c r="I24" s="105">
        <f t="shared" si="2"/>
        <v>0.16969907407407403</v>
      </c>
      <c r="J24" s="97">
        <f t="shared" si="3"/>
        <v>3.4857237952594877E-2</v>
      </c>
    </row>
    <row r="25" spans="2:10" s="21" customFormat="1" x14ac:dyDescent="0.25">
      <c r="B25" s="8" t="s">
        <v>5</v>
      </c>
      <c r="C25" s="104">
        <v>0.1222800925925927</v>
      </c>
      <c r="D25" s="96">
        <f t="shared" si="0"/>
        <v>3.9065388768099861E-2</v>
      </c>
      <c r="E25" s="104">
        <v>3.3773148148148156E-2</v>
      </c>
      <c r="F25" s="96">
        <f t="shared" si="0"/>
        <v>3.1216568958877144E-2</v>
      </c>
      <c r="G25" s="104">
        <v>1.7777777777777778E-2</v>
      </c>
      <c r="H25" s="96">
        <f t="shared" ref="H25" si="20">G25/G$30</f>
        <v>2.7085170163992228E-2</v>
      </c>
      <c r="I25" s="105">
        <f t="shared" si="2"/>
        <v>0.17383101851851865</v>
      </c>
      <c r="J25" s="97">
        <f t="shared" si="3"/>
        <v>3.570596486223046E-2</v>
      </c>
    </row>
    <row r="26" spans="2:10" s="21" customFormat="1" x14ac:dyDescent="0.25">
      <c r="B26" s="8" t="s">
        <v>6</v>
      </c>
      <c r="C26" s="104">
        <v>0.52962962962962989</v>
      </c>
      <c r="D26" s="96">
        <f t="shared" si="0"/>
        <v>0.16920323615979638</v>
      </c>
      <c r="E26" s="104">
        <v>0.25187500000000007</v>
      </c>
      <c r="F26" s="96">
        <f t="shared" si="0"/>
        <v>0.23280842141298302</v>
      </c>
      <c r="G26" s="104">
        <v>9.8032407407407408E-3</v>
      </c>
      <c r="H26" s="96">
        <f t="shared" ref="H26" si="21">G26/G$30</f>
        <v>1.493563745371186E-2</v>
      </c>
      <c r="I26" s="105">
        <f t="shared" si="2"/>
        <v>0.79130787037037076</v>
      </c>
      <c r="J26" s="97">
        <f t="shared" si="3"/>
        <v>0.16253952404726238</v>
      </c>
    </row>
    <row r="27" spans="2:10" s="21" customFormat="1" x14ac:dyDescent="0.25">
      <c r="B27" s="8" t="s">
        <v>102</v>
      </c>
      <c r="C27" s="104">
        <v>0.19912037037037014</v>
      </c>
      <c r="D27" s="96">
        <f t="shared" si="0"/>
        <v>6.3613908979307951E-2</v>
      </c>
      <c r="E27" s="104">
        <v>0.12063657407407419</v>
      </c>
      <c r="F27" s="96">
        <f t="shared" si="0"/>
        <v>0.11150455731952594</v>
      </c>
      <c r="G27" s="104">
        <v>5.0046296296296318E-2</v>
      </c>
      <c r="H27" s="96">
        <f t="shared" ref="H27" si="22">G27/G$30</f>
        <v>7.6247575383530233E-2</v>
      </c>
      <c r="I27" s="105">
        <f t="shared" si="2"/>
        <v>0.36980324074074067</v>
      </c>
      <c r="J27" s="97">
        <f t="shared" si="3"/>
        <v>7.5959869719230591E-2</v>
      </c>
    </row>
    <row r="28" spans="2:10" s="21" customFormat="1" x14ac:dyDescent="0.25">
      <c r="B28" s="8" t="s">
        <v>17</v>
      </c>
      <c r="C28" s="104">
        <v>3.0092592592592587E-2</v>
      </c>
      <c r="D28" s="96">
        <f t="shared" si="0"/>
        <v>9.6138202363520598E-3</v>
      </c>
      <c r="E28" s="104">
        <v>1.3206018518518515E-2</v>
      </c>
      <c r="F28" s="96">
        <f t="shared" si="0"/>
        <v>1.2206341734776834E-2</v>
      </c>
      <c r="G28" s="104">
        <v>4.8495370370370376E-3</v>
      </c>
      <c r="H28" s="96">
        <f t="shared" ref="H28" si="23">G28/G$30</f>
        <v>7.38846764239111E-3</v>
      </c>
      <c r="I28" s="105">
        <f>C28+E28+G28</f>
        <v>4.8148148148148134E-2</v>
      </c>
      <c r="J28" s="97">
        <f t="shared" si="3"/>
        <v>9.8899270142405321E-3</v>
      </c>
    </row>
    <row r="29" spans="2:10" s="21" customFormat="1" x14ac:dyDescent="0.25">
      <c r="B29" s="18"/>
      <c r="C29" s="106"/>
      <c r="D29" s="106"/>
      <c r="E29" s="106"/>
      <c r="F29" s="106"/>
      <c r="G29" s="106"/>
      <c r="H29" s="106"/>
      <c r="I29" s="106"/>
      <c r="J29" s="107"/>
    </row>
    <row r="30" spans="2:10" s="21" customFormat="1" x14ac:dyDescent="0.25">
      <c r="B30" s="29" t="s">
        <v>29</v>
      </c>
      <c r="C30" s="101">
        <f t="shared" ref="C30:J30" si="24">SUM(C7:C28)</f>
        <v>3.1301388888888924</v>
      </c>
      <c r="D30" s="102">
        <f t="shared" si="24"/>
        <v>1</v>
      </c>
      <c r="E30" s="101">
        <f t="shared" si="24"/>
        <v>1.0818981481481484</v>
      </c>
      <c r="F30" s="102">
        <f t="shared" si="24"/>
        <v>1</v>
      </c>
      <c r="G30" s="101">
        <f>SUM(G7:G28)</f>
        <v>0.65636574074074105</v>
      </c>
      <c r="H30" s="102">
        <f t="shared" si="24"/>
        <v>0.99999999999999978</v>
      </c>
      <c r="I30" s="101">
        <f t="shared" si="24"/>
        <v>4.8684027777777823</v>
      </c>
      <c r="J30" s="103">
        <f t="shared" si="24"/>
        <v>0.99999999999999978</v>
      </c>
    </row>
    <row r="31" spans="2:10" s="21" customFormat="1" x14ac:dyDescent="0.25">
      <c r="B31" s="30"/>
      <c r="C31" s="31"/>
      <c r="D31" s="31"/>
      <c r="E31" s="31"/>
      <c r="F31" s="32"/>
      <c r="G31" s="31"/>
      <c r="H31" s="31"/>
      <c r="I31" s="31"/>
      <c r="J31" s="19"/>
    </row>
    <row r="32" spans="2:10" s="21" customFormat="1" ht="66" customHeight="1" thickBot="1" x14ac:dyDescent="0.3">
      <c r="B32" s="169" t="s">
        <v>34</v>
      </c>
      <c r="C32" s="170"/>
      <c r="D32" s="170"/>
      <c r="E32" s="170"/>
      <c r="F32" s="171"/>
      <c r="G32" s="170"/>
      <c r="H32" s="170"/>
      <c r="I32" s="170"/>
      <c r="J32" s="171"/>
    </row>
    <row r="33" spans="9:9" s="21" customFormat="1" x14ac:dyDescent="0.25">
      <c r="I33" s="33"/>
    </row>
    <row r="34" spans="9:9" s="21" customFormat="1" x14ac:dyDescent="0.25"/>
    <row r="35" spans="9:9" s="21" customFormat="1" x14ac:dyDescent="0.25"/>
    <row r="36" spans="9:9" s="21" customFormat="1" x14ac:dyDescent="0.25"/>
    <row r="37" spans="9:9" s="21" customFormat="1" x14ac:dyDescent="0.25"/>
    <row r="38" spans="9:9" s="21" customFormat="1" x14ac:dyDescent="0.25"/>
    <row r="39" spans="9:9" s="21" customFormat="1" x14ac:dyDescent="0.25"/>
    <row r="40" spans="9:9" s="21" customFormat="1" x14ac:dyDescent="0.25"/>
    <row r="41" spans="9:9" s="21" customFormat="1" x14ac:dyDescent="0.25"/>
    <row r="42" spans="9:9" s="21" customFormat="1" x14ac:dyDescent="0.25"/>
    <row r="43" spans="9:9" s="21" customFormat="1" x14ac:dyDescent="0.25"/>
    <row r="44" spans="9:9" s="21" customFormat="1" x14ac:dyDescent="0.25"/>
    <row r="45" spans="9:9" s="21" customFormat="1" x14ac:dyDescent="0.25"/>
    <row r="46" spans="9:9" s="21" customFormat="1" x14ac:dyDescent="0.25"/>
    <row r="47" spans="9:9" s="21" customFormat="1" x14ac:dyDescent="0.25"/>
    <row r="48" spans="9:9"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row r="67" s="21" customFormat="1" x14ac:dyDescent="0.25"/>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&amp;R9</oddHeader>
  </headerFooter>
  <colBreaks count="1" manualBreakCount="1">
    <brk id="10"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1" t="s">
        <v>133</v>
      </c>
      <c r="C3" s="212"/>
      <c r="D3" s="212"/>
      <c r="E3" s="212"/>
      <c r="F3" s="213"/>
    </row>
    <row r="4" spans="2:6" x14ac:dyDescent="0.25">
      <c r="B4" s="188" t="s">
        <v>134</v>
      </c>
      <c r="C4" s="189"/>
      <c r="D4" s="189"/>
      <c r="E4" s="189"/>
      <c r="F4" s="190"/>
    </row>
    <row r="5" spans="2:6" x14ac:dyDescent="0.25">
      <c r="B5" s="42"/>
      <c r="C5" s="193" t="s">
        <v>70</v>
      </c>
      <c r="D5" s="189"/>
      <c r="E5" s="209" t="s">
        <v>132</v>
      </c>
      <c r="F5" s="210"/>
    </row>
    <row r="6" spans="2:6" x14ac:dyDescent="0.25">
      <c r="B6" s="3" t="s">
        <v>23</v>
      </c>
      <c r="C6" s="63" t="s">
        <v>24</v>
      </c>
      <c r="D6" s="43" t="s">
        <v>25</v>
      </c>
      <c r="E6" s="63" t="s">
        <v>24</v>
      </c>
      <c r="F6" s="64" t="s">
        <v>25</v>
      </c>
    </row>
    <row r="7" spans="2:6" x14ac:dyDescent="0.25">
      <c r="B7" s="8" t="s">
        <v>10</v>
      </c>
      <c r="C7" s="133"/>
      <c r="D7" s="86"/>
      <c r="E7" s="133"/>
      <c r="F7" s="97"/>
    </row>
    <row r="8" spans="2:6" x14ac:dyDescent="0.25">
      <c r="B8" s="8" t="s">
        <v>13</v>
      </c>
      <c r="C8" s="133"/>
      <c r="D8" s="136"/>
      <c r="E8" s="133"/>
      <c r="F8" s="97"/>
    </row>
    <row r="9" spans="2:6" x14ac:dyDescent="0.25">
      <c r="B9" s="8" t="s">
        <v>0</v>
      </c>
      <c r="C9" s="133">
        <v>9.0046296296296298E-3</v>
      </c>
      <c r="D9" s="86">
        <f t="shared" ref="D9:D16" si="0">C9/$C$30</f>
        <v>0.35187697874265034</v>
      </c>
      <c r="E9" s="133">
        <v>9.212962962962961E-3</v>
      </c>
      <c r="F9" s="97">
        <f t="shared" ref="F8:F25" si="1">E9/E$30</f>
        <v>3.4720404780598443E-2</v>
      </c>
    </row>
    <row r="10" spans="2:6" x14ac:dyDescent="0.25">
      <c r="B10" s="8" t="s">
        <v>8</v>
      </c>
      <c r="C10" s="133"/>
      <c r="D10" s="86"/>
      <c r="E10" s="133">
        <v>3.0324074074074077E-3</v>
      </c>
      <c r="F10" s="97">
        <f t="shared" si="1"/>
        <v>1.1428072930297482E-2</v>
      </c>
    </row>
    <row r="11" spans="2:6" x14ac:dyDescent="0.25">
      <c r="B11" s="8" t="s">
        <v>26</v>
      </c>
      <c r="C11" s="133"/>
      <c r="D11" s="86"/>
      <c r="E11" s="133"/>
      <c r="F11" s="97"/>
    </row>
    <row r="12" spans="2:6" x14ac:dyDescent="0.25">
      <c r="B12" s="8" t="s">
        <v>3</v>
      </c>
      <c r="C12" s="133">
        <v>4.0277777777777777E-3</v>
      </c>
      <c r="D12" s="86">
        <f t="shared" si="0"/>
        <v>0.15739484396200812</v>
      </c>
      <c r="E12" s="133">
        <v>0.10824074074074073</v>
      </c>
      <c r="F12" s="97">
        <f t="shared" si="1"/>
        <v>0.4079211375730612</v>
      </c>
    </row>
    <row r="13" spans="2:6" x14ac:dyDescent="0.25">
      <c r="B13" s="8" t="s">
        <v>7</v>
      </c>
      <c r="C13" s="133"/>
      <c r="D13" s="86"/>
      <c r="E13" s="133">
        <v>7.7893518518518529E-3</v>
      </c>
      <c r="F13" s="97">
        <f t="shared" si="1"/>
        <v>2.9355317107214524E-2</v>
      </c>
    </row>
    <row r="14" spans="2:6" x14ac:dyDescent="0.25">
      <c r="B14" s="8" t="s">
        <v>2</v>
      </c>
      <c r="C14" s="133"/>
      <c r="D14" s="86"/>
      <c r="E14" s="133"/>
      <c r="F14" s="97"/>
    </row>
    <row r="15" spans="2:6" x14ac:dyDescent="0.25">
      <c r="B15" s="8" t="s">
        <v>9</v>
      </c>
      <c r="C15" s="133"/>
      <c r="D15" s="86"/>
      <c r="E15" s="133"/>
      <c r="F15" s="97"/>
    </row>
    <row r="16" spans="2:6" x14ac:dyDescent="0.25">
      <c r="B16" s="8" t="s">
        <v>1</v>
      </c>
      <c r="C16" s="133"/>
      <c r="D16" s="86"/>
      <c r="E16" s="133">
        <v>6.5509259259259253E-3</v>
      </c>
      <c r="F16" s="97">
        <f t="shared" si="1"/>
        <v>2.4688127017360204E-2</v>
      </c>
    </row>
    <row r="17" spans="2:6" x14ac:dyDescent="0.25">
      <c r="B17" s="8" t="s">
        <v>27</v>
      </c>
      <c r="C17" s="133">
        <v>5.983796296296297E-3</v>
      </c>
      <c r="D17" s="86">
        <f t="shared" ref="D17:D25" si="2">C17/$C$30</f>
        <v>0.23383084577114427</v>
      </c>
      <c r="E17" s="133">
        <v>1.136574074074074E-2</v>
      </c>
      <c r="F17" s="97">
        <f t="shared" si="1"/>
        <v>4.2833464189130248E-2</v>
      </c>
    </row>
    <row r="18" spans="2:6" x14ac:dyDescent="0.25">
      <c r="B18" s="8" t="s">
        <v>16</v>
      </c>
      <c r="C18" s="133"/>
      <c r="D18" s="86"/>
      <c r="E18" s="133"/>
      <c r="F18" s="97"/>
    </row>
    <row r="19" spans="2:6" x14ac:dyDescent="0.25">
      <c r="B19" s="8" t="s">
        <v>4</v>
      </c>
      <c r="C19" s="133"/>
      <c r="D19" s="86"/>
      <c r="E19" s="133">
        <v>8.6111111111111093E-3</v>
      </c>
      <c r="F19" s="97">
        <f t="shared" si="1"/>
        <v>3.245223763412719E-2</v>
      </c>
    </row>
    <row r="20" spans="2:6" x14ac:dyDescent="0.25">
      <c r="B20" s="8" t="s">
        <v>14</v>
      </c>
      <c r="C20" s="133"/>
      <c r="D20" s="86"/>
      <c r="E20" s="133">
        <v>1.4583333333333334E-2</v>
      </c>
      <c r="F20" s="97">
        <f t="shared" si="1"/>
        <v>5.4959434702957354E-2</v>
      </c>
    </row>
    <row r="21" spans="2:6" x14ac:dyDescent="0.25">
      <c r="B21" s="8" t="s">
        <v>11</v>
      </c>
      <c r="C21" s="133"/>
      <c r="D21" s="86"/>
      <c r="E21" s="133">
        <v>4.0659722222222229E-2</v>
      </c>
      <c r="F21" s="97">
        <f t="shared" si="1"/>
        <v>0.15323213818372158</v>
      </c>
    </row>
    <row r="22" spans="2:6" x14ac:dyDescent="0.25">
      <c r="B22" s="8" t="s">
        <v>15</v>
      </c>
      <c r="C22" s="133"/>
      <c r="D22" s="86"/>
      <c r="E22" s="133">
        <v>7.060185185185185E-3</v>
      </c>
      <c r="F22" s="97">
        <f t="shared" si="1"/>
        <v>2.6607345372066653E-2</v>
      </c>
    </row>
    <row r="23" spans="2:6" s="49" customFormat="1" x14ac:dyDescent="0.25">
      <c r="B23" s="8" t="s">
        <v>91</v>
      </c>
      <c r="C23" s="85"/>
      <c r="D23" s="86"/>
      <c r="E23" s="85">
        <v>2.1157407407407409E-2</v>
      </c>
      <c r="F23" s="97">
        <f t="shared" si="1"/>
        <v>7.973479891825877E-2</v>
      </c>
    </row>
    <row r="24" spans="2:6" x14ac:dyDescent="0.25">
      <c r="B24" s="8" t="s">
        <v>12</v>
      </c>
      <c r="C24" s="85"/>
      <c r="D24" s="86"/>
      <c r="E24" s="85">
        <v>1.3854166666666666E-2</v>
      </c>
      <c r="F24" s="97">
        <f t="shared" si="1"/>
        <v>5.2211462967809479E-2</v>
      </c>
    </row>
    <row r="25" spans="2:6" s="50" customFormat="1" x14ac:dyDescent="0.25">
      <c r="B25" s="8" t="s">
        <v>5</v>
      </c>
      <c r="C25" s="85">
        <v>6.5740740740740742E-3</v>
      </c>
      <c r="D25" s="86">
        <f t="shared" si="2"/>
        <v>0.25689733152419719</v>
      </c>
      <c r="E25" s="85">
        <v>1.3229166666666667E-2</v>
      </c>
      <c r="F25" s="97">
        <f t="shared" si="1"/>
        <v>4.9856058623397023E-2</v>
      </c>
    </row>
    <row r="26" spans="2:6" x14ac:dyDescent="0.25">
      <c r="B26" s="8" t="s">
        <v>6</v>
      </c>
      <c r="C26" s="104"/>
      <c r="D26" s="136"/>
      <c r="E26" s="85"/>
      <c r="F26" s="138"/>
    </row>
    <row r="27" spans="2:6" x14ac:dyDescent="0.25">
      <c r="B27" s="8" t="s">
        <v>102</v>
      </c>
      <c r="C27" s="104"/>
      <c r="D27" s="136"/>
      <c r="E27" s="85"/>
      <c r="F27" s="138"/>
    </row>
    <row r="28" spans="2:6" x14ac:dyDescent="0.25">
      <c r="B28" s="8" t="s">
        <v>17</v>
      </c>
      <c r="C28" s="104"/>
      <c r="D28" s="136"/>
      <c r="E28" s="85"/>
      <c r="F28" s="138"/>
    </row>
    <row r="29" spans="2:6" x14ac:dyDescent="0.25">
      <c r="B29" s="8"/>
      <c r="C29" s="105"/>
      <c r="D29" s="89"/>
      <c r="E29" s="89"/>
      <c r="F29" s="94"/>
    </row>
    <row r="30" spans="2:6" x14ac:dyDescent="0.25">
      <c r="B30" s="53" t="s">
        <v>29</v>
      </c>
      <c r="C30" s="93">
        <f>SUM(C7:C28)</f>
        <v>2.5590277777777781E-2</v>
      </c>
      <c r="D30" s="134">
        <f>SUM(D7:D28)</f>
        <v>0.99999999999999978</v>
      </c>
      <c r="E30" s="93">
        <f>SUM(E7:E28)</f>
        <v>0.26534722222222218</v>
      </c>
      <c r="F30" s="135">
        <f>SUM(F7:F28)</f>
        <v>1</v>
      </c>
    </row>
    <row r="31" spans="2:6" x14ac:dyDescent="0.25">
      <c r="B31" s="60"/>
      <c r="C31" s="76"/>
      <c r="D31" s="77"/>
      <c r="E31" s="77"/>
      <c r="F31" s="78"/>
    </row>
    <row r="32" spans="2:6" ht="66" customHeight="1" thickBot="1" x14ac:dyDescent="0.3">
      <c r="B32" s="203" t="s">
        <v>139</v>
      </c>
      <c r="C32" s="204"/>
      <c r="D32" s="204"/>
      <c r="E32" s="204"/>
      <c r="F32" s="20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&amp;R43</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4"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6" t="s">
        <v>125</v>
      </c>
      <c r="C3" s="207"/>
      <c r="D3" s="207"/>
      <c r="E3" s="207"/>
      <c r="F3" s="208"/>
    </row>
    <row r="4" spans="2:6" x14ac:dyDescent="0.25">
      <c r="B4" s="188" t="s">
        <v>134</v>
      </c>
      <c r="C4" s="189"/>
      <c r="D4" s="189"/>
      <c r="E4" s="189"/>
      <c r="F4" s="190"/>
    </row>
    <row r="5" spans="2:6" x14ac:dyDescent="0.25">
      <c r="B5" s="42"/>
      <c r="C5" s="193" t="s">
        <v>66</v>
      </c>
      <c r="D5" s="189"/>
      <c r="E5" s="209" t="s">
        <v>67</v>
      </c>
      <c r="F5" s="210"/>
    </row>
    <row r="6" spans="2:6" x14ac:dyDescent="0.25">
      <c r="B6" s="3" t="s">
        <v>23</v>
      </c>
      <c r="C6" s="152" t="s">
        <v>24</v>
      </c>
      <c r="D6" s="43" t="s">
        <v>25</v>
      </c>
      <c r="E6" s="152" t="s">
        <v>24</v>
      </c>
      <c r="F6" s="64" t="s">
        <v>25</v>
      </c>
    </row>
    <row r="7" spans="2:6" x14ac:dyDescent="0.25">
      <c r="B7" s="8" t="s">
        <v>10</v>
      </c>
      <c r="C7" s="85"/>
      <c r="D7" s="86"/>
      <c r="E7" s="85">
        <v>1.8749999999999997E-3</v>
      </c>
      <c r="F7" s="138">
        <f>E7/E$30</f>
        <v>2.553996531609648E-2</v>
      </c>
    </row>
    <row r="8" spans="2:6" x14ac:dyDescent="0.25">
      <c r="B8" s="8" t="s">
        <v>13</v>
      </c>
      <c r="C8" s="85"/>
      <c r="D8" s="136"/>
      <c r="E8" s="85">
        <v>1.6203703703703703E-4</v>
      </c>
      <c r="F8" s="138">
        <f>E8/E$30</f>
        <v>2.2071574964527825E-3</v>
      </c>
    </row>
    <row r="9" spans="2:6" x14ac:dyDescent="0.25">
      <c r="B9" s="8" t="s">
        <v>0</v>
      </c>
      <c r="C9" s="85"/>
      <c r="D9" s="136"/>
      <c r="E9" s="85">
        <v>3.0787037037037033E-3</v>
      </c>
      <c r="F9" s="138">
        <f t="shared" ref="F9:F28" si="0">E9/E$30</f>
        <v>4.1935992432602862E-2</v>
      </c>
    </row>
    <row r="10" spans="2:6" x14ac:dyDescent="0.25">
      <c r="B10" s="8" t="s">
        <v>8</v>
      </c>
      <c r="C10" s="85"/>
      <c r="D10" s="136"/>
      <c r="E10" s="85">
        <v>4.1666666666666669E-4</v>
      </c>
      <c r="F10" s="138">
        <f t="shared" si="0"/>
        <v>5.6755478480214408E-3</v>
      </c>
    </row>
    <row r="11" spans="2:6" x14ac:dyDescent="0.25">
      <c r="B11" s="8" t="s">
        <v>26</v>
      </c>
      <c r="C11" s="85"/>
      <c r="D11" s="136"/>
      <c r="E11" s="85"/>
      <c r="F11" s="138"/>
    </row>
    <row r="12" spans="2:6" x14ac:dyDescent="0.25">
      <c r="B12" s="8" t="s">
        <v>3</v>
      </c>
      <c r="C12" s="85"/>
      <c r="D12" s="86"/>
      <c r="E12" s="85">
        <v>6.9097222222222225E-3</v>
      </c>
      <c r="F12" s="138">
        <f t="shared" si="0"/>
        <v>9.4119501813022227E-2</v>
      </c>
    </row>
    <row r="13" spans="2:6" x14ac:dyDescent="0.25">
      <c r="B13" s="8" t="s">
        <v>7</v>
      </c>
      <c r="C13" s="85"/>
      <c r="D13" s="136"/>
      <c r="E13" s="85">
        <v>4.8263888888888887E-3</v>
      </c>
      <c r="F13" s="138">
        <f t="shared" si="0"/>
        <v>6.5741762572915016E-2</v>
      </c>
    </row>
    <row r="14" spans="2:6" x14ac:dyDescent="0.25">
      <c r="B14" s="8" t="s">
        <v>2</v>
      </c>
      <c r="C14" s="85"/>
      <c r="D14" s="136"/>
      <c r="E14" s="85">
        <v>2.8356481481481479E-3</v>
      </c>
      <c r="F14" s="138">
        <f t="shared" si="0"/>
        <v>3.8625256187923687E-2</v>
      </c>
    </row>
    <row r="15" spans="2:6" x14ac:dyDescent="0.25">
      <c r="B15" s="8" t="s">
        <v>9</v>
      </c>
      <c r="C15" s="85"/>
      <c r="D15" s="136"/>
      <c r="E15" s="85">
        <v>2.4189814814814812E-3</v>
      </c>
      <c r="F15" s="138">
        <f t="shared" si="0"/>
        <v>3.2949708339902246E-2</v>
      </c>
    </row>
    <row r="16" spans="2:6" x14ac:dyDescent="0.25">
      <c r="B16" s="8" t="s">
        <v>1</v>
      </c>
      <c r="C16" s="85"/>
      <c r="D16" s="136"/>
      <c r="E16" s="85"/>
      <c r="F16" s="138"/>
    </row>
    <row r="17" spans="2:6" x14ac:dyDescent="0.25">
      <c r="B17" s="8" t="s">
        <v>27</v>
      </c>
      <c r="C17" s="85"/>
      <c r="D17" s="136"/>
      <c r="E17" s="85">
        <v>1.3182870370370371E-2</v>
      </c>
      <c r="F17" s="138">
        <f t="shared" si="0"/>
        <v>0.1795680277471228</v>
      </c>
    </row>
    <row r="18" spans="2:6" x14ac:dyDescent="0.25">
      <c r="B18" s="8" t="s">
        <v>16</v>
      </c>
      <c r="C18" s="85"/>
      <c r="D18" s="136"/>
      <c r="E18" s="85"/>
      <c r="F18" s="138"/>
    </row>
    <row r="19" spans="2:6" x14ac:dyDescent="0.25">
      <c r="B19" s="8" t="s">
        <v>4</v>
      </c>
      <c r="C19" s="85"/>
      <c r="D19" s="136"/>
      <c r="E19" s="85">
        <v>4.8958333333333328E-3</v>
      </c>
      <c r="F19" s="138">
        <f t="shared" si="0"/>
        <v>6.6687687214251917E-2</v>
      </c>
    </row>
    <row r="20" spans="2:6" x14ac:dyDescent="0.25">
      <c r="B20" s="8" t="s">
        <v>14</v>
      </c>
      <c r="C20" s="85"/>
      <c r="D20" s="136"/>
      <c r="E20" s="85">
        <v>5.9027777777777768E-3</v>
      </c>
      <c r="F20" s="138">
        <f t="shared" si="0"/>
        <v>8.0403594513637058E-2</v>
      </c>
    </row>
    <row r="21" spans="2:6" x14ac:dyDescent="0.25">
      <c r="B21" s="8" t="s">
        <v>11</v>
      </c>
      <c r="C21" s="85"/>
      <c r="D21" s="136"/>
      <c r="E21" s="85">
        <v>2.8935185185185189E-4</v>
      </c>
      <c r="F21" s="138">
        <f t="shared" si="0"/>
        <v>3.9413526722371119E-3</v>
      </c>
    </row>
    <row r="22" spans="2:6" x14ac:dyDescent="0.25">
      <c r="B22" s="8" t="s">
        <v>15</v>
      </c>
      <c r="C22" s="85"/>
      <c r="D22" s="86"/>
      <c r="E22" s="85">
        <v>8.0555555555555571E-3</v>
      </c>
      <c r="F22" s="138">
        <f t="shared" si="0"/>
        <v>0.10972725839508121</v>
      </c>
    </row>
    <row r="23" spans="2:6" s="49" customFormat="1" x14ac:dyDescent="0.25">
      <c r="B23" s="8" t="s">
        <v>91</v>
      </c>
      <c r="C23" s="85"/>
      <c r="D23" s="136"/>
      <c r="E23" s="85">
        <v>1.2534722222222223E-2</v>
      </c>
      <c r="F23" s="138">
        <f t="shared" si="0"/>
        <v>0.1707393977613117</v>
      </c>
    </row>
    <row r="24" spans="2:6" x14ac:dyDescent="0.25">
      <c r="B24" s="8" t="s">
        <v>12</v>
      </c>
      <c r="C24" s="85"/>
      <c r="D24" s="136"/>
      <c r="E24" s="85">
        <v>2.8240740740740739E-3</v>
      </c>
      <c r="F24" s="138">
        <f t="shared" si="0"/>
        <v>3.8467602081034204E-2</v>
      </c>
    </row>
    <row r="25" spans="2:6" s="50" customFormat="1" x14ac:dyDescent="0.25">
      <c r="B25" s="8" t="s">
        <v>5</v>
      </c>
      <c r="C25" s="85"/>
      <c r="D25" s="136"/>
      <c r="E25" s="85">
        <v>1.5393518518518519E-3</v>
      </c>
      <c r="F25" s="138">
        <f t="shared" si="0"/>
        <v>2.0967996216301434E-2</v>
      </c>
    </row>
    <row r="26" spans="2:6" x14ac:dyDescent="0.25">
      <c r="B26" s="8" t="s">
        <v>6</v>
      </c>
      <c r="C26" s="85"/>
      <c r="D26" s="136"/>
      <c r="E26" s="85"/>
      <c r="F26" s="138"/>
    </row>
    <row r="27" spans="2:6" x14ac:dyDescent="0.25">
      <c r="B27" s="8" t="s">
        <v>102</v>
      </c>
      <c r="C27" s="85"/>
      <c r="D27" s="136"/>
      <c r="E27" s="85">
        <v>1.2037037037037038E-3</v>
      </c>
      <c r="F27" s="138">
        <f t="shared" si="0"/>
        <v>1.6396027116506385E-2</v>
      </c>
    </row>
    <row r="28" spans="2:6" x14ac:dyDescent="0.25">
      <c r="B28" s="8" t="s">
        <v>17</v>
      </c>
      <c r="C28" s="85"/>
      <c r="D28" s="85"/>
      <c r="E28" s="85">
        <v>4.6296296296296293E-4</v>
      </c>
      <c r="F28" s="138">
        <f t="shared" si="0"/>
        <v>6.3061642755793783E-3</v>
      </c>
    </row>
    <row r="29" spans="2:6" x14ac:dyDescent="0.25">
      <c r="B29" s="8"/>
      <c r="C29" s="105"/>
      <c r="D29" s="89"/>
      <c r="E29" s="89"/>
      <c r="F29" s="94"/>
    </row>
    <row r="30" spans="2:6" x14ac:dyDescent="0.25">
      <c r="B30" s="53" t="s">
        <v>29</v>
      </c>
      <c r="C30" s="93"/>
      <c r="D30" s="134"/>
      <c r="E30" s="93">
        <f>SUM(E7:E28)</f>
        <v>7.3414351851851856E-2</v>
      </c>
      <c r="F30" s="135">
        <f>SUM(F7:F28)</f>
        <v>1</v>
      </c>
    </row>
    <row r="31" spans="2:6" x14ac:dyDescent="0.25">
      <c r="B31" s="53"/>
      <c r="C31" s="27"/>
      <c r="D31" s="52"/>
      <c r="E31" s="52"/>
      <c r="F31" s="48"/>
    </row>
    <row r="32" spans="2:6" ht="66" customHeight="1" thickBot="1" x14ac:dyDescent="0.3">
      <c r="B32" s="203" t="s">
        <v>131</v>
      </c>
      <c r="C32" s="204"/>
      <c r="D32" s="204"/>
      <c r="E32" s="204"/>
      <c r="F32" s="20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6"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5" t="s">
        <v>94</v>
      </c>
      <c r="C3" s="186"/>
      <c r="D3" s="186"/>
      <c r="E3" s="186"/>
      <c r="F3" s="187"/>
    </row>
    <row r="4" spans="2:6" x14ac:dyDescent="0.25">
      <c r="B4" s="188" t="s">
        <v>134</v>
      </c>
      <c r="C4" s="189"/>
      <c r="D4" s="189"/>
      <c r="E4" s="189"/>
      <c r="F4" s="190"/>
    </row>
    <row r="5" spans="2:6" x14ac:dyDescent="0.25">
      <c r="B5" s="42"/>
      <c r="C5" s="193" t="s">
        <v>52</v>
      </c>
      <c r="D5" s="189"/>
      <c r="E5" s="193" t="s">
        <v>53</v>
      </c>
      <c r="F5" s="190"/>
    </row>
    <row r="6" spans="2:6" x14ac:dyDescent="0.25">
      <c r="B6" s="3" t="s">
        <v>23</v>
      </c>
      <c r="C6" s="63" t="s">
        <v>24</v>
      </c>
      <c r="D6" s="43" t="s">
        <v>25</v>
      </c>
      <c r="E6" s="63" t="s">
        <v>24</v>
      </c>
      <c r="F6" s="64" t="s">
        <v>25</v>
      </c>
    </row>
    <row r="7" spans="2:6" x14ac:dyDescent="0.25">
      <c r="B7" s="8" t="s">
        <v>10</v>
      </c>
      <c r="C7" s="133"/>
      <c r="D7" s="86"/>
      <c r="E7" s="65"/>
      <c r="F7" s="69"/>
    </row>
    <row r="8" spans="2:6" x14ac:dyDescent="0.25">
      <c r="B8" s="8" t="s">
        <v>13</v>
      </c>
      <c r="C8" s="133"/>
      <c r="D8" s="86"/>
      <c r="E8" s="65"/>
      <c r="F8" s="69"/>
    </row>
    <row r="9" spans="2:6" x14ac:dyDescent="0.25">
      <c r="B9" s="8" t="s">
        <v>0</v>
      </c>
      <c r="C9" s="133"/>
      <c r="D9" s="86"/>
      <c r="E9" s="65"/>
      <c r="F9" s="69"/>
    </row>
    <row r="10" spans="2:6" x14ac:dyDescent="0.25">
      <c r="B10" s="8" t="s">
        <v>8</v>
      </c>
      <c r="C10" s="133"/>
      <c r="D10" s="86"/>
      <c r="E10" s="65"/>
      <c r="F10" s="69"/>
    </row>
    <row r="11" spans="2:6" x14ac:dyDescent="0.25">
      <c r="B11" s="8" t="s">
        <v>26</v>
      </c>
      <c r="C11" s="133"/>
      <c r="D11" s="86"/>
      <c r="E11" s="65"/>
      <c r="F11" s="69"/>
    </row>
    <row r="12" spans="2:6" x14ac:dyDescent="0.25">
      <c r="B12" s="8" t="s">
        <v>3</v>
      </c>
      <c r="C12" s="133"/>
      <c r="D12" s="136"/>
      <c r="E12" s="65"/>
      <c r="F12" s="69"/>
    </row>
    <row r="13" spans="2:6" x14ac:dyDescent="0.25">
      <c r="B13" s="8" t="s">
        <v>7</v>
      </c>
      <c r="C13" s="133"/>
      <c r="D13" s="136"/>
      <c r="E13" s="65"/>
      <c r="F13" s="69"/>
    </row>
    <row r="14" spans="2:6" x14ac:dyDescent="0.25">
      <c r="B14" s="8" t="s">
        <v>2</v>
      </c>
      <c r="C14" s="133"/>
      <c r="D14" s="86"/>
      <c r="E14" s="65"/>
      <c r="F14" s="69"/>
    </row>
    <row r="15" spans="2:6" x14ac:dyDescent="0.25">
      <c r="B15" s="8" t="s">
        <v>9</v>
      </c>
      <c r="C15" s="133"/>
      <c r="D15" s="86"/>
      <c r="E15" s="65"/>
      <c r="F15" s="69"/>
    </row>
    <row r="16" spans="2:6" x14ac:dyDescent="0.25">
      <c r="B16" s="8" t="s">
        <v>1</v>
      </c>
      <c r="C16" s="133"/>
      <c r="D16" s="86"/>
      <c r="E16" s="65"/>
      <c r="F16" s="69"/>
    </row>
    <row r="17" spans="2:6" x14ac:dyDescent="0.25">
      <c r="B17" s="8" t="s">
        <v>27</v>
      </c>
      <c r="C17" s="85"/>
      <c r="D17" s="86"/>
      <c r="E17" s="65"/>
      <c r="F17" s="69"/>
    </row>
    <row r="18" spans="2:6" x14ac:dyDescent="0.25">
      <c r="B18" s="8" t="s">
        <v>16</v>
      </c>
      <c r="C18" s="85"/>
      <c r="D18" s="86"/>
      <c r="E18" s="65"/>
      <c r="F18" s="69"/>
    </row>
    <row r="19" spans="2:6" x14ac:dyDescent="0.25">
      <c r="B19" s="8" t="s">
        <v>4</v>
      </c>
      <c r="C19" s="85"/>
      <c r="D19" s="86"/>
      <c r="E19" s="65"/>
      <c r="F19" s="69"/>
    </row>
    <row r="20" spans="2:6" x14ac:dyDescent="0.25">
      <c r="B20" s="8" t="s">
        <v>14</v>
      </c>
      <c r="C20" s="85"/>
      <c r="D20" s="86"/>
      <c r="E20" s="65"/>
      <c r="F20" s="69"/>
    </row>
    <row r="21" spans="2:6" x14ac:dyDescent="0.25">
      <c r="B21" s="8" t="s">
        <v>11</v>
      </c>
      <c r="C21" s="88"/>
      <c r="D21" s="86"/>
      <c r="E21" s="65"/>
      <c r="F21" s="69"/>
    </row>
    <row r="22" spans="2:6" x14ac:dyDescent="0.25">
      <c r="B22" s="8" t="s">
        <v>15</v>
      </c>
      <c r="C22" s="85"/>
      <c r="D22" s="86"/>
      <c r="E22" s="65"/>
      <c r="F22" s="69"/>
    </row>
    <row r="23" spans="2:6" s="49" customFormat="1" x14ac:dyDescent="0.25">
      <c r="B23" s="8" t="s">
        <v>91</v>
      </c>
      <c r="C23" s="91"/>
      <c r="D23" s="86"/>
      <c r="E23" s="65"/>
      <c r="F23" s="70"/>
    </row>
    <row r="24" spans="2:6" x14ac:dyDescent="0.25">
      <c r="B24" s="8" t="s">
        <v>12</v>
      </c>
      <c r="C24" s="88"/>
      <c r="D24" s="136"/>
      <c r="E24" s="47"/>
      <c r="F24" s="71"/>
    </row>
    <row r="25" spans="2:6" s="50" customFormat="1" x14ac:dyDescent="0.25">
      <c r="B25" s="8" t="s">
        <v>5</v>
      </c>
      <c r="C25" s="85"/>
      <c r="D25" s="136"/>
      <c r="E25" s="47"/>
      <c r="F25" s="44"/>
    </row>
    <row r="26" spans="2:6" x14ac:dyDescent="0.25">
      <c r="B26" s="8" t="s">
        <v>6</v>
      </c>
      <c r="C26" s="104"/>
      <c r="D26" s="85"/>
      <c r="E26" s="65"/>
      <c r="F26" s="69"/>
    </row>
    <row r="27" spans="2:6" x14ac:dyDescent="0.25">
      <c r="B27" s="8" t="s">
        <v>102</v>
      </c>
      <c r="C27" s="104"/>
      <c r="D27" s="85"/>
      <c r="E27" s="65"/>
      <c r="F27" s="69"/>
    </row>
    <row r="28" spans="2:6" x14ac:dyDescent="0.25">
      <c r="B28" s="8" t="s">
        <v>17</v>
      </c>
      <c r="C28" s="104"/>
      <c r="D28" s="85"/>
      <c r="E28" s="65"/>
      <c r="F28" s="69"/>
    </row>
    <row r="29" spans="2:6" x14ac:dyDescent="0.25">
      <c r="B29" s="8"/>
      <c r="C29" s="105"/>
      <c r="D29" s="89"/>
      <c r="E29" s="52"/>
      <c r="F29" s="48"/>
    </row>
    <row r="30" spans="2:6" x14ac:dyDescent="0.25">
      <c r="B30" s="53" t="s">
        <v>29</v>
      </c>
      <c r="C30" s="93"/>
      <c r="D30" s="134"/>
      <c r="E30" s="47"/>
      <c r="F30" s="69"/>
    </row>
    <row r="31" spans="2:6" x14ac:dyDescent="0.25">
      <c r="B31" s="53"/>
      <c r="C31" s="27"/>
      <c r="D31" s="52"/>
      <c r="E31" s="52"/>
      <c r="F31" s="48"/>
    </row>
    <row r="32" spans="2:6" ht="66" customHeight="1" thickBot="1" x14ac:dyDescent="0.3">
      <c r="B32" s="214" t="s">
        <v>123</v>
      </c>
      <c r="C32" s="204"/>
      <c r="D32" s="204"/>
      <c r="E32" s="204"/>
      <c r="F32" s="20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&amp;R34</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B7"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8" t="s">
        <v>95</v>
      </c>
      <c r="C3" s="199"/>
      <c r="D3" s="199"/>
      <c r="E3" s="199"/>
      <c r="F3" s="200"/>
    </row>
    <row r="4" spans="2:6" x14ac:dyDescent="0.25">
      <c r="B4" s="188" t="s">
        <v>134</v>
      </c>
      <c r="C4" s="189"/>
      <c r="D4" s="189"/>
      <c r="E4" s="189"/>
      <c r="F4" s="190"/>
    </row>
    <row r="5" spans="2:6" x14ac:dyDescent="0.25">
      <c r="B5" s="42"/>
      <c r="C5" s="193" t="s">
        <v>60</v>
      </c>
      <c r="D5" s="189"/>
      <c r="E5" s="209" t="s">
        <v>61</v>
      </c>
      <c r="F5" s="210"/>
    </row>
    <row r="6" spans="2:6" x14ac:dyDescent="0.25">
      <c r="B6" s="3" t="s">
        <v>23</v>
      </c>
      <c r="C6" s="63" t="s">
        <v>24</v>
      </c>
      <c r="D6" s="43" t="s">
        <v>25</v>
      </c>
      <c r="E6" s="63" t="s">
        <v>24</v>
      </c>
      <c r="F6" s="64" t="s">
        <v>25</v>
      </c>
    </row>
    <row r="7" spans="2:6" x14ac:dyDescent="0.25">
      <c r="B7" s="8" t="s">
        <v>10</v>
      </c>
      <c r="C7" s="133"/>
      <c r="D7" s="86"/>
      <c r="E7" s="65"/>
      <c r="F7" s="69"/>
    </row>
    <row r="8" spans="2:6" x14ac:dyDescent="0.25">
      <c r="B8" s="8" t="s">
        <v>13</v>
      </c>
      <c r="C8" s="133"/>
      <c r="D8" s="86"/>
      <c r="E8" s="65"/>
      <c r="F8" s="69"/>
    </row>
    <row r="9" spans="2:6" x14ac:dyDescent="0.25">
      <c r="B9" s="8" t="s">
        <v>0</v>
      </c>
      <c r="C9" s="133"/>
      <c r="D9" s="86"/>
      <c r="E9" s="65"/>
      <c r="F9" s="69"/>
    </row>
    <row r="10" spans="2:6" x14ac:dyDescent="0.25">
      <c r="B10" s="8" t="s">
        <v>8</v>
      </c>
      <c r="C10" s="133"/>
      <c r="D10" s="86"/>
      <c r="E10" s="65"/>
      <c r="F10" s="69"/>
    </row>
    <row r="11" spans="2:6" x14ac:dyDescent="0.25">
      <c r="B11" s="8" t="s">
        <v>26</v>
      </c>
      <c r="C11" s="133"/>
      <c r="D11" s="86"/>
      <c r="E11" s="65"/>
      <c r="F11" s="69"/>
    </row>
    <row r="12" spans="2:6" x14ac:dyDescent="0.25">
      <c r="B12" s="8" t="s">
        <v>3</v>
      </c>
      <c r="C12" s="133"/>
      <c r="D12" s="86"/>
      <c r="E12" s="65"/>
      <c r="F12" s="69"/>
    </row>
    <row r="13" spans="2:6" x14ac:dyDescent="0.25">
      <c r="B13" s="8" t="s">
        <v>7</v>
      </c>
      <c r="C13" s="133"/>
      <c r="D13" s="86"/>
      <c r="E13" s="65"/>
      <c r="F13" s="69"/>
    </row>
    <row r="14" spans="2:6" x14ac:dyDescent="0.25">
      <c r="B14" s="8" t="s">
        <v>2</v>
      </c>
      <c r="C14" s="133"/>
      <c r="D14" s="86"/>
      <c r="E14" s="65"/>
      <c r="F14" s="69"/>
    </row>
    <row r="15" spans="2:6" x14ac:dyDescent="0.25">
      <c r="B15" s="8" t="s">
        <v>9</v>
      </c>
      <c r="C15" s="133"/>
      <c r="D15" s="86"/>
      <c r="E15" s="65"/>
      <c r="F15" s="69"/>
    </row>
    <row r="16" spans="2:6" x14ac:dyDescent="0.25">
      <c r="B16" s="8" t="s">
        <v>1</v>
      </c>
      <c r="C16" s="133"/>
      <c r="D16" s="86"/>
      <c r="E16" s="65"/>
      <c r="F16" s="69"/>
    </row>
    <row r="17" spans="2:6" x14ac:dyDescent="0.25">
      <c r="B17" s="8" t="s">
        <v>27</v>
      </c>
      <c r="C17" s="133"/>
      <c r="D17" s="86"/>
      <c r="E17" s="65"/>
      <c r="F17" s="69"/>
    </row>
    <row r="18" spans="2:6" x14ac:dyDescent="0.25">
      <c r="B18" s="8" t="s">
        <v>16</v>
      </c>
      <c r="C18" s="133"/>
      <c r="D18" s="86"/>
      <c r="E18" s="65"/>
      <c r="F18" s="69"/>
    </row>
    <row r="19" spans="2:6" x14ac:dyDescent="0.25">
      <c r="B19" s="8" t="s">
        <v>4</v>
      </c>
      <c r="C19" s="133"/>
      <c r="D19" s="86"/>
      <c r="E19" s="65"/>
      <c r="F19" s="69"/>
    </row>
    <row r="20" spans="2:6" x14ac:dyDescent="0.25">
      <c r="B20" s="8" t="s">
        <v>14</v>
      </c>
      <c r="C20" s="133"/>
      <c r="D20" s="86"/>
      <c r="E20" s="65"/>
      <c r="F20" s="69"/>
    </row>
    <row r="21" spans="2:6" x14ac:dyDescent="0.25">
      <c r="B21" s="8" t="s">
        <v>11</v>
      </c>
      <c r="C21" s="133"/>
      <c r="D21" s="86"/>
      <c r="E21" s="65"/>
      <c r="F21" s="69"/>
    </row>
    <row r="22" spans="2:6" x14ac:dyDescent="0.25">
      <c r="B22" s="8" t="s">
        <v>15</v>
      </c>
      <c r="C22" s="133"/>
      <c r="D22" s="86"/>
      <c r="E22" s="65"/>
      <c r="F22" s="69"/>
    </row>
    <row r="23" spans="2:6" s="49" customFormat="1" x14ac:dyDescent="0.25">
      <c r="B23" s="8" t="s">
        <v>91</v>
      </c>
      <c r="C23" s="133"/>
      <c r="D23" s="86"/>
      <c r="E23" s="75"/>
      <c r="F23" s="70"/>
    </row>
    <row r="24" spans="2:6" x14ac:dyDescent="0.25">
      <c r="B24" s="8" t="s">
        <v>12</v>
      </c>
      <c r="C24" s="88"/>
      <c r="D24" s="88"/>
      <c r="E24" s="45"/>
      <c r="F24" s="71"/>
    </row>
    <row r="25" spans="2:6" s="50" customFormat="1" x14ac:dyDescent="0.25">
      <c r="B25" s="8" t="s">
        <v>5</v>
      </c>
      <c r="C25" s="43"/>
      <c r="D25" s="43"/>
      <c r="E25" s="43"/>
      <c r="F25" s="44"/>
    </row>
    <row r="26" spans="2:6" x14ac:dyDescent="0.25">
      <c r="B26" s="8" t="s">
        <v>6</v>
      </c>
      <c r="C26" s="104"/>
      <c r="D26" s="86"/>
      <c r="E26" s="47"/>
      <c r="F26" s="69"/>
    </row>
    <row r="27" spans="2:6" x14ac:dyDescent="0.25">
      <c r="B27" s="8" t="s">
        <v>102</v>
      </c>
      <c r="C27" s="104"/>
      <c r="D27" s="85"/>
      <c r="E27" s="47"/>
      <c r="F27" s="69"/>
    </row>
    <row r="28" spans="2:6" x14ac:dyDescent="0.25">
      <c r="B28" s="8" t="s">
        <v>17</v>
      </c>
      <c r="C28" s="104"/>
      <c r="D28" s="137"/>
      <c r="E28" s="47"/>
      <c r="F28" s="69"/>
    </row>
    <row r="29" spans="2:6" x14ac:dyDescent="0.25">
      <c r="B29" s="8"/>
      <c r="C29" s="105"/>
      <c r="D29" s="89"/>
      <c r="E29" s="52"/>
      <c r="F29" s="48"/>
    </row>
    <row r="30" spans="2:6" x14ac:dyDescent="0.25">
      <c r="B30" s="53" t="s">
        <v>29</v>
      </c>
      <c r="C30" s="93"/>
      <c r="D30" s="134"/>
      <c r="E30" s="47"/>
      <c r="F30" s="69"/>
    </row>
    <row r="31" spans="2:6" x14ac:dyDescent="0.25">
      <c r="B31" s="53"/>
      <c r="C31" s="27"/>
      <c r="D31" s="52"/>
      <c r="E31" s="52"/>
      <c r="F31" s="48"/>
    </row>
    <row r="32" spans="2:6" ht="66" customHeight="1" thickBot="1" x14ac:dyDescent="0.3">
      <c r="B32" s="203" t="s">
        <v>124</v>
      </c>
      <c r="C32" s="204"/>
      <c r="D32" s="204"/>
      <c r="E32" s="204"/>
      <c r="F32" s="20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&amp;R38</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6" t="s">
        <v>96</v>
      </c>
      <c r="C3" s="207"/>
      <c r="D3" s="207"/>
      <c r="E3" s="207"/>
      <c r="F3" s="208"/>
    </row>
    <row r="4" spans="2:6" x14ac:dyDescent="0.25">
      <c r="B4" s="188" t="s">
        <v>134</v>
      </c>
      <c r="C4" s="189"/>
      <c r="D4" s="189"/>
      <c r="E4" s="189"/>
      <c r="F4" s="190"/>
    </row>
    <row r="5" spans="2:6" x14ac:dyDescent="0.25">
      <c r="B5" s="42"/>
      <c r="C5" s="193" t="s">
        <v>68</v>
      </c>
      <c r="D5" s="189"/>
      <c r="E5" s="209" t="s">
        <v>69</v>
      </c>
      <c r="F5" s="210"/>
    </row>
    <row r="6" spans="2:6" x14ac:dyDescent="0.25">
      <c r="B6" s="3" t="s">
        <v>23</v>
      </c>
      <c r="C6" s="152" t="s">
        <v>24</v>
      </c>
      <c r="D6" s="43" t="s">
        <v>25</v>
      </c>
      <c r="E6" s="152" t="s">
        <v>24</v>
      </c>
      <c r="F6" s="64" t="s">
        <v>25</v>
      </c>
    </row>
    <row r="7" spans="2:6" x14ac:dyDescent="0.25">
      <c r="B7" s="8" t="s">
        <v>10</v>
      </c>
      <c r="C7" s="85"/>
      <c r="D7" s="136"/>
      <c r="E7" s="85"/>
      <c r="F7" s="94"/>
    </row>
    <row r="8" spans="2:6" x14ac:dyDescent="0.25">
      <c r="B8" s="8" t="s">
        <v>13</v>
      </c>
      <c r="C8" s="85"/>
      <c r="D8" s="136"/>
      <c r="E8" s="85"/>
      <c r="F8" s="97"/>
    </row>
    <row r="9" spans="2:6" x14ac:dyDescent="0.25">
      <c r="B9" s="8" t="s">
        <v>0</v>
      </c>
      <c r="C9" s="85"/>
      <c r="D9" s="136"/>
      <c r="E9" s="85">
        <v>6.7199074074074078E-2</v>
      </c>
      <c r="F9" s="97">
        <f t="shared" ref="F8:F28" si="0">E9/E$30</f>
        <v>7.4254070161527547E-2</v>
      </c>
    </row>
    <row r="10" spans="2:6" x14ac:dyDescent="0.25">
      <c r="B10" s="8" t="s">
        <v>8</v>
      </c>
      <c r="C10" s="85">
        <v>7.3032407407407404E-3</v>
      </c>
      <c r="D10" s="96">
        <f t="shared" ref="D10:D25" si="1">C10/C$30</f>
        <v>0.14502413238336015</v>
      </c>
      <c r="E10" s="85">
        <v>3.7037037037037035E-4</v>
      </c>
      <c r="F10" s="97">
        <f t="shared" si="0"/>
        <v>4.0925426199946282E-4</v>
      </c>
    </row>
    <row r="11" spans="2:6" x14ac:dyDescent="0.25">
      <c r="B11" s="8" t="s">
        <v>26</v>
      </c>
      <c r="C11" s="85"/>
      <c r="D11" s="96"/>
      <c r="E11" s="85">
        <v>4.6296296296296298E-4</v>
      </c>
      <c r="F11" s="97">
        <f t="shared" si="0"/>
        <v>5.115678274993286E-4</v>
      </c>
    </row>
    <row r="12" spans="2:6" x14ac:dyDescent="0.25">
      <c r="B12" s="8" t="s">
        <v>3</v>
      </c>
      <c r="C12" s="85"/>
      <c r="D12" s="96"/>
      <c r="E12" s="85">
        <v>0.22918981481481485</v>
      </c>
      <c r="F12" s="97">
        <f t="shared" si="0"/>
        <v>0.25325165300354263</v>
      </c>
    </row>
    <row r="13" spans="2:6" x14ac:dyDescent="0.25">
      <c r="B13" s="8" t="s">
        <v>7</v>
      </c>
      <c r="C13" s="85">
        <v>1.097222222222222E-2</v>
      </c>
      <c r="D13" s="96">
        <f t="shared" si="1"/>
        <v>0.21788094690875659</v>
      </c>
      <c r="E13" s="85">
        <v>2.5520833333333329E-2</v>
      </c>
      <c r="F13" s="97">
        <f t="shared" si="0"/>
        <v>2.820017649090048E-2</v>
      </c>
    </row>
    <row r="14" spans="2:6" x14ac:dyDescent="0.25">
      <c r="B14" s="8" t="s">
        <v>2</v>
      </c>
      <c r="C14" s="85"/>
      <c r="D14" s="96"/>
      <c r="E14" s="85">
        <v>4.895833333333334E-2</v>
      </c>
      <c r="F14" s="97">
        <f t="shared" si="0"/>
        <v>5.4098297758053998E-2</v>
      </c>
    </row>
    <row r="15" spans="2:6" ht="15.95" customHeight="1" x14ac:dyDescent="0.25">
      <c r="B15" s="8" t="s">
        <v>9</v>
      </c>
      <c r="C15" s="85"/>
      <c r="D15" s="96"/>
      <c r="E15" s="85"/>
      <c r="F15" s="97"/>
    </row>
    <row r="16" spans="2:6" x14ac:dyDescent="0.25">
      <c r="B16" s="8" t="s">
        <v>1</v>
      </c>
      <c r="C16" s="85">
        <v>2.8587962962962963E-3</v>
      </c>
      <c r="D16" s="96">
        <f t="shared" si="1"/>
        <v>5.6768558951965073E-2</v>
      </c>
      <c r="E16" s="85">
        <v>1.9560185185185187E-2</v>
      </c>
      <c r="F16" s="97">
        <f t="shared" si="0"/>
        <v>2.1613740711846633E-2</v>
      </c>
    </row>
    <row r="17" spans="2:6" x14ac:dyDescent="0.25">
      <c r="B17" s="8" t="s">
        <v>27</v>
      </c>
      <c r="C17" s="85">
        <v>4.1666666666666666E-3</v>
      </c>
      <c r="D17" s="96">
        <f t="shared" si="1"/>
        <v>8.2739600091932902E-2</v>
      </c>
      <c r="E17" s="85">
        <v>2.4606481481481476E-2</v>
      </c>
      <c r="F17" s="97">
        <f t="shared" si="0"/>
        <v>2.7189830031589306E-2</v>
      </c>
    </row>
    <row r="18" spans="2:6" x14ac:dyDescent="0.25">
      <c r="B18" s="8" t="s">
        <v>16</v>
      </c>
      <c r="C18" s="85"/>
      <c r="D18" s="96"/>
      <c r="E18" s="85">
        <v>2.199074074074074E-4</v>
      </c>
      <c r="F18" s="97">
        <f t="shared" si="0"/>
        <v>2.4299471806218104E-4</v>
      </c>
    </row>
    <row r="19" spans="2:6" x14ac:dyDescent="0.25">
      <c r="B19" s="8" t="s">
        <v>4</v>
      </c>
      <c r="C19" s="85"/>
      <c r="D19" s="96"/>
      <c r="E19" s="85">
        <v>3.152777777777778E-2</v>
      </c>
      <c r="F19" s="97">
        <f t="shared" si="0"/>
        <v>3.4837769052704276E-2</v>
      </c>
    </row>
    <row r="20" spans="2:6" x14ac:dyDescent="0.25">
      <c r="B20" s="8" t="s">
        <v>14</v>
      </c>
      <c r="C20" s="85">
        <v>1.1006944444444444E-2</v>
      </c>
      <c r="D20" s="96">
        <f t="shared" si="1"/>
        <v>0.2185704435761894</v>
      </c>
      <c r="E20" s="85">
        <v>7.743055555555556E-3</v>
      </c>
      <c r="F20" s="97">
        <f t="shared" si="0"/>
        <v>8.5559719149262709E-3</v>
      </c>
    </row>
    <row r="21" spans="2:6" x14ac:dyDescent="0.25">
      <c r="B21" s="8" t="s">
        <v>11</v>
      </c>
      <c r="C21" s="85"/>
      <c r="D21" s="96"/>
      <c r="E21" s="85">
        <v>0.22225694444444449</v>
      </c>
      <c r="F21" s="97">
        <f t="shared" si="0"/>
        <v>0.24559092478674019</v>
      </c>
    </row>
    <row r="22" spans="2:6" x14ac:dyDescent="0.25">
      <c r="B22" s="8" t="s">
        <v>15</v>
      </c>
      <c r="C22" s="85">
        <v>7.2453703703703708E-3</v>
      </c>
      <c r="D22" s="96">
        <f t="shared" si="1"/>
        <v>0.14387497127097221</v>
      </c>
      <c r="E22" s="85">
        <v>1.4270833333333333E-2</v>
      </c>
      <c r="F22" s="97">
        <f t="shared" si="0"/>
        <v>1.5769078282666802E-2</v>
      </c>
    </row>
    <row r="23" spans="2:6" s="49" customFormat="1" x14ac:dyDescent="0.25">
      <c r="B23" s="8" t="s">
        <v>91</v>
      </c>
      <c r="C23" s="85">
        <v>3.5300925925925925E-3</v>
      </c>
      <c r="D23" s="96">
        <f t="shared" si="1"/>
        <v>7.0098827855665374E-2</v>
      </c>
      <c r="E23" s="85">
        <v>1.1527777777777779E-2</v>
      </c>
      <c r="F23" s="97">
        <f t="shared" si="0"/>
        <v>1.2738038904733281E-2</v>
      </c>
    </row>
    <row r="24" spans="2:6" x14ac:dyDescent="0.25">
      <c r="B24" s="8" t="s">
        <v>12</v>
      </c>
      <c r="C24" s="85"/>
      <c r="D24" s="96"/>
      <c r="E24" s="85">
        <v>3.888888888888889E-2</v>
      </c>
      <c r="F24" s="97">
        <f t="shared" si="0"/>
        <v>4.2971697509943597E-2</v>
      </c>
    </row>
    <row r="25" spans="2:6" s="50" customFormat="1" x14ac:dyDescent="0.25">
      <c r="B25" s="8" t="s">
        <v>5</v>
      </c>
      <c r="C25" s="85">
        <v>3.2754629629629627E-3</v>
      </c>
      <c r="D25" s="96">
        <f t="shared" si="1"/>
        <v>6.5042518961158355E-2</v>
      </c>
      <c r="E25" s="85">
        <v>0.12030092592592591</v>
      </c>
      <c r="F25" s="97">
        <f t="shared" si="0"/>
        <v>0.13293089997570051</v>
      </c>
    </row>
    <row r="26" spans="2:6" x14ac:dyDescent="0.25">
      <c r="B26" s="8" t="s">
        <v>6</v>
      </c>
      <c r="C26" s="104"/>
      <c r="D26" s="136"/>
      <c r="E26" s="85">
        <v>4.2037037037037039E-2</v>
      </c>
      <c r="F26" s="97">
        <f t="shared" si="0"/>
        <v>4.6450358736939035E-2</v>
      </c>
    </row>
    <row r="27" spans="2:6" x14ac:dyDescent="0.25">
      <c r="B27" s="8" t="s">
        <v>102</v>
      </c>
      <c r="C27" s="104"/>
      <c r="D27" s="136"/>
      <c r="E27" s="85"/>
      <c r="F27" s="97"/>
    </row>
    <row r="28" spans="2:6" x14ac:dyDescent="0.25">
      <c r="B28" s="8" t="s">
        <v>17</v>
      </c>
      <c r="C28" s="104"/>
      <c r="D28" s="136"/>
      <c r="E28" s="85">
        <v>3.4722222222222224E-4</v>
      </c>
      <c r="F28" s="97">
        <f t="shared" si="0"/>
        <v>3.8367587062449642E-4</v>
      </c>
    </row>
    <row r="29" spans="2:6" x14ac:dyDescent="0.25">
      <c r="B29" s="8"/>
      <c r="C29" s="105"/>
      <c r="D29" s="89"/>
      <c r="E29" s="89"/>
      <c r="F29" s="94"/>
    </row>
    <row r="30" spans="2:6" x14ac:dyDescent="0.25">
      <c r="B30" s="53" t="s">
        <v>29</v>
      </c>
      <c r="C30" s="93">
        <f>SUM(C7:C28)</f>
        <v>5.035879629629629E-2</v>
      </c>
      <c r="D30" s="134">
        <f>SUM(D7:D28)</f>
        <v>1</v>
      </c>
      <c r="E30" s="93">
        <f>SUM(E7:E28)</f>
        <v>0.90498842592592599</v>
      </c>
      <c r="F30" s="135">
        <f>SUM(F7:F28)</f>
        <v>0.99999999999999989</v>
      </c>
    </row>
    <row r="31" spans="2:6" x14ac:dyDescent="0.25">
      <c r="B31" s="53"/>
      <c r="C31" s="27"/>
      <c r="D31" s="52"/>
      <c r="E31" s="52"/>
      <c r="F31" s="48"/>
    </row>
    <row r="32" spans="2:6" ht="66" customHeight="1" thickBot="1" x14ac:dyDescent="0.3">
      <c r="B32" s="203" t="s">
        <v>140</v>
      </c>
      <c r="C32" s="204"/>
      <c r="D32" s="204"/>
      <c r="E32" s="204"/>
      <c r="F32" s="20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&amp;R42</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B1"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5" t="s">
        <v>97</v>
      </c>
      <c r="C3" s="186"/>
      <c r="D3" s="186"/>
      <c r="E3" s="186"/>
      <c r="F3" s="187"/>
    </row>
    <row r="4" spans="2:6" x14ac:dyDescent="0.25">
      <c r="B4" s="188" t="s">
        <v>134</v>
      </c>
      <c r="C4" s="189"/>
      <c r="D4" s="189"/>
      <c r="E4" s="189"/>
      <c r="F4" s="190"/>
    </row>
    <row r="5" spans="2:6" x14ac:dyDescent="0.25">
      <c r="B5" s="42"/>
      <c r="C5" s="193" t="s">
        <v>54</v>
      </c>
      <c r="D5" s="189"/>
      <c r="E5" s="193" t="s">
        <v>55</v>
      </c>
      <c r="F5" s="190"/>
    </row>
    <row r="6" spans="2:6" x14ac:dyDescent="0.25">
      <c r="B6" s="3" t="s">
        <v>23</v>
      </c>
      <c r="C6" s="63" t="s">
        <v>24</v>
      </c>
      <c r="D6" s="43" t="s">
        <v>25</v>
      </c>
      <c r="E6" s="63" t="s">
        <v>24</v>
      </c>
      <c r="F6" s="64" t="s">
        <v>25</v>
      </c>
    </row>
    <row r="7" spans="2:6" x14ac:dyDescent="0.25">
      <c r="B7" s="8" t="s">
        <v>10</v>
      </c>
      <c r="C7" s="65"/>
      <c r="D7" s="46"/>
      <c r="E7" s="65"/>
      <c r="F7" s="69"/>
    </row>
    <row r="8" spans="2:6" x14ac:dyDescent="0.25">
      <c r="B8" s="8" t="s">
        <v>13</v>
      </c>
      <c r="C8" s="65"/>
      <c r="D8" s="46"/>
      <c r="E8" s="65"/>
      <c r="F8" s="69"/>
    </row>
    <row r="9" spans="2:6" x14ac:dyDescent="0.25">
      <c r="B9" s="8" t="s">
        <v>0</v>
      </c>
      <c r="C9" s="65"/>
      <c r="D9" s="46"/>
      <c r="E9" s="65"/>
      <c r="F9" s="69"/>
    </row>
    <row r="10" spans="2:6" x14ac:dyDescent="0.25">
      <c r="B10" s="8" t="s">
        <v>8</v>
      </c>
      <c r="C10" s="65"/>
      <c r="D10" s="46"/>
      <c r="E10" s="65"/>
      <c r="F10" s="69"/>
    </row>
    <row r="11" spans="2:6" x14ac:dyDescent="0.25">
      <c r="B11" s="8" t="s">
        <v>26</v>
      </c>
      <c r="C11" s="65"/>
      <c r="D11" s="46"/>
      <c r="E11" s="65"/>
      <c r="F11" s="69"/>
    </row>
    <row r="12" spans="2:6" x14ac:dyDescent="0.25">
      <c r="B12" s="8" t="s">
        <v>3</v>
      </c>
      <c r="C12" s="65"/>
      <c r="D12" s="46"/>
      <c r="E12" s="65"/>
      <c r="F12" s="69"/>
    </row>
    <row r="13" spans="2:6" x14ac:dyDescent="0.25">
      <c r="B13" s="8" t="s">
        <v>7</v>
      </c>
      <c r="C13" s="65"/>
      <c r="D13" s="46"/>
      <c r="E13" s="65"/>
      <c r="F13" s="69"/>
    </row>
    <row r="14" spans="2:6" x14ac:dyDescent="0.25">
      <c r="B14" s="8" t="s">
        <v>2</v>
      </c>
      <c r="C14" s="65"/>
      <c r="D14" s="46"/>
      <c r="E14" s="65"/>
      <c r="F14" s="69"/>
    </row>
    <row r="15" spans="2:6" x14ac:dyDescent="0.25">
      <c r="B15" s="8" t="s">
        <v>9</v>
      </c>
      <c r="C15" s="65"/>
      <c r="D15" s="46"/>
      <c r="E15" s="65"/>
      <c r="F15" s="69"/>
    </row>
    <row r="16" spans="2:6" x14ac:dyDescent="0.25">
      <c r="B16" s="8" t="s">
        <v>1</v>
      </c>
      <c r="C16" s="65"/>
      <c r="D16" s="46"/>
      <c r="E16" s="65"/>
      <c r="F16" s="69"/>
    </row>
    <row r="17" spans="2:6" x14ac:dyDescent="0.25">
      <c r="B17" s="8" t="s">
        <v>27</v>
      </c>
      <c r="C17" s="47"/>
      <c r="D17" s="46"/>
      <c r="E17" s="65"/>
      <c r="F17" s="69"/>
    </row>
    <row r="18" spans="2:6" x14ac:dyDescent="0.25">
      <c r="B18" s="8" t="s">
        <v>16</v>
      </c>
      <c r="C18" s="47"/>
      <c r="D18" s="46"/>
      <c r="E18" s="65"/>
      <c r="F18" s="69"/>
    </row>
    <row r="19" spans="2:6" x14ac:dyDescent="0.25">
      <c r="B19" s="8" t="s">
        <v>4</v>
      </c>
      <c r="C19" s="47"/>
      <c r="D19" s="46"/>
      <c r="E19" s="65"/>
      <c r="F19" s="69"/>
    </row>
    <row r="20" spans="2:6" x14ac:dyDescent="0.25">
      <c r="B20" s="8" t="s">
        <v>14</v>
      </c>
      <c r="C20" s="47"/>
      <c r="D20" s="46"/>
      <c r="E20" s="65"/>
      <c r="F20" s="69"/>
    </row>
    <row r="21" spans="2:6" x14ac:dyDescent="0.25">
      <c r="B21" s="8" t="s">
        <v>11</v>
      </c>
      <c r="C21" s="45"/>
      <c r="D21" s="46"/>
      <c r="E21" s="65"/>
      <c r="F21" s="69"/>
    </row>
    <row r="22" spans="2:6" x14ac:dyDescent="0.25">
      <c r="B22" s="8" t="s">
        <v>15</v>
      </c>
      <c r="C22" s="47"/>
      <c r="D22" s="46"/>
      <c r="E22" s="65"/>
      <c r="F22" s="69"/>
    </row>
    <row r="23" spans="2:6" s="49" customFormat="1" x14ac:dyDescent="0.25">
      <c r="B23" s="8" t="s">
        <v>91</v>
      </c>
      <c r="C23" s="54"/>
      <c r="D23" s="46"/>
      <c r="E23" s="65"/>
      <c r="F23" s="70"/>
    </row>
    <row r="24" spans="2:6" x14ac:dyDescent="0.25">
      <c r="B24" s="8" t="s">
        <v>12</v>
      </c>
      <c r="C24" s="45"/>
      <c r="D24" s="59"/>
      <c r="E24" s="47"/>
      <c r="F24" s="71"/>
    </row>
    <row r="25" spans="2:6" s="50" customFormat="1" x14ac:dyDescent="0.25">
      <c r="B25" s="8" t="s">
        <v>5</v>
      </c>
      <c r="C25" s="47"/>
      <c r="D25" s="59"/>
      <c r="E25" s="47"/>
      <c r="F25" s="44"/>
    </row>
    <row r="26" spans="2:6" x14ac:dyDescent="0.25">
      <c r="B26" s="8" t="s">
        <v>6</v>
      </c>
      <c r="C26" s="26"/>
      <c r="D26" s="47"/>
      <c r="E26" s="65"/>
      <c r="F26" s="69"/>
    </row>
    <row r="27" spans="2:6" x14ac:dyDescent="0.25">
      <c r="B27" s="8" t="s">
        <v>102</v>
      </c>
      <c r="C27" s="26"/>
      <c r="D27" s="47"/>
      <c r="E27" s="65"/>
      <c r="F27" s="69"/>
    </row>
    <row r="28" spans="2:6" x14ac:dyDescent="0.25">
      <c r="B28" s="8" t="s">
        <v>17</v>
      </c>
      <c r="C28" s="26"/>
      <c r="D28" s="47"/>
      <c r="E28" s="65"/>
      <c r="F28" s="69"/>
    </row>
    <row r="29" spans="2:6" x14ac:dyDescent="0.25">
      <c r="B29" s="8"/>
      <c r="C29" s="27"/>
      <c r="D29" s="52"/>
      <c r="E29" s="52"/>
      <c r="F29" s="48"/>
    </row>
    <row r="30" spans="2:6" x14ac:dyDescent="0.25">
      <c r="B30" s="53" t="s">
        <v>29</v>
      </c>
      <c r="C30" s="66"/>
      <c r="D30" s="55"/>
      <c r="E30" s="47"/>
      <c r="F30" s="69"/>
    </row>
    <row r="31" spans="2:6" x14ac:dyDescent="0.25">
      <c r="B31" s="53"/>
      <c r="C31" s="27"/>
      <c r="D31" s="52"/>
      <c r="E31" s="52"/>
      <c r="F31" s="48"/>
    </row>
    <row r="32" spans="2:6" ht="66" customHeight="1" thickBot="1" x14ac:dyDescent="0.3">
      <c r="B32" s="215" t="s">
        <v>101</v>
      </c>
      <c r="C32" s="216"/>
      <c r="D32" s="216"/>
      <c r="E32" s="216"/>
      <c r="F32" s="217"/>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&amp;R35</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4"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8" t="s">
        <v>98</v>
      </c>
      <c r="C3" s="199"/>
      <c r="D3" s="199"/>
      <c r="E3" s="199"/>
      <c r="F3" s="200"/>
    </row>
    <row r="4" spans="2:6" x14ac:dyDescent="0.25">
      <c r="B4" s="188" t="s">
        <v>134</v>
      </c>
      <c r="C4" s="189"/>
      <c r="D4" s="189"/>
      <c r="E4" s="189"/>
      <c r="F4" s="190"/>
    </row>
    <row r="5" spans="2:6" x14ac:dyDescent="0.25">
      <c r="B5" s="42"/>
      <c r="C5" s="193" t="s">
        <v>58</v>
      </c>
      <c r="D5" s="189"/>
      <c r="E5" s="209" t="s">
        <v>59</v>
      </c>
      <c r="F5" s="210"/>
    </row>
    <row r="6" spans="2:6" x14ac:dyDescent="0.25">
      <c r="B6" s="3" t="s">
        <v>23</v>
      </c>
      <c r="C6" s="152" t="s">
        <v>24</v>
      </c>
      <c r="D6" s="43" t="s">
        <v>25</v>
      </c>
      <c r="E6" s="152" t="s">
        <v>24</v>
      </c>
      <c r="F6" s="64" t="s">
        <v>25</v>
      </c>
    </row>
    <row r="7" spans="2:6" x14ac:dyDescent="0.25">
      <c r="B7" s="8" t="s">
        <v>10</v>
      </c>
      <c r="C7" s="85"/>
      <c r="D7" s="136"/>
      <c r="E7" s="85"/>
      <c r="F7" s="97"/>
    </row>
    <row r="8" spans="2:6" x14ac:dyDescent="0.25">
      <c r="B8" s="8" t="s">
        <v>13</v>
      </c>
      <c r="C8" s="85"/>
      <c r="D8" s="136"/>
      <c r="E8" s="85"/>
      <c r="F8" s="97"/>
    </row>
    <row r="9" spans="2:6" x14ac:dyDescent="0.25">
      <c r="B9" s="8" t="s">
        <v>0</v>
      </c>
      <c r="C9" s="85"/>
      <c r="D9" s="136"/>
      <c r="E9" s="85">
        <v>2.1377314814814821E-2</v>
      </c>
      <c r="F9" s="97">
        <f t="shared" ref="D9:F26" si="0">E9/E$30</f>
        <v>4.4821393904096299E-2</v>
      </c>
    </row>
    <row r="10" spans="2:6" x14ac:dyDescent="0.25">
      <c r="B10" s="8" t="s">
        <v>8</v>
      </c>
      <c r="C10" s="85"/>
      <c r="D10" s="136"/>
      <c r="E10" s="85">
        <v>4.0625000000000001E-3</v>
      </c>
      <c r="F10" s="97">
        <f t="shared" si="0"/>
        <v>8.5177635410599879E-3</v>
      </c>
    </row>
    <row r="11" spans="2:6" x14ac:dyDescent="0.25">
      <c r="B11" s="8" t="s">
        <v>26</v>
      </c>
      <c r="C11" s="85"/>
      <c r="D11" s="136"/>
      <c r="E11" s="85"/>
      <c r="F11" s="97"/>
    </row>
    <row r="12" spans="2:6" x14ac:dyDescent="0.25">
      <c r="B12" s="8" t="s">
        <v>3</v>
      </c>
      <c r="C12" s="85"/>
      <c r="D12" s="136"/>
      <c r="E12" s="85">
        <v>7.6168981481481476E-2</v>
      </c>
      <c r="F12" s="97">
        <f t="shared" si="0"/>
        <v>0.15970199961172585</v>
      </c>
    </row>
    <row r="13" spans="2:6" x14ac:dyDescent="0.25">
      <c r="B13" s="8" t="s">
        <v>7</v>
      </c>
      <c r="C13" s="85"/>
      <c r="D13" s="136"/>
      <c r="E13" s="85"/>
      <c r="F13" s="97"/>
    </row>
    <row r="14" spans="2:6" x14ac:dyDescent="0.25">
      <c r="B14" s="8" t="s">
        <v>2</v>
      </c>
      <c r="C14" s="85"/>
      <c r="D14" s="136"/>
      <c r="E14" s="85">
        <v>3.7268518518518519E-3</v>
      </c>
      <c r="F14" s="97">
        <f t="shared" si="0"/>
        <v>7.8140166957872247E-3</v>
      </c>
    </row>
    <row r="15" spans="2:6" x14ac:dyDescent="0.25">
      <c r="B15" s="8" t="s">
        <v>9</v>
      </c>
      <c r="C15" s="85"/>
      <c r="D15" s="136"/>
      <c r="E15" s="85">
        <v>2.8217592592592589E-2</v>
      </c>
      <c r="F15" s="97">
        <f t="shared" si="0"/>
        <v>5.9163269268103266E-2</v>
      </c>
    </row>
    <row r="16" spans="2:6" x14ac:dyDescent="0.25">
      <c r="B16" s="8" t="s">
        <v>1</v>
      </c>
      <c r="C16" s="85"/>
      <c r="D16" s="136"/>
      <c r="E16" s="85">
        <v>1.0127314814814816E-2</v>
      </c>
      <c r="F16" s="97">
        <f t="shared" si="0"/>
        <v>2.1233741021160941E-2</v>
      </c>
    </row>
    <row r="17" spans="2:6" x14ac:dyDescent="0.25">
      <c r="B17" s="8" t="s">
        <v>27</v>
      </c>
      <c r="C17" s="85"/>
      <c r="D17" s="136"/>
      <c r="E17" s="85">
        <v>1.8530092592592595E-2</v>
      </c>
      <c r="F17" s="97">
        <f t="shared" si="0"/>
        <v>3.8851679285575619E-2</v>
      </c>
    </row>
    <row r="18" spans="2:6" x14ac:dyDescent="0.25">
      <c r="B18" s="8" t="s">
        <v>16</v>
      </c>
      <c r="C18" s="85"/>
      <c r="D18" s="136"/>
      <c r="E18" s="85"/>
      <c r="F18" s="97"/>
    </row>
    <row r="19" spans="2:6" x14ac:dyDescent="0.25">
      <c r="B19" s="8" t="s">
        <v>4</v>
      </c>
      <c r="C19" s="85">
        <v>1.5393518518518516E-3</v>
      </c>
      <c r="D19" s="96">
        <f t="shared" si="0"/>
        <v>1</v>
      </c>
      <c r="E19" s="225">
        <v>4.9108796296296289E-2</v>
      </c>
      <c r="F19" s="97">
        <f t="shared" si="0"/>
        <v>0.10296544360318383</v>
      </c>
    </row>
    <row r="20" spans="2:6" x14ac:dyDescent="0.25">
      <c r="B20" s="8" t="s">
        <v>14</v>
      </c>
      <c r="C20" s="85"/>
      <c r="D20" s="96"/>
      <c r="E20" s="85">
        <v>1.2025462962962963E-2</v>
      </c>
      <c r="F20" s="97">
        <f t="shared" si="0"/>
        <v>2.5213550766841387E-2</v>
      </c>
    </row>
    <row r="21" spans="2:6" x14ac:dyDescent="0.25">
      <c r="B21" s="8" t="s">
        <v>11</v>
      </c>
      <c r="C21" s="85"/>
      <c r="D21" s="136"/>
      <c r="E21" s="85">
        <v>0.17616898148148152</v>
      </c>
      <c r="F21" s="97">
        <f t="shared" si="0"/>
        <v>0.36937002523781792</v>
      </c>
    </row>
    <row r="22" spans="2:6" x14ac:dyDescent="0.25">
      <c r="B22" s="8" t="s">
        <v>15</v>
      </c>
      <c r="C22" s="85"/>
      <c r="D22" s="136"/>
      <c r="E22" s="85">
        <v>1.0833333333333332E-2</v>
      </c>
      <c r="F22" s="97">
        <f t="shared" si="0"/>
        <v>2.2714036109493296E-2</v>
      </c>
    </row>
    <row r="23" spans="2:6" s="49" customFormat="1" x14ac:dyDescent="0.25">
      <c r="B23" s="8" t="s">
        <v>91</v>
      </c>
      <c r="C23" s="85"/>
      <c r="D23" s="136"/>
      <c r="E23" s="85">
        <v>3.4675925925925923E-2</v>
      </c>
      <c r="F23" s="97">
        <f t="shared" si="0"/>
        <v>7.2704329256455036E-2</v>
      </c>
    </row>
    <row r="24" spans="2:6" x14ac:dyDescent="0.25">
      <c r="B24" s="8" t="s">
        <v>12</v>
      </c>
      <c r="C24" s="85"/>
      <c r="D24" s="136"/>
      <c r="E24" s="85"/>
      <c r="F24" s="97"/>
    </row>
    <row r="25" spans="2:6" s="50" customFormat="1" x14ac:dyDescent="0.25">
      <c r="B25" s="8" t="s">
        <v>5</v>
      </c>
      <c r="C25" s="85"/>
      <c r="D25" s="136"/>
      <c r="E25" s="85">
        <v>2.2812499999999999E-2</v>
      </c>
      <c r="F25" s="97">
        <f t="shared" si="0"/>
        <v>4.7830518345952235E-2</v>
      </c>
    </row>
    <row r="26" spans="2:6" x14ac:dyDescent="0.25">
      <c r="B26" s="8" t="s">
        <v>6</v>
      </c>
      <c r="C26" s="104"/>
      <c r="D26" s="136"/>
      <c r="E26" s="85">
        <v>9.1087962962962971E-3</v>
      </c>
      <c r="F26" s="97">
        <f t="shared" si="0"/>
        <v>1.9098233352747039E-2</v>
      </c>
    </row>
    <row r="27" spans="2:6" x14ac:dyDescent="0.25">
      <c r="B27" s="8" t="s">
        <v>102</v>
      </c>
      <c r="C27" s="104"/>
      <c r="D27" s="85"/>
      <c r="E27" s="85"/>
      <c r="F27" s="97"/>
    </row>
    <row r="28" spans="2:6" x14ac:dyDescent="0.25">
      <c r="B28" s="8" t="s">
        <v>17</v>
      </c>
      <c r="C28" s="104"/>
      <c r="D28" s="136"/>
      <c r="E28" s="85"/>
      <c r="F28" s="94"/>
    </row>
    <row r="29" spans="2:6" x14ac:dyDescent="0.25">
      <c r="B29" s="8"/>
      <c r="C29" s="105"/>
      <c r="D29" s="89"/>
      <c r="E29" s="89"/>
      <c r="F29" s="94"/>
    </row>
    <row r="30" spans="2:6" x14ac:dyDescent="0.25">
      <c r="B30" s="53" t="s">
        <v>29</v>
      </c>
      <c r="C30" s="93">
        <f>SUM(C7:C28)</f>
        <v>1.5393518518518516E-3</v>
      </c>
      <c r="D30" s="134">
        <f>SUM(D7:D28)</f>
        <v>1</v>
      </c>
      <c r="E30" s="224">
        <f>SUM(E7:E28)</f>
        <v>0.4769444444444445</v>
      </c>
      <c r="F30" s="135">
        <f>SUM(F7:F28)</f>
        <v>0.99999999999999989</v>
      </c>
    </row>
    <row r="31" spans="2:6" x14ac:dyDescent="0.25">
      <c r="B31" s="53"/>
      <c r="C31" s="27"/>
      <c r="D31" s="52"/>
      <c r="E31" s="52"/>
      <c r="F31" s="48"/>
    </row>
    <row r="32" spans="2:6" ht="66" customHeight="1" thickBot="1" x14ac:dyDescent="0.3">
      <c r="B32" s="194" t="s">
        <v>141</v>
      </c>
      <c r="C32" s="218"/>
      <c r="D32" s="218"/>
      <c r="E32" s="218"/>
      <c r="F32" s="21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&amp;R37</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8" t="s">
        <v>99</v>
      </c>
      <c r="C3" s="199"/>
      <c r="D3" s="199"/>
      <c r="E3" s="199"/>
      <c r="F3" s="200"/>
    </row>
    <row r="4" spans="2:6" x14ac:dyDescent="0.25">
      <c r="B4" s="188" t="s">
        <v>134</v>
      </c>
      <c r="C4" s="189"/>
      <c r="D4" s="189"/>
      <c r="E4" s="189"/>
      <c r="F4" s="190"/>
    </row>
    <row r="5" spans="2:6" x14ac:dyDescent="0.25">
      <c r="B5" s="42"/>
      <c r="C5" s="193" t="s">
        <v>62</v>
      </c>
      <c r="D5" s="189"/>
      <c r="E5" s="209" t="s">
        <v>63</v>
      </c>
      <c r="F5" s="210"/>
    </row>
    <row r="6" spans="2:6" x14ac:dyDescent="0.25">
      <c r="B6" s="3" t="s">
        <v>23</v>
      </c>
      <c r="C6" s="63" t="s">
        <v>24</v>
      </c>
      <c r="D6" s="43" t="s">
        <v>25</v>
      </c>
      <c r="E6" s="63" t="s">
        <v>24</v>
      </c>
      <c r="F6" s="64" t="s">
        <v>25</v>
      </c>
    </row>
    <row r="7" spans="2:6" x14ac:dyDescent="0.25">
      <c r="B7" s="8" t="s">
        <v>10</v>
      </c>
      <c r="C7" s="47"/>
      <c r="D7" s="46"/>
      <c r="E7" s="47"/>
      <c r="F7" s="48"/>
    </row>
    <row r="8" spans="2:6" x14ac:dyDescent="0.25">
      <c r="B8" s="8" t="s">
        <v>13</v>
      </c>
      <c r="C8" s="47"/>
      <c r="D8" s="46"/>
      <c r="E8" s="47"/>
      <c r="F8" s="48"/>
    </row>
    <row r="9" spans="2:6" x14ac:dyDescent="0.25">
      <c r="B9" s="8" t="s">
        <v>0</v>
      </c>
      <c r="C9" s="47"/>
      <c r="D9" s="46"/>
      <c r="E9" s="47"/>
      <c r="F9" s="48"/>
    </row>
    <row r="10" spans="2:6" x14ac:dyDescent="0.25">
      <c r="B10" s="8" t="s">
        <v>8</v>
      </c>
      <c r="C10" s="47"/>
      <c r="D10" s="46"/>
      <c r="E10" s="47"/>
      <c r="F10" s="48"/>
    </row>
    <row r="11" spans="2:6" x14ac:dyDescent="0.25">
      <c r="B11" s="8" t="s">
        <v>26</v>
      </c>
      <c r="C11" s="47"/>
      <c r="D11" s="46"/>
      <c r="E11" s="47"/>
      <c r="F11" s="48"/>
    </row>
    <row r="12" spans="2:6" x14ac:dyDescent="0.25">
      <c r="B12" s="8" t="s">
        <v>3</v>
      </c>
      <c r="C12" s="47"/>
      <c r="D12" s="46"/>
      <c r="E12" s="47"/>
      <c r="F12" s="48"/>
    </row>
    <row r="13" spans="2:6" x14ac:dyDescent="0.25">
      <c r="B13" s="8" t="s">
        <v>7</v>
      </c>
      <c r="C13" s="47"/>
      <c r="D13" s="46"/>
      <c r="E13" s="47"/>
      <c r="F13" s="48"/>
    </row>
    <row r="14" spans="2:6" x14ac:dyDescent="0.25">
      <c r="B14" s="8" t="s">
        <v>2</v>
      </c>
      <c r="C14" s="47"/>
      <c r="D14" s="46"/>
      <c r="E14" s="47"/>
      <c r="F14" s="48"/>
    </row>
    <row r="15" spans="2:6" x14ac:dyDescent="0.25">
      <c r="B15" s="8" t="s">
        <v>9</v>
      </c>
      <c r="C15" s="47"/>
      <c r="D15" s="46"/>
      <c r="E15" s="47"/>
      <c r="F15" s="48"/>
    </row>
    <row r="16" spans="2:6" x14ac:dyDescent="0.25">
      <c r="B16" s="8" t="s">
        <v>1</v>
      </c>
      <c r="C16" s="47"/>
      <c r="D16" s="46"/>
      <c r="E16" s="47"/>
      <c r="F16" s="48"/>
    </row>
    <row r="17" spans="2:6" x14ac:dyDescent="0.25">
      <c r="B17" s="8" t="s">
        <v>27</v>
      </c>
      <c r="C17" s="47"/>
      <c r="D17" s="46"/>
      <c r="E17" s="47"/>
      <c r="F17" s="48"/>
    </row>
    <row r="18" spans="2:6" x14ac:dyDescent="0.25">
      <c r="B18" s="8" t="s">
        <v>16</v>
      </c>
      <c r="C18" s="47"/>
      <c r="D18" s="46"/>
      <c r="E18" s="47"/>
      <c r="F18" s="48"/>
    </row>
    <row r="19" spans="2:6" x14ac:dyDescent="0.25">
      <c r="B19" s="8" t="s">
        <v>4</v>
      </c>
      <c r="C19" s="139"/>
      <c r="D19" s="140"/>
      <c r="E19" s="47"/>
      <c r="F19" s="48"/>
    </row>
    <row r="20" spans="2:6" x14ac:dyDescent="0.25">
      <c r="B20" s="8" t="s">
        <v>14</v>
      </c>
      <c r="C20" s="139"/>
      <c r="D20" s="140"/>
      <c r="E20" s="47"/>
      <c r="F20" s="48"/>
    </row>
    <row r="21" spans="2:6" x14ac:dyDescent="0.25">
      <c r="B21" s="8" t="s">
        <v>11</v>
      </c>
      <c r="C21" s="139"/>
      <c r="D21" s="140"/>
      <c r="E21" s="47"/>
      <c r="F21" s="48"/>
    </row>
    <row r="22" spans="2:6" x14ac:dyDescent="0.25">
      <c r="B22" s="8" t="s">
        <v>15</v>
      </c>
      <c r="C22" s="139"/>
      <c r="D22" s="140"/>
      <c r="E22" s="47"/>
      <c r="F22" s="48"/>
    </row>
    <row r="23" spans="2:6" s="49" customFormat="1" x14ac:dyDescent="0.25">
      <c r="B23" s="8" t="s">
        <v>91</v>
      </c>
      <c r="C23" s="141"/>
      <c r="D23" s="140"/>
      <c r="E23" s="54"/>
      <c r="F23" s="48"/>
    </row>
    <row r="24" spans="2:6" x14ac:dyDescent="0.25">
      <c r="B24" s="8" t="s">
        <v>12</v>
      </c>
      <c r="C24" s="142"/>
      <c r="D24" s="143"/>
      <c r="E24" s="45"/>
      <c r="F24" s="48"/>
    </row>
    <row r="25" spans="2:6" s="50" customFormat="1" x14ac:dyDescent="0.25">
      <c r="B25" s="8" t="s">
        <v>5</v>
      </c>
      <c r="C25" s="144"/>
      <c r="D25" s="143"/>
      <c r="E25" s="43"/>
      <c r="F25" s="48"/>
    </row>
    <row r="26" spans="2:6" x14ac:dyDescent="0.25">
      <c r="B26" s="8" t="s">
        <v>6</v>
      </c>
      <c r="C26" s="144"/>
      <c r="D26" s="143"/>
      <c r="E26" s="47"/>
      <c r="F26" s="48"/>
    </row>
    <row r="27" spans="2:6" x14ac:dyDescent="0.25">
      <c r="B27" s="8" t="s">
        <v>102</v>
      </c>
      <c r="C27" s="144"/>
      <c r="D27" s="139"/>
      <c r="E27" s="47"/>
      <c r="F27" s="48"/>
    </row>
    <row r="28" spans="2:6" x14ac:dyDescent="0.25">
      <c r="B28" s="8" t="s">
        <v>17</v>
      </c>
      <c r="C28" s="144"/>
      <c r="D28" s="139"/>
      <c r="E28" s="47"/>
      <c r="F28" s="48"/>
    </row>
    <row r="29" spans="2:6" x14ac:dyDescent="0.25">
      <c r="B29" s="8"/>
      <c r="C29" s="145"/>
      <c r="D29" s="146"/>
      <c r="E29" s="52"/>
      <c r="F29" s="48"/>
    </row>
    <row r="30" spans="2:6" x14ac:dyDescent="0.25">
      <c r="B30" s="53" t="s">
        <v>29</v>
      </c>
      <c r="C30" s="147"/>
      <c r="D30" s="148"/>
      <c r="E30" s="66"/>
      <c r="F30" s="67"/>
    </row>
    <row r="31" spans="2:6" x14ac:dyDescent="0.25">
      <c r="B31" s="53"/>
      <c r="C31" s="27"/>
      <c r="D31" s="52"/>
      <c r="E31" s="52"/>
      <c r="F31" s="48"/>
    </row>
    <row r="32" spans="2:6" ht="66" customHeight="1" thickBot="1" x14ac:dyDescent="0.3">
      <c r="B32" s="220" t="s">
        <v>128</v>
      </c>
      <c r="C32" s="216"/>
      <c r="D32" s="216"/>
      <c r="E32" s="216"/>
      <c r="F32" s="217"/>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&amp;R39</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4"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6" t="s">
        <v>71</v>
      </c>
      <c r="C3" s="207"/>
      <c r="D3" s="207"/>
      <c r="E3" s="207"/>
      <c r="F3" s="208"/>
    </row>
    <row r="4" spans="2:6" x14ac:dyDescent="0.25">
      <c r="B4" s="188" t="s">
        <v>134</v>
      </c>
      <c r="C4" s="189"/>
      <c r="D4" s="189"/>
      <c r="E4" s="189"/>
      <c r="F4" s="190"/>
    </row>
    <row r="5" spans="2:6" x14ac:dyDescent="0.25">
      <c r="B5" s="42"/>
      <c r="C5" s="193" t="s">
        <v>72</v>
      </c>
      <c r="D5" s="189"/>
      <c r="E5" s="209" t="s">
        <v>73</v>
      </c>
      <c r="F5" s="210"/>
    </row>
    <row r="6" spans="2:6" x14ac:dyDescent="0.25">
      <c r="B6" s="3" t="s">
        <v>23</v>
      </c>
      <c r="C6" s="63" t="s">
        <v>24</v>
      </c>
      <c r="D6" s="43" t="s">
        <v>25</v>
      </c>
      <c r="E6" s="63" t="s">
        <v>24</v>
      </c>
      <c r="F6" s="64" t="s">
        <v>25</v>
      </c>
    </row>
    <row r="7" spans="2:6" x14ac:dyDescent="0.25">
      <c r="B7" s="8" t="s">
        <v>10</v>
      </c>
      <c r="C7" s="133"/>
      <c r="D7" s="86"/>
      <c r="E7" s="65"/>
      <c r="F7" s="69"/>
    </row>
    <row r="8" spans="2:6" x14ac:dyDescent="0.25">
      <c r="B8" s="8" t="s">
        <v>13</v>
      </c>
      <c r="C8" s="133"/>
      <c r="D8" s="86"/>
      <c r="E8" s="65"/>
      <c r="F8" s="69"/>
    </row>
    <row r="9" spans="2:6" x14ac:dyDescent="0.25">
      <c r="B9" s="8" t="s">
        <v>0</v>
      </c>
      <c r="C9" s="133"/>
      <c r="D9" s="86"/>
      <c r="E9" s="65"/>
      <c r="F9" s="69"/>
    </row>
    <row r="10" spans="2:6" x14ac:dyDescent="0.25">
      <c r="B10" s="8" t="s">
        <v>8</v>
      </c>
      <c r="C10" s="133"/>
      <c r="D10" s="86"/>
      <c r="E10" s="65"/>
      <c r="F10" s="69"/>
    </row>
    <row r="11" spans="2:6" x14ac:dyDescent="0.25">
      <c r="B11" s="8" t="s">
        <v>26</v>
      </c>
      <c r="C11" s="133"/>
      <c r="D11" s="86"/>
      <c r="E11" s="65"/>
      <c r="F11" s="69"/>
    </row>
    <row r="12" spans="2:6" x14ac:dyDescent="0.25">
      <c r="B12" s="8" t="s">
        <v>3</v>
      </c>
      <c r="C12" s="133"/>
      <c r="D12" s="86"/>
      <c r="E12" s="65"/>
      <c r="F12" s="69"/>
    </row>
    <row r="13" spans="2:6" x14ac:dyDescent="0.25">
      <c r="B13" s="8" t="s">
        <v>7</v>
      </c>
      <c r="C13" s="133"/>
      <c r="D13" s="86"/>
      <c r="E13" s="65"/>
      <c r="F13" s="69"/>
    </row>
    <row r="14" spans="2:6" x14ac:dyDescent="0.25">
      <c r="B14" s="8" t="s">
        <v>2</v>
      </c>
      <c r="C14" s="133"/>
      <c r="D14" s="86"/>
      <c r="E14" s="65"/>
      <c r="F14" s="69"/>
    </row>
    <row r="15" spans="2:6" x14ac:dyDescent="0.25">
      <c r="B15" s="8" t="s">
        <v>9</v>
      </c>
      <c r="C15" s="133"/>
      <c r="D15" s="86"/>
      <c r="E15" s="65"/>
      <c r="F15" s="69"/>
    </row>
    <row r="16" spans="2:6" x14ac:dyDescent="0.25">
      <c r="B16" s="8" t="s">
        <v>1</v>
      </c>
      <c r="C16" s="133"/>
      <c r="D16" s="86"/>
      <c r="E16" s="65"/>
      <c r="F16" s="69"/>
    </row>
    <row r="17" spans="2:6" x14ac:dyDescent="0.25">
      <c r="B17" s="8" t="s">
        <v>27</v>
      </c>
      <c r="C17" s="133">
        <v>8.4490740740740739E-4</v>
      </c>
      <c r="D17" s="86">
        <f t="shared" ref="D17:D23" si="0">C17/$C$30</f>
        <v>6.5718401152322619E-3</v>
      </c>
      <c r="E17" s="65"/>
      <c r="F17" s="69"/>
    </row>
    <row r="18" spans="2:6" x14ac:dyDescent="0.25">
      <c r="B18" s="8" t="s">
        <v>16</v>
      </c>
      <c r="C18" s="133"/>
      <c r="D18" s="86"/>
      <c r="E18" s="65"/>
      <c r="F18" s="69"/>
    </row>
    <row r="19" spans="2:6" x14ac:dyDescent="0.25">
      <c r="B19" s="8" t="s">
        <v>4</v>
      </c>
      <c r="C19" s="133">
        <v>2.7546296296296294E-3</v>
      </c>
      <c r="D19" s="86">
        <f t="shared" si="0"/>
        <v>2.1425999279798331E-2</v>
      </c>
      <c r="E19" s="65"/>
      <c r="F19" s="69"/>
    </row>
    <row r="20" spans="2:6" x14ac:dyDescent="0.25">
      <c r="B20" s="8" t="s">
        <v>14</v>
      </c>
      <c r="C20" s="133">
        <v>5.3240740740740744E-4</v>
      </c>
      <c r="D20" s="86">
        <f t="shared" si="0"/>
        <v>4.1411595246669047E-3</v>
      </c>
      <c r="E20" s="65"/>
      <c r="F20" s="69"/>
    </row>
    <row r="21" spans="2:6" x14ac:dyDescent="0.25">
      <c r="B21" s="8" t="s">
        <v>11</v>
      </c>
      <c r="C21" s="85">
        <v>1.8865740740740739E-3</v>
      </c>
      <c r="D21" s="86">
        <f t="shared" si="0"/>
        <v>1.4674108750450117E-2</v>
      </c>
      <c r="E21" s="65"/>
      <c r="F21" s="69"/>
    </row>
    <row r="22" spans="2:6" x14ac:dyDescent="0.25">
      <c r="B22" s="8" t="s">
        <v>15</v>
      </c>
      <c r="C22" s="133">
        <v>9.3749999999999997E-4</v>
      </c>
      <c r="D22" s="86">
        <f t="shared" si="0"/>
        <v>7.2920417716960707E-3</v>
      </c>
      <c r="E22" s="65"/>
      <c r="F22" s="69"/>
    </row>
    <row r="23" spans="2:6" s="49" customFormat="1" x14ac:dyDescent="0.25">
      <c r="B23" s="8" t="s">
        <v>91</v>
      </c>
      <c r="C23" s="133"/>
      <c r="D23" s="86"/>
      <c r="E23" s="75"/>
      <c r="F23" s="70"/>
    </row>
    <row r="24" spans="2:6" x14ac:dyDescent="0.25">
      <c r="B24" s="79" t="s">
        <v>12</v>
      </c>
      <c r="C24" s="133"/>
      <c r="D24" s="86"/>
      <c r="E24" s="45"/>
      <c r="F24" s="71"/>
    </row>
    <row r="25" spans="2:6" s="50" customFormat="1" x14ac:dyDescent="0.25">
      <c r="B25" s="79" t="s">
        <v>5</v>
      </c>
      <c r="C25" s="85">
        <v>0.12160879629629637</v>
      </c>
      <c r="D25" s="86">
        <f t="shared" ref="D25" si="1">C25/$C$30</f>
        <v>0.94589485055815636</v>
      </c>
      <c r="E25" s="43"/>
      <c r="F25" s="44"/>
    </row>
    <row r="26" spans="2:6" x14ac:dyDescent="0.25">
      <c r="B26" s="8" t="s">
        <v>6</v>
      </c>
      <c r="C26" s="104"/>
      <c r="D26" s="86"/>
      <c r="E26" s="47"/>
      <c r="F26" s="69"/>
    </row>
    <row r="27" spans="2:6" x14ac:dyDescent="0.25">
      <c r="B27" s="8" t="s">
        <v>102</v>
      </c>
      <c r="C27" s="104"/>
      <c r="D27" s="86"/>
      <c r="E27" s="47"/>
      <c r="F27" s="69"/>
    </row>
    <row r="28" spans="2:6" x14ac:dyDescent="0.25">
      <c r="B28" s="8" t="s">
        <v>17</v>
      </c>
      <c r="C28" s="104"/>
      <c r="D28" s="86"/>
      <c r="E28" s="47"/>
      <c r="F28" s="69"/>
    </row>
    <row r="29" spans="2:6" x14ac:dyDescent="0.25">
      <c r="B29" s="8"/>
      <c r="C29" s="105"/>
      <c r="D29" s="89"/>
      <c r="E29" s="52"/>
      <c r="F29" s="48"/>
    </row>
    <row r="30" spans="2:6" x14ac:dyDescent="0.25">
      <c r="B30" s="53" t="s">
        <v>29</v>
      </c>
      <c r="C30" s="93">
        <f>SUM(C7:C28)</f>
        <v>0.12856481481481488</v>
      </c>
      <c r="D30" s="127">
        <f>SUM(D7:D28)</f>
        <v>1</v>
      </c>
      <c r="E30" s="47"/>
      <c r="F30" s="69"/>
    </row>
    <row r="31" spans="2:6" x14ac:dyDescent="0.25">
      <c r="B31" s="53"/>
      <c r="C31" s="27"/>
      <c r="D31" s="52"/>
      <c r="E31" s="52"/>
      <c r="F31" s="48"/>
    </row>
    <row r="32" spans="2:6" ht="81" customHeight="1" thickBot="1" x14ac:dyDescent="0.3">
      <c r="B32" s="203" t="s">
        <v>142</v>
      </c>
      <c r="C32" s="204"/>
      <c r="D32" s="204"/>
      <c r="E32" s="204"/>
      <c r="F32" s="20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&amp;R44</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topLeftCell="B1"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103</v>
      </c>
      <c r="C3" s="186"/>
      <c r="D3" s="186"/>
      <c r="E3" s="186"/>
      <c r="F3" s="186"/>
      <c r="G3" s="186"/>
      <c r="H3" s="186"/>
      <c r="I3" s="186"/>
      <c r="J3" s="186"/>
      <c r="K3" s="187"/>
    </row>
    <row r="4" spans="2:11" x14ac:dyDescent="0.25">
      <c r="B4" s="188" t="s">
        <v>134</v>
      </c>
      <c r="C4" s="189"/>
      <c r="D4" s="189"/>
      <c r="E4" s="189"/>
      <c r="F4" s="189"/>
      <c r="G4" s="189"/>
      <c r="H4" s="189"/>
      <c r="I4" s="189"/>
      <c r="J4" s="189"/>
      <c r="K4" s="190"/>
    </row>
    <row r="5" spans="2:11" s="82" customFormat="1" x14ac:dyDescent="0.25">
      <c r="B5" s="80"/>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v>4.6874999999999998E-3</v>
      </c>
      <c r="D7" s="85">
        <v>8.0208333333333329E-3</v>
      </c>
      <c r="E7" s="85"/>
      <c r="F7" s="85"/>
      <c r="G7" s="85">
        <v>7.3611111111111099E-3</v>
      </c>
      <c r="H7" s="85"/>
      <c r="I7" s="85"/>
      <c r="J7" s="85"/>
      <c r="K7" s="87">
        <f t="shared" ref="K7:K28" si="0">J7+I7+H7+G7+F7+E7+D7+C7</f>
        <v>2.0069444444444442E-2</v>
      </c>
    </row>
    <row r="8" spans="2:11" x14ac:dyDescent="0.25">
      <c r="B8" s="8" t="s">
        <v>13</v>
      </c>
      <c r="C8" s="85">
        <v>1.480324074074074E-2</v>
      </c>
      <c r="D8" s="85">
        <v>7.3495370370370364E-3</v>
      </c>
      <c r="E8" s="85">
        <v>1.3078703703703705E-3</v>
      </c>
      <c r="F8" s="85"/>
      <c r="G8" s="85">
        <v>2.7071759259259261E-2</v>
      </c>
      <c r="H8" s="85"/>
      <c r="I8" s="85"/>
      <c r="J8" s="85">
        <v>4.9768518518518521E-4</v>
      </c>
      <c r="K8" s="87">
        <f t="shared" si="0"/>
        <v>5.1030092592592592E-2</v>
      </c>
    </row>
    <row r="9" spans="2:11" x14ac:dyDescent="0.25">
      <c r="B9" s="8" t="s">
        <v>0</v>
      </c>
      <c r="C9" s="85">
        <v>6.6909722222222232E-2</v>
      </c>
      <c r="D9" s="85">
        <v>6.9525462962962969E-2</v>
      </c>
      <c r="E9" s="85">
        <v>2.8703703703703703E-2</v>
      </c>
      <c r="F9" s="85">
        <v>4.6296296296296298E-4</v>
      </c>
      <c r="G9" s="85">
        <v>4.6134259259259257E-2</v>
      </c>
      <c r="H9" s="85"/>
      <c r="I9" s="85"/>
      <c r="J9" s="85">
        <v>5.6828703703703694E-3</v>
      </c>
      <c r="K9" s="87">
        <f t="shared" si="0"/>
        <v>0.21741898148148148</v>
      </c>
    </row>
    <row r="10" spans="2:11" x14ac:dyDescent="0.25">
      <c r="B10" s="8" t="s">
        <v>8</v>
      </c>
      <c r="C10" s="85">
        <v>1.5509259259259261E-3</v>
      </c>
      <c r="D10" s="85">
        <v>2.2337962962962962E-2</v>
      </c>
      <c r="E10" s="85">
        <v>5.023148148148149E-3</v>
      </c>
      <c r="F10" s="85">
        <v>3.8888888888888888E-3</v>
      </c>
      <c r="G10" s="85">
        <v>9.8611111111111104E-3</v>
      </c>
      <c r="H10" s="85">
        <v>1.9270833333333334E-2</v>
      </c>
      <c r="I10" s="85">
        <v>3.402777777777778E-3</v>
      </c>
      <c r="J10" s="85">
        <v>6.9444444444444436E-4</v>
      </c>
      <c r="K10" s="87">
        <f t="shared" si="0"/>
        <v>6.6030092592592599E-2</v>
      </c>
    </row>
    <row r="11" spans="2:11" x14ac:dyDescent="0.25">
      <c r="B11" s="8" t="s">
        <v>26</v>
      </c>
      <c r="C11" s="85">
        <v>3.5879629629629629E-4</v>
      </c>
      <c r="D11" s="85"/>
      <c r="E11" s="85"/>
      <c r="F11" s="85">
        <v>3.3564814814814812E-4</v>
      </c>
      <c r="G11" s="85"/>
      <c r="H11" s="85"/>
      <c r="I11" s="85"/>
      <c r="J11" s="85"/>
      <c r="K11" s="87">
        <f t="shared" si="0"/>
        <v>6.9444444444444436E-4</v>
      </c>
    </row>
    <row r="12" spans="2:11" x14ac:dyDescent="0.25">
      <c r="B12" s="8" t="s">
        <v>3</v>
      </c>
      <c r="C12" s="85">
        <v>0.1113194444444445</v>
      </c>
      <c r="D12" s="85">
        <v>0.12479166666666663</v>
      </c>
      <c r="E12" s="85">
        <v>0.2186342592592595</v>
      </c>
      <c r="F12" s="85">
        <v>1.4317129629629631E-2</v>
      </c>
      <c r="G12" s="85">
        <v>0.17283564814814814</v>
      </c>
      <c r="H12" s="85">
        <v>2.0694444444444446E-2</v>
      </c>
      <c r="I12" s="85">
        <v>4.9768518518518512E-3</v>
      </c>
      <c r="J12" s="85">
        <v>2.0555555555555549E-2</v>
      </c>
      <c r="K12" s="87">
        <f t="shared" si="0"/>
        <v>0.68812500000000032</v>
      </c>
    </row>
    <row r="13" spans="2:11" x14ac:dyDescent="0.25">
      <c r="B13" s="8" t="s">
        <v>7</v>
      </c>
      <c r="C13" s="85">
        <v>3.3321759259259259E-2</v>
      </c>
      <c r="D13" s="85">
        <v>6.4710648148148142E-2</v>
      </c>
      <c r="E13" s="85">
        <v>1.8414351851851848E-2</v>
      </c>
      <c r="F13" s="85">
        <v>4.7222222222222214E-3</v>
      </c>
      <c r="G13" s="85">
        <v>2.6863425925925926E-2</v>
      </c>
      <c r="H13" s="85">
        <v>1.3344907407407406E-2</v>
      </c>
      <c r="I13" s="85">
        <v>2.4097222222222221E-2</v>
      </c>
      <c r="J13" s="85">
        <v>1.5509259259259261E-3</v>
      </c>
      <c r="K13" s="87">
        <f t="shared" si="0"/>
        <v>0.18702546296296296</v>
      </c>
    </row>
    <row r="14" spans="2:11" x14ac:dyDescent="0.25">
      <c r="B14" s="8" t="s">
        <v>2</v>
      </c>
      <c r="C14" s="85">
        <v>2.118055555555556E-2</v>
      </c>
      <c r="D14" s="85">
        <v>4.5752314814814822E-2</v>
      </c>
      <c r="E14" s="85"/>
      <c r="F14" s="85">
        <v>9.9884259259259249E-3</v>
      </c>
      <c r="G14" s="85">
        <v>4.4722222222222226E-2</v>
      </c>
      <c r="H14" s="85">
        <v>8.113425925925925E-3</v>
      </c>
      <c r="I14" s="85"/>
      <c r="J14" s="85">
        <v>1.4004629629629629E-3</v>
      </c>
      <c r="K14" s="87">
        <f t="shared" si="0"/>
        <v>0.13115740740740742</v>
      </c>
    </row>
    <row r="15" spans="2:11" x14ac:dyDescent="0.25">
      <c r="B15" s="8" t="s">
        <v>9</v>
      </c>
      <c r="C15" s="85">
        <v>6.5856481481481478E-3</v>
      </c>
      <c r="D15" s="85">
        <v>1.6018518518518519E-2</v>
      </c>
      <c r="E15" s="85"/>
      <c r="F15" s="85">
        <v>2.4305555555555555E-4</v>
      </c>
      <c r="G15" s="85">
        <v>1.7453703703703707E-2</v>
      </c>
      <c r="H15" s="85">
        <v>3.4606481481481485E-3</v>
      </c>
      <c r="I15" s="85"/>
      <c r="J15" s="85">
        <v>9.722222222222223E-4</v>
      </c>
      <c r="K15" s="87">
        <f t="shared" si="0"/>
        <v>4.4733796296296299E-2</v>
      </c>
    </row>
    <row r="16" spans="2:11" x14ac:dyDescent="0.25">
      <c r="B16" s="8" t="s">
        <v>1</v>
      </c>
      <c r="C16" s="85">
        <v>1.5381944444444446E-2</v>
      </c>
      <c r="D16" s="85">
        <v>1.5358796296296297E-2</v>
      </c>
      <c r="E16" s="85">
        <v>9.0046296296296298E-3</v>
      </c>
      <c r="F16" s="85"/>
      <c r="G16" s="85">
        <v>1.060185185185185E-2</v>
      </c>
      <c r="H16" s="85"/>
      <c r="I16" s="85">
        <v>5.6597222222222222E-3</v>
      </c>
      <c r="J16" s="85">
        <v>9.837962962962962E-4</v>
      </c>
      <c r="K16" s="87">
        <f t="shared" si="0"/>
        <v>5.6990740740740745E-2</v>
      </c>
    </row>
    <row r="17" spans="2:11" x14ac:dyDescent="0.25">
      <c r="B17" s="8" t="s">
        <v>27</v>
      </c>
      <c r="C17" s="85">
        <v>3.1875000000000001E-2</v>
      </c>
      <c r="D17" s="85">
        <v>6.3067129629629654E-2</v>
      </c>
      <c r="E17" s="85">
        <v>4.0625000000000001E-3</v>
      </c>
      <c r="F17" s="85">
        <v>5.7986111111111103E-3</v>
      </c>
      <c r="G17" s="85">
        <v>4.5289351851851851E-2</v>
      </c>
      <c r="H17" s="85">
        <v>3.7395833333333343E-2</v>
      </c>
      <c r="I17" s="85">
        <v>1.7766203703703708E-2</v>
      </c>
      <c r="J17" s="85">
        <v>1.3657407407407407E-3</v>
      </c>
      <c r="K17" s="87">
        <f t="shared" si="0"/>
        <v>0.2066203703703704</v>
      </c>
    </row>
    <row r="18" spans="2:11" x14ac:dyDescent="0.25">
      <c r="B18" s="8" t="s">
        <v>16</v>
      </c>
      <c r="C18" s="85">
        <v>1.678240740740741E-3</v>
      </c>
      <c r="D18" s="85">
        <v>1.6435185185185183E-3</v>
      </c>
      <c r="E18" s="85"/>
      <c r="F18" s="85"/>
      <c r="G18" s="85"/>
      <c r="H18" s="85"/>
      <c r="I18" s="85"/>
      <c r="J18" s="85"/>
      <c r="K18" s="87">
        <f t="shared" si="0"/>
        <v>3.3217592592592595E-3</v>
      </c>
    </row>
    <row r="19" spans="2:11" x14ac:dyDescent="0.25">
      <c r="B19" s="8" t="s">
        <v>4</v>
      </c>
      <c r="C19" s="85">
        <v>1.1203703703703702E-2</v>
      </c>
      <c r="D19" s="85">
        <v>2.4456018518518519E-2</v>
      </c>
      <c r="E19" s="85">
        <v>5.1736111111111106E-3</v>
      </c>
      <c r="F19" s="85">
        <v>1.8298611111111116E-2</v>
      </c>
      <c r="G19" s="85">
        <v>2.2256944444444444E-2</v>
      </c>
      <c r="H19" s="85">
        <v>3.2557870370370369E-2</v>
      </c>
      <c r="I19" s="85">
        <v>4.4907407407407405E-3</v>
      </c>
      <c r="J19" s="85">
        <v>1.261574074074074E-3</v>
      </c>
      <c r="K19" s="87">
        <f t="shared" si="0"/>
        <v>0.11969907407407407</v>
      </c>
    </row>
    <row r="20" spans="2:11" x14ac:dyDescent="0.25">
      <c r="B20" s="8" t="s">
        <v>14</v>
      </c>
      <c r="C20" s="85">
        <v>3.3819444444444451E-2</v>
      </c>
      <c r="D20" s="85">
        <v>7.4120370370370392E-2</v>
      </c>
      <c r="E20" s="85">
        <v>9.2592592592592605E-3</v>
      </c>
      <c r="F20" s="85">
        <v>1.5601851851851849E-2</v>
      </c>
      <c r="G20" s="85">
        <v>1.9895833333333335E-2</v>
      </c>
      <c r="H20" s="85">
        <v>1.1574074074074073E-2</v>
      </c>
      <c r="I20" s="85">
        <v>6.8171296296296296E-3</v>
      </c>
      <c r="J20" s="85">
        <v>2.9861111111111108E-3</v>
      </c>
      <c r="K20" s="87">
        <f t="shared" si="0"/>
        <v>0.1740740740740741</v>
      </c>
    </row>
    <row r="21" spans="2:11" x14ac:dyDescent="0.25">
      <c r="B21" s="8" t="s">
        <v>11</v>
      </c>
      <c r="C21" s="85">
        <v>0.10561342592592589</v>
      </c>
      <c r="D21" s="85">
        <v>0.13949074074074075</v>
      </c>
      <c r="E21" s="85">
        <v>8.1388888888888886E-2</v>
      </c>
      <c r="F21" s="85">
        <v>4.1250000000000002E-2</v>
      </c>
      <c r="G21" s="85">
        <v>7.6562500000000019E-2</v>
      </c>
      <c r="H21" s="85">
        <v>2.0266203703703703E-2</v>
      </c>
      <c r="I21" s="85">
        <v>6.1562500000000013E-2</v>
      </c>
      <c r="J21" s="85">
        <v>1.0416666666666667E-4</v>
      </c>
      <c r="K21" s="87">
        <f t="shared" si="0"/>
        <v>0.52623842592592596</v>
      </c>
    </row>
    <row r="22" spans="2:11" x14ac:dyDescent="0.25">
      <c r="B22" s="8" t="s">
        <v>15</v>
      </c>
      <c r="C22" s="85">
        <v>1.9953703703703699E-2</v>
      </c>
      <c r="D22" s="85">
        <v>4.8749999999999995E-2</v>
      </c>
      <c r="E22" s="85">
        <v>2.1319444444444443E-2</v>
      </c>
      <c r="F22" s="85">
        <v>1.2731481481481483E-2</v>
      </c>
      <c r="G22" s="85">
        <v>1.2453703703703703E-2</v>
      </c>
      <c r="H22" s="85">
        <v>2.0011574074074074E-2</v>
      </c>
      <c r="I22" s="85">
        <v>1.3113425925925924E-2</v>
      </c>
      <c r="J22" s="85">
        <v>2.7777777777777778E-4</v>
      </c>
      <c r="K22" s="87">
        <f t="shared" si="0"/>
        <v>0.14861111111111108</v>
      </c>
    </row>
    <row r="23" spans="2:11" x14ac:dyDescent="0.25">
      <c r="B23" s="8" t="s">
        <v>91</v>
      </c>
      <c r="C23" s="85">
        <v>8.237268518518516E-2</v>
      </c>
      <c r="D23" s="85">
        <v>0.15245370370370376</v>
      </c>
      <c r="E23" s="85">
        <v>1.1423611111111112E-2</v>
      </c>
      <c r="F23" s="85">
        <v>1.7326388888888891E-2</v>
      </c>
      <c r="G23" s="85">
        <v>5.2476851851851865E-2</v>
      </c>
      <c r="H23" s="85">
        <v>3.6689814814814814E-2</v>
      </c>
      <c r="I23" s="85">
        <v>8.266203703703702E-2</v>
      </c>
      <c r="J23" s="85">
        <v>1.8287037037037035E-3</v>
      </c>
      <c r="K23" s="87">
        <f t="shared" si="0"/>
        <v>0.43723379629629633</v>
      </c>
    </row>
    <row r="24" spans="2:11" x14ac:dyDescent="0.25">
      <c r="B24" s="8" t="s">
        <v>12</v>
      </c>
      <c r="C24" s="85">
        <v>9.6180555555555568E-3</v>
      </c>
      <c r="D24" s="85">
        <v>3.7453703703703704E-2</v>
      </c>
      <c r="E24" s="85">
        <v>1.650462962962963E-2</v>
      </c>
      <c r="F24" s="85">
        <v>8.1712962962962963E-3</v>
      </c>
      <c r="G24" s="85">
        <v>6.192129629629629E-3</v>
      </c>
      <c r="H24" s="85"/>
      <c r="I24" s="85">
        <v>3.1793981481481479E-2</v>
      </c>
      <c r="J24" s="85"/>
      <c r="K24" s="87">
        <f t="shared" si="0"/>
        <v>0.10973379629629629</v>
      </c>
    </row>
    <row r="25" spans="2:11" x14ac:dyDescent="0.25">
      <c r="B25" s="8" t="s">
        <v>5</v>
      </c>
      <c r="C25" s="85">
        <v>6.7592592592592591E-3</v>
      </c>
      <c r="D25" s="85"/>
      <c r="E25" s="85">
        <v>6.2743055555555566E-2</v>
      </c>
      <c r="F25" s="85">
        <v>1.3587962962962961E-2</v>
      </c>
      <c r="G25" s="85"/>
      <c r="H25" s="85"/>
      <c r="I25" s="85"/>
      <c r="J25" s="85">
        <v>5.0925925925925921E-4</v>
      </c>
      <c r="K25" s="87">
        <f t="shared" si="0"/>
        <v>8.3599537037037042E-2</v>
      </c>
    </row>
    <row r="26" spans="2:11" x14ac:dyDescent="0.25">
      <c r="B26" s="8" t="s">
        <v>6</v>
      </c>
      <c r="C26" s="85">
        <v>2.4409722222222218E-2</v>
      </c>
      <c r="D26" s="85">
        <v>6.7129629629629635E-4</v>
      </c>
      <c r="E26" s="85">
        <v>2.447916666666667E-2</v>
      </c>
      <c r="F26" s="85">
        <v>1.5497685185185186E-2</v>
      </c>
      <c r="G26" s="85">
        <v>2.1412037037037038E-3</v>
      </c>
      <c r="H26" s="85"/>
      <c r="I26" s="85"/>
      <c r="J26" s="85">
        <v>3.7268518518518519E-3</v>
      </c>
      <c r="K26" s="87">
        <f t="shared" si="0"/>
        <v>7.092592592592592E-2</v>
      </c>
    </row>
    <row r="27" spans="2:11" x14ac:dyDescent="0.25">
      <c r="B27" s="8" t="s">
        <v>102</v>
      </c>
      <c r="C27" s="85">
        <v>2.476851851851852E-3</v>
      </c>
      <c r="D27" s="85">
        <v>2.2905092592592598E-2</v>
      </c>
      <c r="E27" s="85"/>
      <c r="F27" s="85">
        <v>3.9351851851851857E-3</v>
      </c>
      <c r="G27" s="85">
        <v>1.1226851851851851E-3</v>
      </c>
      <c r="H27" s="85"/>
      <c r="I27" s="85"/>
      <c r="J27" s="85">
        <v>6.134259259259259E-4</v>
      </c>
      <c r="K27" s="87">
        <f t="shared" si="0"/>
        <v>3.1053240740740746E-2</v>
      </c>
    </row>
    <row r="28" spans="2:11" x14ac:dyDescent="0.25">
      <c r="B28" s="8" t="s">
        <v>17</v>
      </c>
      <c r="C28" s="85">
        <v>2.4537037037037036E-3</v>
      </c>
      <c r="D28" s="85">
        <v>7.0486111111111105E-3</v>
      </c>
      <c r="E28" s="85">
        <v>3.0555555555555553E-3</v>
      </c>
      <c r="F28" s="85"/>
      <c r="G28" s="85"/>
      <c r="H28" s="85"/>
      <c r="I28" s="85"/>
      <c r="J28" s="85">
        <v>9.4907407407407408E-4</v>
      </c>
      <c r="K28" s="87">
        <f t="shared" si="0"/>
        <v>1.3506944444444443E-2</v>
      </c>
    </row>
    <row r="29" spans="2:11" x14ac:dyDescent="0.25">
      <c r="B29" s="53"/>
      <c r="C29" s="89"/>
      <c r="D29" s="89"/>
      <c r="E29" s="90"/>
      <c r="F29" s="90"/>
      <c r="G29" s="89"/>
      <c r="H29" s="89"/>
      <c r="I29" s="89"/>
      <c r="J29" s="89"/>
      <c r="K29" s="87"/>
    </row>
    <row r="30" spans="2:11" x14ac:dyDescent="0.25">
      <c r="B30" s="53" t="s">
        <v>29</v>
      </c>
      <c r="C30" s="91">
        <f>SUM(C7:C28)</f>
        <v>0.60833333333333339</v>
      </c>
      <c r="D30" s="91">
        <f t="shared" ref="D30:J30" si="1">SUM(D7:D28)</f>
        <v>0.94592592592592584</v>
      </c>
      <c r="E30" s="91">
        <f t="shared" si="1"/>
        <v>0.52049768518518547</v>
      </c>
      <c r="F30" s="91">
        <f t="shared" si="1"/>
        <v>0.18615740740740741</v>
      </c>
      <c r="G30" s="91">
        <f t="shared" si="1"/>
        <v>0.60129629629629644</v>
      </c>
      <c r="H30" s="91">
        <f t="shared" si="1"/>
        <v>0.22337962962962962</v>
      </c>
      <c r="I30" s="91">
        <f t="shared" si="1"/>
        <v>0.25634259259259262</v>
      </c>
      <c r="J30" s="91">
        <f t="shared" si="1"/>
        <v>4.5960648148148146E-2</v>
      </c>
      <c r="K30" s="92">
        <f>SUM(K7:K28)</f>
        <v>3.3878935185185188</v>
      </c>
    </row>
    <row r="31" spans="2:11" x14ac:dyDescent="0.25">
      <c r="B31" s="53"/>
      <c r="C31" s="56"/>
      <c r="D31" s="56"/>
      <c r="E31" s="56"/>
      <c r="F31" s="56"/>
      <c r="G31" s="56"/>
      <c r="H31" s="56"/>
      <c r="I31" s="56"/>
      <c r="J31" s="52"/>
      <c r="K31" s="83"/>
    </row>
    <row r="32" spans="2:11" ht="66" customHeight="1" thickBot="1" x14ac:dyDescent="0.3">
      <c r="B32" s="221" t="s">
        <v>82</v>
      </c>
      <c r="C32" s="222"/>
      <c r="D32" s="222"/>
      <c r="E32" s="222"/>
      <c r="F32" s="222"/>
      <c r="G32" s="222"/>
      <c r="H32" s="222"/>
      <c r="I32" s="222"/>
      <c r="J32" s="222"/>
      <c r="K32" s="223"/>
    </row>
    <row r="65" spans="10:16" s="49" customFormat="1" x14ac:dyDescent="0.25">
      <c r="J65" s="34"/>
      <c r="K65" s="34"/>
      <c r="L65" s="34"/>
      <c r="M65" s="34"/>
      <c r="N65" s="34"/>
      <c r="O65" s="34"/>
      <c r="P65" s="3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&amp;R45</oddHeader>
  </headerFooter>
  <rowBreaks count="1" manualBreakCount="1">
    <brk id="32"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3" zoomScale="110" zoomScaleNormal="110" zoomScaleSheetLayoutView="100" zoomScalePageLayoutView="110" workbookViewId="0">
      <selection activeCell="K18" sqref="K18"/>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7" t="s">
        <v>35</v>
      </c>
      <c r="C3" s="158"/>
      <c r="D3" s="158"/>
      <c r="E3" s="158"/>
      <c r="F3" s="158"/>
      <c r="G3" s="158"/>
      <c r="H3" s="159"/>
    </row>
    <row r="4" spans="2:8" s="1" customFormat="1" x14ac:dyDescent="0.25">
      <c r="B4" s="160" t="s">
        <v>134</v>
      </c>
      <c r="C4" s="161"/>
      <c r="D4" s="161"/>
      <c r="E4" s="161"/>
      <c r="F4" s="161"/>
      <c r="G4" s="161"/>
      <c r="H4" s="162"/>
    </row>
    <row r="5" spans="2:8" s="1" customFormat="1" x14ac:dyDescent="0.25">
      <c r="B5" s="2"/>
      <c r="C5" s="163" t="s">
        <v>36</v>
      </c>
      <c r="D5" s="161"/>
      <c r="E5" s="167" t="s">
        <v>37</v>
      </c>
      <c r="F5" s="167"/>
      <c r="G5" s="161" t="s">
        <v>38</v>
      </c>
      <c r="H5" s="162"/>
    </row>
    <row r="6" spans="2:8" s="1" customFormat="1" x14ac:dyDescent="0.25">
      <c r="B6" s="3" t="s">
        <v>23</v>
      </c>
      <c r="C6" s="5" t="s">
        <v>24</v>
      </c>
      <c r="D6" s="5" t="s">
        <v>25</v>
      </c>
      <c r="E6" s="5" t="s">
        <v>24</v>
      </c>
      <c r="F6" s="5" t="s">
        <v>25</v>
      </c>
      <c r="G6" s="5" t="s">
        <v>24</v>
      </c>
      <c r="H6" s="7" t="s">
        <v>25</v>
      </c>
    </row>
    <row r="7" spans="2:8" s="1" customFormat="1" x14ac:dyDescent="0.25">
      <c r="B7" s="8" t="s">
        <v>10</v>
      </c>
      <c r="C7" s="98">
        <v>2.9131944444444457E-2</v>
      </c>
      <c r="D7" s="96">
        <f>C7/C$30</f>
        <v>1.3125645331191789E-2</v>
      </c>
      <c r="E7" s="98">
        <v>5.5555555555555556E-4</v>
      </c>
      <c r="F7" s="96">
        <f t="shared" ref="F7:F28" si="0">E7/E$30</f>
        <v>1.4232765011119343E-3</v>
      </c>
      <c r="G7" s="98">
        <f>C7+E7</f>
        <v>2.9687500000000012E-2</v>
      </c>
      <c r="H7" s="97">
        <f>G7/$G$30</f>
        <v>1.1375378624931817E-2</v>
      </c>
    </row>
    <row r="8" spans="2:8" s="1" customFormat="1" x14ac:dyDescent="0.25">
      <c r="B8" s="8" t="s">
        <v>13</v>
      </c>
      <c r="C8" s="98">
        <v>4.4131944444444467E-2</v>
      </c>
      <c r="D8" s="96">
        <f t="shared" ref="D8:D28" si="1">C8/C$30</f>
        <v>1.9884022903390662E-2</v>
      </c>
      <c r="E8" s="98">
        <v>1.261574074074074E-3</v>
      </c>
      <c r="F8" s="96">
        <f t="shared" si="0"/>
        <v>3.2320237212750177E-3</v>
      </c>
      <c r="G8" s="98">
        <f t="shared" ref="G8:G27" si="2">C8+E8</f>
        <v>4.5393518518518541E-2</v>
      </c>
      <c r="H8" s="97">
        <f t="shared" ref="H8:H27" si="3">G8/$G$30</f>
        <v>1.7393463924749546E-2</v>
      </c>
    </row>
    <row r="9" spans="2:8" s="1" customFormat="1" x14ac:dyDescent="0.25">
      <c r="B9" s="8" t="s">
        <v>0</v>
      </c>
      <c r="C9" s="98">
        <v>0.26687499999999981</v>
      </c>
      <c r="D9" s="96">
        <f t="shared" si="1"/>
        <v>0.12024280097203811</v>
      </c>
      <c r="E9" s="98">
        <v>7.4918981481481531E-2</v>
      </c>
      <c r="F9" s="96">
        <f t="shared" si="0"/>
        <v>0.19193476649369912</v>
      </c>
      <c r="G9" s="98">
        <f t="shared" si="2"/>
        <v>0.34179398148148132</v>
      </c>
      <c r="H9" s="97">
        <f t="shared" si="3"/>
        <v>0.13096542150988738</v>
      </c>
    </row>
    <row r="10" spans="2:8" s="1" customFormat="1" x14ac:dyDescent="0.25">
      <c r="B10" s="8" t="s">
        <v>8</v>
      </c>
      <c r="C10" s="98">
        <v>5.0046296296296304E-2</v>
      </c>
      <c r="D10" s="96">
        <f t="shared" si="1"/>
        <v>2.254878443070055E-2</v>
      </c>
      <c r="E10" s="98">
        <v>8.4953703703703719E-3</v>
      </c>
      <c r="F10" s="96">
        <f t="shared" si="0"/>
        <v>2.1764269829503333E-2</v>
      </c>
      <c r="G10" s="98">
        <f t="shared" si="2"/>
        <v>5.8541666666666672E-2</v>
      </c>
      <c r="H10" s="97">
        <f t="shared" si="3"/>
        <v>2.2431448376181329E-2</v>
      </c>
    </row>
    <row r="11" spans="2:8" s="1" customFormat="1" x14ac:dyDescent="0.25">
      <c r="B11" s="8" t="s">
        <v>26</v>
      </c>
      <c r="C11" s="98">
        <v>3.9236111111111112E-3</v>
      </c>
      <c r="D11" s="96">
        <f t="shared" si="1"/>
        <v>1.7678163556909079E-3</v>
      </c>
      <c r="E11" s="98">
        <v>1.0416666666666667E-4</v>
      </c>
      <c r="F11" s="96">
        <f t="shared" si="0"/>
        <v>2.6686434395848773E-4</v>
      </c>
      <c r="G11" s="98">
        <f t="shared" si="2"/>
        <v>4.0277777777777777E-3</v>
      </c>
      <c r="H11" s="97">
        <f t="shared" si="3"/>
        <v>1.5433262227977662E-3</v>
      </c>
    </row>
    <row r="12" spans="2:8" s="1" customFormat="1" x14ac:dyDescent="0.25">
      <c r="B12" s="8" t="s">
        <v>3</v>
      </c>
      <c r="C12" s="98">
        <v>0.28731481481481536</v>
      </c>
      <c r="D12" s="96">
        <f t="shared" si="1"/>
        <v>0.12945213337366129</v>
      </c>
      <c r="E12" s="98">
        <v>0.11825231481481474</v>
      </c>
      <c r="F12" s="96">
        <f t="shared" si="0"/>
        <v>0.30295033358042966</v>
      </c>
      <c r="G12" s="98">
        <f t="shared" si="2"/>
        <v>0.4055671296296301</v>
      </c>
      <c r="H12" s="97">
        <f t="shared" si="3"/>
        <v>0.15540142003751892</v>
      </c>
    </row>
    <row r="13" spans="2:8" s="1" customFormat="1" x14ac:dyDescent="0.25">
      <c r="B13" s="8" t="s">
        <v>7</v>
      </c>
      <c r="C13" s="98">
        <v>0.16909722222222209</v>
      </c>
      <c r="D13" s="96">
        <f t="shared" si="1"/>
        <v>7.6188191612519593E-2</v>
      </c>
      <c r="E13" s="98">
        <v>2.0590277777777773E-2</v>
      </c>
      <c r="F13" s="96">
        <f t="shared" si="0"/>
        <v>5.2750185322461056E-2</v>
      </c>
      <c r="G13" s="98">
        <f t="shared" si="2"/>
        <v>0.18968749999999987</v>
      </c>
      <c r="H13" s="97">
        <f t="shared" si="3"/>
        <v>7.2682682371932678E-2</v>
      </c>
    </row>
    <row r="14" spans="2:8" s="1" customFormat="1" x14ac:dyDescent="0.25">
      <c r="B14" s="8" t="s">
        <v>2</v>
      </c>
      <c r="C14" s="98">
        <v>4.8958333333333354E-2</v>
      </c>
      <c r="D14" s="96">
        <f t="shared" si="1"/>
        <v>2.205859346481576E-2</v>
      </c>
      <c r="E14" s="98">
        <v>2.54976851851852E-2</v>
      </c>
      <c r="F14" s="96">
        <f t="shared" si="0"/>
        <v>6.5322461082283192E-2</v>
      </c>
      <c r="G14" s="98">
        <f t="shared" si="2"/>
        <v>7.4456018518518546E-2</v>
      </c>
      <c r="H14" s="97">
        <f t="shared" si="3"/>
        <v>2.8529360894419636E-2</v>
      </c>
    </row>
    <row r="15" spans="2:8" s="1" customFormat="1" x14ac:dyDescent="0.25">
      <c r="B15" s="8" t="s">
        <v>9</v>
      </c>
      <c r="C15" s="98">
        <v>4.4837962962962989E-2</v>
      </c>
      <c r="D15" s="96">
        <f t="shared" si="1"/>
        <v>2.020212555146484E-2</v>
      </c>
      <c r="E15" s="98">
        <v>2.1840277777777781E-2</v>
      </c>
      <c r="F15" s="96">
        <f t="shared" si="0"/>
        <v>5.5952557449962928E-2</v>
      </c>
      <c r="G15" s="98">
        <f t="shared" si="2"/>
        <v>6.6678240740740774E-2</v>
      </c>
      <c r="H15" s="97">
        <f t="shared" si="3"/>
        <v>2.554914474005154E-2</v>
      </c>
    </row>
    <row r="16" spans="2:8" s="1" customFormat="1" x14ac:dyDescent="0.25">
      <c r="B16" s="8" t="s">
        <v>1</v>
      </c>
      <c r="C16" s="98">
        <v>2.8495370370370376E-2</v>
      </c>
      <c r="D16" s="96">
        <f t="shared" si="1"/>
        <v>1.2838831468174088E-2</v>
      </c>
      <c r="E16" s="98">
        <v>7.7083333333333327E-3</v>
      </c>
      <c r="F16" s="96">
        <f t="shared" si="0"/>
        <v>1.9747961452928089E-2</v>
      </c>
      <c r="G16" s="98">
        <f t="shared" si="2"/>
        <v>3.620370370370371E-2</v>
      </c>
      <c r="H16" s="97">
        <f t="shared" si="3"/>
        <v>1.387219662330866E-2</v>
      </c>
    </row>
    <row r="17" spans="2:8" s="1" customFormat="1" x14ac:dyDescent="0.25">
      <c r="B17" s="8" t="s">
        <v>27</v>
      </c>
      <c r="C17" s="98">
        <v>3.4027777777777776E-3</v>
      </c>
      <c r="D17" s="96">
        <f t="shared" si="1"/>
        <v>1.5331504677673358E-3</v>
      </c>
      <c r="E17" s="98">
        <v>1.0219907407407408E-2</v>
      </c>
      <c r="F17" s="96">
        <f t="shared" si="0"/>
        <v>2.6182357301704963E-2</v>
      </c>
      <c r="G17" s="98">
        <f t="shared" si="2"/>
        <v>1.3622685185185186E-2</v>
      </c>
      <c r="H17" s="97">
        <f t="shared" si="3"/>
        <v>5.2198131156119855E-3</v>
      </c>
    </row>
    <row r="18" spans="2:8" s="1" customFormat="1" x14ac:dyDescent="0.25">
      <c r="B18" s="8" t="s">
        <v>16</v>
      </c>
      <c r="C18" s="98">
        <v>5.6296296296296316E-2</v>
      </c>
      <c r="D18" s="96">
        <f t="shared" si="1"/>
        <v>2.5364775085783418E-2</v>
      </c>
      <c r="E18" s="98"/>
      <c r="F18" s="96"/>
      <c r="G18" s="98">
        <f t="shared" si="2"/>
        <v>5.6296296296296316E-2</v>
      </c>
      <c r="H18" s="97">
        <f t="shared" si="3"/>
        <v>2.1571088355426257E-2</v>
      </c>
    </row>
    <row r="19" spans="2:8" s="1" customFormat="1" x14ac:dyDescent="0.25">
      <c r="B19" s="8" t="s">
        <v>4</v>
      </c>
      <c r="C19" s="98">
        <v>0.23753472222222233</v>
      </c>
      <c r="D19" s="96">
        <f t="shared" si="1"/>
        <v>0.10702328928567705</v>
      </c>
      <c r="E19" s="98">
        <v>1.4537037037037036E-2</v>
      </c>
      <c r="F19" s="96">
        <f t="shared" si="0"/>
        <v>3.7242401779095616E-2</v>
      </c>
      <c r="G19" s="98">
        <f t="shared" si="2"/>
        <v>0.25207175925925934</v>
      </c>
      <c r="H19" s="97">
        <f t="shared" si="3"/>
        <v>9.6586499443426899E-2</v>
      </c>
    </row>
    <row r="20" spans="2:8" s="1" customFormat="1" x14ac:dyDescent="0.25">
      <c r="B20" s="8" t="s">
        <v>14</v>
      </c>
      <c r="C20" s="98">
        <v>3.9421296296296295E-2</v>
      </c>
      <c r="D20" s="96">
        <f t="shared" si="1"/>
        <v>1.776160031705968E-2</v>
      </c>
      <c r="E20" s="98">
        <v>3.5972222222222211E-2</v>
      </c>
      <c r="F20" s="96">
        <f t="shared" si="0"/>
        <v>9.2157153446997722E-2</v>
      </c>
      <c r="G20" s="98">
        <f t="shared" si="2"/>
        <v>7.5393518518518499E-2</v>
      </c>
      <c r="H20" s="97">
        <f t="shared" si="3"/>
        <v>2.8888583377312201E-2</v>
      </c>
    </row>
    <row r="21" spans="2:8" s="1" customFormat="1" x14ac:dyDescent="0.25">
      <c r="B21" s="8" t="s">
        <v>11</v>
      </c>
      <c r="C21" s="98">
        <v>1.4189814814814818E-2</v>
      </c>
      <c r="D21" s="96">
        <f t="shared" si="1"/>
        <v>6.3933417465399812E-3</v>
      </c>
      <c r="E21" s="98">
        <v>9.7800925925925937E-3</v>
      </c>
      <c r="F21" s="96">
        <f t="shared" si="0"/>
        <v>2.5055596738324682E-2</v>
      </c>
      <c r="G21" s="98">
        <f t="shared" si="2"/>
        <v>2.3969907407407412E-2</v>
      </c>
      <c r="H21" s="97">
        <f t="shared" si="3"/>
        <v>9.1845649638338349E-3</v>
      </c>
    </row>
    <row r="22" spans="2:8" s="1" customFormat="1" x14ac:dyDescent="0.25">
      <c r="B22" s="8" t="s">
        <v>15</v>
      </c>
      <c r="C22" s="98">
        <v>4.456018518518518E-3</v>
      </c>
      <c r="D22" s="96">
        <f t="shared" si="1"/>
        <v>2.0076970411238922E-3</v>
      </c>
      <c r="E22" s="98">
        <v>2.0370370370370369E-3</v>
      </c>
      <c r="F22" s="96">
        <f t="shared" si="0"/>
        <v>5.2186805040770924E-3</v>
      </c>
      <c r="G22" s="98">
        <f t="shared" si="2"/>
        <v>6.4930555555555549E-3</v>
      </c>
      <c r="H22" s="97">
        <f t="shared" si="3"/>
        <v>2.4879483074412264E-3</v>
      </c>
    </row>
    <row r="23" spans="2:8" s="1" customFormat="1" x14ac:dyDescent="0.25">
      <c r="B23" s="8" t="s">
        <v>91</v>
      </c>
      <c r="C23" s="98">
        <v>7.0138888888888916E-3</v>
      </c>
      <c r="D23" s="96">
        <f t="shared" si="1"/>
        <v>3.160167290704102E-3</v>
      </c>
      <c r="E23" s="98">
        <v>1.503472222222222E-2</v>
      </c>
      <c r="F23" s="96">
        <f t="shared" si="0"/>
        <v>3.851742031134172E-2</v>
      </c>
      <c r="G23" s="98">
        <f t="shared" si="2"/>
        <v>2.2048611111111113E-2</v>
      </c>
      <c r="H23" s="97">
        <f t="shared" si="3"/>
        <v>8.4483806161774269E-3</v>
      </c>
    </row>
    <row r="24" spans="2:8" s="1" customFormat="1" x14ac:dyDescent="0.25">
      <c r="B24" s="8" t="s">
        <v>12</v>
      </c>
      <c r="C24" s="98">
        <v>3.1307870370370382E-2</v>
      </c>
      <c r="D24" s="96">
        <f t="shared" si="1"/>
        <v>1.4106027262961379E-2</v>
      </c>
      <c r="E24" s="98">
        <v>2.4652777777777776E-3</v>
      </c>
      <c r="F24" s="96">
        <f t="shared" si="0"/>
        <v>6.3157894736842086E-3</v>
      </c>
      <c r="G24" s="98">
        <f t="shared" si="2"/>
        <v>3.3773148148148156E-2</v>
      </c>
      <c r="H24" s="97">
        <f t="shared" si="3"/>
        <v>1.2940879075068629E-2</v>
      </c>
    </row>
    <row r="25" spans="2:8" s="1" customFormat="1" x14ac:dyDescent="0.25">
      <c r="B25" s="8" t="s">
        <v>5</v>
      </c>
      <c r="C25" s="98">
        <v>4.8368055555555574E-2</v>
      </c>
      <c r="D25" s="96">
        <f t="shared" si="1"/>
        <v>2.1792638791835711E-2</v>
      </c>
      <c r="E25" s="98">
        <v>6.2037037037037043E-3</v>
      </c>
      <c r="F25" s="96">
        <f t="shared" si="0"/>
        <v>1.5893254262416601E-2</v>
      </c>
      <c r="G25" s="98">
        <f t="shared" si="2"/>
        <v>5.4571759259259278E-2</v>
      </c>
      <c r="H25" s="97">
        <f t="shared" si="3"/>
        <v>2.0910296380722615E-2</v>
      </c>
    </row>
    <row r="26" spans="2:8" s="1" customFormat="1" x14ac:dyDescent="0.25">
      <c r="B26" s="8" t="s">
        <v>6</v>
      </c>
      <c r="C26" s="98">
        <v>0.47153935185185197</v>
      </c>
      <c r="D26" s="96">
        <f t="shared" si="1"/>
        <v>0.21245606533098316</v>
      </c>
      <c r="E26" s="98">
        <v>8.738425925925929E-3</v>
      </c>
      <c r="F26" s="96">
        <f t="shared" si="0"/>
        <v>2.2386953298739808E-2</v>
      </c>
      <c r="G26" s="98">
        <f t="shared" si="2"/>
        <v>0.48027777777777791</v>
      </c>
      <c r="H26" s="97">
        <f t="shared" si="3"/>
        <v>0.18402834753223024</v>
      </c>
    </row>
    <row r="27" spans="2:8" s="1" customFormat="1" x14ac:dyDescent="0.25">
      <c r="B27" s="8" t="s">
        <v>102</v>
      </c>
      <c r="C27" s="98">
        <v>0.31363425925925953</v>
      </c>
      <c r="D27" s="96">
        <f t="shared" si="1"/>
        <v>0.14131058291006565</v>
      </c>
      <c r="E27" s="98">
        <v>6.4814814814814813E-4</v>
      </c>
      <c r="F27" s="96">
        <f t="shared" si="0"/>
        <v>1.6604892512972567E-3</v>
      </c>
      <c r="G27" s="98">
        <f t="shared" si="2"/>
        <v>0.3142824074074077</v>
      </c>
      <c r="H27" s="97">
        <f t="shared" si="3"/>
        <v>0.12042379383290397</v>
      </c>
    </row>
    <row r="28" spans="2:8" s="1" customFormat="1" x14ac:dyDescent="0.25">
      <c r="B28" s="36" t="s">
        <v>17</v>
      </c>
      <c r="C28" s="108">
        <v>1.9490740740740743E-2</v>
      </c>
      <c r="D28" s="96">
        <f t="shared" si="1"/>
        <v>8.7817190058510006E-3</v>
      </c>
      <c r="E28" s="108">
        <v>5.4745370370370373E-3</v>
      </c>
      <c r="F28" s="96">
        <f t="shared" si="0"/>
        <v>1.4025203854707187E-2</v>
      </c>
      <c r="G28" s="98">
        <f t="shared" ref="G28" si="4">C28+E28</f>
        <v>2.4965277777777781E-2</v>
      </c>
      <c r="H28" s="97">
        <f t="shared" ref="H28" si="5">G28/$G$30</f>
        <v>9.5659616740654662E-3</v>
      </c>
    </row>
    <row r="29" spans="2:8" s="1" customFormat="1" x14ac:dyDescent="0.25">
      <c r="B29" s="8"/>
      <c r="C29" s="99"/>
      <c r="D29" s="110"/>
      <c r="E29" s="99"/>
      <c r="F29" s="99"/>
      <c r="G29" s="99"/>
      <c r="H29" s="100"/>
    </row>
    <row r="30" spans="2:8" s="1" customFormat="1" x14ac:dyDescent="0.25">
      <c r="B30" s="37" t="s">
        <v>29</v>
      </c>
      <c r="C30" s="111">
        <f>SUM(C7:C28)</f>
        <v>2.2194675925925935</v>
      </c>
      <c r="D30" s="112">
        <f t="shared" ref="D30:H30" si="6">SUM(D7:D28)</f>
        <v>0.99999999999999978</v>
      </c>
      <c r="E30" s="111">
        <f>SUM(E7:E28)</f>
        <v>0.39033564814814825</v>
      </c>
      <c r="F30" s="112">
        <f>SUM(F7:F28)</f>
        <v>0.99999999999999978</v>
      </c>
      <c r="G30" s="111">
        <f t="shared" si="6"/>
        <v>2.6098032407407414</v>
      </c>
      <c r="H30" s="113">
        <f t="shared" si="6"/>
        <v>1.0000000000000002</v>
      </c>
    </row>
    <row r="31" spans="2:8" s="1" customFormat="1" ht="66" customHeight="1" thickBot="1" x14ac:dyDescent="0.3">
      <c r="B31" s="154" t="s">
        <v>39</v>
      </c>
      <c r="C31" s="155"/>
      <c r="D31" s="155"/>
      <c r="E31" s="155"/>
      <c r="F31" s="155"/>
      <c r="G31" s="155"/>
      <c r="H31" s="156"/>
    </row>
    <row r="32" spans="2:8" s="1" customFormat="1" x14ac:dyDescent="0.25">
      <c r="C32" s="35"/>
      <c r="D32" s="35"/>
      <c r="E32" s="35"/>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&amp;R10</oddHeader>
  </headerFooter>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104</v>
      </c>
      <c r="C3" s="186"/>
      <c r="D3" s="186"/>
      <c r="E3" s="186"/>
      <c r="F3" s="186"/>
      <c r="G3" s="186"/>
      <c r="H3" s="186"/>
      <c r="I3" s="186"/>
      <c r="J3" s="186"/>
      <c r="K3" s="187"/>
    </row>
    <row r="4" spans="2:11" x14ac:dyDescent="0.25">
      <c r="B4" s="188" t="s">
        <v>134</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v>2.0138888888888888E-3</v>
      </c>
      <c r="H8" s="85"/>
      <c r="I8" s="85"/>
      <c r="J8" s="85"/>
      <c r="K8" s="87">
        <f t="shared" ref="K8:K28" si="0">J8+I8+H8+G8+F8+E8+D8+C8</f>
        <v>2.0138888888888888E-3</v>
      </c>
    </row>
    <row r="9" spans="2:11" x14ac:dyDescent="0.25">
      <c r="B9" s="8" t="s">
        <v>0</v>
      </c>
      <c r="C9" s="85"/>
      <c r="D9" s="85"/>
      <c r="E9" s="85"/>
      <c r="F9" s="85"/>
      <c r="G9" s="85">
        <v>2.9282407407407404E-3</v>
      </c>
      <c r="H9" s="85"/>
      <c r="I9" s="85"/>
      <c r="J9" s="85"/>
      <c r="K9" s="87">
        <f t="shared" si="0"/>
        <v>2.9282407407407404E-3</v>
      </c>
    </row>
    <row r="10" spans="2:11" x14ac:dyDescent="0.25">
      <c r="B10" s="8" t="s">
        <v>8</v>
      </c>
      <c r="C10" s="85"/>
      <c r="D10" s="85"/>
      <c r="E10" s="85"/>
      <c r="F10" s="85">
        <v>3.5416666666666665E-3</v>
      </c>
      <c r="G10" s="85">
        <v>6.145833333333333E-3</v>
      </c>
      <c r="H10" s="85"/>
      <c r="I10" s="85"/>
      <c r="J10" s="85"/>
      <c r="K10" s="87">
        <f t="shared" si="0"/>
        <v>9.6874999999999999E-3</v>
      </c>
    </row>
    <row r="11" spans="2:11" x14ac:dyDescent="0.25">
      <c r="B11" s="8" t="s">
        <v>26</v>
      </c>
      <c r="C11" s="85"/>
      <c r="D11" s="85"/>
      <c r="E11" s="85"/>
      <c r="F11" s="85"/>
      <c r="G11" s="85">
        <v>4.9537037037037032E-3</v>
      </c>
      <c r="H11" s="85"/>
      <c r="I11" s="85"/>
      <c r="J11" s="85"/>
      <c r="K11" s="87">
        <f t="shared" si="0"/>
        <v>4.9537037037037032E-3</v>
      </c>
    </row>
    <row r="12" spans="2:11" x14ac:dyDescent="0.25">
      <c r="B12" s="8" t="s">
        <v>3</v>
      </c>
      <c r="C12" s="85"/>
      <c r="D12" s="85">
        <v>7.0023148148148154E-3</v>
      </c>
      <c r="E12" s="85">
        <v>1.068287037037037E-2</v>
      </c>
      <c r="F12" s="85"/>
      <c r="G12" s="85">
        <v>2.5231481481481481E-3</v>
      </c>
      <c r="H12" s="85"/>
      <c r="I12" s="85"/>
      <c r="J12" s="85"/>
      <c r="K12" s="87">
        <f t="shared" si="0"/>
        <v>2.0208333333333335E-2</v>
      </c>
    </row>
    <row r="13" spans="2:11" x14ac:dyDescent="0.25">
      <c r="B13" s="8" t="s">
        <v>7</v>
      </c>
      <c r="C13" s="85">
        <v>2.3263888888888887E-3</v>
      </c>
      <c r="D13" s="85"/>
      <c r="E13" s="85"/>
      <c r="F13" s="85">
        <v>3.0902777777777777E-3</v>
      </c>
      <c r="G13" s="85">
        <v>1.9675925925925923E-2</v>
      </c>
      <c r="H13" s="85"/>
      <c r="I13" s="85"/>
      <c r="J13" s="85"/>
      <c r="K13" s="87">
        <f t="shared" si="0"/>
        <v>2.509259259259259E-2</v>
      </c>
    </row>
    <row r="14" spans="2:11" x14ac:dyDescent="0.25">
      <c r="B14" s="8" t="s">
        <v>2</v>
      </c>
      <c r="C14" s="85"/>
      <c r="D14" s="85"/>
      <c r="E14" s="85"/>
      <c r="F14" s="85"/>
      <c r="G14" s="85"/>
      <c r="H14" s="85"/>
      <c r="I14" s="85"/>
      <c r="J14" s="85"/>
      <c r="K14" s="87"/>
    </row>
    <row r="15" spans="2:11" x14ac:dyDescent="0.25">
      <c r="B15" s="8" t="s">
        <v>9</v>
      </c>
      <c r="C15" s="85">
        <v>3.8310185185185183E-3</v>
      </c>
      <c r="D15" s="85"/>
      <c r="E15" s="85"/>
      <c r="F15" s="85"/>
      <c r="G15" s="85"/>
      <c r="H15" s="85"/>
      <c r="I15" s="85"/>
      <c r="J15" s="85"/>
      <c r="K15" s="87">
        <f t="shared" si="0"/>
        <v>3.8310185185185183E-3</v>
      </c>
    </row>
    <row r="16" spans="2:11" x14ac:dyDescent="0.25">
      <c r="B16" s="8" t="s">
        <v>1</v>
      </c>
      <c r="C16" s="85"/>
      <c r="D16" s="85"/>
      <c r="E16" s="85"/>
      <c r="F16" s="85"/>
      <c r="G16" s="85">
        <v>1.9328703703703704E-3</v>
      </c>
      <c r="H16" s="85"/>
      <c r="I16" s="85"/>
      <c r="J16" s="85"/>
      <c r="K16" s="87">
        <f t="shared" si="0"/>
        <v>1.9328703703703704E-3</v>
      </c>
    </row>
    <row r="17" spans="2:11" x14ac:dyDescent="0.25">
      <c r="B17" s="8" t="s">
        <v>27</v>
      </c>
      <c r="C17" s="85">
        <v>1.0590277777777778E-2</v>
      </c>
      <c r="D17" s="85"/>
      <c r="E17" s="85">
        <v>1.0069444444444443E-2</v>
      </c>
      <c r="F17" s="85">
        <v>1.4814814814814814E-3</v>
      </c>
      <c r="G17" s="85">
        <v>1.2650462962962962E-2</v>
      </c>
      <c r="H17" s="85"/>
      <c r="I17" s="85"/>
      <c r="J17" s="85"/>
      <c r="K17" s="87">
        <f t="shared" si="0"/>
        <v>3.4791666666666665E-2</v>
      </c>
    </row>
    <row r="18" spans="2:11" x14ac:dyDescent="0.25">
      <c r="B18" s="8" t="s">
        <v>16</v>
      </c>
      <c r="C18" s="85"/>
      <c r="D18" s="85"/>
      <c r="E18" s="85"/>
      <c r="F18" s="85"/>
      <c r="G18" s="85">
        <v>2.6388888888888885E-3</v>
      </c>
      <c r="H18" s="85"/>
      <c r="I18" s="85"/>
      <c r="J18" s="85"/>
      <c r="K18" s="87">
        <f t="shared" si="0"/>
        <v>2.6388888888888885E-3</v>
      </c>
    </row>
    <row r="19" spans="2:11" x14ac:dyDescent="0.25">
      <c r="B19" s="8" t="s">
        <v>4</v>
      </c>
      <c r="C19" s="85"/>
      <c r="D19" s="85">
        <v>5.6250000000000007E-3</v>
      </c>
      <c r="E19" s="85"/>
      <c r="F19" s="85"/>
      <c r="G19" s="85">
        <v>1.8113425925925929E-2</v>
      </c>
      <c r="H19" s="85"/>
      <c r="I19" s="85"/>
      <c r="J19" s="85"/>
      <c r="K19" s="87">
        <f t="shared" si="0"/>
        <v>2.373842592592593E-2</v>
      </c>
    </row>
    <row r="20" spans="2:11" x14ac:dyDescent="0.25">
      <c r="B20" s="8" t="s">
        <v>14</v>
      </c>
      <c r="C20" s="85"/>
      <c r="D20" s="85"/>
      <c r="E20" s="85"/>
      <c r="F20" s="85"/>
      <c r="G20" s="85"/>
      <c r="H20" s="85"/>
      <c r="I20" s="85"/>
      <c r="J20" s="85"/>
      <c r="K20" s="87"/>
    </row>
    <row r="21" spans="2:11" x14ac:dyDescent="0.25">
      <c r="B21" s="8" t="s">
        <v>11</v>
      </c>
      <c r="C21" s="85">
        <v>4.250000000000001E-2</v>
      </c>
      <c r="D21" s="85">
        <v>1.6412037037037037E-2</v>
      </c>
      <c r="E21" s="85">
        <v>2.315972222222222E-2</v>
      </c>
      <c r="F21" s="85">
        <v>4.3171296296296291E-3</v>
      </c>
      <c r="G21" s="85">
        <v>9.221064814814818E-2</v>
      </c>
      <c r="H21" s="85"/>
      <c r="I21" s="85"/>
      <c r="J21" s="85"/>
      <c r="K21" s="87">
        <f t="shared" si="0"/>
        <v>0.17859953703703707</v>
      </c>
    </row>
    <row r="22" spans="2:11" x14ac:dyDescent="0.25">
      <c r="B22" s="8" t="s">
        <v>15</v>
      </c>
      <c r="C22" s="85"/>
      <c r="D22" s="85">
        <v>1.736111111111111E-3</v>
      </c>
      <c r="E22" s="85">
        <v>7.8819444444444449E-3</v>
      </c>
      <c r="F22" s="85"/>
      <c r="G22" s="85">
        <v>2.7453703703703699E-2</v>
      </c>
      <c r="H22" s="85"/>
      <c r="I22" s="85"/>
      <c r="J22" s="85"/>
      <c r="K22" s="87">
        <f t="shared" si="0"/>
        <v>3.7071759259259256E-2</v>
      </c>
    </row>
    <row r="23" spans="2:11" x14ac:dyDescent="0.25">
      <c r="B23" s="8" t="s">
        <v>91</v>
      </c>
      <c r="C23" s="85">
        <v>8.472222222222223E-3</v>
      </c>
      <c r="D23" s="85">
        <v>3.1435185185185177E-2</v>
      </c>
      <c r="E23" s="85">
        <v>3.4236111111111106E-2</v>
      </c>
      <c r="F23" s="85">
        <v>3.1365740740740742E-3</v>
      </c>
      <c r="G23" s="85">
        <v>2.2118055555555557E-2</v>
      </c>
      <c r="H23" s="85"/>
      <c r="I23" s="85"/>
      <c r="J23" s="85"/>
      <c r="K23" s="87">
        <f t="shared" si="0"/>
        <v>9.9398148148148138E-2</v>
      </c>
    </row>
    <row r="24" spans="2:11" x14ac:dyDescent="0.25">
      <c r="B24" s="8" t="s">
        <v>12</v>
      </c>
      <c r="C24" s="85">
        <v>1.7499999999999998E-2</v>
      </c>
      <c r="D24" s="85">
        <v>3.7291666666666667E-2</v>
      </c>
      <c r="E24" s="85">
        <v>1.7604166666666664E-2</v>
      </c>
      <c r="F24" s="85">
        <v>6.2962962962962972E-3</v>
      </c>
      <c r="G24" s="85">
        <v>2.3182870370370368E-2</v>
      </c>
      <c r="H24" s="85">
        <v>1.9212962962962962E-3</v>
      </c>
      <c r="I24" s="85"/>
      <c r="J24" s="85"/>
      <c r="K24" s="87">
        <f t="shared" si="0"/>
        <v>0.10379629629629629</v>
      </c>
    </row>
    <row r="25" spans="2:11" x14ac:dyDescent="0.25">
      <c r="B25" s="8" t="s">
        <v>5</v>
      </c>
      <c r="C25" s="85">
        <v>1.1273148148148147E-2</v>
      </c>
      <c r="D25" s="85">
        <v>4.1053240740740744E-2</v>
      </c>
      <c r="E25" s="85">
        <v>5.8657407407407394E-2</v>
      </c>
      <c r="F25" s="85">
        <v>7.8472222222222224E-3</v>
      </c>
      <c r="G25" s="85">
        <v>4.3287037037037044E-3</v>
      </c>
      <c r="H25" s="85"/>
      <c r="I25" s="85"/>
      <c r="J25" s="85"/>
      <c r="K25" s="87">
        <f t="shared" si="0"/>
        <v>0.12315972222222221</v>
      </c>
    </row>
    <row r="26" spans="2:11" x14ac:dyDescent="0.25">
      <c r="B26" s="8" t="s">
        <v>6</v>
      </c>
      <c r="C26" s="85">
        <v>1.2291666666666666E-2</v>
      </c>
      <c r="D26" s="85"/>
      <c r="E26" s="85">
        <v>5.9375000000000001E-3</v>
      </c>
      <c r="F26" s="85"/>
      <c r="G26" s="85">
        <v>2.5694444444444445E-3</v>
      </c>
      <c r="H26" s="85"/>
      <c r="I26" s="85"/>
      <c r="J26" s="85"/>
      <c r="K26" s="87">
        <f t="shared" si="0"/>
        <v>2.0798611111111111E-2</v>
      </c>
    </row>
    <row r="27" spans="2:11" x14ac:dyDescent="0.25">
      <c r="B27" s="8" t="s">
        <v>102</v>
      </c>
      <c r="C27" s="85"/>
      <c r="D27" s="85"/>
      <c r="E27" s="85"/>
      <c r="F27" s="85"/>
      <c r="G27" s="85"/>
      <c r="H27" s="85"/>
      <c r="I27" s="85"/>
      <c r="J27" s="85"/>
      <c r="K27" s="87"/>
    </row>
    <row r="28" spans="2:11" x14ac:dyDescent="0.25">
      <c r="B28" s="8" t="s">
        <v>17</v>
      </c>
      <c r="C28" s="85"/>
      <c r="D28" s="85"/>
      <c r="E28" s="85"/>
      <c r="F28" s="85"/>
      <c r="G28" s="85">
        <v>6.7824074074074071E-3</v>
      </c>
      <c r="H28" s="85"/>
      <c r="I28" s="85"/>
      <c r="J28" s="85"/>
      <c r="K28" s="87">
        <f t="shared" si="0"/>
        <v>6.7824074074074071E-3</v>
      </c>
    </row>
    <row r="29" spans="2:11" x14ac:dyDescent="0.25">
      <c r="B29" s="53"/>
      <c r="C29" s="89"/>
      <c r="D29" s="89"/>
      <c r="E29" s="90"/>
      <c r="F29" s="90"/>
      <c r="G29" s="89"/>
      <c r="H29" s="89"/>
      <c r="I29" s="89"/>
      <c r="J29" s="89"/>
      <c r="K29" s="87"/>
    </row>
    <row r="30" spans="2:11" x14ac:dyDescent="0.25">
      <c r="B30" s="53" t="s">
        <v>29</v>
      </c>
      <c r="C30" s="91">
        <f t="shared" ref="C30:H30" si="1">SUM(C7:C28)</f>
        <v>0.10878472222222224</v>
      </c>
      <c r="D30" s="91">
        <f t="shared" si="1"/>
        <v>0.14055555555555554</v>
      </c>
      <c r="E30" s="91">
        <f t="shared" si="1"/>
        <v>0.16822916666666668</v>
      </c>
      <c r="F30" s="91">
        <f t="shared" si="1"/>
        <v>2.9710648148148146E-2</v>
      </c>
      <c r="G30" s="91">
        <f t="shared" si="1"/>
        <v>0.25222222222222229</v>
      </c>
      <c r="H30" s="91">
        <f t="shared" si="1"/>
        <v>1.9212962962962962E-3</v>
      </c>
      <c r="I30" s="91"/>
      <c r="J30" s="91"/>
      <c r="K30" s="92">
        <f>SUM(K7:K28)</f>
        <v>0.70142361111111118</v>
      </c>
    </row>
    <row r="31" spans="2:11" x14ac:dyDescent="0.25">
      <c r="B31" s="149"/>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&amp;R46</oddHeader>
  </headerFooter>
  <rowBreaks count="1" manualBreakCount="1">
    <brk id="32"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105</v>
      </c>
      <c r="C3" s="186"/>
      <c r="D3" s="186"/>
      <c r="E3" s="186"/>
      <c r="F3" s="186"/>
      <c r="G3" s="186"/>
      <c r="H3" s="186"/>
      <c r="I3" s="186"/>
      <c r="J3" s="186"/>
      <c r="K3" s="187"/>
    </row>
    <row r="4" spans="2:11" x14ac:dyDescent="0.25">
      <c r="B4" s="188" t="s">
        <v>134</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v>7.291666666666667E-4</v>
      </c>
      <c r="E8" s="85"/>
      <c r="F8" s="85"/>
      <c r="G8" s="85"/>
      <c r="H8" s="85"/>
      <c r="I8" s="85"/>
      <c r="J8" s="85"/>
      <c r="K8" s="87">
        <f t="shared" ref="K7:K25" si="0">C8+D8+E8+F8+G8+H8+I8+J8</f>
        <v>7.291666666666667E-4</v>
      </c>
    </row>
    <row r="9" spans="2:11" x14ac:dyDescent="0.25">
      <c r="B9" s="8" t="s">
        <v>0</v>
      </c>
      <c r="C9" s="85"/>
      <c r="D9" s="85">
        <v>7.951388888888888E-3</v>
      </c>
      <c r="E9" s="85"/>
      <c r="F9" s="85">
        <v>5.7638888888888887E-3</v>
      </c>
      <c r="G9" s="85"/>
      <c r="H9" s="85"/>
      <c r="I9" s="85"/>
      <c r="J9" s="85"/>
      <c r="K9" s="87">
        <f t="shared" si="0"/>
        <v>1.3715277777777778E-2</v>
      </c>
    </row>
    <row r="10" spans="2:11" x14ac:dyDescent="0.25">
      <c r="B10" s="8" t="s">
        <v>8</v>
      </c>
      <c r="C10" s="85"/>
      <c r="D10" s="85">
        <v>4.5856481481481477E-2</v>
      </c>
      <c r="E10" s="85"/>
      <c r="F10" s="85">
        <v>3.6111111111111109E-3</v>
      </c>
      <c r="G10" s="85"/>
      <c r="H10" s="85"/>
      <c r="I10" s="85"/>
      <c r="J10" s="85"/>
      <c r="K10" s="87">
        <f t="shared" si="0"/>
        <v>4.9467592592592591E-2</v>
      </c>
    </row>
    <row r="11" spans="2:11" x14ac:dyDescent="0.25">
      <c r="B11" s="8" t="s">
        <v>26</v>
      </c>
      <c r="C11" s="85"/>
      <c r="D11" s="85">
        <v>8.7962962962962973E-4</v>
      </c>
      <c r="E11" s="85"/>
      <c r="F11" s="85"/>
      <c r="G11" s="85"/>
      <c r="H11" s="85"/>
      <c r="I11" s="85"/>
      <c r="J11" s="85"/>
      <c r="K11" s="87">
        <f t="shared" si="0"/>
        <v>8.7962962962962973E-4</v>
      </c>
    </row>
    <row r="12" spans="2:11" x14ac:dyDescent="0.25">
      <c r="B12" s="8" t="s">
        <v>3</v>
      </c>
      <c r="C12" s="85"/>
      <c r="D12" s="85">
        <v>5.162037037037037E-3</v>
      </c>
      <c r="E12" s="85"/>
      <c r="F12" s="85"/>
      <c r="G12" s="85"/>
      <c r="H12" s="85"/>
      <c r="I12" s="85"/>
      <c r="J12" s="85"/>
      <c r="K12" s="87">
        <f t="shared" si="0"/>
        <v>5.162037037037037E-3</v>
      </c>
    </row>
    <row r="13" spans="2:11" x14ac:dyDescent="0.25">
      <c r="B13" s="8" t="s">
        <v>7</v>
      </c>
      <c r="C13" s="85"/>
      <c r="D13" s="85">
        <v>1.0532407407407409E-3</v>
      </c>
      <c r="E13" s="85"/>
      <c r="F13" s="85"/>
      <c r="G13" s="85"/>
      <c r="H13" s="85"/>
      <c r="I13" s="85"/>
      <c r="J13" s="85"/>
      <c r="K13" s="87">
        <f t="shared" si="0"/>
        <v>1.0532407407407409E-3</v>
      </c>
    </row>
    <row r="14" spans="2:11" x14ac:dyDescent="0.25">
      <c r="B14" s="8" t="s">
        <v>2</v>
      </c>
      <c r="C14" s="85"/>
      <c r="D14" s="85">
        <v>4.2824074074074075E-4</v>
      </c>
      <c r="E14" s="85"/>
      <c r="F14" s="85"/>
      <c r="G14" s="85"/>
      <c r="H14" s="85"/>
      <c r="I14" s="85"/>
      <c r="J14" s="85"/>
      <c r="K14" s="87">
        <f t="shared" si="0"/>
        <v>4.2824074074074075E-4</v>
      </c>
    </row>
    <row r="15" spans="2:11" x14ac:dyDescent="0.25">
      <c r="B15" s="8" t="s">
        <v>9</v>
      </c>
      <c r="C15" s="85"/>
      <c r="D15" s="85">
        <v>1.0474537037037036E-2</v>
      </c>
      <c r="E15" s="85"/>
      <c r="F15" s="85"/>
      <c r="G15" s="85"/>
      <c r="H15" s="85"/>
      <c r="I15" s="85"/>
      <c r="J15" s="85"/>
      <c r="K15" s="87">
        <f t="shared" si="0"/>
        <v>1.0474537037037036E-2</v>
      </c>
    </row>
    <row r="16" spans="2:11" x14ac:dyDescent="0.25">
      <c r="B16" s="8" t="s">
        <v>1</v>
      </c>
      <c r="C16" s="85"/>
      <c r="D16" s="85">
        <v>5.8796296296296296E-3</v>
      </c>
      <c r="E16" s="85"/>
      <c r="F16" s="85"/>
      <c r="G16" s="85"/>
      <c r="H16" s="85"/>
      <c r="I16" s="85"/>
      <c r="J16" s="85"/>
      <c r="K16" s="87">
        <f t="shared" si="0"/>
        <v>5.8796296296296296E-3</v>
      </c>
    </row>
    <row r="17" spans="2:11" x14ac:dyDescent="0.25">
      <c r="B17" s="8" t="s">
        <v>27</v>
      </c>
      <c r="C17" s="85"/>
      <c r="D17" s="85">
        <v>5.1782407407407416E-2</v>
      </c>
      <c r="E17" s="85"/>
      <c r="F17" s="85"/>
      <c r="G17" s="85"/>
      <c r="H17" s="85"/>
      <c r="I17" s="85"/>
      <c r="J17" s="85"/>
      <c r="K17" s="87">
        <f t="shared" si="0"/>
        <v>5.1782407407407416E-2</v>
      </c>
    </row>
    <row r="18" spans="2:11" x14ac:dyDescent="0.25">
      <c r="B18" s="8" t="s">
        <v>16</v>
      </c>
      <c r="C18" s="85"/>
      <c r="D18" s="85"/>
      <c r="E18" s="85"/>
      <c r="F18" s="85"/>
      <c r="G18" s="85"/>
      <c r="H18" s="85"/>
      <c r="I18" s="85"/>
      <c r="J18" s="85"/>
      <c r="K18" s="87"/>
    </row>
    <row r="19" spans="2:11" x14ac:dyDescent="0.25">
      <c r="B19" s="8" t="s">
        <v>4</v>
      </c>
      <c r="C19" s="85"/>
      <c r="D19" s="85">
        <v>1.125E-2</v>
      </c>
      <c r="E19" s="85"/>
      <c r="F19" s="85"/>
      <c r="G19" s="85"/>
      <c r="H19" s="85"/>
      <c r="I19" s="85"/>
      <c r="J19" s="85"/>
      <c r="K19" s="87">
        <f t="shared" si="0"/>
        <v>1.125E-2</v>
      </c>
    </row>
    <row r="20" spans="2:11" x14ac:dyDescent="0.25">
      <c r="B20" s="8" t="s">
        <v>14</v>
      </c>
      <c r="C20" s="85"/>
      <c r="D20" s="85">
        <v>1.7650462962962962E-2</v>
      </c>
      <c r="E20" s="85"/>
      <c r="F20" s="85">
        <v>1.4224537037037037E-2</v>
      </c>
      <c r="G20" s="85"/>
      <c r="H20" s="85"/>
      <c r="I20" s="85"/>
      <c r="J20" s="85"/>
      <c r="K20" s="87">
        <f t="shared" si="0"/>
        <v>3.1875000000000001E-2</v>
      </c>
    </row>
    <row r="21" spans="2:11" x14ac:dyDescent="0.25">
      <c r="B21" s="8" t="s">
        <v>11</v>
      </c>
      <c r="C21" s="85"/>
      <c r="D21" s="85">
        <v>8.3587962962962989E-2</v>
      </c>
      <c r="E21" s="85"/>
      <c r="F21" s="85">
        <v>4.012731481481481E-2</v>
      </c>
      <c r="G21" s="85"/>
      <c r="H21" s="85"/>
      <c r="I21" s="85"/>
      <c r="J21" s="85"/>
      <c r="K21" s="87">
        <f t="shared" si="0"/>
        <v>0.1237152777777778</v>
      </c>
    </row>
    <row r="22" spans="2:11" x14ac:dyDescent="0.25">
      <c r="B22" s="8" t="s">
        <v>15</v>
      </c>
      <c r="C22" s="85"/>
      <c r="D22" s="85">
        <v>5.3541666666666668E-2</v>
      </c>
      <c r="E22" s="85"/>
      <c r="F22" s="85">
        <v>3.6319444444444446E-2</v>
      </c>
      <c r="G22" s="85"/>
      <c r="H22" s="85"/>
      <c r="I22" s="85"/>
      <c r="J22" s="85"/>
      <c r="K22" s="87">
        <f t="shared" si="0"/>
        <v>8.9861111111111114E-2</v>
      </c>
    </row>
    <row r="23" spans="2:11" x14ac:dyDescent="0.25">
      <c r="B23" s="8" t="s">
        <v>91</v>
      </c>
      <c r="C23" s="85"/>
      <c r="D23" s="85">
        <v>0.20546296296296293</v>
      </c>
      <c r="E23" s="85"/>
      <c r="F23" s="85">
        <v>6.4467592592592576E-2</v>
      </c>
      <c r="G23" s="85"/>
      <c r="H23" s="85"/>
      <c r="I23" s="85"/>
      <c r="J23" s="85"/>
      <c r="K23" s="87">
        <f t="shared" si="0"/>
        <v>0.26993055555555551</v>
      </c>
    </row>
    <row r="24" spans="2:11" x14ac:dyDescent="0.25">
      <c r="B24" s="8" t="s">
        <v>12</v>
      </c>
      <c r="C24" s="88"/>
      <c r="D24" s="85">
        <v>3.9814814814814817E-2</v>
      </c>
      <c r="E24" s="85"/>
      <c r="F24" s="85">
        <v>0.27414351851851854</v>
      </c>
      <c r="G24" s="85">
        <v>2.3263888888888887E-3</v>
      </c>
      <c r="H24" s="85"/>
      <c r="I24" s="85"/>
      <c r="J24" s="85"/>
      <c r="K24" s="87">
        <f t="shared" si="0"/>
        <v>0.3162847222222222</v>
      </c>
    </row>
    <row r="25" spans="2:11" x14ac:dyDescent="0.25">
      <c r="B25" s="8" t="s">
        <v>5</v>
      </c>
      <c r="C25" s="43"/>
      <c r="D25" s="85">
        <v>7.1759259259259259E-3</v>
      </c>
      <c r="E25" s="85"/>
      <c r="F25" s="85">
        <v>1.4652777777777778E-2</v>
      </c>
      <c r="G25" s="85"/>
      <c r="H25" s="85"/>
      <c r="I25" s="85"/>
      <c r="J25" s="85"/>
      <c r="K25" s="87">
        <f t="shared" si="0"/>
        <v>2.1828703703703704E-2</v>
      </c>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89"/>
      <c r="G29" s="90"/>
      <c r="H29" s="90"/>
      <c r="I29" s="89"/>
      <c r="J29" s="89"/>
      <c r="K29" s="87"/>
    </row>
    <row r="30" spans="2:11" x14ac:dyDescent="0.25">
      <c r="B30" s="53" t="s">
        <v>29</v>
      </c>
      <c r="C30" s="91"/>
      <c r="D30" s="91">
        <f>SUM(D7:D28)</f>
        <v>0.54868055555555562</v>
      </c>
      <c r="E30" s="91"/>
      <c r="F30" s="91">
        <f t="shared" ref="F30:G30" si="1">SUM(F7:F28)</f>
        <v>0.45331018518518518</v>
      </c>
      <c r="G30" s="91">
        <f t="shared" si="1"/>
        <v>2.3263888888888887E-3</v>
      </c>
      <c r="H30" s="91"/>
      <c r="I30" s="91"/>
      <c r="J30" s="91"/>
      <c r="K30" s="92">
        <f>SUM(K7:K28)</f>
        <v>1.0043171296296296</v>
      </c>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&amp;R47</oddHeader>
  </headerFooter>
  <rowBreaks count="1" manualBreakCount="1">
    <brk id="32"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09" zoomScaleNormal="109" zoomScaleSheetLayoutView="100" zoomScalePageLayoutView="109" workbookViewId="0">
      <selection activeCell="K18" sqref="K18"/>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106</v>
      </c>
      <c r="C3" s="186"/>
      <c r="D3" s="186"/>
      <c r="E3" s="186"/>
      <c r="F3" s="186"/>
      <c r="G3" s="186"/>
      <c r="H3" s="186"/>
      <c r="I3" s="186"/>
      <c r="J3" s="186"/>
      <c r="K3" s="187"/>
    </row>
    <row r="4" spans="2:11" x14ac:dyDescent="0.25">
      <c r="B4" s="188" t="s">
        <v>134</v>
      </c>
      <c r="C4" s="189"/>
      <c r="D4" s="189"/>
      <c r="E4" s="189"/>
      <c r="F4" s="189"/>
      <c r="G4" s="189"/>
      <c r="H4" s="189"/>
      <c r="I4" s="189"/>
      <c r="J4" s="189"/>
      <c r="K4" s="190"/>
    </row>
    <row r="5" spans="2:11" x14ac:dyDescent="0.25">
      <c r="B5" s="45"/>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v>1.6203703703703703E-4</v>
      </c>
      <c r="F7" s="85">
        <v>5.2777777777777771E-3</v>
      </c>
      <c r="G7" s="85"/>
      <c r="H7" s="85"/>
      <c r="I7" s="85"/>
      <c r="J7" s="85"/>
      <c r="K7" s="87">
        <f t="shared" ref="K7:K28" si="0">SUM(C7:J7)</f>
        <v>5.439814814814814E-3</v>
      </c>
    </row>
    <row r="8" spans="2:11" x14ac:dyDescent="0.25">
      <c r="B8" s="8" t="s">
        <v>13</v>
      </c>
      <c r="C8" s="85"/>
      <c r="D8" s="85"/>
      <c r="E8" s="85">
        <v>1.5624999999999999E-3</v>
      </c>
      <c r="F8" s="85"/>
      <c r="G8" s="85">
        <v>7.8703703703703705E-4</v>
      </c>
      <c r="H8" s="85">
        <v>2.6620370370370372E-4</v>
      </c>
      <c r="I8" s="85"/>
      <c r="J8" s="85"/>
      <c r="K8" s="87">
        <f t="shared" si="0"/>
        <v>2.615740740740741E-3</v>
      </c>
    </row>
    <row r="9" spans="2:11" x14ac:dyDescent="0.25">
      <c r="B9" s="8" t="s">
        <v>0</v>
      </c>
      <c r="C9" s="85">
        <v>1.4953703703703703E-2</v>
      </c>
      <c r="D9" s="85">
        <v>6.4467592592592588E-3</v>
      </c>
      <c r="E9" s="85">
        <v>5.2777777777777779E-3</v>
      </c>
      <c r="F9" s="85">
        <v>2.8356481481481483E-3</v>
      </c>
      <c r="G9" s="85">
        <v>4.0740740740740737E-3</v>
      </c>
      <c r="H9" s="85">
        <v>7.6157407407407406E-3</v>
      </c>
      <c r="I9" s="85"/>
      <c r="J9" s="85"/>
      <c r="K9" s="87">
        <f t="shared" si="0"/>
        <v>4.1203703703703701E-2</v>
      </c>
    </row>
    <row r="10" spans="2:11" x14ac:dyDescent="0.25">
      <c r="B10" s="8" t="s">
        <v>8</v>
      </c>
      <c r="C10" s="85"/>
      <c r="D10" s="85">
        <v>3.7962962962962967E-3</v>
      </c>
      <c r="E10" s="85">
        <v>6.7939814814814824E-3</v>
      </c>
      <c r="F10" s="85"/>
      <c r="G10" s="85"/>
      <c r="H10" s="85">
        <v>1.5162037037037034E-3</v>
      </c>
      <c r="I10" s="85"/>
      <c r="J10" s="85"/>
      <c r="K10" s="87">
        <f t="shared" si="0"/>
        <v>1.2106481481481482E-2</v>
      </c>
    </row>
    <row r="11" spans="2:11" x14ac:dyDescent="0.25">
      <c r="B11" s="8" t="s">
        <v>26</v>
      </c>
      <c r="C11" s="85"/>
      <c r="D11" s="85"/>
      <c r="E11" s="85">
        <v>1.8518518518518518E-4</v>
      </c>
      <c r="F11" s="85"/>
      <c r="G11" s="85"/>
      <c r="H11" s="85"/>
      <c r="I11" s="85"/>
      <c r="J11" s="85"/>
      <c r="K11" s="87">
        <f t="shared" si="0"/>
        <v>1.8518518518518518E-4</v>
      </c>
    </row>
    <row r="12" spans="2:11" x14ac:dyDescent="0.25">
      <c r="B12" s="8" t="s">
        <v>3</v>
      </c>
      <c r="C12" s="85">
        <v>0.11127314814814826</v>
      </c>
      <c r="D12" s="85">
        <v>1.0115740740740741E-2</v>
      </c>
      <c r="E12" s="85">
        <v>6.3078703703703708E-3</v>
      </c>
      <c r="F12" s="85">
        <v>9.2708333333333323E-3</v>
      </c>
      <c r="G12" s="85">
        <v>3.1354166666666662E-2</v>
      </c>
      <c r="H12" s="85">
        <v>1.5671296296296294E-2</v>
      </c>
      <c r="I12" s="85"/>
      <c r="J12" s="85"/>
      <c r="K12" s="87">
        <f t="shared" si="0"/>
        <v>0.18399305555555567</v>
      </c>
    </row>
    <row r="13" spans="2:11" x14ac:dyDescent="0.25">
      <c r="B13" s="8" t="s">
        <v>7</v>
      </c>
      <c r="C13" s="85">
        <v>1.8865740740740742E-2</v>
      </c>
      <c r="D13" s="85">
        <v>5.7673611111111106E-2</v>
      </c>
      <c r="E13" s="85">
        <v>6.6481481481481489E-2</v>
      </c>
      <c r="F13" s="85">
        <v>3.6354166666666667E-2</v>
      </c>
      <c r="G13" s="85">
        <v>1.7615740740740741E-2</v>
      </c>
      <c r="H13" s="85">
        <v>8.9814814814814826E-3</v>
      </c>
      <c r="I13" s="85"/>
      <c r="J13" s="85"/>
      <c r="K13" s="87">
        <f t="shared" si="0"/>
        <v>0.2059722222222222</v>
      </c>
    </row>
    <row r="14" spans="2:11" x14ac:dyDescent="0.25">
      <c r="B14" s="8" t="s">
        <v>2</v>
      </c>
      <c r="C14" s="85">
        <v>2.3263888888888887E-3</v>
      </c>
      <c r="D14" s="85">
        <v>9.8263888888888897E-3</v>
      </c>
      <c r="E14" s="85">
        <v>1.5474537037037038E-2</v>
      </c>
      <c r="F14" s="85">
        <v>4.0740740740740746E-3</v>
      </c>
      <c r="G14" s="85">
        <v>3.472222222222222E-3</v>
      </c>
      <c r="H14" s="85">
        <v>2.3217592592592592E-2</v>
      </c>
      <c r="I14" s="85"/>
      <c r="J14" s="85"/>
      <c r="K14" s="87">
        <f t="shared" si="0"/>
        <v>5.8391203703703709E-2</v>
      </c>
    </row>
    <row r="15" spans="2:11" x14ac:dyDescent="0.25">
      <c r="B15" s="8" t="s">
        <v>9</v>
      </c>
      <c r="C15" s="85"/>
      <c r="D15" s="85">
        <v>3.0671296296296297E-3</v>
      </c>
      <c r="E15" s="85">
        <v>8.7384259259259273E-3</v>
      </c>
      <c r="F15" s="85"/>
      <c r="G15" s="85"/>
      <c r="H15" s="85">
        <v>8.1018518518518516E-4</v>
      </c>
      <c r="I15" s="85"/>
      <c r="J15" s="85"/>
      <c r="K15" s="87">
        <f t="shared" si="0"/>
        <v>1.2615740740740742E-2</v>
      </c>
    </row>
    <row r="16" spans="2:11" x14ac:dyDescent="0.25">
      <c r="B16" s="8" t="s">
        <v>1</v>
      </c>
      <c r="C16" s="85">
        <v>2.199074074074074E-4</v>
      </c>
      <c r="D16" s="85"/>
      <c r="E16" s="85">
        <v>3.7152777777777778E-3</v>
      </c>
      <c r="F16" s="85">
        <v>6.134259259259259E-4</v>
      </c>
      <c r="G16" s="85">
        <v>6.9328703703703705E-3</v>
      </c>
      <c r="H16" s="85"/>
      <c r="I16" s="85"/>
      <c r="J16" s="85"/>
      <c r="K16" s="87">
        <f t="shared" si="0"/>
        <v>1.1481481481481481E-2</v>
      </c>
    </row>
    <row r="17" spans="2:11" x14ac:dyDescent="0.25">
      <c r="B17" s="8" t="s">
        <v>27</v>
      </c>
      <c r="C17" s="85">
        <v>2.1365740740740744E-2</v>
      </c>
      <c r="D17" s="85">
        <v>2.480324074074074E-2</v>
      </c>
      <c r="E17" s="85">
        <v>1.0034722222222221E-2</v>
      </c>
      <c r="F17" s="85">
        <v>1.1053240740740742E-2</v>
      </c>
      <c r="G17" s="85"/>
      <c r="H17" s="85">
        <v>5.4050925925925924E-3</v>
      </c>
      <c r="I17" s="85"/>
      <c r="J17" s="85"/>
      <c r="K17" s="87">
        <f t="shared" si="0"/>
        <v>7.2662037037037039E-2</v>
      </c>
    </row>
    <row r="18" spans="2:11" x14ac:dyDescent="0.25">
      <c r="B18" s="8" t="s">
        <v>16</v>
      </c>
      <c r="C18" s="85"/>
      <c r="D18" s="85"/>
      <c r="E18" s="85"/>
      <c r="F18" s="85"/>
      <c r="G18" s="85"/>
      <c r="H18" s="85"/>
      <c r="I18" s="85"/>
      <c r="J18" s="85"/>
      <c r="K18" s="87"/>
    </row>
    <row r="19" spans="2:11" x14ac:dyDescent="0.25">
      <c r="B19" s="8" t="s">
        <v>4</v>
      </c>
      <c r="C19" s="85">
        <v>1.1111111111111113E-2</v>
      </c>
      <c r="D19" s="85">
        <v>2.0474537037037041E-2</v>
      </c>
      <c r="E19" s="85">
        <v>7.3611111111111108E-3</v>
      </c>
      <c r="F19" s="85">
        <v>2.8564814814814817E-2</v>
      </c>
      <c r="G19" s="85">
        <v>1.9212962962962962E-3</v>
      </c>
      <c r="H19" s="85">
        <v>1.8981481481481482E-3</v>
      </c>
      <c r="I19" s="85"/>
      <c r="J19" s="85"/>
      <c r="K19" s="87">
        <f t="shared" si="0"/>
        <v>7.133101851851853E-2</v>
      </c>
    </row>
    <row r="20" spans="2:11" x14ac:dyDescent="0.25">
      <c r="B20" s="8" t="s">
        <v>14</v>
      </c>
      <c r="C20" s="85">
        <v>7.8009259259259247E-3</v>
      </c>
      <c r="D20" s="85">
        <v>1.9490740740740739E-2</v>
      </c>
      <c r="E20" s="85">
        <v>2.9849537037037036E-2</v>
      </c>
      <c r="F20" s="85">
        <v>3.4039351851851848E-2</v>
      </c>
      <c r="G20" s="85">
        <v>8.4027777777777764E-3</v>
      </c>
      <c r="H20" s="85">
        <v>1.8287037037037037E-3</v>
      </c>
      <c r="I20" s="85"/>
      <c r="J20" s="85"/>
      <c r="K20" s="87">
        <f t="shared" si="0"/>
        <v>0.10141203703703702</v>
      </c>
    </row>
    <row r="21" spans="2:11" x14ac:dyDescent="0.25">
      <c r="B21" s="8" t="s">
        <v>11</v>
      </c>
      <c r="C21" s="85">
        <v>5.541666666666667E-2</v>
      </c>
      <c r="D21" s="85">
        <v>2.3576388888888886E-2</v>
      </c>
      <c r="E21" s="85">
        <v>7.407407407407407E-4</v>
      </c>
      <c r="F21" s="85">
        <v>6.7187499999999997E-2</v>
      </c>
      <c r="G21" s="85">
        <v>8.2754629629629619E-3</v>
      </c>
      <c r="H21" s="85">
        <v>9.0046296296296315E-3</v>
      </c>
      <c r="I21" s="85"/>
      <c r="J21" s="85"/>
      <c r="K21" s="87">
        <f t="shared" si="0"/>
        <v>0.16420138888888891</v>
      </c>
    </row>
    <row r="22" spans="2:11" x14ac:dyDescent="0.25">
      <c r="B22" s="8" t="s">
        <v>15</v>
      </c>
      <c r="C22" s="85">
        <v>7.7314814814814815E-3</v>
      </c>
      <c r="D22" s="85">
        <v>1.9791666666666668E-3</v>
      </c>
      <c r="E22" s="85">
        <v>2.509259259259259E-2</v>
      </c>
      <c r="F22" s="85">
        <v>4.9768518518518521E-3</v>
      </c>
      <c r="G22" s="85"/>
      <c r="H22" s="85">
        <v>1.261574074074074E-3</v>
      </c>
      <c r="I22" s="85"/>
      <c r="J22" s="85"/>
      <c r="K22" s="87">
        <f t="shared" si="0"/>
        <v>4.1041666666666664E-2</v>
      </c>
    </row>
    <row r="23" spans="2:11" x14ac:dyDescent="0.25">
      <c r="B23" s="8" t="s">
        <v>91</v>
      </c>
      <c r="C23" s="85">
        <v>2.3171296296296294E-2</v>
      </c>
      <c r="D23" s="85">
        <v>1.1770833333333335E-2</v>
      </c>
      <c r="E23" s="85">
        <v>5.7986111111111112E-3</v>
      </c>
      <c r="F23" s="85">
        <v>3.4768518518518525E-2</v>
      </c>
      <c r="G23" s="85">
        <v>1.2407407407407407E-2</v>
      </c>
      <c r="H23" s="85">
        <v>1.1145833333333334E-2</v>
      </c>
      <c r="I23" s="85"/>
      <c r="J23" s="85"/>
      <c r="K23" s="87">
        <f t="shared" si="0"/>
        <v>9.9062499999999998E-2</v>
      </c>
    </row>
    <row r="24" spans="2:11" x14ac:dyDescent="0.25">
      <c r="B24" s="8" t="s">
        <v>12</v>
      </c>
      <c r="C24" s="85">
        <v>6.0648148148148145E-3</v>
      </c>
      <c r="D24" s="85"/>
      <c r="E24" s="85">
        <v>4.9768518518518521E-4</v>
      </c>
      <c r="F24" s="85"/>
      <c r="G24" s="85">
        <v>7.013888888888889E-3</v>
      </c>
      <c r="H24" s="85">
        <v>4.9421296296296297E-3</v>
      </c>
      <c r="I24" s="85"/>
      <c r="J24" s="85"/>
      <c r="K24" s="87">
        <f t="shared" si="0"/>
        <v>1.8518518518518517E-2</v>
      </c>
    </row>
    <row r="25" spans="2:11" x14ac:dyDescent="0.25">
      <c r="B25" s="8" t="s">
        <v>5</v>
      </c>
      <c r="C25" s="85">
        <v>1.1516203703703704E-2</v>
      </c>
      <c r="D25" s="85"/>
      <c r="E25" s="85">
        <v>4.3981481481481481E-4</v>
      </c>
      <c r="F25" s="85"/>
      <c r="G25" s="85">
        <v>2.0648148148148148E-2</v>
      </c>
      <c r="H25" s="85"/>
      <c r="I25" s="85"/>
      <c r="J25" s="85"/>
      <c r="K25" s="87">
        <f t="shared" si="0"/>
        <v>3.260416666666667E-2</v>
      </c>
    </row>
    <row r="26" spans="2:11" x14ac:dyDescent="0.25">
      <c r="B26" s="8" t="s">
        <v>6</v>
      </c>
      <c r="C26" s="85">
        <v>4.3981481481481484E-3</v>
      </c>
      <c r="D26" s="85"/>
      <c r="E26" s="85"/>
      <c r="F26" s="85"/>
      <c r="G26" s="85">
        <v>2.0833333333333335E-4</v>
      </c>
      <c r="H26" s="85">
        <v>8.1018518518518527E-4</v>
      </c>
      <c r="I26" s="85"/>
      <c r="J26" s="85"/>
      <c r="K26" s="87">
        <f t="shared" si="0"/>
        <v>5.4166666666666669E-3</v>
      </c>
    </row>
    <row r="27" spans="2:11" x14ac:dyDescent="0.25">
      <c r="B27" s="8" t="s">
        <v>102</v>
      </c>
      <c r="C27" s="85"/>
      <c r="D27" s="85"/>
      <c r="E27" s="85"/>
      <c r="F27" s="85"/>
      <c r="G27" s="85"/>
      <c r="H27" s="85"/>
      <c r="I27" s="85"/>
      <c r="J27" s="85"/>
      <c r="K27" s="87"/>
    </row>
    <row r="28" spans="2:11" x14ac:dyDescent="0.25">
      <c r="B28" s="8" t="s">
        <v>17</v>
      </c>
      <c r="C28" s="85">
        <v>4.0509259259259258E-4</v>
      </c>
      <c r="D28" s="85"/>
      <c r="E28" s="85">
        <v>3.9467592592592592E-3</v>
      </c>
      <c r="F28" s="85"/>
      <c r="G28" s="85">
        <v>1.2546296296296297E-2</v>
      </c>
      <c r="H28" s="85">
        <v>1.3425925925925925E-3</v>
      </c>
      <c r="I28" s="85"/>
      <c r="J28" s="85"/>
      <c r="K28" s="87">
        <f t="shared" si="0"/>
        <v>1.8240740740740741E-2</v>
      </c>
    </row>
    <row r="29" spans="2:11" x14ac:dyDescent="0.25">
      <c r="B29" s="8"/>
      <c r="C29" s="89"/>
      <c r="D29" s="89"/>
      <c r="E29" s="90"/>
      <c r="F29" s="90"/>
      <c r="G29" s="90"/>
      <c r="H29" s="90"/>
      <c r="I29" s="89"/>
      <c r="J29" s="89"/>
      <c r="K29" s="94"/>
    </row>
    <row r="30" spans="2:11" x14ac:dyDescent="0.25">
      <c r="B30" s="53" t="s">
        <v>29</v>
      </c>
      <c r="C30" s="91">
        <f>SUM(C7:C28)</f>
        <v>0.29662037037037042</v>
      </c>
      <c r="D30" s="91">
        <f t="shared" ref="D30:H30" si="1">SUM(D7:D28)</f>
        <v>0.19302083333333336</v>
      </c>
      <c r="E30" s="91">
        <f t="shared" si="1"/>
        <v>0.19846064814814812</v>
      </c>
      <c r="F30" s="91">
        <f t="shared" si="1"/>
        <v>0.23901620370370372</v>
      </c>
      <c r="G30" s="91">
        <f t="shared" si="1"/>
        <v>0.13565972222222222</v>
      </c>
      <c r="H30" s="91">
        <f t="shared" si="1"/>
        <v>9.571759259259259E-2</v>
      </c>
      <c r="I30" s="91"/>
      <c r="J30" s="85"/>
      <c r="K30" s="92">
        <f>SUM(K7:K28)</f>
        <v>1.1584953703703706</v>
      </c>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&amp;R48</oddHeader>
  </headerFooter>
  <rowBreaks count="1" manualBreakCount="1">
    <brk id="32"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7"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107</v>
      </c>
      <c r="C3" s="186"/>
      <c r="D3" s="186"/>
      <c r="E3" s="186"/>
      <c r="F3" s="186"/>
      <c r="G3" s="186"/>
      <c r="H3" s="186"/>
      <c r="I3" s="186"/>
      <c r="J3" s="186"/>
      <c r="K3" s="187"/>
    </row>
    <row r="4" spans="2:11" x14ac:dyDescent="0.25">
      <c r="B4" s="188" t="s">
        <v>134</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v>1.1574074074074073E-4</v>
      </c>
      <c r="D12" s="85">
        <v>4.6527777777777774E-3</v>
      </c>
      <c r="E12" s="85">
        <v>1.7361111111111109E-4</v>
      </c>
      <c r="F12" s="85"/>
      <c r="G12" s="85"/>
      <c r="H12" s="85"/>
      <c r="I12" s="85"/>
      <c r="J12" s="85"/>
      <c r="K12" s="87">
        <f t="shared" ref="K12:K24" si="0">SUM(C12:J12)</f>
        <v>4.9421296296296297E-3</v>
      </c>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v>5.6365740740740725E-3</v>
      </c>
      <c r="H21" s="85"/>
      <c r="I21" s="85"/>
      <c r="J21" s="85"/>
      <c r="K21" s="87">
        <f t="shared" si="0"/>
        <v>5.6365740740740725E-3</v>
      </c>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v>2.1180555555555553E-3</v>
      </c>
      <c r="D24" s="85"/>
      <c r="E24" s="85"/>
      <c r="F24" s="85"/>
      <c r="G24" s="85"/>
      <c r="H24" s="85"/>
      <c r="I24" s="85"/>
      <c r="J24" s="85"/>
      <c r="K24" s="87">
        <f t="shared" si="0"/>
        <v>2.1180555555555553E-3</v>
      </c>
    </row>
    <row r="25" spans="2:11" x14ac:dyDescent="0.25">
      <c r="B25" s="8" t="s">
        <v>5</v>
      </c>
      <c r="C25" s="85">
        <v>1.8368055555555558E-2</v>
      </c>
      <c r="D25" s="85">
        <v>2.5231481481481481E-3</v>
      </c>
      <c r="E25" s="85"/>
      <c r="F25" s="85"/>
      <c r="G25" s="85">
        <v>5.1273148148148146E-3</v>
      </c>
      <c r="H25" s="85"/>
      <c r="I25" s="85"/>
      <c r="J25" s="85"/>
      <c r="K25" s="87">
        <f t="shared" ref="K25" si="1">SUM(C25:J25)</f>
        <v>2.6018518518518521E-2</v>
      </c>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f>SUM(C7:C28)</f>
        <v>2.0601851851851854E-2</v>
      </c>
      <c r="D30" s="91">
        <f>SUM(D7:D28)</f>
        <v>7.1759259259259259E-3</v>
      </c>
      <c r="E30" s="91">
        <f>SUM(E7:E28)</f>
        <v>1.7361111111111109E-4</v>
      </c>
      <c r="F30" s="91"/>
      <c r="G30" s="91">
        <f>SUM(G7:G28)</f>
        <v>1.0763888888888887E-2</v>
      </c>
      <c r="H30" s="91"/>
      <c r="I30" s="91"/>
      <c r="J30" s="91"/>
      <c r="K30" s="92">
        <f>SUM(K7:K28)</f>
        <v>3.8715277777777779E-2</v>
      </c>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&amp;R51</oddHeader>
  </headerFooter>
  <rowBreaks count="1" manualBreakCount="1">
    <brk id="32"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7"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108</v>
      </c>
      <c r="C3" s="186"/>
      <c r="D3" s="186"/>
      <c r="E3" s="186"/>
      <c r="F3" s="186"/>
      <c r="G3" s="186"/>
      <c r="H3" s="186"/>
      <c r="I3" s="186"/>
      <c r="J3" s="186"/>
      <c r="K3" s="187"/>
    </row>
    <row r="4" spans="2:11" x14ac:dyDescent="0.25">
      <c r="B4" s="188" t="s">
        <v>134</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&amp;R55</oddHeader>
  </headerFooter>
  <rowBreaks count="1" manualBreakCount="1">
    <brk id="32"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127</v>
      </c>
      <c r="C3" s="186"/>
      <c r="D3" s="186"/>
      <c r="E3" s="186"/>
      <c r="F3" s="186"/>
      <c r="G3" s="186"/>
      <c r="H3" s="186"/>
      <c r="I3" s="186"/>
      <c r="J3" s="186"/>
      <c r="K3" s="187"/>
    </row>
    <row r="4" spans="2:11" x14ac:dyDescent="0.25">
      <c r="B4" s="188" t="s">
        <v>134</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v>9.0046296296296298E-3</v>
      </c>
      <c r="E9" s="85"/>
      <c r="F9" s="85"/>
      <c r="G9" s="85">
        <v>9.212962962962961E-3</v>
      </c>
      <c r="H9" s="85"/>
      <c r="I9" s="85"/>
      <c r="J9" s="85"/>
      <c r="K9" s="87">
        <f t="shared" ref="K8:K25" si="0">SUM(C9:J9)</f>
        <v>1.8217592592592591E-2</v>
      </c>
    </row>
    <row r="10" spans="2:11" x14ac:dyDescent="0.25">
      <c r="B10" s="8" t="s">
        <v>8</v>
      </c>
      <c r="C10" s="85"/>
      <c r="D10" s="85"/>
      <c r="E10" s="85"/>
      <c r="F10" s="85"/>
      <c r="G10" s="85">
        <v>3.0324074074074077E-3</v>
      </c>
      <c r="H10" s="85"/>
      <c r="I10" s="85"/>
      <c r="J10" s="85"/>
      <c r="K10" s="87">
        <f t="shared" si="0"/>
        <v>3.0324074074074077E-3</v>
      </c>
    </row>
    <row r="11" spans="2:11" x14ac:dyDescent="0.25">
      <c r="B11" s="8" t="s">
        <v>26</v>
      </c>
      <c r="C11" s="85"/>
      <c r="D11" s="85"/>
      <c r="E11" s="85"/>
      <c r="F11" s="85"/>
      <c r="G11" s="85"/>
      <c r="H11" s="85"/>
      <c r="I11" s="85"/>
      <c r="J11" s="85"/>
      <c r="K11" s="87"/>
    </row>
    <row r="12" spans="2:11" x14ac:dyDescent="0.25">
      <c r="B12" s="8" t="s">
        <v>3</v>
      </c>
      <c r="C12" s="85"/>
      <c r="D12" s="85"/>
      <c r="E12" s="85">
        <v>4.0277777777777777E-3</v>
      </c>
      <c r="F12" s="85"/>
      <c r="G12" s="85">
        <v>0.10824074074074073</v>
      </c>
      <c r="H12" s="85"/>
      <c r="I12" s="85"/>
      <c r="J12" s="85"/>
      <c r="K12" s="87">
        <f t="shared" si="0"/>
        <v>0.11226851851851852</v>
      </c>
    </row>
    <row r="13" spans="2:11" x14ac:dyDescent="0.25">
      <c r="B13" s="8" t="s">
        <v>7</v>
      </c>
      <c r="C13" s="85"/>
      <c r="D13" s="85"/>
      <c r="E13" s="85"/>
      <c r="F13" s="85"/>
      <c r="G13" s="85">
        <v>7.7893518518518529E-3</v>
      </c>
      <c r="H13" s="85"/>
      <c r="I13" s="85"/>
      <c r="J13" s="85"/>
      <c r="K13" s="87">
        <f t="shared" si="0"/>
        <v>7.7893518518518529E-3</v>
      </c>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v>6.5509259259259253E-3</v>
      </c>
      <c r="H16" s="85"/>
      <c r="I16" s="85"/>
      <c r="J16" s="85"/>
      <c r="K16" s="87">
        <f t="shared" si="0"/>
        <v>6.5509259259259253E-3</v>
      </c>
    </row>
    <row r="17" spans="2:11" x14ac:dyDescent="0.25">
      <c r="B17" s="8" t="s">
        <v>27</v>
      </c>
      <c r="C17" s="85"/>
      <c r="D17" s="85">
        <v>2.9976851851851848E-3</v>
      </c>
      <c r="E17" s="85">
        <v>2.9861111111111113E-3</v>
      </c>
      <c r="F17" s="85"/>
      <c r="G17" s="85">
        <v>1.136574074074074E-2</v>
      </c>
      <c r="H17" s="85"/>
      <c r="I17" s="85"/>
      <c r="J17" s="85"/>
      <c r="K17" s="87">
        <f t="shared" si="0"/>
        <v>1.7349537037037038E-2</v>
      </c>
    </row>
    <row r="18" spans="2:11" x14ac:dyDescent="0.25">
      <c r="B18" s="8" t="s">
        <v>16</v>
      </c>
      <c r="C18" s="85"/>
      <c r="D18" s="85"/>
      <c r="E18" s="85"/>
      <c r="F18" s="85"/>
      <c r="G18" s="85"/>
      <c r="H18" s="85"/>
      <c r="I18" s="85"/>
      <c r="J18" s="85"/>
      <c r="K18" s="87"/>
    </row>
    <row r="19" spans="2:11" x14ac:dyDescent="0.25">
      <c r="B19" s="8" t="s">
        <v>4</v>
      </c>
      <c r="C19" s="85"/>
      <c r="D19" s="85"/>
      <c r="E19" s="85"/>
      <c r="F19" s="85"/>
      <c r="G19" s="85">
        <v>8.6111111111111093E-3</v>
      </c>
      <c r="H19" s="85"/>
      <c r="I19" s="85"/>
      <c r="J19" s="85"/>
      <c r="K19" s="87">
        <f t="shared" si="0"/>
        <v>8.6111111111111093E-3</v>
      </c>
    </row>
    <row r="20" spans="2:11" x14ac:dyDescent="0.25">
      <c r="B20" s="8" t="s">
        <v>14</v>
      </c>
      <c r="C20" s="85"/>
      <c r="D20" s="85"/>
      <c r="E20" s="85"/>
      <c r="F20" s="85"/>
      <c r="G20" s="85">
        <v>1.4583333333333334E-2</v>
      </c>
      <c r="H20" s="85"/>
      <c r="I20" s="85"/>
      <c r="J20" s="85"/>
      <c r="K20" s="87">
        <f t="shared" si="0"/>
        <v>1.4583333333333334E-2</v>
      </c>
    </row>
    <row r="21" spans="2:11" x14ac:dyDescent="0.25">
      <c r="B21" s="8" t="s">
        <v>11</v>
      </c>
      <c r="C21" s="85"/>
      <c r="D21" s="85"/>
      <c r="E21" s="85"/>
      <c r="F21" s="85"/>
      <c r="G21" s="85">
        <v>4.0659722222222229E-2</v>
      </c>
      <c r="H21" s="85"/>
      <c r="I21" s="85"/>
      <c r="J21" s="85"/>
      <c r="K21" s="87">
        <f t="shared" si="0"/>
        <v>4.0659722222222229E-2</v>
      </c>
    </row>
    <row r="22" spans="2:11" x14ac:dyDescent="0.25">
      <c r="B22" s="8" t="s">
        <v>15</v>
      </c>
      <c r="C22" s="85"/>
      <c r="D22" s="85"/>
      <c r="E22" s="85"/>
      <c r="F22" s="85"/>
      <c r="G22" s="85">
        <v>7.060185185185185E-3</v>
      </c>
      <c r="H22" s="85"/>
      <c r="I22" s="85"/>
      <c r="J22" s="85"/>
      <c r="K22" s="87">
        <f t="shared" si="0"/>
        <v>7.060185185185185E-3</v>
      </c>
    </row>
    <row r="23" spans="2:11" x14ac:dyDescent="0.25">
      <c r="B23" s="8" t="s">
        <v>91</v>
      </c>
      <c r="C23" s="85"/>
      <c r="D23" s="85"/>
      <c r="E23" s="85"/>
      <c r="F23" s="85"/>
      <c r="G23" s="85">
        <v>2.1157407407407409E-2</v>
      </c>
      <c r="H23" s="85"/>
      <c r="I23" s="85"/>
      <c r="J23" s="85"/>
      <c r="K23" s="87">
        <f t="shared" si="0"/>
        <v>2.1157407407407409E-2</v>
      </c>
    </row>
    <row r="24" spans="2:11" x14ac:dyDescent="0.25">
      <c r="B24" s="8" t="s">
        <v>12</v>
      </c>
      <c r="C24" s="85"/>
      <c r="D24" s="85"/>
      <c r="E24" s="85"/>
      <c r="F24" s="85"/>
      <c r="G24" s="85">
        <v>1.3854166666666666E-2</v>
      </c>
      <c r="H24" s="85"/>
      <c r="I24" s="85"/>
      <c r="J24" s="85"/>
      <c r="K24" s="87">
        <f t="shared" si="0"/>
        <v>1.3854166666666666E-2</v>
      </c>
    </row>
    <row r="25" spans="2:11" x14ac:dyDescent="0.25">
      <c r="B25" s="8" t="s">
        <v>5</v>
      </c>
      <c r="C25" s="85"/>
      <c r="D25" s="85">
        <v>6.5740740740740742E-3</v>
      </c>
      <c r="E25" s="85"/>
      <c r="F25" s="85"/>
      <c r="G25" s="85">
        <v>1.3229166666666667E-2</v>
      </c>
      <c r="H25" s="85"/>
      <c r="I25" s="85"/>
      <c r="J25" s="85"/>
      <c r="K25" s="87">
        <f t="shared" si="0"/>
        <v>1.9803240740740739E-2</v>
      </c>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94"/>
    </row>
    <row r="30" spans="2:11" x14ac:dyDescent="0.25">
      <c r="B30" s="53" t="s">
        <v>29</v>
      </c>
      <c r="C30" s="93"/>
      <c r="D30" s="93">
        <f t="shared" ref="D30:G30" si="1">SUM(D7:D28)</f>
        <v>1.8576388888888889E-2</v>
      </c>
      <c r="E30" s="93">
        <f t="shared" si="1"/>
        <v>7.013888888888889E-3</v>
      </c>
      <c r="F30" s="93"/>
      <c r="G30" s="93">
        <f t="shared" si="1"/>
        <v>0.26534722222222218</v>
      </c>
      <c r="H30" s="93"/>
      <c r="I30" s="93"/>
      <c r="J30" s="91"/>
      <c r="K30" s="92">
        <f>SUM(K7:K28)</f>
        <v>0.29093750000000002</v>
      </c>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&amp;R58</oddHeader>
  </headerFooter>
  <rowBreaks count="1" manualBreakCount="1">
    <brk id="32"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126</v>
      </c>
      <c r="C3" s="186"/>
      <c r="D3" s="186"/>
      <c r="E3" s="186"/>
      <c r="F3" s="186"/>
      <c r="G3" s="186"/>
      <c r="H3" s="186"/>
      <c r="I3" s="186"/>
      <c r="J3" s="186"/>
      <c r="K3" s="187"/>
    </row>
    <row r="4" spans="2:11" x14ac:dyDescent="0.25">
      <c r="B4" s="188" t="s">
        <v>134</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v>1.8749999999999997E-3</v>
      </c>
      <c r="D7" s="85"/>
      <c r="E7" s="86"/>
      <c r="F7" s="85"/>
      <c r="G7" s="85"/>
      <c r="H7" s="85"/>
      <c r="I7" s="85"/>
      <c r="J7" s="85"/>
      <c r="K7" s="87">
        <f t="shared" ref="K7:K28" si="0">SUM(C7:J7)</f>
        <v>1.8749999999999997E-3</v>
      </c>
    </row>
    <row r="8" spans="2:11" x14ac:dyDescent="0.25">
      <c r="B8" s="8" t="s">
        <v>13</v>
      </c>
      <c r="C8" s="85">
        <v>1.6203703703703703E-4</v>
      </c>
      <c r="D8" s="85"/>
      <c r="E8" s="85"/>
      <c r="F8" s="85"/>
      <c r="G8" s="85"/>
      <c r="H8" s="85"/>
      <c r="I8" s="85"/>
      <c r="J8" s="85"/>
      <c r="K8" s="87">
        <f t="shared" si="0"/>
        <v>1.6203703703703703E-4</v>
      </c>
    </row>
    <row r="9" spans="2:11" x14ac:dyDescent="0.25">
      <c r="B9" s="8" t="s">
        <v>0</v>
      </c>
      <c r="C9" s="85">
        <v>3.0787037037037033E-3</v>
      </c>
      <c r="D9" s="85"/>
      <c r="E9" s="85"/>
      <c r="F9" s="85"/>
      <c r="G9" s="85"/>
      <c r="H9" s="85"/>
      <c r="I9" s="85"/>
      <c r="J9" s="85"/>
      <c r="K9" s="87">
        <f t="shared" si="0"/>
        <v>3.0787037037037033E-3</v>
      </c>
    </row>
    <row r="10" spans="2:11" x14ac:dyDescent="0.25">
      <c r="B10" s="8" t="s">
        <v>8</v>
      </c>
      <c r="C10" s="85">
        <v>4.1666666666666669E-4</v>
      </c>
      <c r="D10" s="85"/>
      <c r="E10" s="85"/>
      <c r="F10" s="85"/>
      <c r="G10" s="85"/>
      <c r="H10" s="85"/>
      <c r="I10" s="85"/>
      <c r="J10" s="85"/>
      <c r="K10" s="87">
        <f t="shared" si="0"/>
        <v>4.1666666666666669E-4</v>
      </c>
    </row>
    <row r="11" spans="2:11" x14ac:dyDescent="0.25">
      <c r="B11" s="8" t="s">
        <v>26</v>
      </c>
      <c r="C11" s="85"/>
      <c r="D11" s="85"/>
      <c r="E11" s="85"/>
      <c r="F11" s="85"/>
      <c r="G11" s="85"/>
      <c r="H11" s="85"/>
      <c r="I11" s="85"/>
      <c r="J11" s="85"/>
      <c r="K11" s="87"/>
    </row>
    <row r="12" spans="2:11" x14ac:dyDescent="0.25">
      <c r="B12" s="8" t="s">
        <v>3</v>
      </c>
      <c r="C12" s="85">
        <v>6.9097222222222225E-3</v>
      </c>
      <c r="D12" s="85"/>
      <c r="E12" s="85"/>
      <c r="F12" s="85"/>
      <c r="G12" s="85"/>
      <c r="H12" s="85"/>
      <c r="I12" s="85"/>
      <c r="J12" s="85"/>
      <c r="K12" s="87">
        <f t="shared" si="0"/>
        <v>6.9097222222222225E-3</v>
      </c>
    </row>
    <row r="13" spans="2:11" x14ac:dyDescent="0.25">
      <c r="B13" s="8" t="s">
        <v>7</v>
      </c>
      <c r="C13" s="85">
        <v>4.8263888888888887E-3</v>
      </c>
      <c r="D13" s="85"/>
      <c r="E13" s="85"/>
      <c r="F13" s="85"/>
      <c r="G13" s="85"/>
      <c r="H13" s="85"/>
      <c r="I13" s="85"/>
      <c r="J13" s="85"/>
      <c r="K13" s="87">
        <f t="shared" si="0"/>
        <v>4.8263888888888887E-3</v>
      </c>
    </row>
    <row r="14" spans="2:11" x14ac:dyDescent="0.25">
      <c r="B14" s="8" t="s">
        <v>2</v>
      </c>
      <c r="C14" s="85">
        <v>2.8356481481481479E-3</v>
      </c>
      <c r="D14" s="85"/>
      <c r="E14" s="85"/>
      <c r="F14" s="85"/>
      <c r="G14" s="85"/>
      <c r="H14" s="85"/>
      <c r="I14" s="85"/>
      <c r="J14" s="85"/>
      <c r="K14" s="87">
        <f t="shared" si="0"/>
        <v>2.8356481481481479E-3</v>
      </c>
    </row>
    <row r="15" spans="2:11" x14ac:dyDescent="0.25">
      <c r="B15" s="8" t="s">
        <v>9</v>
      </c>
      <c r="C15" s="85">
        <v>2.4189814814814812E-3</v>
      </c>
      <c r="D15" s="85"/>
      <c r="E15" s="85"/>
      <c r="F15" s="85"/>
      <c r="G15" s="85"/>
      <c r="H15" s="85"/>
      <c r="I15" s="85"/>
      <c r="J15" s="85"/>
      <c r="K15" s="87">
        <f t="shared" si="0"/>
        <v>2.4189814814814812E-3</v>
      </c>
    </row>
    <row r="16" spans="2:11" x14ac:dyDescent="0.25">
      <c r="B16" s="8" t="s">
        <v>1</v>
      </c>
      <c r="C16" s="85"/>
      <c r="D16" s="85"/>
      <c r="E16" s="85"/>
      <c r="F16" s="85"/>
      <c r="G16" s="85"/>
      <c r="H16" s="85"/>
      <c r="I16" s="85"/>
      <c r="J16" s="85"/>
      <c r="K16" s="87"/>
    </row>
    <row r="17" spans="2:11" x14ac:dyDescent="0.25">
      <c r="B17" s="8" t="s">
        <v>27</v>
      </c>
      <c r="C17" s="85">
        <v>1.3182870370370371E-2</v>
      </c>
      <c r="D17" s="85"/>
      <c r="E17" s="85"/>
      <c r="F17" s="85"/>
      <c r="G17" s="85"/>
      <c r="H17" s="85"/>
      <c r="I17" s="85"/>
      <c r="J17" s="85"/>
      <c r="K17" s="87">
        <f t="shared" si="0"/>
        <v>1.3182870370370371E-2</v>
      </c>
    </row>
    <row r="18" spans="2:11" x14ac:dyDescent="0.25">
      <c r="B18" s="8" t="s">
        <v>16</v>
      </c>
      <c r="C18" s="85"/>
      <c r="D18" s="85"/>
      <c r="E18" s="85"/>
      <c r="F18" s="85"/>
      <c r="G18" s="85"/>
      <c r="H18" s="85"/>
      <c r="I18" s="85"/>
      <c r="J18" s="85"/>
      <c r="K18" s="87"/>
    </row>
    <row r="19" spans="2:11" x14ac:dyDescent="0.25">
      <c r="B19" s="8" t="s">
        <v>4</v>
      </c>
      <c r="C19" s="85">
        <v>4.8958333333333328E-3</v>
      </c>
      <c r="D19" s="85"/>
      <c r="E19" s="85"/>
      <c r="F19" s="85"/>
      <c r="G19" s="85"/>
      <c r="H19" s="85"/>
      <c r="I19" s="85"/>
      <c r="J19" s="85"/>
      <c r="K19" s="87">
        <f t="shared" si="0"/>
        <v>4.8958333333333328E-3</v>
      </c>
    </row>
    <row r="20" spans="2:11" x14ac:dyDescent="0.25">
      <c r="B20" s="8" t="s">
        <v>14</v>
      </c>
      <c r="C20" s="85">
        <v>5.9027777777777768E-3</v>
      </c>
      <c r="D20" s="85"/>
      <c r="E20" s="85"/>
      <c r="F20" s="85"/>
      <c r="G20" s="85"/>
      <c r="H20" s="85"/>
      <c r="I20" s="85"/>
      <c r="J20" s="85"/>
      <c r="K20" s="87">
        <f t="shared" si="0"/>
        <v>5.9027777777777768E-3</v>
      </c>
    </row>
    <row r="21" spans="2:11" x14ac:dyDescent="0.25">
      <c r="B21" s="8" t="s">
        <v>11</v>
      </c>
      <c r="C21" s="85">
        <v>2.8935185185185189E-4</v>
      </c>
      <c r="D21" s="85"/>
      <c r="E21" s="85"/>
      <c r="F21" s="85"/>
      <c r="G21" s="85"/>
      <c r="H21" s="85"/>
      <c r="I21" s="85"/>
      <c r="J21" s="85"/>
      <c r="K21" s="87">
        <f t="shared" si="0"/>
        <v>2.8935185185185189E-4</v>
      </c>
    </row>
    <row r="22" spans="2:11" x14ac:dyDescent="0.25">
      <c r="B22" s="8" t="s">
        <v>15</v>
      </c>
      <c r="C22" s="85">
        <v>8.0555555555555571E-3</v>
      </c>
      <c r="D22" s="85"/>
      <c r="E22" s="85"/>
      <c r="F22" s="85"/>
      <c r="G22" s="85"/>
      <c r="H22" s="85"/>
      <c r="I22" s="85"/>
      <c r="J22" s="85"/>
      <c r="K22" s="87">
        <f t="shared" si="0"/>
        <v>8.0555555555555571E-3</v>
      </c>
    </row>
    <row r="23" spans="2:11" x14ac:dyDescent="0.25">
      <c r="B23" s="8" t="s">
        <v>91</v>
      </c>
      <c r="C23" s="85">
        <v>1.2534722222222223E-2</v>
      </c>
      <c r="D23" s="85"/>
      <c r="E23" s="85"/>
      <c r="F23" s="85"/>
      <c r="G23" s="85"/>
      <c r="H23" s="85"/>
      <c r="I23" s="85"/>
      <c r="J23" s="85"/>
      <c r="K23" s="87">
        <f t="shared" si="0"/>
        <v>1.2534722222222223E-2</v>
      </c>
    </row>
    <row r="24" spans="2:11" x14ac:dyDescent="0.25">
      <c r="B24" s="8" t="s">
        <v>12</v>
      </c>
      <c r="C24" s="85">
        <v>2.8240740740740739E-3</v>
      </c>
      <c r="D24" s="85"/>
      <c r="E24" s="85"/>
      <c r="F24" s="85"/>
      <c r="G24" s="85"/>
      <c r="H24" s="85"/>
      <c r="I24" s="85"/>
      <c r="J24" s="85"/>
      <c r="K24" s="87">
        <f t="shared" si="0"/>
        <v>2.8240740740740739E-3</v>
      </c>
    </row>
    <row r="25" spans="2:11" x14ac:dyDescent="0.25">
      <c r="B25" s="8" t="s">
        <v>5</v>
      </c>
      <c r="C25" s="85">
        <v>1.5393518518518519E-3</v>
      </c>
      <c r="D25" s="85"/>
      <c r="E25" s="85"/>
      <c r="F25" s="85"/>
      <c r="G25" s="85"/>
      <c r="H25" s="85"/>
      <c r="I25" s="85"/>
      <c r="J25" s="85"/>
      <c r="K25" s="87">
        <f t="shared" si="0"/>
        <v>1.5393518518518519E-3</v>
      </c>
    </row>
    <row r="26" spans="2:11" x14ac:dyDescent="0.25">
      <c r="B26" s="8" t="s">
        <v>6</v>
      </c>
      <c r="C26" s="85"/>
      <c r="D26" s="85"/>
      <c r="E26" s="85"/>
      <c r="F26" s="85"/>
      <c r="G26" s="85"/>
      <c r="H26" s="85"/>
      <c r="I26" s="85"/>
      <c r="J26" s="85"/>
      <c r="K26" s="87"/>
    </row>
    <row r="27" spans="2:11" x14ac:dyDescent="0.25">
      <c r="B27" s="8" t="s">
        <v>102</v>
      </c>
      <c r="C27" s="85">
        <v>1.2037037037037038E-3</v>
      </c>
      <c r="D27" s="85"/>
      <c r="E27" s="85"/>
      <c r="F27" s="85"/>
      <c r="G27" s="85"/>
      <c r="H27" s="85"/>
      <c r="I27" s="85"/>
      <c r="J27" s="85"/>
      <c r="K27" s="87">
        <f t="shared" si="0"/>
        <v>1.2037037037037038E-3</v>
      </c>
    </row>
    <row r="28" spans="2:11" x14ac:dyDescent="0.25">
      <c r="B28" s="8" t="s">
        <v>17</v>
      </c>
      <c r="C28" s="85">
        <v>4.6296296296296293E-4</v>
      </c>
      <c r="D28" s="85"/>
      <c r="E28" s="85"/>
      <c r="F28" s="85"/>
      <c r="G28" s="85"/>
      <c r="H28" s="85"/>
      <c r="I28" s="85"/>
      <c r="J28" s="85"/>
      <c r="K28" s="87">
        <f t="shared" si="0"/>
        <v>4.6296296296296293E-4</v>
      </c>
    </row>
    <row r="29" spans="2:11" x14ac:dyDescent="0.25">
      <c r="B29" s="8"/>
      <c r="C29" s="89"/>
      <c r="D29" s="89"/>
      <c r="E29" s="90"/>
      <c r="F29" s="90"/>
      <c r="G29" s="90"/>
      <c r="H29" s="90"/>
      <c r="I29" s="89"/>
      <c r="J29" s="89"/>
      <c r="K29" s="94"/>
    </row>
    <row r="30" spans="2:11" x14ac:dyDescent="0.25">
      <c r="B30" s="53" t="s">
        <v>29</v>
      </c>
      <c r="C30" s="93">
        <f t="shared" ref="C30" si="1">SUM(C7:C28)</f>
        <v>7.3414351851851856E-2</v>
      </c>
      <c r="D30" s="91"/>
      <c r="E30" s="91"/>
      <c r="F30" s="91"/>
      <c r="G30" s="91"/>
      <c r="H30" s="91"/>
      <c r="I30" s="91"/>
      <c r="J30" s="85"/>
      <c r="K30" s="92">
        <f>SUM(K7:K28)</f>
        <v>7.3414351851851856E-2</v>
      </c>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&amp;R56</oddHeader>
  </headerFooter>
  <rowBreaks count="1" manualBreakCount="1">
    <brk id="32"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109</v>
      </c>
      <c r="C3" s="186"/>
      <c r="D3" s="186"/>
      <c r="E3" s="186"/>
      <c r="F3" s="186"/>
      <c r="G3" s="186"/>
      <c r="H3" s="186"/>
      <c r="I3" s="186"/>
      <c r="J3" s="186"/>
      <c r="K3" s="187"/>
    </row>
    <row r="4" spans="2:11" x14ac:dyDescent="0.25">
      <c r="B4" s="188" t="s">
        <v>134</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87"/>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&amp;R49</oddHeader>
  </headerFooter>
  <rowBreaks count="1" manualBreakCount="1">
    <brk id="32"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110</v>
      </c>
      <c r="C3" s="186"/>
      <c r="D3" s="186"/>
      <c r="E3" s="186"/>
      <c r="F3" s="186"/>
      <c r="G3" s="186"/>
      <c r="H3" s="186"/>
      <c r="I3" s="186"/>
      <c r="J3" s="186"/>
      <c r="K3" s="187"/>
    </row>
    <row r="4" spans="2:11" x14ac:dyDescent="0.25">
      <c r="B4" s="188" t="s">
        <v>134</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c r="D30" s="91"/>
      <c r="E30" s="91"/>
      <c r="F30" s="91"/>
      <c r="G30" s="91"/>
      <c r="H30" s="91"/>
      <c r="I30" s="91"/>
      <c r="J30" s="91"/>
      <c r="K30" s="92"/>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&amp;R53</oddHeader>
  </headerFooter>
  <rowBreaks count="1" manualBreakCount="1">
    <brk id="32"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111</v>
      </c>
      <c r="C3" s="186"/>
      <c r="D3" s="186"/>
      <c r="E3" s="186"/>
      <c r="F3" s="186"/>
      <c r="G3" s="186"/>
      <c r="H3" s="186"/>
      <c r="I3" s="186"/>
      <c r="J3" s="186"/>
      <c r="K3" s="187"/>
    </row>
    <row r="4" spans="2:11" x14ac:dyDescent="0.25">
      <c r="B4" s="188" t="s">
        <v>134</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v>6.6689814814814813E-2</v>
      </c>
      <c r="D9" s="85"/>
      <c r="E9" s="85"/>
      <c r="F9" s="85"/>
      <c r="G9" s="85">
        <v>5.0925925925925921E-4</v>
      </c>
      <c r="H9" s="85"/>
      <c r="I9" s="85"/>
      <c r="J9" s="85"/>
      <c r="K9" s="87">
        <f t="shared" ref="K8:K28" si="0">J9+I9+H9+G9+F9+E9+D9+C9</f>
        <v>6.7199074074074078E-2</v>
      </c>
    </row>
    <row r="10" spans="2:11" x14ac:dyDescent="0.25">
      <c r="B10" s="8" t="s">
        <v>8</v>
      </c>
      <c r="C10" s="85">
        <v>2.9166666666666664E-3</v>
      </c>
      <c r="D10" s="85"/>
      <c r="E10" s="85">
        <v>4.7569444444444439E-3</v>
      </c>
      <c r="F10" s="85"/>
      <c r="G10" s="85"/>
      <c r="H10" s="85"/>
      <c r="I10" s="85"/>
      <c r="J10" s="85"/>
      <c r="K10" s="87">
        <f t="shared" si="0"/>
        <v>7.6736111111111102E-3</v>
      </c>
    </row>
    <row r="11" spans="2:11" x14ac:dyDescent="0.25">
      <c r="B11" s="8" t="s">
        <v>26</v>
      </c>
      <c r="C11" s="85">
        <v>2.0833333333333335E-4</v>
      </c>
      <c r="D11" s="85"/>
      <c r="E11" s="85"/>
      <c r="F11" s="85"/>
      <c r="G11" s="85">
        <v>2.5462962962962961E-4</v>
      </c>
      <c r="H11" s="85"/>
      <c r="I11" s="85"/>
      <c r="J11" s="85"/>
      <c r="K11" s="87">
        <f t="shared" si="0"/>
        <v>4.6296296296296298E-4</v>
      </c>
    </row>
    <row r="12" spans="2:11" x14ac:dyDescent="0.25">
      <c r="B12" s="8" t="s">
        <v>3</v>
      </c>
      <c r="C12" s="85">
        <v>0.17695601851851853</v>
      </c>
      <c r="D12" s="85"/>
      <c r="E12" s="85"/>
      <c r="F12" s="85"/>
      <c r="G12" s="85">
        <v>5.2233796296296299E-2</v>
      </c>
      <c r="H12" s="85"/>
      <c r="I12" s="85"/>
      <c r="J12" s="85"/>
      <c r="K12" s="87">
        <f t="shared" si="0"/>
        <v>0.22918981481481482</v>
      </c>
    </row>
    <row r="13" spans="2:11" x14ac:dyDescent="0.25">
      <c r="B13" s="8" t="s">
        <v>7</v>
      </c>
      <c r="C13" s="85">
        <v>2.1886574074074072E-2</v>
      </c>
      <c r="D13" s="85">
        <v>9.0277777777777784E-4</v>
      </c>
      <c r="E13" s="85"/>
      <c r="F13" s="85"/>
      <c r="G13" s="85">
        <v>1.3703703703703704E-2</v>
      </c>
      <c r="H13" s="85"/>
      <c r="I13" s="85"/>
      <c r="J13" s="85"/>
      <c r="K13" s="87">
        <f t="shared" si="0"/>
        <v>3.6493055555555556E-2</v>
      </c>
    </row>
    <row r="14" spans="2:11" x14ac:dyDescent="0.25">
      <c r="B14" s="8" t="s">
        <v>2</v>
      </c>
      <c r="C14" s="85">
        <v>2.9340277777777778E-2</v>
      </c>
      <c r="D14" s="85"/>
      <c r="E14" s="85"/>
      <c r="F14" s="85"/>
      <c r="G14" s="85">
        <v>1.9618055555555555E-2</v>
      </c>
      <c r="H14" s="85"/>
      <c r="I14" s="85"/>
      <c r="J14" s="85"/>
      <c r="K14" s="87">
        <f t="shared" si="0"/>
        <v>4.8958333333333333E-2</v>
      </c>
    </row>
    <row r="15" spans="2:11" x14ac:dyDescent="0.25">
      <c r="B15" s="8" t="s">
        <v>9</v>
      </c>
      <c r="C15" s="85"/>
      <c r="D15" s="85"/>
      <c r="E15" s="85"/>
      <c r="F15" s="85"/>
      <c r="G15" s="85"/>
      <c r="H15" s="85"/>
      <c r="I15" s="85"/>
      <c r="J15" s="85"/>
      <c r="K15" s="87"/>
    </row>
    <row r="16" spans="2:11" x14ac:dyDescent="0.25">
      <c r="B16" s="8" t="s">
        <v>1</v>
      </c>
      <c r="C16" s="85">
        <v>1.6412037037037034E-2</v>
      </c>
      <c r="D16" s="85"/>
      <c r="E16" s="85"/>
      <c r="F16" s="85"/>
      <c r="G16" s="85">
        <v>6.0069444444444432E-3</v>
      </c>
      <c r="H16" s="85"/>
      <c r="I16" s="85"/>
      <c r="J16" s="85"/>
      <c r="K16" s="87">
        <f t="shared" si="0"/>
        <v>2.2418981481481477E-2</v>
      </c>
    </row>
    <row r="17" spans="2:11" x14ac:dyDescent="0.25">
      <c r="B17" s="8" t="s">
        <v>27</v>
      </c>
      <c r="C17" s="85">
        <v>2.4803240740740737E-2</v>
      </c>
      <c r="D17" s="85"/>
      <c r="E17" s="85">
        <v>2.0833333333333333E-3</v>
      </c>
      <c r="F17" s="85"/>
      <c r="G17" s="85">
        <v>1.8865740740740739E-3</v>
      </c>
      <c r="H17" s="85"/>
      <c r="I17" s="85"/>
      <c r="J17" s="85"/>
      <c r="K17" s="87">
        <f t="shared" si="0"/>
        <v>2.8773148148148145E-2</v>
      </c>
    </row>
    <row r="18" spans="2:11" x14ac:dyDescent="0.25">
      <c r="B18" s="8" t="s">
        <v>16</v>
      </c>
      <c r="C18" s="85"/>
      <c r="D18" s="85"/>
      <c r="E18" s="85"/>
      <c r="F18" s="85"/>
      <c r="G18" s="85">
        <v>2.199074074074074E-4</v>
      </c>
      <c r="H18" s="85"/>
      <c r="I18" s="85"/>
      <c r="J18" s="85"/>
      <c r="K18" s="87">
        <f t="shared" si="0"/>
        <v>2.199074074074074E-4</v>
      </c>
    </row>
    <row r="19" spans="2:11" x14ac:dyDescent="0.25">
      <c r="B19" s="8" t="s">
        <v>4</v>
      </c>
      <c r="C19" s="85">
        <v>1.8599537037037036E-2</v>
      </c>
      <c r="D19" s="85"/>
      <c r="E19" s="85"/>
      <c r="F19" s="85"/>
      <c r="G19" s="85">
        <v>1.292824074074074E-2</v>
      </c>
      <c r="H19" s="85"/>
      <c r="I19" s="85"/>
      <c r="J19" s="85"/>
      <c r="K19" s="87">
        <f t="shared" si="0"/>
        <v>3.152777777777778E-2</v>
      </c>
    </row>
    <row r="20" spans="2:11" x14ac:dyDescent="0.25">
      <c r="B20" s="8" t="s">
        <v>14</v>
      </c>
      <c r="C20" s="85">
        <v>9.2013888888888892E-3</v>
      </c>
      <c r="D20" s="85">
        <v>1.8055555555555555E-3</v>
      </c>
      <c r="E20" s="85"/>
      <c r="F20" s="85"/>
      <c r="G20" s="85">
        <v>7.743055555555556E-3</v>
      </c>
      <c r="H20" s="85"/>
      <c r="I20" s="85"/>
      <c r="J20" s="85"/>
      <c r="K20" s="87">
        <f t="shared" si="0"/>
        <v>1.8750000000000003E-2</v>
      </c>
    </row>
    <row r="21" spans="2:11" x14ac:dyDescent="0.25">
      <c r="B21" s="8" t="s">
        <v>11</v>
      </c>
      <c r="C21" s="85">
        <v>0.17487268518518517</v>
      </c>
      <c r="D21" s="85"/>
      <c r="E21" s="85"/>
      <c r="F21" s="85"/>
      <c r="G21" s="85">
        <v>4.7384259259259258E-2</v>
      </c>
      <c r="H21" s="85"/>
      <c r="I21" s="85"/>
      <c r="J21" s="85"/>
      <c r="K21" s="87">
        <f t="shared" si="0"/>
        <v>0.22225694444444444</v>
      </c>
    </row>
    <row r="22" spans="2:11" x14ac:dyDescent="0.25">
      <c r="B22" s="8" t="s">
        <v>15</v>
      </c>
      <c r="C22" s="85">
        <v>8.7615740740740744E-3</v>
      </c>
      <c r="D22" s="85"/>
      <c r="E22" s="85">
        <v>2.9398148148148152E-3</v>
      </c>
      <c r="F22" s="85"/>
      <c r="G22" s="85">
        <v>9.8148148148148144E-3</v>
      </c>
      <c r="H22" s="85"/>
      <c r="I22" s="85"/>
      <c r="J22" s="85"/>
      <c r="K22" s="87">
        <f t="shared" si="0"/>
        <v>2.1516203703703704E-2</v>
      </c>
    </row>
    <row r="23" spans="2:11" x14ac:dyDescent="0.25">
      <c r="B23" s="8" t="s">
        <v>91</v>
      </c>
      <c r="C23" s="85">
        <v>3.5300925925925925E-3</v>
      </c>
      <c r="D23" s="85"/>
      <c r="E23" s="85"/>
      <c r="F23" s="85"/>
      <c r="G23" s="85">
        <v>1.1527777777777779E-2</v>
      </c>
      <c r="H23" s="85"/>
      <c r="I23" s="85"/>
      <c r="J23" s="85"/>
      <c r="K23" s="87">
        <f t="shared" si="0"/>
        <v>1.5057870370370371E-2</v>
      </c>
    </row>
    <row r="24" spans="2:11" x14ac:dyDescent="0.25">
      <c r="B24" s="8" t="s">
        <v>12</v>
      </c>
      <c r="C24" s="85">
        <v>1.1805555555555555E-2</v>
      </c>
      <c r="D24" s="85"/>
      <c r="E24" s="85"/>
      <c r="F24" s="85"/>
      <c r="G24" s="85">
        <v>2.7083333333333331E-2</v>
      </c>
      <c r="H24" s="85"/>
      <c r="I24" s="85"/>
      <c r="J24" s="85"/>
      <c r="K24" s="87">
        <f t="shared" si="0"/>
        <v>3.888888888888889E-2</v>
      </c>
    </row>
    <row r="25" spans="2:11" x14ac:dyDescent="0.25">
      <c r="B25" s="8" t="s">
        <v>5</v>
      </c>
      <c r="C25" s="85">
        <v>6.4039351851851847E-2</v>
      </c>
      <c r="D25" s="85"/>
      <c r="E25" s="85"/>
      <c r="F25" s="85"/>
      <c r="G25" s="85">
        <v>5.9537037037037027E-2</v>
      </c>
      <c r="H25" s="85"/>
      <c r="I25" s="85"/>
      <c r="J25" s="85"/>
      <c r="K25" s="87">
        <f t="shared" si="0"/>
        <v>0.12357638888888887</v>
      </c>
    </row>
    <row r="26" spans="2:11" x14ac:dyDescent="0.25">
      <c r="B26" s="8" t="s">
        <v>6</v>
      </c>
      <c r="C26" s="85">
        <v>3.2523148148148155E-2</v>
      </c>
      <c r="D26" s="85"/>
      <c r="E26" s="85"/>
      <c r="F26" s="85"/>
      <c r="G26" s="85">
        <v>9.5138888888888894E-3</v>
      </c>
      <c r="H26" s="85"/>
      <c r="I26" s="85"/>
      <c r="J26" s="85"/>
      <c r="K26" s="87">
        <f t="shared" si="0"/>
        <v>4.2037037037037046E-2</v>
      </c>
    </row>
    <row r="27" spans="2:11" x14ac:dyDescent="0.25">
      <c r="B27" s="8" t="s">
        <v>102</v>
      </c>
      <c r="C27" s="85"/>
      <c r="D27" s="85"/>
      <c r="E27" s="85"/>
      <c r="F27" s="85"/>
      <c r="G27" s="85"/>
      <c r="H27" s="85"/>
      <c r="I27" s="85"/>
      <c r="J27" s="85"/>
      <c r="K27" s="87"/>
    </row>
    <row r="28" spans="2:11" x14ac:dyDescent="0.25">
      <c r="B28" s="8" t="s">
        <v>17</v>
      </c>
      <c r="C28" s="85"/>
      <c r="D28" s="85"/>
      <c r="E28" s="85"/>
      <c r="F28" s="85"/>
      <c r="G28" s="85">
        <v>3.4722222222222224E-4</v>
      </c>
      <c r="H28" s="85"/>
      <c r="I28" s="85"/>
      <c r="J28" s="85"/>
      <c r="K28" s="87">
        <f t="shared" si="0"/>
        <v>3.4722222222222224E-4</v>
      </c>
    </row>
    <row r="29" spans="2:11" x14ac:dyDescent="0.25">
      <c r="B29" s="53"/>
      <c r="C29" s="89"/>
      <c r="D29" s="89"/>
      <c r="E29" s="90"/>
      <c r="F29" s="90"/>
      <c r="G29" s="89"/>
      <c r="H29" s="89"/>
      <c r="I29" s="89"/>
      <c r="J29" s="89"/>
      <c r="K29" s="87"/>
    </row>
    <row r="30" spans="2:11" x14ac:dyDescent="0.25">
      <c r="B30" s="53" t="s">
        <v>29</v>
      </c>
      <c r="C30" s="91">
        <f>SUM(C7:C28)</f>
        <v>0.66254629629629624</v>
      </c>
      <c r="D30" s="91">
        <f t="shared" ref="D30:E30" si="1">SUM(D7:D28)</f>
        <v>2.7083333333333334E-3</v>
      </c>
      <c r="E30" s="91">
        <f t="shared" si="1"/>
        <v>9.780092592592592E-3</v>
      </c>
      <c r="F30" s="91"/>
      <c r="G30" s="91">
        <f t="shared" ref="G30" si="2">SUM(G7:G28)</f>
        <v>0.28031249999999996</v>
      </c>
      <c r="H30" s="91"/>
      <c r="I30" s="91"/>
      <c r="J30" s="91"/>
      <c r="K30" s="92">
        <f>SUM(K7:K28)</f>
        <v>0.95534722222222213</v>
      </c>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&amp;R57</oddHeader>
  </headerFooter>
  <rowBreaks count="1" manualBreakCount="1">
    <brk id="32"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3" zoomScale="110" zoomScaleNormal="110" zoomScaleSheetLayoutView="100" zoomScalePageLayoutView="110" workbookViewId="0">
      <selection activeCell="K18" sqref="K18"/>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7" t="s">
        <v>83</v>
      </c>
      <c r="C3" s="158"/>
      <c r="D3" s="158"/>
      <c r="E3" s="158"/>
      <c r="F3" s="159"/>
      <c r="G3" s="158"/>
      <c r="H3" s="159"/>
    </row>
    <row r="4" spans="2:8" s="1" customFormat="1" x14ac:dyDescent="0.25">
      <c r="B4" s="160" t="s">
        <v>134</v>
      </c>
      <c r="C4" s="161"/>
      <c r="D4" s="161"/>
      <c r="E4" s="161"/>
      <c r="F4" s="161"/>
      <c r="G4" s="161"/>
      <c r="H4" s="162"/>
    </row>
    <row r="5" spans="2:8" s="1" customFormat="1" x14ac:dyDescent="0.25">
      <c r="B5" s="2"/>
      <c r="C5" s="163" t="s">
        <v>36</v>
      </c>
      <c r="D5" s="161"/>
      <c r="E5" s="163" t="s">
        <v>37</v>
      </c>
      <c r="F5" s="178"/>
      <c r="G5" s="161" t="s">
        <v>38</v>
      </c>
      <c r="H5" s="162"/>
    </row>
    <row r="6" spans="2:8" s="1" customFormat="1" x14ac:dyDescent="0.25">
      <c r="B6" s="3" t="s">
        <v>23</v>
      </c>
      <c r="C6" s="5" t="s">
        <v>24</v>
      </c>
      <c r="D6" s="5" t="s">
        <v>25</v>
      </c>
      <c r="E6" s="5" t="s">
        <v>24</v>
      </c>
      <c r="F6" s="5" t="s">
        <v>25</v>
      </c>
      <c r="G6" s="5" t="s">
        <v>24</v>
      </c>
      <c r="H6" s="39" t="s">
        <v>25</v>
      </c>
    </row>
    <row r="7" spans="2:8" s="1" customFormat="1" x14ac:dyDescent="0.25">
      <c r="B7" s="8" t="s">
        <v>10</v>
      </c>
      <c r="C7" s="98">
        <v>7.2569444444444443E-3</v>
      </c>
      <c r="D7" s="96">
        <f>C7/C$30</f>
        <v>1.7974886761080226E-2</v>
      </c>
      <c r="E7" s="98"/>
      <c r="F7" s="96"/>
      <c r="G7" s="98">
        <f t="shared" ref="G7:G28" si="0">C7+E7</f>
        <v>7.2569444444444443E-3</v>
      </c>
      <c r="H7" s="97">
        <f t="shared" ref="H7:H28" si="1">G7/$G$30</f>
        <v>1.7364572947823211E-2</v>
      </c>
    </row>
    <row r="8" spans="2:8" s="1" customFormat="1" x14ac:dyDescent="0.25">
      <c r="B8" s="8" t="s">
        <v>13</v>
      </c>
      <c r="C8" s="98">
        <v>1.5543981481481475E-2</v>
      </c>
      <c r="D8" s="96">
        <f t="shared" ref="D8:D28" si="2">C8/C$30</f>
        <v>3.8501232727481238E-2</v>
      </c>
      <c r="E8" s="98"/>
      <c r="F8" s="96"/>
      <c r="G8" s="98">
        <f t="shared" si="0"/>
        <v>1.5543981481481475E-2</v>
      </c>
      <c r="H8" s="97">
        <f t="shared" si="1"/>
        <v>3.7193973634651614E-2</v>
      </c>
    </row>
    <row r="9" spans="2:8" s="1" customFormat="1" x14ac:dyDescent="0.25">
      <c r="B9" s="8" t="s">
        <v>0</v>
      </c>
      <c r="C9" s="98">
        <v>6.3912037037036892E-2</v>
      </c>
      <c r="D9" s="96">
        <f t="shared" si="2"/>
        <v>0.15830514305372376</v>
      </c>
      <c r="E9" s="98"/>
      <c r="F9" s="96"/>
      <c r="G9" s="98">
        <f t="shared" si="0"/>
        <v>6.3912037037036892E-2</v>
      </c>
      <c r="H9" s="97">
        <f t="shared" si="1"/>
        <v>0.15293009859310933</v>
      </c>
    </row>
    <row r="10" spans="2:8" s="1" customFormat="1" x14ac:dyDescent="0.25">
      <c r="B10" s="8" t="s">
        <v>8</v>
      </c>
      <c r="C10" s="98">
        <v>1.0370370370370368E-2</v>
      </c>
      <c r="D10" s="96">
        <f t="shared" si="2"/>
        <v>2.5686600538959936E-2</v>
      </c>
      <c r="E10" s="98"/>
      <c r="F10" s="96"/>
      <c r="G10" s="98">
        <f t="shared" si="0"/>
        <v>1.0370370370370368E-2</v>
      </c>
      <c r="H10" s="97">
        <f t="shared" si="1"/>
        <v>2.4814445552232209E-2</v>
      </c>
    </row>
    <row r="11" spans="2:8" s="1" customFormat="1" x14ac:dyDescent="0.25">
      <c r="B11" s="8" t="s">
        <v>26</v>
      </c>
      <c r="C11" s="98">
        <v>2.2916666666666667E-3</v>
      </c>
      <c r="D11" s="96">
        <f t="shared" si="2"/>
        <v>5.6762800298148083E-3</v>
      </c>
      <c r="E11" s="98"/>
      <c r="F11" s="96"/>
      <c r="G11" s="98">
        <f t="shared" si="0"/>
        <v>2.2916666666666667E-3</v>
      </c>
      <c r="H11" s="97">
        <f t="shared" si="1"/>
        <v>5.4835493519441716E-3</v>
      </c>
    </row>
    <row r="12" spans="2:8" s="1" customFormat="1" x14ac:dyDescent="0.25">
      <c r="B12" s="8" t="s">
        <v>3</v>
      </c>
      <c r="C12" s="98">
        <v>4.5335648148148E-2</v>
      </c>
      <c r="D12" s="96">
        <f t="shared" si="2"/>
        <v>0.1122928731150734</v>
      </c>
      <c r="E12" s="98"/>
      <c r="F12" s="96"/>
      <c r="G12" s="98">
        <f t="shared" si="0"/>
        <v>4.5335648148148E-2</v>
      </c>
      <c r="H12" s="97">
        <f t="shared" si="1"/>
        <v>0.10848011520992551</v>
      </c>
    </row>
    <row r="13" spans="2:8" s="1" customFormat="1" x14ac:dyDescent="0.25">
      <c r="B13" s="8" t="s">
        <v>7</v>
      </c>
      <c r="C13" s="98">
        <v>1.0972222222222218E-2</v>
      </c>
      <c r="D13" s="96">
        <f t="shared" si="2"/>
        <v>2.7177340748810286E-2</v>
      </c>
      <c r="E13" s="98"/>
      <c r="F13" s="96"/>
      <c r="G13" s="98">
        <f t="shared" si="0"/>
        <v>1.0972222222222218E-2</v>
      </c>
      <c r="H13" s="97">
        <f t="shared" si="1"/>
        <v>2.6254569624459965E-2</v>
      </c>
    </row>
    <row r="14" spans="2:8" s="1" customFormat="1" x14ac:dyDescent="0.25">
      <c r="B14" s="8" t="s">
        <v>2</v>
      </c>
      <c r="C14" s="98">
        <v>2.9201388888888881E-2</v>
      </c>
      <c r="D14" s="96">
        <f t="shared" si="2"/>
        <v>7.2329568258700794E-2</v>
      </c>
      <c r="E14" s="98"/>
      <c r="F14" s="96"/>
      <c r="G14" s="98">
        <f t="shared" si="0"/>
        <v>2.9201388888888881E-2</v>
      </c>
      <c r="H14" s="97">
        <f t="shared" si="1"/>
        <v>6.987371219674314E-2</v>
      </c>
    </row>
    <row r="15" spans="2:8" s="1" customFormat="1" x14ac:dyDescent="0.25">
      <c r="B15" s="8" t="s">
        <v>9</v>
      </c>
      <c r="C15" s="98">
        <v>1.8611111111111103E-2</v>
      </c>
      <c r="D15" s="96">
        <f t="shared" si="2"/>
        <v>4.6098274181526303E-2</v>
      </c>
      <c r="E15" s="98"/>
      <c r="F15" s="96"/>
      <c r="G15" s="98">
        <f t="shared" si="0"/>
        <v>1.8611111111111103E-2</v>
      </c>
      <c r="H15" s="97">
        <f t="shared" si="1"/>
        <v>4.4533067464273858E-2</v>
      </c>
    </row>
    <row r="16" spans="2:8" s="1" customFormat="1" x14ac:dyDescent="0.25">
      <c r="B16" s="8" t="s">
        <v>1</v>
      </c>
      <c r="C16" s="98">
        <v>1.3206018518518511E-2</v>
      </c>
      <c r="D16" s="96">
        <f t="shared" si="2"/>
        <v>3.2710280373831786E-2</v>
      </c>
      <c r="E16" s="98"/>
      <c r="F16" s="96"/>
      <c r="G16" s="98">
        <f t="shared" si="0"/>
        <v>1.3206018518518511E-2</v>
      </c>
      <c r="H16" s="97">
        <f t="shared" si="1"/>
        <v>3.1599645507920687E-2</v>
      </c>
    </row>
    <row r="17" spans="2:8" s="1" customFormat="1" x14ac:dyDescent="0.25">
      <c r="B17" s="8" t="s">
        <v>27</v>
      </c>
      <c r="C17" s="98">
        <v>8.7962962962962962E-4</v>
      </c>
      <c r="D17" s="96">
        <f t="shared" si="2"/>
        <v>2.1787741528582092E-3</v>
      </c>
      <c r="E17" s="98"/>
      <c r="F17" s="96"/>
      <c r="G17" s="98">
        <f t="shared" si="0"/>
        <v>8.7962962962962962E-4</v>
      </c>
      <c r="H17" s="97">
        <f t="shared" si="1"/>
        <v>2.104796720948268E-3</v>
      </c>
    </row>
    <row r="18" spans="2:8" s="1" customFormat="1" x14ac:dyDescent="0.25">
      <c r="B18" s="8" t="s">
        <v>16</v>
      </c>
      <c r="C18" s="98">
        <v>1.5046296296296294E-3</v>
      </c>
      <c r="D18" s="96">
        <f t="shared" si="2"/>
        <v>3.7268505246258838E-3</v>
      </c>
      <c r="E18" s="98"/>
      <c r="F18" s="96"/>
      <c r="G18" s="98">
        <f t="shared" si="0"/>
        <v>1.5046296296296294E-3</v>
      </c>
      <c r="H18" s="97">
        <f t="shared" si="1"/>
        <v>3.6003101805694051E-3</v>
      </c>
    </row>
    <row r="19" spans="2:8" s="1" customFormat="1" x14ac:dyDescent="0.25">
      <c r="B19" s="8" t="s">
        <v>4</v>
      </c>
      <c r="C19" s="98">
        <v>7.905092592592592E-3</v>
      </c>
      <c r="D19" s="96">
        <f t="shared" si="2"/>
        <v>1.9580299294765222E-2</v>
      </c>
      <c r="E19" s="98"/>
      <c r="F19" s="96"/>
      <c r="G19" s="98">
        <f t="shared" si="0"/>
        <v>7.905092592592592E-3</v>
      </c>
      <c r="H19" s="97">
        <f t="shared" si="1"/>
        <v>1.8915475794837724E-2</v>
      </c>
    </row>
    <row r="20" spans="2:8" s="1" customFormat="1" x14ac:dyDescent="0.25">
      <c r="B20" s="8" t="s">
        <v>14</v>
      </c>
      <c r="C20" s="98">
        <v>1.0486111111111104E-2</v>
      </c>
      <c r="D20" s="96">
        <f t="shared" si="2"/>
        <v>2.5973281348546533E-2</v>
      </c>
      <c r="E20" s="98"/>
      <c r="F20" s="96"/>
      <c r="G20" s="98">
        <f t="shared" si="0"/>
        <v>1.0486111111111104E-2</v>
      </c>
      <c r="H20" s="97">
        <f t="shared" si="1"/>
        <v>2.5091392489199074E-2</v>
      </c>
    </row>
    <row r="21" spans="2:8" s="1" customFormat="1" x14ac:dyDescent="0.25">
      <c r="B21" s="8" t="s">
        <v>11</v>
      </c>
      <c r="C21" s="98">
        <v>1.25E-3</v>
      </c>
      <c r="D21" s="96">
        <f t="shared" si="2"/>
        <v>3.0961527435353501E-3</v>
      </c>
      <c r="E21" s="117">
        <v>1.4189814814814815E-2</v>
      </c>
      <c r="F21" s="96">
        <v>1</v>
      </c>
      <c r="G21" s="98">
        <f t="shared" ref="G21:G26" si="3">C21+E21</f>
        <v>1.5439814814814814E-2</v>
      </c>
      <c r="H21" s="97">
        <f t="shared" ref="H21:H26" si="4">G21/$G$30</f>
        <v>3.6944721391381441E-2</v>
      </c>
    </row>
    <row r="22" spans="2:8" s="1" customFormat="1" x14ac:dyDescent="0.25">
      <c r="B22" s="8" t="s">
        <v>15</v>
      </c>
      <c r="C22" s="98">
        <v>2.662037037037037E-3</v>
      </c>
      <c r="D22" s="96">
        <f t="shared" si="2"/>
        <v>6.5936586204919491E-3</v>
      </c>
      <c r="E22" s="98"/>
      <c r="F22" s="96"/>
      <c r="G22" s="98">
        <f t="shared" si="3"/>
        <v>2.662037037037037E-3</v>
      </c>
      <c r="H22" s="97">
        <f t="shared" si="4"/>
        <v>6.3697795502381796E-3</v>
      </c>
    </row>
    <row r="23" spans="2:8" s="1" customFormat="1" x14ac:dyDescent="0.25">
      <c r="B23" s="8" t="s">
        <v>91</v>
      </c>
      <c r="C23" s="98">
        <v>7.2916666666666659E-4</v>
      </c>
      <c r="D23" s="96">
        <f t="shared" si="2"/>
        <v>1.8060891003956207E-3</v>
      </c>
      <c r="E23" s="98"/>
      <c r="F23" s="96"/>
      <c r="G23" s="98">
        <f t="shared" si="3"/>
        <v>7.2916666666666659E-4</v>
      </c>
      <c r="H23" s="97">
        <f t="shared" si="4"/>
        <v>1.7447657028913273E-3</v>
      </c>
    </row>
    <row r="24" spans="2:8" s="1" customFormat="1" x14ac:dyDescent="0.25">
      <c r="B24" s="8" t="s">
        <v>12</v>
      </c>
      <c r="C24" s="98">
        <v>9.1435185185185185E-4</v>
      </c>
      <c r="D24" s="96">
        <f t="shared" si="2"/>
        <v>2.2647783957341914E-3</v>
      </c>
      <c r="E24" s="98"/>
      <c r="F24" s="96"/>
      <c r="G24" s="98">
        <f t="shared" si="3"/>
        <v>9.1435185185185185E-4</v>
      </c>
      <c r="H24" s="97">
        <f t="shared" si="4"/>
        <v>2.1878808020383313E-3</v>
      </c>
    </row>
    <row r="25" spans="2:8" s="1" customFormat="1" x14ac:dyDescent="0.25">
      <c r="B25" s="8" t="s">
        <v>5</v>
      </c>
      <c r="C25" s="98">
        <v>5.5092592592592589E-3</v>
      </c>
      <c r="D25" s="96">
        <f t="shared" si="2"/>
        <v>1.3646006536322468E-2</v>
      </c>
      <c r="E25" s="98"/>
      <c r="F25" s="96"/>
      <c r="G25" s="98">
        <f t="shared" si="3"/>
        <v>5.5092592592592589E-3</v>
      </c>
      <c r="H25" s="97">
        <f t="shared" si="4"/>
        <v>1.3182674199623361E-2</v>
      </c>
    </row>
    <row r="26" spans="2:8" s="1" customFormat="1" x14ac:dyDescent="0.25">
      <c r="B26" s="8" t="s">
        <v>6</v>
      </c>
      <c r="C26" s="98">
        <v>8.0335648148148212E-2</v>
      </c>
      <c r="D26" s="96">
        <f t="shared" si="2"/>
        <v>0.19898514993406372</v>
      </c>
      <c r="E26" s="98"/>
      <c r="F26" s="96"/>
      <c r="G26" s="98">
        <f t="shared" si="3"/>
        <v>8.0335648148148212E-2</v>
      </c>
      <c r="H26" s="97">
        <f t="shared" si="4"/>
        <v>0.19222886894870975</v>
      </c>
    </row>
    <row r="27" spans="2:8" s="1" customFormat="1" x14ac:dyDescent="0.25">
      <c r="B27" s="8" t="s">
        <v>102</v>
      </c>
      <c r="C27" s="98">
        <v>6.8923611111111061E-2</v>
      </c>
      <c r="D27" s="96">
        <f t="shared" si="2"/>
        <v>0.17071842210882404</v>
      </c>
      <c r="E27" s="98"/>
      <c r="F27" s="96"/>
      <c r="G27" s="98">
        <f t="shared" si="0"/>
        <v>6.8923611111111061E-2</v>
      </c>
      <c r="H27" s="97">
        <f t="shared" si="1"/>
        <v>0.16492190096377535</v>
      </c>
    </row>
    <row r="28" spans="2:8" s="1" customFormat="1" x14ac:dyDescent="0.25">
      <c r="B28" s="36" t="s">
        <v>17</v>
      </c>
      <c r="C28" s="108">
        <v>5.9259259259259222E-3</v>
      </c>
      <c r="D28" s="96">
        <f t="shared" si="2"/>
        <v>1.4678057450834243E-2</v>
      </c>
      <c r="E28" s="108"/>
      <c r="F28" s="96"/>
      <c r="G28" s="98">
        <f t="shared" si="0"/>
        <v>5.9259259259259222E-3</v>
      </c>
      <c r="H28" s="97">
        <f t="shared" si="1"/>
        <v>1.4179683172704112E-2</v>
      </c>
    </row>
    <row r="29" spans="2:8" s="1" customFormat="1" x14ac:dyDescent="0.25">
      <c r="B29" s="8"/>
      <c r="C29" s="99"/>
      <c r="D29" s="110"/>
      <c r="E29" s="99"/>
      <c r="F29" s="99"/>
      <c r="G29" s="99"/>
      <c r="H29" s="100"/>
    </row>
    <row r="30" spans="2:8" s="1" customFormat="1" x14ac:dyDescent="0.25">
      <c r="B30" s="37" t="s">
        <v>29</v>
      </c>
      <c r="C30" s="111">
        <f t="shared" ref="C30:H30" si="5">SUM(C7:C28)</f>
        <v>0.40372685185185153</v>
      </c>
      <c r="D30" s="112">
        <f t="shared" si="5"/>
        <v>0.99999999999999989</v>
      </c>
      <c r="E30" s="111">
        <f t="shared" si="5"/>
        <v>1.4189814814814815E-2</v>
      </c>
      <c r="F30" s="112">
        <f t="shared" si="5"/>
        <v>1</v>
      </c>
      <c r="G30" s="111">
        <f t="shared" si="5"/>
        <v>0.41791666666666633</v>
      </c>
      <c r="H30" s="115">
        <f t="shared" si="5"/>
        <v>1.0000000000000002</v>
      </c>
    </row>
    <row r="31" spans="2:8" s="1" customFormat="1" ht="66" customHeight="1" thickBot="1" x14ac:dyDescent="0.3">
      <c r="B31" s="154" t="s">
        <v>39</v>
      </c>
      <c r="C31" s="155"/>
      <c r="D31" s="155"/>
      <c r="E31" s="155"/>
      <c r="F31" s="156"/>
      <c r="G31" s="155"/>
      <c r="H31" s="156"/>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&amp;R13</oddHeader>
  </headerFooter>
  <colBreaks count="1" manualBreakCount="1">
    <brk id="8"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112</v>
      </c>
      <c r="C3" s="186"/>
      <c r="D3" s="186"/>
      <c r="E3" s="186"/>
      <c r="F3" s="186"/>
      <c r="G3" s="186"/>
      <c r="H3" s="186"/>
      <c r="I3" s="186"/>
      <c r="J3" s="186"/>
      <c r="K3" s="187"/>
    </row>
    <row r="4" spans="2:11" x14ac:dyDescent="0.25">
      <c r="B4" s="188" t="s">
        <v>134</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&amp;R50</oddHeader>
  </headerFooter>
  <rowBreaks count="1" manualBreakCount="1">
    <brk id="32"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7"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113</v>
      </c>
      <c r="C3" s="186"/>
      <c r="D3" s="186"/>
      <c r="E3" s="186"/>
      <c r="F3" s="186"/>
      <c r="G3" s="186"/>
      <c r="H3" s="186"/>
      <c r="I3" s="186"/>
      <c r="J3" s="186"/>
      <c r="K3" s="187"/>
    </row>
    <row r="4" spans="2:11" x14ac:dyDescent="0.25">
      <c r="B4" s="188" t="s">
        <v>134</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v>2.1377314814814821E-2</v>
      </c>
      <c r="D9" s="85"/>
      <c r="E9" s="85"/>
      <c r="F9" s="85"/>
      <c r="G9" s="85"/>
      <c r="H9" s="85"/>
      <c r="I9" s="85"/>
      <c r="J9" s="85"/>
      <c r="K9" s="87">
        <f t="shared" ref="K9:K26" si="0">SUM(C9:J9)</f>
        <v>2.1377314814814821E-2</v>
      </c>
    </row>
    <row r="10" spans="2:11" x14ac:dyDescent="0.25">
      <c r="B10" s="8" t="s">
        <v>8</v>
      </c>
      <c r="C10" s="85">
        <v>4.0625000000000001E-3</v>
      </c>
      <c r="D10" s="85"/>
      <c r="E10" s="85"/>
      <c r="F10" s="85"/>
      <c r="G10" s="85"/>
      <c r="H10" s="85"/>
      <c r="I10" s="85"/>
      <c r="J10" s="85"/>
      <c r="K10" s="87">
        <f t="shared" si="0"/>
        <v>4.0625000000000001E-3</v>
      </c>
    </row>
    <row r="11" spans="2:11" x14ac:dyDescent="0.25">
      <c r="B11" s="8" t="s">
        <v>26</v>
      </c>
      <c r="C11" s="85"/>
      <c r="D11" s="85"/>
      <c r="E11" s="85"/>
      <c r="F11" s="85"/>
      <c r="G11" s="85"/>
      <c r="H11" s="85"/>
      <c r="I11" s="85"/>
      <c r="J11" s="85"/>
      <c r="K11" s="87"/>
    </row>
    <row r="12" spans="2:11" x14ac:dyDescent="0.25">
      <c r="B12" s="8" t="s">
        <v>3</v>
      </c>
      <c r="C12" s="85">
        <v>7.6168981481481476E-2</v>
      </c>
      <c r="D12" s="85"/>
      <c r="E12" s="85"/>
      <c r="F12" s="85"/>
      <c r="G12" s="85"/>
      <c r="H12" s="85"/>
      <c r="I12" s="85"/>
      <c r="J12" s="85"/>
      <c r="K12" s="87">
        <f t="shared" si="0"/>
        <v>7.6168981481481476E-2</v>
      </c>
    </row>
    <row r="13" spans="2:11" x14ac:dyDescent="0.25">
      <c r="B13" s="8" t="s">
        <v>7</v>
      </c>
      <c r="C13" s="85"/>
      <c r="D13" s="85"/>
      <c r="E13" s="85"/>
      <c r="F13" s="85"/>
      <c r="G13" s="85"/>
      <c r="H13" s="85"/>
      <c r="I13" s="85"/>
      <c r="J13" s="85"/>
      <c r="K13" s="87"/>
    </row>
    <row r="14" spans="2:11" x14ac:dyDescent="0.25">
      <c r="B14" s="8" t="s">
        <v>2</v>
      </c>
      <c r="C14" s="85">
        <v>3.7268518518518519E-3</v>
      </c>
      <c r="D14" s="85"/>
      <c r="E14" s="85"/>
      <c r="F14" s="85"/>
      <c r="G14" s="85"/>
      <c r="H14" s="85"/>
      <c r="I14" s="85"/>
      <c r="J14" s="85"/>
      <c r="K14" s="87">
        <f t="shared" si="0"/>
        <v>3.7268518518518519E-3</v>
      </c>
    </row>
    <row r="15" spans="2:11" x14ac:dyDescent="0.25">
      <c r="B15" s="8" t="s">
        <v>9</v>
      </c>
      <c r="C15" s="85">
        <v>2.8217592592592589E-2</v>
      </c>
      <c r="D15" s="85"/>
      <c r="E15" s="85"/>
      <c r="F15" s="85"/>
      <c r="G15" s="85"/>
      <c r="H15" s="85"/>
      <c r="I15" s="85"/>
      <c r="J15" s="85"/>
      <c r="K15" s="87">
        <f t="shared" si="0"/>
        <v>2.8217592592592589E-2</v>
      </c>
    </row>
    <row r="16" spans="2:11" x14ac:dyDescent="0.25">
      <c r="B16" s="8" t="s">
        <v>1</v>
      </c>
      <c r="C16" s="85">
        <v>1.0127314814814816E-2</v>
      </c>
      <c r="D16" s="85"/>
      <c r="E16" s="85"/>
      <c r="F16" s="85"/>
      <c r="G16" s="85"/>
      <c r="H16" s="85"/>
      <c r="I16" s="85"/>
      <c r="J16" s="85"/>
      <c r="K16" s="87">
        <f t="shared" si="0"/>
        <v>1.0127314814814816E-2</v>
      </c>
    </row>
    <row r="17" spans="2:11" x14ac:dyDescent="0.25">
      <c r="B17" s="8" t="s">
        <v>27</v>
      </c>
      <c r="C17" s="85">
        <v>1.8530092592592595E-2</v>
      </c>
      <c r="D17" s="85"/>
      <c r="E17" s="85"/>
      <c r="F17" s="85"/>
      <c r="G17" s="85"/>
      <c r="H17" s="85"/>
      <c r="I17" s="85"/>
      <c r="J17" s="85"/>
      <c r="K17" s="87">
        <f t="shared" si="0"/>
        <v>1.8530092592592595E-2</v>
      </c>
    </row>
    <row r="18" spans="2:11" x14ac:dyDescent="0.25">
      <c r="B18" s="8" t="s">
        <v>16</v>
      </c>
      <c r="C18" s="85"/>
      <c r="D18" s="85"/>
      <c r="E18" s="85"/>
      <c r="F18" s="85"/>
      <c r="G18" s="85"/>
      <c r="H18" s="85"/>
      <c r="I18" s="85"/>
      <c r="J18" s="85"/>
      <c r="K18" s="87"/>
    </row>
    <row r="19" spans="2:11" x14ac:dyDescent="0.25">
      <c r="B19" s="8" t="s">
        <v>4</v>
      </c>
      <c r="C19" s="85">
        <v>4.9108796296296289E-2</v>
      </c>
      <c r="D19" s="85">
        <v>1.5393518518518516E-3</v>
      </c>
      <c r="E19" s="85"/>
      <c r="F19" s="85"/>
      <c r="G19" s="85"/>
      <c r="H19" s="85"/>
      <c r="I19" s="85"/>
      <c r="J19" s="85"/>
      <c r="K19" s="87">
        <f t="shared" si="0"/>
        <v>5.0648148148148144E-2</v>
      </c>
    </row>
    <row r="20" spans="2:11" x14ac:dyDescent="0.25">
      <c r="B20" s="8" t="s">
        <v>14</v>
      </c>
      <c r="C20" s="85">
        <v>1.2025462962962963E-2</v>
      </c>
      <c r="D20" s="85"/>
      <c r="E20" s="85"/>
      <c r="F20" s="85"/>
      <c r="G20" s="85"/>
      <c r="H20" s="85"/>
      <c r="I20" s="85"/>
      <c r="J20" s="85"/>
      <c r="K20" s="87">
        <f t="shared" si="0"/>
        <v>1.2025462962962963E-2</v>
      </c>
    </row>
    <row r="21" spans="2:11" x14ac:dyDescent="0.25">
      <c r="B21" s="8" t="s">
        <v>11</v>
      </c>
      <c r="C21" s="85">
        <v>0.17616898148148152</v>
      </c>
      <c r="D21" s="85"/>
      <c r="E21" s="85"/>
      <c r="F21" s="85"/>
      <c r="G21" s="85"/>
      <c r="H21" s="85"/>
      <c r="I21" s="85"/>
      <c r="J21" s="85"/>
      <c r="K21" s="87">
        <f t="shared" si="0"/>
        <v>0.17616898148148152</v>
      </c>
    </row>
    <row r="22" spans="2:11" x14ac:dyDescent="0.25">
      <c r="B22" s="8" t="s">
        <v>15</v>
      </c>
      <c r="C22" s="85">
        <v>1.0833333333333332E-2</v>
      </c>
      <c r="D22" s="85"/>
      <c r="E22" s="85"/>
      <c r="F22" s="85"/>
      <c r="G22" s="85"/>
      <c r="H22" s="85"/>
      <c r="I22" s="85"/>
      <c r="J22" s="85"/>
      <c r="K22" s="87">
        <f t="shared" si="0"/>
        <v>1.0833333333333332E-2</v>
      </c>
    </row>
    <row r="23" spans="2:11" x14ac:dyDescent="0.25">
      <c r="B23" s="8" t="s">
        <v>91</v>
      </c>
      <c r="C23" s="85">
        <v>3.4675925925925923E-2</v>
      </c>
      <c r="D23" s="85"/>
      <c r="E23" s="85"/>
      <c r="F23" s="85"/>
      <c r="G23" s="85"/>
      <c r="H23" s="85"/>
      <c r="I23" s="85"/>
      <c r="J23" s="85"/>
      <c r="K23" s="87">
        <f t="shared" si="0"/>
        <v>3.4675925925925923E-2</v>
      </c>
    </row>
    <row r="24" spans="2:11" x14ac:dyDescent="0.25">
      <c r="B24" s="8" t="s">
        <v>12</v>
      </c>
      <c r="C24" s="85"/>
      <c r="D24" s="85"/>
      <c r="E24" s="85"/>
      <c r="F24" s="85"/>
      <c r="G24" s="85"/>
      <c r="H24" s="85"/>
      <c r="I24" s="85"/>
      <c r="J24" s="85"/>
      <c r="K24" s="87"/>
    </row>
    <row r="25" spans="2:11" x14ac:dyDescent="0.25">
      <c r="B25" s="8" t="s">
        <v>5</v>
      </c>
      <c r="C25" s="85">
        <v>2.2812499999999999E-2</v>
      </c>
      <c r="D25" s="85"/>
      <c r="E25" s="85"/>
      <c r="F25" s="85"/>
      <c r="G25" s="85"/>
      <c r="H25" s="85"/>
      <c r="I25" s="85"/>
      <c r="J25" s="85"/>
      <c r="K25" s="87">
        <f t="shared" si="0"/>
        <v>2.2812499999999999E-2</v>
      </c>
    </row>
    <row r="26" spans="2:11" x14ac:dyDescent="0.25">
      <c r="B26" s="8" t="s">
        <v>6</v>
      </c>
      <c r="C26" s="85">
        <v>9.1087962962962971E-3</v>
      </c>
      <c r="D26" s="85"/>
      <c r="E26" s="85"/>
      <c r="F26" s="85"/>
      <c r="G26" s="85"/>
      <c r="H26" s="85"/>
      <c r="I26" s="85"/>
      <c r="J26" s="85"/>
      <c r="K26" s="87">
        <f t="shared" si="0"/>
        <v>9.1087962962962971E-3</v>
      </c>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f>SUM(C7:C28)</f>
        <v>0.4769444444444445</v>
      </c>
      <c r="D30" s="91">
        <f>SUM(D7:D28)</f>
        <v>1.5393518518518516E-3</v>
      </c>
      <c r="E30" s="91"/>
      <c r="F30" s="91"/>
      <c r="G30" s="91"/>
      <c r="H30" s="91"/>
      <c r="I30" s="91"/>
      <c r="J30" s="91"/>
      <c r="K30" s="92">
        <f t="shared" ref="K30" si="1">SUM(K7:K28)</f>
        <v>0.47848379629629634</v>
      </c>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&amp;R52</oddHeader>
  </headerFooter>
  <rowBreaks count="1" manualBreakCount="1">
    <brk id="32"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114</v>
      </c>
      <c r="C3" s="186"/>
      <c r="D3" s="186"/>
      <c r="E3" s="186"/>
      <c r="F3" s="186"/>
      <c r="G3" s="186"/>
      <c r="H3" s="186"/>
      <c r="I3" s="186"/>
      <c r="J3" s="186"/>
      <c r="K3" s="187"/>
    </row>
    <row r="4" spans="2:11" x14ac:dyDescent="0.25">
      <c r="B4" s="188" t="s">
        <v>134</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&amp;R54</oddHeader>
  </headerFooter>
  <rowBreaks count="1" manualBreakCount="1">
    <brk id="32"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K18" sqref="K18"/>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5" t="s">
        <v>115</v>
      </c>
      <c r="C3" s="186"/>
      <c r="D3" s="186"/>
      <c r="E3" s="186"/>
      <c r="F3" s="186"/>
      <c r="G3" s="186"/>
      <c r="H3" s="186"/>
      <c r="I3" s="186"/>
      <c r="J3" s="186"/>
      <c r="K3" s="187"/>
    </row>
    <row r="4" spans="2:11" x14ac:dyDescent="0.25">
      <c r="B4" s="188" t="s">
        <v>134</v>
      </c>
      <c r="C4" s="189"/>
      <c r="D4" s="189"/>
      <c r="E4" s="189"/>
      <c r="F4" s="189"/>
      <c r="G4" s="189"/>
      <c r="H4" s="189"/>
      <c r="I4" s="189"/>
      <c r="J4" s="189"/>
      <c r="K4" s="190"/>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v>8.4490740740740739E-4</v>
      </c>
      <c r="D17" s="85"/>
      <c r="E17" s="85"/>
      <c r="F17" s="85"/>
      <c r="G17" s="85"/>
      <c r="H17" s="85"/>
      <c r="I17" s="85"/>
      <c r="J17" s="85"/>
      <c r="K17" s="87">
        <f t="shared" ref="K17:K22" si="0">SUM(C17:J17)</f>
        <v>8.4490740740740739E-4</v>
      </c>
    </row>
    <row r="18" spans="2:11" x14ac:dyDescent="0.25">
      <c r="B18" s="8" t="s">
        <v>16</v>
      </c>
      <c r="C18" s="85"/>
      <c r="D18" s="85"/>
      <c r="E18" s="85"/>
      <c r="F18" s="85"/>
      <c r="G18" s="85"/>
      <c r="H18" s="85"/>
      <c r="I18" s="85"/>
      <c r="J18" s="85"/>
      <c r="K18" s="87"/>
    </row>
    <row r="19" spans="2:11" x14ac:dyDescent="0.25">
      <c r="B19" s="8" t="s">
        <v>4</v>
      </c>
      <c r="C19" s="85"/>
      <c r="D19" s="85">
        <v>1.2847222222222223E-3</v>
      </c>
      <c r="E19" s="85"/>
      <c r="F19" s="85"/>
      <c r="G19" s="85">
        <v>1.4699074074074076E-3</v>
      </c>
      <c r="H19" s="85"/>
      <c r="I19" s="85"/>
      <c r="J19" s="85"/>
      <c r="K19" s="87">
        <f t="shared" si="0"/>
        <v>2.7546296296296299E-3</v>
      </c>
    </row>
    <row r="20" spans="2:11" x14ac:dyDescent="0.25">
      <c r="B20" s="8" t="s">
        <v>14</v>
      </c>
      <c r="C20" s="85"/>
      <c r="D20" s="85">
        <v>5.3240740740740744E-4</v>
      </c>
      <c r="E20" s="85"/>
      <c r="F20" s="85"/>
      <c r="G20" s="85"/>
      <c r="H20" s="85"/>
      <c r="I20" s="85"/>
      <c r="J20" s="85"/>
      <c r="K20" s="87">
        <f t="shared" si="0"/>
        <v>5.3240740740740744E-4</v>
      </c>
    </row>
    <row r="21" spans="2:11" x14ac:dyDescent="0.25">
      <c r="B21" s="8" t="s">
        <v>11</v>
      </c>
      <c r="C21" s="85"/>
      <c r="D21" s="85"/>
      <c r="E21" s="85">
        <v>7.5231481481481482E-4</v>
      </c>
      <c r="F21" s="85"/>
      <c r="G21" s="85">
        <v>1.1342592592592593E-3</v>
      </c>
      <c r="H21" s="85"/>
      <c r="I21" s="85"/>
      <c r="J21" s="85"/>
      <c r="K21" s="87">
        <f t="shared" si="0"/>
        <v>1.8865740740740742E-3</v>
      </c>
    </row>
    <row r="22" spans="2:11" x14ac:dyDescent="0.25">
      <c r="B22" s="8" t="s">
        <v>15</v>
      </c>
      <c r="C22" s="85"/>
      <c r="D22" s="85"/>
      <c r="E22" s="85"/>
      <c r="F22" s="85"/>
      <c r="G22" s="85">
        <v>9.3749999999999997E-4</v>
      </c>
      <c r="H22" s="85"/>
      <c r="I22" s="85"/>
      <c r="J22" s="85"/>
      <c r="K22" s="87">
        <f t="shared" si="0"/>
        <v>9.3749999999999997E-4</v>
      </c>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v>3.5358796296296291E-2</v>
      </c>
      <c r="F25" s="85">
        <v>7.2303240740740737E-2</v>
      </c>
      <c r="G25" s="85">
        <v>3.2870370370370367E-3</v>
      </c>
      <c r="H25" s="85">
        <v>1.0659722222222223E-2</v>
      </c>
      <c r="I25" s="85"/>
      <c r="J25" s="85"/>
      <c r="K25" s="87">
        <f t="shared" ref="K25" si="1">SUM(C25:J25)</f>
        <v>0.12160879629629628</v>
      </c>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87"/>
    </row>
    <row r="30" spans="2:11" x14ac:dyDescent="0.25">
      <c r="B30" s="53" t="s">
        <v>29</v>
      </c>
      <c r="C30" s="91">
        <f t="shared" ref="C30:H30" si="2">SUM(C7:C28)</f>
        <v>8.4490740740740739E-4</v>
      </c>
      <c r="D30" s="91">
        <f t="shared" si="2"/>
        <v>1.8171296296296297E-3</v>
      </c>
      <c r="E30" s="91">
        <f t="shared" si="2"/>
        <v>3.6111111111111108E-2</v>
      </c>
      <c r="F30" s="91">
        <f t="shared" si="2"/>
        <v>7.2303240740740737E-2</v>
      </c>
      <c r="G30" s="91">
        <f t="shared" si="2"/>
        <v>6.8287037037037032E-3</v>
      </c>
      <c r="H30" s="91">
        <f t="shared" si="2"/>
        <v>1.0659722222222223E-2</v>
      </c>
      <c r="I30" s="91"/>
      <c r="J30" s="91"/>
      <c r="K30" s="92">
        <f>SUM(K7:K28)</f>
        <v>0.1285648148148148</v>
      </c>
    </row>
    <row r="31" spans="2:11" x14ac:dyDescent="0.25">
      <c r="B31" s="53"/>
      <c r="C31" s="52"/>
      <c r="D31" s="52"/>
      <c r="E31" s="51"/>
      <c r="F31" s="51"/>
      <c r="G31" s="51"/>
      <c r="H31" s="51"/>
      <c r="I31" s="52"/>
      <c r="J31" s="52"/>
      <c r="K31" s="48"/>
    </row>
    <row r="32" spans="2:11" ht="66" customHeight="1" thickBot="1" x14ac:dyDescent="0.3">
      <c r="B32" s="221" t="s">
        <v>82</v>
      </c>
      <c r="C32" s="222"/>
      <c r="D32" s="222"/>
      <c r="E32" s="222"/>
      <c r="F32" s="222"/>
      <c r="G32" s="222"/>
      <c r="H32" s="222"/>
      <c r="I32" s="222"/>
      <c r="J32" s="222"/>
      <c r="K32" s="223"/>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&amp;R59</oddHeader>
  </headerFooter>
  <rowBreaks count="1" manualBreakCount="1">
    <brk id="32"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K18" sqref="K18"/>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7" t="s">
        <v>84</v>
      </c>
      <c r="C3" s="158"/>
      <c r="D3" s="158"/>
      <c r="E3" s="158"/>
      <c r="F3" s="159"/>
      <c r="G3" s="158"/>
      <c r="H3" s="159"/>
    </row>
    <row r="4" spans="2:8" s="1" customFormat="1" x14ac:dyDescent="0.25">
      <c r="B4" s="160" t="s">
        <v>134</v>
      </c>
      <c r="C4" s="161"/>
      <c r="D4" s="161"/>
      <c r="E4" s="161"/>
      <c r="F4" s="161"/>
      <c r="G4" s="161"/>
      <c r="H4" s="162"/>
    </row>
    <row r="5" spans="2:8" s="1" customFormat="1" x14ac:dyDescent="0.25">
      <c r="B5" s="2"/>
      <c r="C5" s="163" t="s">
        <v>36</v>
      </c>
      <c r="D5" s="161"/>
      <c r="E5" s="163" t="s">
        <v>37</v>
      </c>
      <c r="F5" s="178"/>
      <c r="G5" s="161" t="s">
        <v>38</v>
      </c>
      <c r="H5" s="162"/>
    </row>
    <row r="6" spans="2:8" s="1" customFormat="1" x14ac:dyDescent="0.25">
      <c r="B6" s="3" t="s">
        <v>23</v>
      </c>
      <c r="C6" s="5" t="s">
        <v>24</v>
      </c>
      <c r="D6" s="5" t="s">
        <v>25</v>
      </c>
      <c r="E6" s="5" t="s">
        <v>24</v>
      </c>
      <c r="F6" s="5" t="s">
        <v>25</v>
      </c>
      <c r="G6" s="5" t="s">
        <v>24</v>
      </c>
      <c r="H6" s="39" t="s">
        <v>25</v>
      </c>
    </row>
    <row r="7" spans="2:8" s="1" customFormat="1" x14ac:dyDescent="0.25">
      <c r="B7" s="8" t="s">
        <v>10</v>
      </c>
      <c r="C7" s="98">
        <v>1.5509259259259259E-3</v>
      </c>
      <c r="D7" s="96">
        <f>C7/C$30</f>
        <v>1.1480466072652504E-2</v>
      </c>
      <c r="E7" s="98"/>
      <c r="F7" s="96"/>
      <c r="G7" s="98">
        <f>E7+C7</f>
        <v>1.5509259259259259E-3</v>
      </c>
      <c r="H7" s="97">
        <f>G7/$G$30</f>
        <v>1.1480466072652504E-2</v>
      </c>
    </row>
    <row r="8" spans="2:8" s="1" customFormat="1" x14ac:dyDescent="0.25">
      <c r="B8" s="8" t="s">
        <v>13</v>
      </c>
      <c r="C8" s="98">
        <v>3.5416666666666674E-3</v>
      </c>
      <c r="D8" s="96">
        <f t="shared" ref="D8:D27" si="0">C8/C$30</f>
        <v>2.6216586703221394E-2</v>
      </c>
      <c r="E8" s="98"/>
      <c r="F8" s="96"/>
      <c r="G8" s="98">
        <f t="shared" ref="G8:G10" si="1">E8+C8</f>
        <v>3.5416666666666674E-3</v>
      </c>
      <c r="H8" s="97">
        <f t="shared" ref="H8:H10" si="2">G8/$G$30</f>
        <v>2.6216586703221394E-2</v>
      </c>
    </row>
    <row r="9" spans="2:8" s="1" customFormat="1" x14ac:dyDescent="0.25">
      <c r="B9" s="8" t="s">
        <v>0</v>
      </c>
      <c r="C9" s="98">
        <v>2.2939814814814812E-2</v>
      </c>
      <c r="D9" s="96">
        <f t="shared" si="0"/>
        <v>0.16980808773132283</v>
      </c>
      <c r="E9" s="98"/>
      <c r="F9" s="96"/>
      <c r="G9" s="98">
        <f t="shared" si="1"/>
        <v>2.2939814814814812E-2</v>
      </c>
      <c r="H9" s="97">
        <f t="shared" si="2"/>
        <v>0.16980808773132283</v>
      </c>
    </row>
    <row r="10" spans="2:8" s="1" customFormat="1" x14ac:dyDescent="0.25">
      <c r="B10" s="8" t="s">
        <v>8</v>
      </c>
      <c r="C10" s="98">
        <v>3.5185185185185185E-3</v>
      </c>
      <c r="D10" s="96">
        <f t="shared" si="0"/>
        <v>2.6045236463331053E-2</v>
      </c>
      <c r="E10" s="98"/>
      <c r="F10" s="96"/>
      <c r="G10" s="98">
        <f t="shared" si="1"/>
        <v>3.5185185185185185E-3</v>
      </c>
      <c r="H10" s="97">
        <f t="shared" si="2"/>
        <v>2.6045236463331053E-2</v>
      </c>
    </row>
    <row r="11" spans="2:8" s="1" customFormat="1" x14ac:dyDescent="0.25">
      <c r="B11" s="8" t="s">
        <v>26</v>
      </c>
      <c r="C11" s="98"/>
      <c r="D11" s="96"/>
      <c r="E11" s="98"/>
      <c r="F11" s="96"/>
      <c r="G11" s="98"/>
      <c r="H11" s="97"/>
    </row>
    <row r="12" spans="2:8" s="1" customFormat="1" x14ac:dyDescent="0.25">
      <c r="B12" s="8" t="s">
        <v>3</v>
      </c>
      <c r="C12" s="98">
        <v>1.5208333333333317E-2</v>
      </c>
      <c r="D12" s="96">
        <f t="shared" ref="D11:D23" si="3">C12/C$30</f>
        <v>0.11257710760795055</v>
      </c>
      <c r="E12" s="98"/>
      <c r="F12" s="96"/>
      <c r="G12" s="98">
        <f t="shared" ref="G11:G23" si="4">E12+C12</f>
        <v>1.5208333333333317E-2</v>
      </c>
      <c r="H12" s="97">
        <f t="shared" ref="H11:H23" si="5">G12/$G$30</f>
        <v>0.11257710760795055</v>
      </c>
    </row>
    <row r="13" spans="2:8" s="1" customFormat="1" x14ac:dyDescent="0.25">
      <c r="B13" s="8" t="s">
        <v>7</v>
      </c>
      <c r="C13" s="98">
        <v>6.3425925925925906E-3</v>
      </c>
      <c r="D13" s="96">
        <f t="shared" si="3"/>
        <v>4.6949965729952019E-2</v>
      </c>
      <c r="E13" s="98"/>
      <c r="F13" s="96"/>
      <c r="G13" s="98">
        <f t="shared" si="4"/>
        <v>6.3425925925925906E-3</v>
      </c>
      <c r="H13" s="97">
        <f t="shared" si="5"/>
        <v>4.6949965729952019E-2</v>
      </c>
    </row>
    <row r="14" spans="2:8" s="1" customFormat="1" x14ac:dyDescent="0.25">
      <c r="B14" s="8" t="s">
        <v>2</v>
      </c>
      <c r="C14" s="98">
        <v>1.230324074074074E-2</v>
      </c>
      <c r="D14" s="96">
        <f t="shared" si="3"/>
        <v>9.1072652501713508E-2</v>
      </c>
      <c r="E14" s="98"/>
      <c r="F14" s="96"/>
      <c r="G14" s="98">
        <f t="shared" si="4"/>
        <v>1.230324074074074E-2</v>
      </c>
      <c r="H14" s="97">
        <f t="shared" si="5"/>
        <v>9.1072652501713508E-2</v>
      </c>
    </row>
    <row r="15" spans="2:8" s="1" customFormat="1" x14ac:dyDescent="0.25">
      <c r="B15" s="8" t="s">
        <v>9</v>
      </c>
      <c r="C15" s="98">
        <v>6.4120370370370347E-3</v>
      </c>
      <c r="D15" s="96">
        <f t="shared" si="3"/>
        <v>4.7464016449623017E-2</v>
      </c>
      <c r="E15" s="98"/>
      <c r="F15" s="96"/>
      <c r="G15" s="98">
        <f t="shared" si="4"/>
        <v>6.4120370370370347E-3</v>
      </c>
      <c r="H15" s="97">
        <f t="shared" si="5"/>
        <v>4.7464016449623017E-2</v>
      </c>
    </row>
    <row r="16" spans="2:8" s="1" customFormat="1" x14ac:dyDescent="0.25">
      <c r="B16" s="8" t="s">
        <v>1</v>
      </c>
      <c r="C16" s="98">
        <v>4.3287037037037035E-3</v>
      </c>
      <c r="D16" s="96">
        <f t="shared" si="3"/>
        <v>3.2042494859492808E-2</v>
      </c>
      <c r="E16" s="98"/>
      <c r="F16" s="96"/>
      <c r="G16" s="98">
        <f t="shared" si="4"/>
        <v>4.3287037037037035E-3</v>
      </c>
      <c r="H16" s="97">
        <f t="shared" si="5"/>
        <v>3.2042494859492808E-2</v>
      </c>
    </row>
    <row r="17" spans="2:8" s="1" customFormat="1" x14ac:dyDescent="0.25">
      <c r="B17" s="8" t="s">
        <v>27</v>
      </c>
      <c r="C17" s="98">
        <v>1.3888888888888889E-4</v>
      </c>
      <c r="D17" s="96">
        <f t="shared" si="3"/>
        <v>1.0281014393420153E-3</v>
      </c>
      <c r="E17" s="98"/>
      <c r="F17" s="96"/>
      <c r="G17" s="98">
        <f t="shared" si="4"/>
        <v>1.3888888888888889E-4</v>
      </c>
      <c r="H17" s="97">
        <f t="shared" si="5"/>
        <v>1.0281014393420153E-3</v>
      </c>
    </row>
    <row r="18" spans="2:8" s="1" customFormat="1" x14ac:dyDescent="0.25">
      <c r="B18" s="8" t="s">
        <v>16</v>
      </c>
      <c r="C18" s="98">
        <v>1.2500000000000002E-3</v>
      </c>
      <c r="D18" s="96">
        <f t="shared" si="3"/>
        <v>9.2529129540781397E-3</v>
      </c>
      <c r="E18" s="98"/>
      <c r="F18" s="96"/>
      <c r="G18" s="98">
        <f t="shared" si="4"/>
        <v>1.2500000000000002E-3</v>
      </c>
      <c r="H18" s="97">
        <f t="shared" si="5"/>
        <v>9.2529129540781397E-3</v>
      </c>
    </row>
    <row r="19" spans="2:8" s="1" customFormat="1" x14ac:dyDescent="0.25">
      <c r="B19" s="8" t="s">
        <v>4</v>
      </c>
      <c r="C19" s="98">
        <v>1.9328703703703702E-3</v>
      </c>
      <c r="D19" s="96">
        <f t="shared" si="3"/>
        <v>1.4307745030843044E-2</v>
      </c>
      <c r="E19" s="98"/>
      <c r="F19" s="96"/>
      <c r="G19" s="98">
        <f t="shared" si="4"/>
        <v>1.9328703703703702E-3</v>
      </c>
      <c r="H19" s="97">
        <f t="shared" si="5"/>
        <v>1.4307745030843044E-2</v>
      </c>
    </row>
    <row r="20" spans="2:8" s="1" customFormat="1" x14ac:dyDescent="0.25">
      <c r="B20" s="8" t="s">
        <v>14</v>
      </c>
      <c r="C20" s="98">
        <v>5.6249999999999989E-3</v>
      </c>
      <c r="D20" s="96">
        <f t="shared" si="3"/>
        <v>4.1638108293351607E-2</v>
      </c>
      <c r="E20" s="98"/>
      <c r="F20" s="96"/>
      <c r="G20" s="98">
        <f t="shared" si="4"/>
        <v>5.6249999999999989E-3</v>
      </c>
      <c r="H20" s="97">
        <f t="shared" si="5"/>
        <v>4.1638108293351607E-2</v>
      </c>
    </row>
    <row r="21" spans="2:8" s="1" customFormat="1" x14ac:dyDescent="0.25">
      <c r="B21" s="8" t="s">
        <v>11</v>
      </c>
      <c r="C21" s="98">
        <v>2.7777777777777778E-4</v>
      </c>
      <c r="D21" s="96">
        <f t="shared" si="3"/>
        <v>2.0562028786840305E-3</v>
      </c>
      <c r="E21" s="98"/>
      <c r="F21" s="96"/>
      <c r="G21" s="98">
        <f t="shared" si="4"/>
        <v>2.7777777777777778E-4</v>
      </c>
      <c r="H21" s="97">
        <f t="shared" si="5"/>
        <v>2.0562028786840305E-3</v>
      </c>
    </row>
    <row r="22" spans="2:8" s="1" customFormat="1" x14ac:dyDescent="0.25">
      <c r="B22" s="8" t="s">
        <v>15</v>
      </c>
      <c r="C22" s="98">
        <v>1.5046296296296297E-4</v>
      </c>
      <c r="D22" s="96">
        <f t="shared" si="3"/>
        <v>1.1137765592871833E-3</v>
      </c>
      <c r="E22" s="98"/>
      <c r="F22" s="96"/>
      <c r="G22" s="98">
        <f t="shared" si="4"/>
        <v>1.5046296296296297E-4</v>
      </c>
      <c r="H22" s="97">
        <f t="shared" si="5"/>
        <v>1.1137765592871833E-3</v>
      </c>
    </row>
    <row r="23" spans="2:8" s="1" customFormat="1" x14ac:dyDescent="0.25">
      <c r="B23" s="8" t="s">
        <v>91</v>
      </c>
      <c r="C23" s="98">
        <v>1.1574074074074073E-5</v>
      </c>
      <c r="D23" s="96">
        <f t="shared" si="3"/>
        <v>8.5675119945167929E-5</v>
      </c>
      <c r="E23" s="98"/>
      <c r="F23" s="96"/>
      <c r="G23" s="98">
        <f t="shared" si="4"/>
        <v>1.1574074074074073E-5</v>
      </c>
      <c r="H23" s="97">
        <f t="shared" si="5"/>
        <v>8.5675119945167929E-5</v>
      </c>
    </row>
    <row r="24" spans="2:8" s="1" customFormat="1" x14ac:dyDescent="0.25">
      <c r="B24" s="8" t="s">
        <v>12</v>
      </c>
      <c r="C24" s="98"/>
      <c r="D24" s="96"/>
      <c r="E24" s="98"/>
      <c r="F24" s="96"/>
      <c r="G24" s="98"/>
      <c r="H24" s="97"/>
    </row>
    <row r="25" spans="2:8" s="1" customFormat="1" x14ac:dyDescent="0.25">
      <c r="B25" s="8" t="s">
        <v>5</v>
      </c>
      <c r="C25" s="98">
        <v>4.1666666666666664E-4</v>
      </c>
      <c r="D25" s="96">
        <f t="shared" si="0"/>
        <v>3.0843043180260456E-3</v>
      </c>
      <c r="E25" s="98"/>
      <c r="F25" s="96"/>
      <c r="G25" s="98">
        <f t="shared" ref="G24:G27" si="6">E25+C25</f>
        <v>4.1666666666666664E-4</v>
      </c>
      <c r="H25" s="97">
        <f t="shared" ref="H24:H27" si="7">G25/$G$30</f>
        <v>3.0843043180260456E-3</v>
      </c>
    </row>
    <row r="26" spans="2:8" s="1" customFormat="1" x14ac:dyDescent="0.25">
      <c r="B26" s="8" t="s">
        <v>6</v>
      </c>
      <c r="C26" s="98">
        <v>2.7280092592592592E-2</v>
      </c>
      <c r="D26" s="96">
        <f t="shared" si="0"/>
        <v>0.20193625771076082</v>
      </c>
      <c r="E26" s="98"/>
      <c r="F26" s="96"/>
      <c r="G26" s="98">
        <f t="shared" si="6"/>
        <v>2.7280092592592592E-2</v>
      </c>
      <c r="H26" s="97">
        <f t="shared" si="7"/>
        <v>0.20193625771076082</v>
      </c>
    </row>
    <row r="27" spans="2:8" s="1" customFormat="1" x14ac:dyDescent="0.25">
      <c r="B27" s="8" t="s">
        <v>102</v>
      </c>
      <c r="C27" s="98">
        <v>2.1863425925925911E-2</v>
      </c>
      <c r="D27" s="96">
        <f t="shared" si="0"/>
        <v>0.16184030157642212</v>
      </c>
      <c r="E27" s="98"/>
      <c r="F27" s="96"/>
      <c r="G27" s="98">
        <f t="shared" si="6"/>
        <v>2.1863425925925911E-2</v>
      </c>
      <c r="H27" s="97">
        <f t="shared" si="7"/>
        <v>0.16184030157642212</v>
      </c>
    </row>
    <row r="28" spans="2:8" s="1" customFormat="1" x14ac:dyDescent="0.25">
      <c r="B28" s="36" t="s">
        <v>17</v>
      </c>
      <c r="C28" s="108"/>
      <c r="D28" s="96"/>
      <c r="E28" s="108"/>
      <c r="F28" s="96"/>
      <c r="G28" s="98"/>
      <c r="H28" s="97"/>
    </row>
    <row r="29" spans="2:8" s="1" customFormat="1" x14ac:dyDescent="0.25">
      <c r="B29" s="8"/>
      <c r="C29" s="99"/>
      <c r="D29" s="110"/>
      <c r="E29" s="99"/>
      <c r="F29" s="99"/>
      <c r="G29" s="98"/>
      <c r="H29" s="97"/>
    </row>
    <row r="30" spans="2:8" s="1" customFormat="1" x14ac:dyDescent="0.25">
      <c r="B30" s="37" t="s">
        <v>29</v>
      </c>
      <c r="C30" s="111">
        <f>SUM(C7:C28)</f>
        <v>0.13509259259259257</v>
      </c>
      <c r="D30" s="112">
        <f t="shared" ref="D30:H30" si="8">SUM(D7:D28)</f>
        <v>1</v>
      </c>
      <c r="E30" s="111"/>
      <c r="F30" s="112"/>
      <c r="G30" s="111">
        <f>SUM(G7:G28)</f>
        <v>0.13509259259259257</v>
      </c>
      <c r="H30" s="115">
        <f t="shared" si="8"/>
        <v>1</v>
      </c>
    </row>
    <row r="31" spans="2:8" s="1" customFormat="1" ht="66" customHeight="1" thickBot="1" x14ac:dyDescent="0.3">
      <c r="B31" s="154" t="s">
        <v>39</v>
      </c>
      <c r="C31" s="155"/>
      <c r="D31" s="155"/>
      <c r="E31" s="155"/>
      <c r="F31" s="156"/>
      <c r="G31" s="155"/>
      <c r="H31" s="156"/>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&amp;R17</oddHead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6" zoomScale="110" zoomScaleNormal="110" zoomScaleSheetLayoutView="100" zoomScalePageLayoutView="110" workbookViewId="0">
      <selection activeCell="K18" sqref="K18"/>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7" t="s">
        <v>129</v>
      </c>
      <c r="C3" s="158"/>
      <c r="D3" s="158"/>
      <c r="E3" s="158"/>
      <c r="F3" s="159"/>
      <c r="G3" s="158"/>
      <c r="H3" s="159"/>
    </row>
    <row r="4" spans="2:8" s="1" customFormat="1" x14ac:dyDescent="0.25">
      <c r="B4" s="160" t="s">
        <v>134</v>
      </c>
      <c r="C4" s="161"/>
      <c r="D4" s="161"/>
      <c r="E4" s="161"/>
      <c r="F4" s="161"/>
      <c r="G4" s="161"/>
      <c r="H4" s="162"/>
    </row>
    <row r="5" spans="2:8" s="1" customFormat="1" x14ac:dyDescent="0.25">
      <c r="B5" s="2"/>
      <c r="C5" s="163" t="s">
        <v>36</v>
      </c>
      <c r="D5" s="161"/>
      <c r="E5" s="163" t="s">
        <v>37</v>
      </c>
      <c r="F5" s="178"/>
      <c r="G5" s="161" t="s">
        <v>38</v>
      </c>
      <c r="H5" s="162"/>
    </row>
    <row r="6" spans="2:8" s="1" customFormat="1" x14ac:dyDescent="0.25">
      <c r="B6" s="3" t="s">
        <v>23</v>
      </c>
      <c r="C6" s="5" t="s">
        <v>24</v>
      </c>
      <c r="D6" s="5" t="s">
        <v>25</v>
      </c>
      <c r="E6" s="5" t="s">
        <v>24</v>
      </c>
      <c r="F6" s="5" t="s">
        <v>25</v>
      </c>
      <c r="G6" s="5" t="s">
        <v>24</v>
      </c>
      <c r="H6" s="39" t="s">
        <v>25</v>
      </c>
    </row>
    <row r="7" spans="2:8" s="1" customFormat="1" x14ac:dyDescent="0.25">
      <c r="B7" s="8" t="s">
        <v>10</v>
      </c>
      <c r="C7" s="98">
        <v>2.4768518518518516E-3</v>
      </c>
      <c r="D7" s="96">
        <f t="shared" ref="D7:D27" si="0">C7/C$30</f>
        <v>2.3594266813671449E-2</v>
      </c>
      <c r="E7" s="98"/>
      <c r="F7" s="96"/>
      <c r="G7" s="98">
        <f>C7+E7</f>
        <v>2.4768518518518516E-3</v>
      </c>
      <c r="H7" s="97">
        <f>G7/$G$30</f>
        <v>2.3594266813671449E-2</v>
      </c>
    </row>
    <row r="8" spans="2:8" s="1" customFormat="1" x14ac:dyDescent="0.25">
      <c r="B8" s="8" t="s">
        <v>13</v>
      </c>
      <c r="C8" s="98">
        <v>5.1504629629629626E-3</v>
      </c>
      <c r="D8" s="96">
        <f t="shared" si="0"/>
        <v>4.9062844542447644E-2</v>
      </c>
      <c r="E8" s="98"/>
      <c r="F8" s="96"/>
      <c r="G8" s="98">
        <f t="shared" ref="G8:G27" si="1">C8+E8</f>
        <v>5.1504629629629626E-3</v>
      </c>
      <c r="H8" s="97">
        <f t="shared" ref="H8:H27" si="2">G8/$G$30</f>
        <v>4.9062844542447644E-2</v>
      </c>
    </row>
    <row r="9" spans="2:8" s="1" customFormat="1" x14ac:dyDescent="0.25">
      <c r="B9" s="8" t="s">
        <v>0</v>
      </c>
      <c r="C9" s="98">
        <v>1.5937499999999993E-2</v>
      </c>
      <c r="D9" s="96">
        <f t="shared" si="0"/>
        <v>0.151819184123484</v>
      </c>
      <c r="E9" s="98"/>
      <c r="F9" s="96"/>
      <c r="G9" s="98">
        <f t="shared" si="1"/>
        <v>1.5937499999999993E-2</v>
      </c>
      <c r="H9" s="97">
        <f t="shared" si="2"/>
        <v>0.151819184123484</v>
      </c>
    </row>
    <row r="10" spans="2:8" s="1" customFormat="1" x14ac:dyDescent="0.25">
      <c r="B10" s="8" t="s">
        <v>8</v>
      </c>
      <c r="C10" s="98">
        <v>2.0370370370370369E-3</v>
      </c>
      <c r="D10" s="96">
        <f t="shared" si="0"/>
        <v>1.9404630650496146E-2</v>
      </c>
      <c r="E10" s="98"/>
      <c r="F10" s="96"/>
      <c r="G10" s="98">
        <f t="shared" si="1"/>
        <v>2.0370370370370369E-3</v>
      </c>
      <c r="H10" s="97">
        <f t="shared" si="2"/>
        <v>1.9404630650496146E-2</v>
      </c>
    </row>
    <row r="11" spans="2:8" s="1" customFormat="1" x14ac:dyDescent="0.25">
      <c r="B11" s="8" t="s">
        <v>26</v>
      </c>
      <c r="C11" s="98">
        <v>5.3240740740740744E-4</v>
      </c>
      <c r="D11" s="96">
        <f t="shared" si="0"/>
        <v>5.0716648291069481E-3</v>
      </c>
      <c r="E11" s="98"/>
      <c r="F11" s="96"/>
      <c r="G11" s="98">
        <f t="shared" si="1"/>
        <v>5.3240740740740744E-4</v>
      </c>
      <c r="H11" s="97">
        <f t="shared" si="2"/>
        <v>5.0716648291069481E-3</v>
      </c>
    </row>
    <row r="12" spans="2:8" s="1" customFormat="1" x14ac:dyDescent="0.25">
      <c r="B12" s="8" t="s">
        <v>3</v>
      </c>
      <c r="C12" s="98">
        <v>1.5520833333333321E-2</v>
      </c>
      <c r="D12" s="96">
        <f t="shared" si="0"/>
        <v>0.14785005512679153</v>
      </c>
      <c r="E12" s="98"/>
      <c r="F12" s="96"/>
      <c r="G12" s="98">
        <f t="shared" si="1"/>
        <v>1.5520833333333321E-2</v>
      </c>
      <c r="H12" s="97">
        <f t="shared" si="2"/>
        <v>0.14785005512679153</v>
      </c>
    </row>
    <row r="13" spans="2:8" s="1" customFormat="1" x14ac:dyDescent="0.25">
      <c r="B13" s="8" t="s">
        <v>7</v>
      </c>
      <c r="C13" s="98">
        <v>3.6574074074074065E-3</v>
      </c>
      <c r="D13" s="96">
        <f t="shared" si="0"/>
        <v>3.4840132304299894E-2</v>
      </c>
      <c r="E13" s="98"/>
      <c r="F13" s="96"/>
      <c r="G13" s="98">
        <f t="shared" si="1"/>
        <v>3.6574074074074065E-3</v>
      </c>
      <c r="H13" s="97">
        <f t="shared" si="2"/>
        <v>3.4840132304299894E-2</v>
      </c>
    </row>
    <row r="14" spans="2:8" s="1" customFormat="1" x14ac:dyDescent="0.25">
      <c r="B14" s="8" t="s">
        <v>2</v>
      </c>
      <c r="C14" s="98">
        <v>6.0300925925925912E-3</v>
      </c>
      <c r="D14" s="96">
        <f t="shared" si="0"/>
        <v>5.7442116868798243E-2</v>
      </c>
      <c r="E14" s="98"/>
      <c r="F14" s="96"/>
      <c r="G14" s="98">
        <f t="shared" si="1"/>
        <v>6.0300925925925912E-3</v>
      </c>
      <c r="H14" s="97">
        <f t="shared" si="2"/>
        <v>5.7442116868798243E-2</v>
      </c>
    </row>
    <row r="15" spans="2:8" s="1" customFormat="1" x14ac:dyDescent="0.25">
      <c r="B15" s="8" t="s">
        <v>9</v>
      </c>
      <c r="C15" s="98">
        <v>3.8657407407407403E-3</v>
      </c>
      <c r="D15" s="96">
        <f t="shared" si="0"/>
        <v>3.6824696802646092E-2</v>
      </c>
      <c r="E15" s="98"/>
      <c r="F15" s="96"/>
      <c r="G15" s="98">
        <f t="shared" si="1"/>
        <v>3.8657407407407403E-3</v>
      </c>
      <c r="H15" s="97">
        <f t="shared" si="2"/>
        <v>3.6824696802646092E-2</v>
      </c>
    </row>
    <row r="16" spans="2:8" s="1" customFormat="1" x14ac:dyDescent="0.25">
      <c r="B16" s="8" t="s">
        <v>1</v>
      </c>
      <c r="C16" s="98">
        <v>2.7546296296296294E-3</v>
      </c>
      <c r="D16" s="96">
        <f t="shared" si="0"/>
        <v>2.6240352811466378E-2</v>
      </c>
      <c r="E16" s="98"/>
      <c r="F16" s="96"/>
      <c r="G16" s="98">
        <f t="shared" si="1"/>
        <v>2.7546296296296294E-3</v>
      </c>
      <c r="H16" s="97">
        <f t="shared" si="2"/>
        <v>2.6240352811466378E-2</v>
      </c>
    </row>
    <row r="17" spans="2:8" s="1" customFormat="1" x14ac:dyDescent="0.25">
      <c r="B17" s="8" t="s">
        <v>27</v>
      </c>
      <c r="C17" s="98">
        <v>3.0092592592592595E-4</v>
      </c>
      <c r="D17" s="96">
        <f t="shared" si="0"/>
        <v>2.8665931642778402E-3</v>
      </c>
      <c r="E17" s="98"/>
      <c r="F17" s="96"/>
      <c r="G17" s="98">
        <f t="shared" si="1"/>
        <v>3.0092592592592595E-4</v>
      </c>
      <c r="H17" s="97">
        <f t="shared" si="2"/>
        <v>2.8665931642778402E-3</v>
      </c>
    </row>
    <row r="18" spans="2:8" s="1" customFormat="1" x14ac:dyDescent="0.25">
      <c r="B18" s="8" t="s">
        <v>16</v>
      </c>
      <c r="C18" s="98">
        <v>2.9629629629629628E-3</v>
      </c>
      <c r="D18" s="96">
        <f t="shared" si="0"/>
        <v>2.8224917309812577E-2</v>
      </c>
      <c r="E18" s="98"/>
      <c r="F18" s="96"/>
      <c r="G18" s="98">
        <f t="shared" si="1"/>
        <v>2.9629629629629628E-3</v>
      </c>
      <c r="H18" s="97">
        <f t="shared" si="2"/>
        <v>2.8224917309812577E-2</v>
      </c>
    </row>
    <row r="19" spans="2:8" s="1" customFormat="1" x14ac:dyDescent="0.25">
      <c r="B19" s="8" t="s">
        <v>4</v>
      </c>
      <c r="C19" s="98">
        <v>3.3101851851851851E-3</v>
      </c>
      <c r="D19" s="96">
        <f t="shared" si="0"/>
        <v>3.1532524807056241E-2</v>
      </c>
      <c r="E19" s="98"/>
      <c r="F19" s="96"/>
      <c r="G19" s="98">
        <f t="shared" si="1"/>
        <v>3.3101851851851851E-3</v>
      </c>
      <c r="H19" s="97">
        <f t="shared" si="2"/>
        <v>3.1532524807056241E-2</v>
      </c>
    </row>
    <row r="20" spans="2:8" s="1" customFormat="1" x14ac:dyDescent="0.25">
      <c r="B20" s="8" t="s">
        <v>14</v>
      </c>
      <c r="C20" s="98">
        <v>2.8819444444444435E-3</v>
      </c>
      <c r="D20" s="96">
        <f t="shared" si="0"/>
        <v>2.745314222712238E-2</v>
      </c>
      <c r="E20" s="98"/>
      <c r="F20" s="96"/>
      <c r="G20" s="98">
        <f t="shared" si="1"/>
        <v>2.8819444444444435E-3</v>
      </c>
      <c r="H20" s="97">
        <f t="shared" si="2"/>
        <v>2.745314222712238E-2</v>
      </c>
    </row>
    <row r="21" spans="2:8" s="1" customFormat="1" x14ac:dyDescent="0.25">
      <c r="B21" s="8" t="s">
        <v>11</v>
      </c>
      <c r="C21" s="98">
        <v>6.4814814814814813E-4</v>
      </c>
      <c r="D21" s="96">
        <f t="shared" ref="D21" si="3">C21/C$30</f>
        <v>6.1742006615215011E-3</v>
      </c>
      <c r="E21" s="98"/>
      <c r="F21" s="96"/>
      <c r="G21" s="98">
        <f t="shared" ref="G21" si="4">C21+E21</f>
        <v>6.4814814814814813E-4</v>
      </c>
      <c r="H21" s="97">
        <f t="shared" ref="H21" si="5">G21/$G$30</f>
        <v>6.1742006615215011E-3</v>
      </c>
    </row>
    <row r="22" spans="2:8" s="1" customFormat="1" x14ac:dyDescent="0.25">
      <c r="B22" s="8" t="s">
        <v>15</v>
      </c>
      <c r="C22" s="98">
        <v>6.4814814814814813E-4</v>
      </c>
      <c r="D22" s="96">
        <f t="shared" ref="D22:D24" si="6">C22/C$30</f>
        <v>6.1742006615215011E-3</v>
      </c>
      <c r="E22" s="98"/>
      <c r="F22" s="96"/>
      <c r="G22" s="98">
        <f t="shared" ref="G22:G24" si="7">C22+E22</f>
        <v>6.4814814814814813E-4</v>
      </c>
      <c r="H22" s="97">
        <f t="shared" ref="H22:H24" si="8">G22/$G$30</f>
        <v>6.1742006615215011E-3</v>
      </c>
    </row>
    <row r="23" spans="2:8" s="1" customFormat="1" x14ac:dyDescent="0.25">
      <c r="B23" s="8" t="s">
        <v>91</v>
      </c>
      <c r="C23" s="98"/>
      <c r="D23" s="96"/>
      <c r="E23" s="98"/>
      <c r="F23" s="96"/>
      <c r="G23" s="98"/>
      <c r="H23" s="97"/>
    </row>
    <row r="24" spans="2:8" s="1" customFormat="1" x14ac:dyDescent="0.25">
      <c r="B24" s="8" t="s">
        <v>12</v>
      </c>
      <c r="C24" s="98">
        <v>3.7037037037037041E-4</v>
      </c>
      <c r="D24" s="96">
        <f t="shared" si="6"/>
        <v>3.5281146637265726E-3</v>
      </c>
      <c r="E24" s="98"/>
      <c r="F24" s="96"/>
      <c r="G24" s="98">
        <f t="shared" si="7"/>
        <v>3.7037037037037041E-4</v>
      </c>
      <c r="H24" s="97">
        <f t="shared" si="8"/>
        <v>3.5281146637265726E-3</v>
      </c>
    </row>
    <row r="25" spans="2:8" s="1" customFormat="1" x14ac:dyDescent="0.25">
      <c r="B25" s="8" t="s">
        <v>5</v>
      </c>
      <c r="C25" s="98">
        <v>6.9444444444444447E-4</v>
      </c>
      <c r="D25" s="96">
        <f t="shared" si="0"/>
        <v>6.6152149944873227E-3</v>
      </c>
      <c r="E25" s="98"/>
      <c r="F25" s="96"/>
      <c r="G25" s="98">
        <f t="shared" ref="G25" si="9">C25+E25</f>
        <v>6.9444444444444447E-4</v>
      </c>
      <c r="H25" s="97">
        <f t="shared" ref="H25" si="10">G25/$G$30</f>
        <v>6.6152149944873227E-3</v>
      </c>
    </row>
    <row r="26" spans="2:8" s="1" customFormat="1" x14ac:dyDescent="0.25">
      <c r="B26" s="8" t="s">
        <v>6</v>
      </c>
      <c r="C26" s="98">
        <v>1.909722222222222E-2</v>
      </c>
      <c r="D26" s="96">
        <f t="shared" si="0"/>
        <v>0.18191841234840136</v>
      </c>
      <c r="E26" s="98"/>
      <c r="F26" s="96"/>
      <c r="G26" s="98">
        <f t="shared" ref="G26" si="11">C26+E26</f>
        <v>1.909722222222222E-2</v>
      </c>
      <c r="H26" s="97">
        <f t="shared" ref="H26" si="12">G26/$G$30</f>
        <v>0.18191841234840136</v>
      </c>
    </row>
    <row r="27" spans="2:8" s="1" customFormat="1" x14ac:dyDescent="0.25">
      <c r="B27" s="8" t="s">
        <v>102</v>
      </c>
      <c r="C27" s="98">
        <v>1.6099537037037037E-2</v>
      </c>
      <c r="D27" s="96">
        <f t="shared" si="0"/>
        <v>0.15336273428886443</v>
      </c>
      <c r="E27" s="98"/>
      <c r="F27" s="96"/>
      <c r="G27" s="98">
        <f t="shared" si="1"/>
        <v>1.6099537037037037E-2</v>
      </c>
      <c r="H27" s="97">
        <f t="shared" si="2"/>
        <v>0.15336273428886443</v>
      </c>
    </row>
    <row r="28" spans="2:8" s="1" customFormat="1" x14ac:dyDescent="0.25">
      <c r="B28" s="36" t="s">
        <v>17</v>
      </c>
      <c r="C28" s="108"/>
      <c r="D28" s="114"/>
      <c r="E28" s="108"/>
      <c r="F28" s="114"/>
      <c r="G28" s="108"/>
      <c r="H28" s="109"/>
    </row>
    <row r="29" spans="2:8" s="1" customFormat="1" x14ac:dyDescent="0.25">
      <c r="B29" s="8"/>
      <c r="C29" s="99"/>
      <c r="D29" s="110"/>
      <c r="E29" s="99"/>
      <c r="F29" s="99"/>
      <c r="G29" s="99"/>
      <c r="H29" s="100"/>
    </row>
    <row r="30" spans="2:8" s="1" customFormat="1" x14ac:dyDescent="0.25">
      <c r="B30" s="37" t="s">
        <v>29</v>
      </c>
      <c r="C30" s="111">
        <f t="shared" ref="C30:H30" si="13">SUM(C7:C28)</f>
        <v>0.10497685185185182</v>
      </c>
      <c r="D30" s="112">
        <f t="shared" si="13"/>
        <v>1.0000000000000002</v>
      </c>
      <c r="E30" s="111"/>
      <c r="F30" s="112"/>
      <c r="G30" s="111">
        <f t="shared" si="13"/>
        <v>0.10497685185185182</v>
      </c>
      <c r="H30" s="115">
        <f t="shared" si="13"/>
        <v>1.0000000000000002</v>
      </c>
    </row>
    <row r="31" spans="2:8" s="1" customFormat="1" ht="66" customHeight="1" thickBot="1" x14ac:dyDescent="0.3">
      <c r="B31" s="154" t="s">
        <v>39</v>
      </c>
      <c r="C31" s="155"/>
      <c r="D31" s="155"/>
      <c r="E31" s="155"/>
      <c r="F31" s="156"/>
      <c r="G31" s="155"/>
      <c r="H31" s="156"/>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&amp;R20</oddHead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3" zoomScale="110" zoomScaleNormal="110" zoomScaleSheetLayoutView="100" zoomScalePageLayoutView="110" workbookViewId="0">
      <selection activeCell="K18" sqref="K18"/>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7" t="s">
        <v>130</v>
      </c>
      <c r="C3" s="158"/>
      <c r="D3" s="158"/>
      <c r="E3" s="158"/>
      <c r="F3" s="159"/>
      <c r="G3" s="158"/>
      <c r="H3" s="159"/>
    </row>
    <row r="4" spans="2:8" s="1" customFormat="1" x14ac:dyDescent="0.25">
      <c r="B4" s="160" t="s">
        <v>134</v>
      </c>
      <c r="C4" s="161"/>
      <c r="D4" s="161"/>
      <c r="E4" s="161"/>
      <c r="F4" s="161"/>
      <c r="G4" s="161"/>
      <c r="H4" s="162"/>
    </row>
    <row r="5" spans="2:8" s="1" customFormat="1" x14ac:dyDescent="0.25">
      <c r="B5" s="2"/>
      <c r="C5" s="163" t="s">
        <v>36</v>
      </c>
      <c r="D5" s="161"/>
      <c r="E5" s="163" t="s">
        <v>37</v>
      </c>
      <c r="F5" s="178"/>
      <c r="G5" s="161" t="s">
        <v>38</v>
      </c>
      <c r="H5" s="162"/>
    </row>
    <row r="6" spans="2:8" s="1" customFormat="1" x14ac:dyDescent="0.25">
      <c r="B6" s="3" t="s">
        <v>23</v>
      </c>
      <c r="C6" s="5" t="s">
        <v>24</v>
      </c>
      <c r="D6" s="5" t="s">
        <v>25</v>
      </c>
      <c r="E6" s="5" t="s">
        <v>24</v>
      </c>
      <c r="F6" s="5" t="s">
        <v>25</v>
      </c>
      <c r="G6" s="5" t="s">
        <v>24</v>
      </c>
      <c r="H6" s="39" t="s">
        <v>25</v>
      </c>
    </row>
    <row r="7" spans="2:8" s="1" customFormat="1" x14ac:dyDescent="0.25">
      <c r="B7" s="8" t="s">
        <v>10</v>
      </c>
      <c r="C7" s="98">
        <v>2.8587962962962963E-3</v>
      </c>
      <c r="D7" s="96">
        <f t="shared" ref="D7:F28" si="0">C7/C$30</f>
        <v>5.0466869623848158E-3</v>
      </c>
      <c r="E7" s="98">
        <v>1.0185185185185184E-3</v>
      </c>
      <c r="F7" s="96">
        <f t="shared" si="0"/>
        <v>1.0579466217840828E-2</v>
      </c>
      <c r="G7" s="98">
        <f>C7+E7</f>
        <v>3.8773148148148148E-3</v>
      </c>
      <c r="H7" s="97">
        <f>G7/$G$30</f>
        <v>5.8504042891322182E-3</v>
      </c>
    </row>
    <row r="8" spans="2:8" s="1" customFormat="1" x14ac:dyDescent="0.25">
      <c r="B8" s="8" t="s">
        <v>13</v>
      </c>
      <c r="C8" s="98">
        <v>6.6898148148148134E-3</v>
      </c>
      <c r="D8" s="96">
        <f t="shared" si="0"/>
        <v>1.1809656130600902E-2</v>
      </c>
      <c r="E8" s="98">
        <v>3.2407407407407406E-4</v>
      </c>
      <c r="F8" s="96">
        <f t="shared" si="0"/>
        <v>3.3661937965857179E-3</v>
      </c>
      <c r="G8" s="98">
        <f t="shared" ref="G8:G28" si="1">C8+E8</f>
        <v>7.0138888888888872E-3</v>
      </c>
      <c r="H8" s="97">
        <f t="shared" ref="H8:H28" si="2">G8/$G$30</f>
        <v>1.0583119400639173E-2</v>
      </c>
    </row>
    <row r="9" spans="2:8" s="1" customFormat="1" x14ac:dyDescent="0.25">
      <c r="B9" s="8" t="s">
        <v>0</v>
      </c>
      <c r="C9" s="98">
        <v>9.5763888888888982E-2</v>
      </c>
      <c r="D9" s="96">
        <f t="shared" si="0"/>
        <v>0.16905379727438058</v>
      </c>
      <c r="E9" s="98">
        <v>2.0856481481481476E-2</v>
      </c>
      <c r="F9" s="96">
        <f t="shared" si="0"/>
        <v>0.2166386150516951</v>
      </c>
      <c r="G9" s="98">
        <f t="shared" si="1"/>
        <v>0.11662037037037046</v>
      </c>
      <c r="H9" s="97">
        <f t="shared" si="2"/>
        <v>0.17596618990237695</v>
      </c>
    </row>
    <row r="10" spans="2:8" s="1" customFormat="1" x14ac:dyDescent="0.25">
      <c r="B10" s="8" t="s">
        <v>8</v>
      </c>
      <c r="C10" s="98">
        <v>1.4918981481481481E-2</v>
      </c>
      <c r="D10" s="96">
        <f t="shared" si="0"/>
        <v>2.6336759087101324E-2</v>
      </c>
      <c r="E10" s="98">
        <v>1.8402777777777779E-3</v>
      </c>
      <c r="F10" s="96">
        <f t="shared" si="0"/>
        <v>1.9115171916326043E-2</v>
      </c>
      <c r="G10" s="98">
        <f t="shared" si="1"/>
        <v>1.6759259259259258E-2</v>
      </c>
      <c r="H10" s="97">
        <f t="shared" si="2"/>
        <v>2.5287717643771496E-2</v>
      </c>
    </row>
    <row r="11" spans="2:8" s="1" customFormat="1" x14ac:dyDescent="0.25">
      <c r="B11" s="8" t="s">
        <v>26</v>
      </c>
      <c r="C11" s="98">
        <v>2.5462962962962961E-4</v>
      </c>
      <c r="D11" s="96">
        <f t="shared" si="0"/>
        <v>4.495024824796192E-4</v>
      </c>
      <c r="E11" s="98">
        <v>1.6203703703703703E-4</v>
      </c>
      <c r="F11" s="96">
        <f t="shared" si="0"/>
        <v>1.683096898292859E-3</v>
      </c>
      <c r="G11" s="98">
        <f t="shared" si="1"/>
        <v>4.1666666666666664E-4</v>
      </c>
      <c r="H11" s="97">
        <f t="shared" si="2"/>
        <v>6.2870016241420843E-4</v>
      </c>
    </row>
    <row r="12" spans="2:8" s="1" customFormat="1" x14ac:dyDescent="0.25">
      <c r="B12" s="8" t="s">
        <v>3</v>
      </c>
      <c r="C12" s="98">
        <v>7.7569444444444358E-2</v>
      </c>
      <c r="D12" s="96">
        <f t="shared" si="0"/>
        <v>0.13693480170810929</v>
      </c>
      <c r="E12" s="98">
        <v>2.2060185185185186E-2</v>
      </c>
      <c r="F12" s="96">
        <f t="shared" si="0"/>
        <v>0.22914162058187068</v>
      </c>
      <c r="G12" s="98">
        <f t="shared" si="1"/>
        <v>9.962962962962954E-2</v>
      </c>
      <c r="H12" s="97">
        <f t="shared" si="2"/>
        <v>0.15032919439059728</v>
      </c>
    </row>
    <row r="13" spans="2:8" s="1" customFormat="1" x14ac:dyDescent="0.25">
      <c r="B13" s="8" t="s">
        <v>7</v>
      </c>
      <c r="C13" s="98">
        <v>2.2673611111111096E-2</v>
      </c>
      <c r="D13" s="96">
        <f t="shared" si="0"/>
        <v>4.0026152871707882E-2</v>
      </c>
      <c r="E13" s="98">
        <v>5.2662037037037035E-3</v>
      </c>
      <c r="F13" s="96">
        <f t="shared" si="0"/>
        <v>5.470064919451792E-2</v>
      </c>
      <c r="G13" s="98">
        <f t="shared" si="1"/>
        <v>2.7939814814814799E-2</v>
      </c>
      <c r="H13" s="97">
        <f t="shared" si="2"/>
        <v>4.2157838668552737E-2</v>
      </c>
    </row>
    <row r="14" spans="2:8" s="1" customFormat="1" x14ac:dyDescent="0.25">
      <c r="B14" s="8" t="s">
        <v>2</v>
      </c>
      <c r="C14" s="98">
        <v>4.3703703703703717E-2</v>
      </c>
      <c r="D14" s="96">
        <f t="shared" si="0"/>
        <v>7.7150971538320123E-2</v>
      </c>
      <c r="E14" s="98">
        <v>3.5416666666666665E-3</v>
      </c>
      <c r="F14" s="96">
        <f t="shared" si="0"/>
        <v>3.6787689348401063E-2</v>
      </c>
      <c r="G14" s="98">
        <f t="shared" si="1"/>
        <v>4.7245370370370382E-2</v>
      </c>
      <c r="H14" s="97">
        <f t="shared" si="2"/>
        <v>7.1287612860411104E-2</v>
      </c>
    </row>
    <row r="15" spans="2:8" s="1" customFormat="1" x14ac:dyDescent="0.25">
      <c r="B15" s="8" t="s">
        <v>9</v>
      </c>
      <c r="C15" s="98">
        <v>4.6840277777777772E-2</v>
      </c>
      <c r="D15" s="96">
        <f t="shared" si="0"/>
        <v>8.2688024845228122E-2</v>
      </c>
      <c r="E15" s="98">
        <v>2.3726851851851851E-3</v>
      </c>
      <c r="F15" s="96">
        <f t="shared" si="0"/>
        <v>2.4645347439288295E-2</v>
      </c>
      <c r="G15" s="98">
        <f t="shared" si="1"/>
        <v>4.9212962962962958E-2</v>
      </c>
      <c r="H15" s="97">
        <f t="shared" si="2"/>
        <v>7.425647473847817E-2</v>
      </c>
    </row>
    <row r="16" spans="2:8" s="1" customFormat="1" x14ac:dyDescent="0.25">
      <c r="B16" s="8" t="s">
        <v>1</v>
      </c>
      <c r="C16" s="98">
        <v>1.956018518518518E-2</v>
      </c>
      <c r="D16" s="96">
        <f t="shared" si="0"/>
        <v>3.4529963426843467E-2</v>
      </c>
      <c r="E16" s="98">
        <v>3.9351851851851848E-3</v>
      </c>
      <c r="F16" s="96">
        <f t="shared" si="0"/>
        <v>4.0875210387112289E-2</v>
      </c>
      <c r="G16" s="98">
        <f t="shared" si="1"/>
        <v>2.3495370370370364E-2</v>
      </c>
      <c r="H16" s="97">
        <f t="shared" si="2"/>
        <v>3.5451703602801192E-2</v>
      </c>
    </row>
    <row r="17" spans="2:8" s="1" customFormat="1" x14ac:dyDescent="0.25">
      <c r="B17" s="8" t="s">
        <v>27</v>
      </c>
      <c r="C17" s="98">
        <v>2.9629629629629628E-3</v>
      </c>
      <c r="D17" s="96">
        <f t="shared" si="0"/>
        <v>5.230574341581023E-3</v>
      </c>
      <c r="E17" s="98">
        <v>3.3564814814814811E-3</v>
      </c>
      <c r="F17" s="96">
        <f t="shared" si="0"/>
        <v>3.4864150036066362E-2</v>
      </c>
      <c r="G17" s="98">
        <f t="shared" si="1"/>
        <v>6.3194444444444435E-3</v>
      </c>
      <c r="H17" s="97">
        <f t="shared" si="2"/>
        <v>9.535285796615495E-3</v>
      </c>
    </row>
    <row r="18" spans="2:8" s="1" customFormat="1" x14ac:dyDescent="0.25">
      <c r="B18" s="8" t="s">
        <v>16</v>
      </c>
      <c r="C18" s="98">
        <v>7.9282407407407409E-3</v>
      </c>
      <c r="D18" s="96">
        <f t="shared" si="0"/>
        <v>1.3995872749933599E-2</v>
      </c>
      <c r="E18" s="98">
        <v>6.2500000000000001E-4</v>
      </c>
      <c r="F18" s="96">
        <f t="shared" si="0"/>
        <v>6.4919451791295999E-3</v>
      </c>
      <c r="G18" s="98">
        <f t="shared" si="1"/>
        <v>8.5532407407407415E-3</v>
      </c>
      <c r="H18" s="97">
        <f t="shared" si="2"/>
        <v>1.290581722289167E-2</v>
      </c>
    </row>
    <row r="19" spans="2:8" s="1" customFormat="1" x14ac:dyDescent="0.25">
      <c r="B19" s="8" t="s">
        <v>4</v>
      </c>
      <c r="C19" s="98">
        <v>1.4467592592592591E-2</v>
      </c>
      <c r="D19" s="96">
        <f t="shared" si="0"/>
        <v>2.5539913777251087E-2</v>
      </c>
      <c r="E19" s="98">
        <v>2.0254629629629629E-3</v>
      </c>
      <c r="F19" s="96">
        <f t="shared" si="0"/>
        <v>2.1038711228660738E-2</v>
      </c>
      <c r="G19" s="98">
        <f t="shared" si="1"/>
        <v>1.6493055555555552E-2</v>
      </c>
      <c r="H19" s="97">
        <f t="shared" si="2"/>
        <v>2.4886048095562417E-2</v>
      </c>
    </row>
    <row r="20" spans="2:8" s="1" customFormat="1" x14ac:dyDescent="0.25">
      <c r="B20" s="8" t="s">
        <v>14</v>
      </c>
      <c r="C20" s="98">
        <v>2.2476851851851838E-2</v>
      </c>
      <c r="D20" s="96">
        <f t="shared" si="0"/>
        <v>3.9678810044337272E-2</v>
      </c>
      <c r="E20" s="98">
        <v>3.2175925925925926E-3</v>
      </c>
      <c r="F20" s="96">
        <f t="shared" si="0"/>
        <v>3.3421495551815346E-2</v>
      </c>
      <c r="G20" s="98">
        <f t="shared" si="1"/>
        <v>2.5694444444444429E-2</v>
      </c>
      <c r="H20" s="97">
        <f t="shared" si="2"/>
        <v>3.8769843348876169E-2</v>
      </c>
    </row>
    <row r="21" spans="2:8" s="1" customFormat="1" x14ac:dyDescent="0.25">
      <c r="B21" s="8" t="s">
        <v>11</v>
      </c>
      <c r="C21" s="98">
        <v>8.7615740740740761E-3</v>
      </c>
      <c r="D21" s="96">
        <f t="shared" si="0"/>
        <v>1.5466971783503265E-2</v>
      </c>
      <c r="E21" s="98">
        <v>6.7129629629629625E-4</v>
      </c>
      <c r="F21" s="96">
        <f t="shared" si="0"/>
        <v>6.9728300072132727E-3</v>
      </c>
      <c r="G21" s="98">
        <f t="shared" si="1"/>
        <v>9.4328703703703727E-3</v>
      </c>
      <c r="H21" s="97">
        <f t="shared" si="2"/>
        <v>1.4233073121321669E-2</v>
      </c>
    </row>
    <row r="22" spans="2:8" s="1" customFormat="1" x14ac:dyDescent="0.25">
      <c r="B22" s="8" t="s">
        <v>15</v>
      </c>
      <c r="C22" s="98">
        <v>1.7592592592592595E-3</v>
      </c>
      <c r="D22" s="96">
        <f t="shared" si="0"/>
        <v>3.105653515313733E-3</v>
      </c>
      <c r="E22" s="98">
        <v>4.0972222222222217E-3</v>
      </c>
      <c r="F22" s="96">
        <f t="shared" si="0"/>
        <v>4.2558307285405148E-2</v>
      </c>
      <c r="G22" s="98">
        <f t="shared" si="1"/>
        <v>5.8564814814814816E-3</v>
      </c>
      <c r="H22" s="97">
        <f t="shared" si="2"/>
        <v>8.8367300605997085E-3</v>
      </c>
    </row>
    <row r="23" spans="2:8" s="1" customFormat="1" x14ac:dyDescent="0.25">
      <c r="B23" s="8" t="s">
        <v>91</v>
      </c>
      <c r="C23" s="98">
        <v>4.0972222222222226E-3</v>
      </c>
      <c r="D23" s="96">
        <f t="shared" si="0"/>
        <v>7.2329035817175098E-3</v>
      </c>
      <c r="E23" s="98">
        <v>5.1388888888888899E-3</v>
      </c>
      <c r="F23" s="96">
        <f t="shared" si="0"/>
        <v>5.3378215917287829E-2</v>
      </c>
      <c r="G23" s="98">
        <f t="shared" si="1"/>
        <v>9.2361111111111116E-3</v>
      </c>
      <c r="H23" s="97">
        <f t="shared" si="2"/>
        <v>1.3936186933514956E-2</v>
      </c>
    </row>
    <row r="24" spans="2:8" s="1" customFormat="1" x14ac:dyDescent="0.25">
      <c r="B24" s="8" t="s">
        <v>12</v>
      </c>
      <c r="C24" s="98">
        <v>2.3379629629629627E-3</v>
      </c>
      <c r="D24" s="96">
        <f t="shared" si="0"/>
        <v>4.1272500664037755E-3</v>
      </c>
      <c r="E24" s="98">
        <v>2.8009259259259259E-3</v>
      </c>
      <c r="F24" s="96">
        <f t="shared" si="0"/>
        <v>2.9093532099062278E-2</v>
      </c>
      <c r="G24" s="98">
        <f t="shared" si="1"/>
        <v>5.138888888888889E-3</v>
      </c>
      <c r="H24" s="97">
        <f t="shared" si="2"/>
        <v>7.7539686697752387E-3</v>
      </c>
    </row>
    <row r="25" spans="2:8" s="1" customFormat="1" x14ac:dyDescent="0.25">
      <c r="B25" s="8" t="s">
        <v>5</v>
      </c>
      <c r="C25" s="98">
        <v>6.006944444444445E-3</v>
      </c>
      <c r="D25" s="96">
        <f t="shared" si="0"/>
        <v>1.0604172200314654E-2</v>
      </c>
      <c r="E25" s="98">
        <v>1.7939814814814813E-3</v>
      </c>
      <c r="F25" s="96">
        <f t="shared" si="0"/>
        <v>1.8634287088242368E-2</v>
      </c>
      <c r="G25" s="98">
        <f t="shared" si="1"/>
        <v>7.8009259259259264E-3</v>
      </c>
      <c r="H25" s="97">
        <f t="shared" si="2"/>
        <v>1.1770664151866015E-2</v>
      </c>
    </row>
    <row r="26" spans="2:8" s="1" customFormat="1" x14ac:dyDescent="0.25">
      <c r="B26" s="8" t="s">
        <v>6</v>
      </c>
      <c r="C26" s="98">
        <v>0.13186342592592601</v>
      </c>
      <c r="D26" s="96">
        <f t="shared" si="0"/>
        <v>0.23278099013137749</v>
      </c>
      <c r="E26" s="98">
        <v>8.5069444444444402E-3</v>
      </c>
      <c r="F26" s="96">
        <f t="shared" si="0"/>
        <v>8.8362587160375053E-2</v>
      </c>
      <c r="G26" s="98">
        <f t="shared" si="1"/>
        <v>0.14037037037037045</v>
      </c>
      <c r="H26" s="97">
        <f t="shared" si="2"/>
        <v>0.2118020991599868</v>
      </c>
    </row>
    <row r="27" spans="2:8" s="1" customFormat="1" x14ac:dyDescent="0.25">
      <c r="B27" s="8" t="s">
        <v>102</v>
      </c>
      <c r="C27" s="98">
        <v>3.2337962962962978E-2</v>
      </c>
      <c r="D27" s="96">
        <f t="shared" si="0"/>
        <v>5.7086815274911669E-2</v>
      </c>
      <c r="E27" s="98">
        <v>2.6620370370370374E-3</v>
      </c>
      <c r="F27" s="96">
        <f t="shared" si="0"/>
        <v>2.7650877614811262E-2</v>
      </c>
      <c r="G27" s="98">
        <f t="shared" si="1"/>
        <v>3.5000000000000017E-2</v>
      </c>
      <c r="H27" s="97">
        <f t="shared" si="2"/>
        <v>5.2810813642793539E-2</v>
      </c>
    </row>
    <row r="28" spans="2:8" s="1" customFormat="1" x14ac:dyDescent="0.25">
      <c r="B28" s="36" t="s">
        <v>17</v>
      </c>
      <c r="C28" s="108">
        <v>6.3657407407407402E-4</v>
      </c>
      <c r="D28" s="96">
        <f t="shared" si="0"/>
        <v>1.1237562061990479E-3</v>
      </c>
      <c r="E28" s="108"/>
      <c r="F28" s="96"/>
      <c r="G28" s="98">
        <f t="shared" si="1"/>
        <v>6.3657407407407402E-4</v>
      </c>
      <c r="H28" s="97">
        <f t="shared" si="2"/>
        <v>9.6051413702170733E-4</v>
      </c>
    </row>
    <row r="29" spans="2:8" s="1" customFormat="1" x14ac:dyDescent="0.25">
      <c r="B29" s="8"/>
      <c r="C29" s="99"/>
      <c r="D29" s="110"/>
      <c r="E29" s="99"/>
      <c r="F29" s="99"/>
      <c r="G29" s="99"/>
      <c r="H29" s="100"/>
    </row>
    <row r="30" spans="2:8" s="1" customFormat="1" x14ac:dyDescent="0.25">
      <c r="B30" s="37" t="s">
        <v>29</v>
      </c>
      <c r="C30" s="111">
        <f t="shared" ref="C30:H30" si="3">SUM(C7:C28)</f>
        <v>0.56646990740740732</v>
      </c>
      <c r="D30" s="112">
        <f t="shared" si="3"/>
        <v>1.0000000000000002</v>
      </c>
      <c r="E30" s="111">
        <f t="shared" si="3"/>
        <v>9.6273148148148135E-2</v>
      </c>
      <c r="F30" s="112">
        <f t="shared" si="3"/>
        <v>1</v>
      </c>
      <c r="G30" s="111">
        <f t="shared" si="3"/>
        <v>0.66274305555555568</v>
      </c>
      <c r="H30" s="115">
        <f t="shared" si="3"/>
        <v>0.99999999999999967</v>
      </c>
    </row>
    <row r="31" spans="2:8" s="1" customFormat="1" ht="66" customHeight="1" thickBot="1" x14ac:dyDescent="0.3">
      <c r="B31" s="154" t="s">
        <v>39</v>
      </c>
      <c r="C31" s="155"/>
      <c r="D31" s="155"/>
      <c r="E31" s="155"/>
      <c r="F31" s="156"/>
      <c r="G31" s="155"/>
      <c r="H31" s="156"/>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&amp;R18</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K18" sqref="K18"/>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7" t="s">
        <v>85</v>
      </c>
      <c r="C3" s="158"/>
      <c r="D3" s="158"/>
      <c r="E3" s="158"/>
      <c r="F3" s="159"/>
      <c r="G3" s="158"/>
      <c r="H3" s="159"/>
    </row>
    <row r="4" spans="2:8" s="1" customFormat="1" x14ac:dyDescent="0.25">
      <c r="B4" s="160" t="s">
        <v>134</v>
      </c>
      <c r="C4" s="161"/>
      <c r="D4" s="161"/>
      <c r="E4" s="161"/>
      <c r="F4" s="161"/>
      <c r="G4" s="161"/>
      <c r="H4" s="162"/>
    </row>
    <row r="5" spans="2:8" s="1" customFormat="1" x14ac:dyDescent="0.25">
      <c r="B5" s="2"/>
      <c r="C5" s="163" t="s">
        <v>36</v>
      </c>
      <c r="D5" s="178"/>
      <c r="E5" s="163" t="s">
        <v>37</v>
      </c>
      <c r="F5" s="178"/>
      <c r="G5" s="161" t="s">
        <v>38</v>
      </c>
      <c r="H5" s="162"/>
    </row>
    <row r="6" spans="2:8" s="1" customFormat="1" x14ac:dyDescent="0.25">
      <c r="B6" s="3" t="s">
        <v>23</v>
      </c>
      <c r="C6" s="5" t="s">
        <v>24</v>
      </c>
      <c r="D6" s="5" t="s">
        <v>25</v>
      </c>
      <c r="E6" s="5" t="s">
        <v>24</v>
      </c>
      <c r="F6" s="5" t="s">
        <v>25</v>
      </c>
      <c r="G6" s="5" t="s">
        <v>24</v>
      </c>
      <c r="H6" s="39" t="s">
        <v>25</v>
      </c>
    </row>
    <row r="7" spans="2:8" s="1" customFormat="1" x14ac:dyDescent="0.25">
      <c r="B7" s="8" t="s">
        <v>10</v>
      </c>
      <c r="C7" s="98">
        <v>6.3657407407407402E-4</v>
      </c>
      <c r="D7" s="96">
        <f t="shared" ref="D7:D28" si="0">C7/C$30</f>
        <v>1.0816125860373648E-2</v>
      </c>
      <c r="E7" s="98"/>
      <c r="F7" s="96"/>
      <c r="G7" s="98">
        <f t="shared" ref="G7" si="1">C7+E7</f>
        <v>6.3657407407407402E-4</v>
      </c>
      <c r="H7" s="97">
        <f t="shared" ref="H7" si="2">G7/$G$30</f>
        <v>1.0816125860373648E-2</v>
      </c>
    </row>
    <row r="8" spans="2:8" s="1" customFormat="1" x14ac:dyDescent="0.25">
      <c r="B8" s="8" t="s">
        <v>13</v>
      </c>
      <c r="C8" s="98">
        <v>6.8287037037037036E-4</v>
      </c>
      <c r="D8" s="96">
        <f t="shared" si="0"/>
        <v>1.1602753195673551E-2</v>
      </c>
      <c r="E8" s="98"/>
      <c r="F8" s="96"/>
      <c r="G8" s="98">
        <f t="shared" ref="G8" si="3">C8+E8</f>
        <v>6.8287037037037036E-4</v>
      </c>
      <c r="H8" s="97">
        <f t="shared" ref="H8" si="4">G8/$G$30</f>
        <v>1.1602753195673551E-2</v>
      </c>
    </row>
    <row r="9" spans="2:8" s="1" customFormat="1" x14ac:dyDescent="0.25">
      <c r="B9" s="8" t="s">
        <v>0</v>
      </c>
      <c r="C9" s="98">
        <v>1.8055555555555557E-3</v>
      </c>
      <c r="D9" s="96">
        <f t="shared" si="0"/>
        <v>3.0678466076696172E-2</v>
      </c>
      <c r="E9" s="98"/>
      <c r="F9" s="96"/>
      <c r="G9" s="98">
        <f t="shared" ref="G9:G27" si="5">C9+E9</f>
        <v>1.8055555555555557E-3</v>
      </c>
      <c r="H9" s="97">
        <f t="shared" ref="H9:H27" si="6">G9/$G$30</f>
        <v>3.0678466076696172E-2</v>
      </c>
    </row>
    <row r="10" spans="2:8" s="1" customFormat="1" x14ac:dyDescent="0.25">
      <c r="B10" s="8" t="s">
        <v>8</v>
      </c>
      <c r="C10" s="98">
        <v>1.7361111111111112E-4</v>
      </c>
      <c r="D10" s="96">
        <f t="shared" si="0"/>
        <v>2.9498525073746317E-3</v>
      </c>
      <c r="E10" s="98"/>
      <c r="F10" s="96"/>
      <c r="G10" s="98">
        <f t="shared" ref="G10" si="7">C10+E10</f>
        <v>1.7361111111111112E-4</v>
      </c>
      <c r="H10" s="97">
        <f t="shared" ref="H10" si="8">G10/$G$30</f>
        <v>2.9498525073746317E-3</v>
      </c>
    </row>
    <row r="11" spans="2:8" s="1" customFormat="1" x14ac:dyDescent="0.25">
      <c r="B11" s="8" t="s">
        <v>26</v>
      </c>
      <c r="C11" s="98">
        <v>1.9675925925925926E-4</v>
      </c>
      <c r="D11" s="96">
        <f t="shared" si="0"/>
        <v>3.3431661750245828E-3</v>
      </c>
      <c r="E11" s="98"/>
      <c r="F11" s="96"/>
      <c r="G11" s="98">
        <f t="shared" ref="G11" si="9">C11+E11</f>
        <v>1.9675925925925926E-4</v>
      </c>
      <c r="H11" s="97">
        <f t="shared" ref="H11" si="10">G11/$G$30</f>
        <v>3.3431661750245828E-3</v>
      </c>
    </row>
    <row r="12" spans="2:8" s="1" customFormat="1" x14ac:dyDescent="0.25">
      <c r="B12" s="8" t="s">
        <v>3</v>
      </c>
      <c r="C12" s="98">
        <v>2.0833333333333333E-3</v>
      </c>
      <c r="D12" s="96">
        <f t="shared" si="0"/>
        <v>3.5398230088495582E-2</v>
      </c>
      <c r="E12" s="98"/>
      <c r="F12" s="96"/>
      <c r="G12" s="98">
        <f t="shared" si="5"/>
        <v>2.0833333333333333E-3</v>
      </c>
      <c r="H12" s="97">
        <f t="shared" si="6"/>
        <v>3.5398230088495582E-2</v>
      </c>
    </row>
    <row r="13" spans="2:8" s="1" customFormat="1" x14ac:dyDescent="0.25">
      <c r="B13" s="8" t="s">
        <v>7</v>
      </c>
      <c r="C13" s="98">
        <v>1.8865740740740744E-3</v>
      </c>
      <c r="D13" s="96">
        <f t="shared" si="0"/>
        <v>3.2055063913471002E-2</v>
      </c>
      <c r="E13" s="98"/>
      <c r="F13" s="96"/>
      <c r="G13" s="98">
        <f t="shared" si="5"/>
        <v>1.8865740740740744E-3</v>
      </c>
      <c r="H13" s="97">
        <f t="shared" si="6"/>
        <v>3.2055063913471002E-2</v>
      </c>
    </row>
    <row r="14" spans="2:8" s="1" customFormat="1" x14ac:dyDescent="0.25">
      <c r="B14" s="8" t="s">
        <v>2</v>
      </c>
      <c r="C14" s="98">
        <v>5.5555555555555556E-4</v>
      </c>
      <c r="D14" s="96">
        <f t="shared" si="0"/>
        <v>9.4395280235988217E-3</v>
      </c>
      <c r="E14" s="98"/>
      <c r="F14" s="96"/>
      <c r="G14" s="98">
        <f t="shared" si="5"/>
        <v>5.5555555555555556E-4</v>
      </c>
      <c r="H14" s="97">
        <f t="shared" si="6"/>
        <v>9.4395280235988217E-3</v>
      </c>
    </row>
    <row r="15" spans="2:8" s="1" customFormat="1" x14ac:dyDescent="0.25">
      <c r="B15" s="8" t="s">
        <v>9</v>
      </c>
      <c r="C15" s="98">
        <v>2.4305555555555555E-4</v>
      </c>
      <c r="D15" s="96">
        <f t="shared" si="0"/>
        <v>4.1297935103244846E-3</v>
      </c>
      <c r="E15" s="98"/>
      <c r="F15" s="96"/>
      <c r="G15" s="98">
        <f t="shared" si="5"/>
        <v>2.4305555555555555E-4</v>
      </c>
      <c r="H15" s="97">
        <f t="shared" si="6"/>
        <v>4.1297935103244846E-3</v>
      </c>
    </row>
    <row r="16" spans="2:8" s="1" customFormat="1" x14ac:dyDescent="0.25">
      <c r="B16" s="8" t="s">
        <v>1</v>
      </c>
      <c r="C16" s="98">
        <v>1.8518518518518518E-4</v>
      </c>
      <c r="D16" s="96">
        <f t="shared" si="0"/>
        <v>3.1465093411996068E-3</v>
      </c>
      <c r="E16" s="98"/>
      <c r="F16" s="96"/>
      <c r="G16" s="98">
        <f t="shared" ref="G16" si="11">C16+E16</f>
        <v>1.8518518518518518E-4</v>
      </c>
      <c r="H16" s="97">
        <f t="shared" ref="H16" si="12">G16/$G$30</f>
        <v>3.1465093411996068E-3</v>
      </c>
    </row>
    <row r="17" spans="2:8" s="1" customFormat="1" x14ac:dyDescent="0.25">
      <c r="B17" s="8" t="s">
        <v>27</v>
      </c>
      <c r="C17" s="98"/>
      <c r="D17" s="96"/>
      <c r="E17" s="98"/>
      <c r="F17" s="96"/>
      <c r="G17" s="98"/>
      <c r="H17" s="97"/>
    </row>
    <row r="18" spans="2:8" s="1" customFormat="1" x14ac:dyDescent="0.25">
      <c r="B18" s="8" t="s">
        <v>16</v>
      </c>
      <c r="C18" s="98">
        <v>1.0879629629629629E-3</v>
      </c>
      <c r="D18" s="96">
        <f t="shared" si="0"/>
        <v>1.8485742379547691E-2</v>
      </c>
      <c r="E18" s="98"/>
      <c r="F18" s="96"/>
      <c r="G18" s="98">
        <f t="shared" si="5"/>
        <v>1.0879629629629629E-3</v>
      </c>
      <c r="H18" s="97">
        <f t="shared" si="6"/>
        <v>1.8485742379547691E-2</v>
      </c>
    </row>
    <row r="19" spans="2:8" s="1" customFormat="1" x14ac:dyDescent="0.25">
      <c r="B19" s="8" t="s">
        <v>4</v>
      </c>
      <c r="C19" s="98">
        <v>5.0925925925925921E-4</v>
      </c>
      <c r="D19" s="96">
        <f t="shared" si="0"/>
        <v>8.6529006882989194E-3</v>
      </c>
      <c r="E19" s="98"/>
      <c r="F19" s="96"/>
      <c r="G19" s="98">
        <f t="shared" si="5"/>
        <v>5.0925925925925921E-4</v>
      </c>
      <c r="H19" s="97">
        <f t="shared" si="6"/>
        <v>8.6529006882989194E-3</v>
      </c>
    </row>
    <row r="20" spans="2:8" s="1" customFormat="1" x14ac:dyDescent="0.25">
      <c r="B20" s="8" t="s">
        <v>14</v>
      </c>
      <c r="C20" s="98">
        <v>5.6712962962962967E-4</v>
      </c>
      <c r="D20" s="96">
        <f t="shared" si="0"/>
        <v>9.6361848574237977E-3</v>
      </c>
      <c r="E20" s="98"/>
      <c r="F20" s="96"/>
      <c r="G20" s="98">
        <f t="shared" si="5"/>
        <v>5.6712962962962967E-4</v>
      </c>
      <c r="H20" s="97">
        <f t="shared" si="6"/>
        <v>9.6361848574237977E-3</v>
      </c>
    </row>
    <row r="21" spans="2:8" s="1" customFormat="1" x14ac:dyDescent="0.25">
      <c r="B21" s="8" t="s">
        <v>11</v>
      </c>
      <c r="C21" s="98">
        <v>6.018518518518519E-4</v>
      </c>
      <c r="D21" s="96">
        <f t="shared" si="0"/>
        <v>1.0226155358898724E-2</v>
      </c>
      <c r="E21" s="98"/>
      <c r="F21" s="96"/>
      <c r="G21" s="98">
        <f t="shared" ref="G21:G24" si="13">C21+E21</f>
        <v>6.018518518518519E-4</v>
      </c>
      <c r="H21" s="97">
        <f t="shared" ref="H21:H24" si="14">G21/$G$30</f>
        <v>1.0226155358898724E-2</v>
      </c>
    </row>
    <row r="22" spans="2:8" s="1" customFormat="1" x14ac:dyDescent="0.25">
      <c r="B22" s="8" t="s">
        <v>15</v>
      </c>
      <c r="C22" s="98"/>
      <c r="D22" s="96"/>
      <c r="E22" s="98"/>
      <c r="F22" s="96"/>
      <c r="G22" s="98"/>
      <c r="H22" s="97"/>
    </row>
    <row r="23" spans="2:8" s="1" customFormat="1" x14ac:dyDescent="0.25">
      <c r="B23" s="8" t="s">
        <v>91</v>
      </c>
      <c r="C23" s="98"/>
      <c r="D23" s="96"/>
      <c r="E23" s="98"/>
      <c r="F23" s="96"/>
      <c r="G23" s="98"/>
      <c r="H23" s="97"/>
    </row>
    <row r="24" spans="2:8" s="1" customFormat="1" x14ac:dyDescent="0.25">
      <c r="B24" s="8" t="s">
        <v>12</v>
      </c>
      <c r="C24" s="98">
        <v>1.0416666666666667E-4</v>
      </c>
      <c r="D24" s="96">
        <f t="shared" si="0"/>
        <v>1.7699115044247792E-3</v>
      </c>
      <c r="E24" s="116"/>
      <c r="F24" s="116"/>
      <c r="G24" s="98">
        <f t="shared" si="13"/>
        <v>1.0416666666666667E-4</v>
      </c>
      <c r="H24" s="97">
        <f t="shared" si="14"/>
        <v>1.7699115044247792E-3</v>
      </c>
    </row>
    <row r="25" spans="2:8" s="1" customFormat="1" x14ac:dyDescent="0.25">
      <c r="B25" s="8" t="s">
        <v>5</v>
      </c>
      <c r="C25" s="98">
        <v>1.7361111111111112E-4</v>
      </c>
      <c r="D25" s="96">
        <f t="shared" si="0"/>
        <v>2.9498525073746317E-3</v>
      </c>
      <c r="E25" s="84"/>
      <c r="F25" s="84"/>
      <c r="G25" s="98">
        <f t="shared" si="5"/>
        <v>1.7361111111111112E-4</v>
      </c>
      <c r="H25" s="97">
        <f t="shared" si="6"/>
        <v>2.9498525073746317E-3</v>
      </c>
    </row>
    <row r="26" spans="2:8" s="1" customFormat="1" x14ac:dyDescent="0.25">
      <c r="B26" s="8" t="s">
        <v>6</v>
      </c>
      <c r="C26" s="98">
        <v>4.2256944444444437E-2</v>
      </c>
      <c r="D26" s="96">
        <f t="shared" si="0"/>
        <v>0.71799410029498523</v>
      </c>
      <c r="E26" s="98"/>
      <c r="F26" s="96"/>
      <c r="G26" s="98">
        <f t="shared" si="5"/>
        <v>4.2256944444444437E-2</v>
      </c>
      <c r="H26" s="97">
        <f t="shared" si="6"/>
        <v>0.71799410029498523</v>
      </c>
    </row>
    <row r="27" spans="2:8" s="1" customFormat="1" x14ac:dyDescent="0.25">
      <c r="B27" s="8" t="s">
        <v>102</v>
      </c>
      <c r="C27" s="98">
        <v>4.8842592592592601E-3</v>
      </c>
      <c r="D27" s="96">
        <f t="shared" si="0"/>
        <v>8.2989183874139658E-2</v>
      </c>
      <c r="E27" s="98"/>
      <c r="F27" s="96"/>
      <c r="G27" s="98">
        <f t="shared" si="5"/>
        <v>4.8842592592592601E-3</v>
      </c>
      <c r="H27" s="97">
        <f t="shared" si="6"/>
        <v>8.2989183874139658E-2</v>
      </c>
    </row>
    <row r="28" spans="2:8" s="1" customFormat="1" x14ac:dyDescent="0.25">
      <c r="B28" s="36" t="s">
        <v>17</v>
      </c>
      <c r="C28" s="108">
        <v>2.199074074074074E-4</v>
      </c>
      <c r="D28" s="96">
        <f t="shared" si="0"/>
        <v>3.7364798426745335E-3</v>
      </c>
      <c r="E28" s="108"/>
      <c r="F28" s="114"/>
      <c r="G28" s="98">
        <f t="shared" ref="G28" si="15">C28+E28</f>
        <v>2.199074074074074E-4</v>
      </c>
      <c r="H28" s="97">
        <f t="shared" ref="H28" si="16">G28/$G$30</f>
        <v>3.7364798426745335E-3</v>
      </c>
    </row>
    <row r="29" spans="2:8" s="1" customFormat="1" x14ac:dyDescent="0.25">
      <c r="B29" s="8"/>
      <c r="C29" s="99"/>
      <c r="D29" s="110"/>
      <c r="E29" s="99"/>
      <c r="F29" s="99"/>
      <c r="G29" s="98"/>
      <c r="H29" s="97"/>
    </row>
    <row r="30" spans="2:8" s="1" customFormat="1" x14ac:dyDescent="0.25">
      <c r="B30" s="37" t="s">
        <v>29</v>
      </c>
      <c r="C30" s="111">
        <f>SUM(C7:C28)</f>
        <v>5.8854166666666659E-2</v>
      </c>
      <c r="D30" s="112">
        <f>SUM(D7:D28)</f>
        <v>1</v>
      </c>
      <c r="E30" s="111"/>
      <c r="F30" s="112"/>
      <c r="G30" s="111">
        <f>SUM(G7:G28)</f>
        <v>5.8854166666666659E-2</v>
      </c>
      <c r="H30" s="113">
        <f t="shared" ref="H30" si="17">SUM(H7:H28)</f>
        <v>1</v>
      </c>
    </row>
    <row r="31" spans="2:8" s="1" customFormat="1" ht="66" customHeight="1" thickBot="1" x14ac:dyDescent="0.3">
      <c r="B31" s="154" t="s">
        <v>39</v>
      </c>
      <c r="C31" s="155"/>
      <c r="D31" s="155"/>
      <c r="E31" s="155"/>
      <c r="F31" s="156"/>
      <c r="G31" s="155"/>
      <c r="H31" s="156"/>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&amp;R11</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53</vt:i4>
      </vt:variant>
    </vt:vector>
  </HeadingPairs>
  <TitlesOfParts>
    <vt:vector size="53"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E24</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2017-12-14T14:22:19Z</cp:lastPrinted>
  <dcterms:created xsi:type="dcterms:W3CDTF">2016-01-08T16:06:43Z</dcterms:created>
  <dcterms:modified xsi:type="dcterms:W3CDTF">2017-12-14T14:22:30Z</dcterms:modified>
</cp:coreProperties>
</file>