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9060" yWindow="585" windowWidth="20730" windowHeight="1176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4" r:id="rId20"/>
    <sheet name="E21" sheetId="25" r:id="rId21"/>
    <sheet name="E22" sheetId="22" r:id="rId22"/>
    <sheet name="E23" sheetId="23" r:id="rId23"/>
    <sheet name="E24" sheetId="26" r:id="rId24"/>
    <sheet name="F1" sheetId="27" r:id="rId25"/>
    <sheet name="F2" sheetId="28" r:id="rId26"/>
    <sheet name="F3" sheetId="29" r:id="rId27"/>
    <sheet name="F4" sheetId="32" r:id="rId28"/>
    <sheet name="F5" sheetId="36" r:id="rId29"/>
    <sheet name="F6" sheetId="39" r:id="rId30"/>
    <sheet name="F7" sheetId="37" r:id="rId31"/>
    <sheet name="F8" sheetId="30" r:id="rId32"/>
    <sheet name="F9" sheetId="34" r:id="rId33"/>
    <sheet name="F10" sheetId="38" r:id="rId34"/>
    <sheet name="F11" sheetId="31" r:id="rId35"/>
    <sheet name="F12" sheetId="33" r:id="rId36"/>
    <sheet name="F13" sheetId="35" r:id="rId37"/>
    <sheet name="F14" sheetId="40" r:id="rId38"/>
    <sheet name="G1" sheetId="41" r:id="rId39"/>
    <sheet name="G2" sheetId="42" r:id="rId40"/>
    <sheet name="G3" sheetId="43" r:id="rId41"/>
    <sheet name="G4" sheetId="44" r:id="rId42"/>
    <sheet name="G5" sheetId="47" r:id="rId43"/>
    <sheet name="G6" sheetId="51" r:id="rId44"/>
    <sheet name="G7" sheetId="54" r:id="rId45"/>
    <sheet name="G8" sheetId="52" r:id="rId46"/>
    <sheet name="G9" sheetId="45" r:id="rId47"/>
    <sheet name="G10" sheetId="49" r:id="rId48"/>
    <sheet name="G11" sheetId="53" r:id="rId49"/>
    <sheet name="G12" sheetId="46" r:id="rId50"/>
    <sheet name="G13" sheetId="48" r:id="rId51"/>
    <sheet name="G14" sheetId="50" r:id="rId52"/>
    <sheet name="G15" sheetId="55" r:id="rId5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6" i="55" l="1"/>
  <c r="K15" i="55"/>
  <c r="K17" i="55"/>
  <c r="K19" i="55"/>
  <c r="K21" i="55"/>
  <c r="K22" i="55"/>
  <c r="K24" i="55"/>
  <c r="C30" i="55"/>
  <c r="D30" i="55"/>
  <c r="E30" i="55"/>
  <c r="F30" i="55"/>
  <c r="G30" i="55"/>
  <c r="H30" i="55"/>
  <c r="C30" i="53"/>
  <c r="G30" i="53"/>
  <c r="K14" i="53"/>
  <c r="K16" i="53"/>
  <c r="K17" i="53"/>
  <c r="K19" i="53"/>
  <c r="K20" i="53"/>
  <c r="K21" i="53"/>
  <c r="K22" i="53"/>
  <c r="K23" i="53"/>
  <c r="K24" i="53"/>
  <c r="K25" i="53"/>
  <c r="K27" i="53"/>
  <c r="K8" i="53"/>
  <c r="K9" i="53"/>
  <c r="K10" i="53"/>
  <c r="K11" i="53"/>
  <c r="K12" i="53"/>
  <c r="K10" i="54"/>
  <c r="K17" i="54"/>
  <c r="K21" i="54"/>
  <c r="I30" i="54"/>
  <c r="D30" i="54"/>
  <c r="E30" i="54"/>
  <c r="K25" i="52"/>
  <c r="K26" i="52"/>
  <c r="K28" i="52"/>
  <c r="K8" i="52"/>
  <c r="K9" i="52"/>
  <c r="K10" i="52"/>
  <c r="K11" i="52"/>
  <c r="K12" i="52"/>
  <c r="K13" i="52"/>
  <c r="K14" i="52"/>
  <c r="K16" i="52"/>
  <c r="K17" i="52"/>
  <c r="K19" i="52"/>
  <c r="K21" i="52"/>
  <c r="K22" i="52"/>
  <c r="K23" i="52"/>
  <c r="C30" i="52"/>
  <c r="H30" i="47"/>
  <c r="G30" i="47"/>
  <c r="C30" i="47"/>
  <c r="K25" i="47"/>
  <c r="K21" i="47"/>
  <c r="K30" i="47"/>
  <c r="K28" i="44"/>
  <c r="K9" i="44"/>
  <c r="K10" i="44"/>
  <c r="K11" i="44"/>
  <c r="K12" i="44"/>
  <c r="K13" i="44"/>
  <c r="K14" i="44"/>
  <c r="K15" i="44"/>
  <c r="K16" i="44"/>
  <c r="K17" i="44"/>
  <c r="K19" i="44"/>
  <c r="K20" i="44"/>
  <c r="K21" i="44"/>
  <c r="K22" i="44"/>
  <c r="K23" i="44"/>
  <c r="K24" i="44"/>
  <c r="K25" i="44"/>
  <c r="K26" i="44"/>
  <c r="H30" i="44"/>
  <c r="F30" i="42"/>
  <c r="G30" i="42"/>
  <c r="K11" i="42"/>
  <c r="K12" i="42"/>
  <c r="K13" i="42"/>
  <c r="K14" i="42"/>
  <c r="K17" i="42"/>
  <c r="K18" i="42"/>
  <c r="K19" i="42"/>
  <c r="K20" i="42"/>
  <c r="K21" i="42"/>
  <c r="K22" i="42"/>
  <c r="K23" i="42"/>
  <c r="K24" i="42"/>
  <c r="K25" i="42"/>
  <c r="K26" i="42"/>
  <c r="K28" i="42"/>
  <c r="K7" i="42"/>
  <c r="K8" i="42"/>
  <c r="K9" i="42"/>
  <c r="K30" i="52" l="1"/>
  <c r="K30" i="54"/>
  <c r="D26" i="40"/>
  <c r="D24" i="40"/>
  <c r="D22" i="40"/>
  <c r="D21" i="40"/>
  <c r="D19" i="40"/>
  <c r="D17" i="40"/>
  <c r="D15" i="40"/>
  <c r="F27" i="33"/>
  <c r="F26" i="33"/>
  <c r="F25" i="33"/>
  <c r="F23" i="33"/>
  <c r="F22" i="33"/>
  <c r="F21" i="33"/>
  <c r="F20" i="33"/>
  <c r="F19" i="33"/>
  <c r="F17" i="33"/>
  <c r="F16" i="33"/>
  <c r="F15" i="33"/>
  <c r="F13" i="33"/>
  <c r="F12" i="33"/>
  <c r="F10" i="33"/>
  <c r="F9" i="33"/>
  <c r="D20" i="33"/>
  <c r="F27" i="38"/>
  <c r="F25" i="38"/>
  <c r="F24" i="38"/>
  <c r="F23" i="38"/>
  <c r="F22" i="38"/>
  <c r="F21" i="38"/>
  <c r="F20" i="38"/>
  <c r="F19" i="38"/>
  <c r="F17" i="38"/>
  <c r="F16" i="38"/>
  <c r="F14" i="38"/>
  <c r="F13" i="38"/>
  <c r="F12" i="38"/>
  <c r="F11" i="38"/>
  <c r="F10" i="38"/>
  <c r="F9" i="38"/>
  <c r="F8" i="38"/>
  <c r="D24" i="38"/>
  <c r="D23" i="38"/>
  <c r="D22" i="38"/>
  <c r="D20" i="38"/>
  <c r="D17" i="38"/>
  <c r="D13" i="38"/>
  <c r="D12" i="38"/>
  <c r="F9" i="37"/>
  <c r="F10" i="37"/>
  <c r="F11" i="37"/>
  <c r="F12" i="37"/>
  <c r="F13" i="37"/>
  <c r="F14" i="37"/>
  <c r="F16" i="37"/>
  <c r="F17" i="37"/>
  <c r="F19" i="37"/>
  <c r="F21" i="37"/>
  <c r="F22" i="37"/>
  <c r="F23" i="37"/>
  <c r="F25" i="37"/>
  <c r="F26" i="37"/>
  <c r="F28" i="37"/>
  <c r="F8" i="37"/>
  <c r="E30" i="37"/>
  <c r="D21" i="39"/>
  <c r="D17" i="39"/>
  <c r="D10" i="39"/>
  <c r="D25" i="32"/>
  <c r="D21" i="32"/>
  <c r="D30" i="32"/>
  <c r="C30" i="32"/>
  <c r="D28" i="28"/>
  <c r="D27" i="28"/>
  <c r="D26" i="28"/>
  <c r="D25" i="28"/>
  <c r="D24" i="28"/>
  <c r="D23" i="28"/>
  <c r="D22" i="28"/>
  <c r="D21" i="28"/>
  <c r="D20" i="28"/>
  <c r="D19" i="28"/>
  <c r="D17" i="28"/>
  <c r="D16" i="28"/>
  <c r="D15" i="28"/>
  <c r="D14" i="28"/>
  <c r="D13" i="28"/>
  <c r="D12" i="28"/>
  <c r="D11" i="28"/>
  <c r="D10" i="28"/>
  <c r="D9" i="28"/>
  <c r="D8" i="28"/>
  <c r="D7" i="28"/>
  <c r="I18" i="28"/>
  <c r="I19" i="28"/>
  <c r="I20" i="28"/>
  <c r="H24" i="28"/>
  <c r="H23" i="28"/>
  <c r="H22" i="28"/>
  <c r="H21" i="28"/>
  <c r="H20" i="28"/>
  <c r="H19" i="28"/>
  <c r="H17" i="28"/>
  <c r="H16" i="28"/>
  <c r="H13" i="28"/>
  <c r="H12" i="28"/>
  <c r="H10" i="28"/>
  <c r="H9" i="28"/>
  <c r="H7" i="28"/>
  <c r="F28" i="28"/>
  <c r="F26" i="28"/>
  <c r="F25" i="28"/>
  <c r="F24" i="28"/>
  <c r="F23" i="28"/>
  <c r="F22" i="28"/>
  <c r="F21" i="28"/>
  <c r="F20" i="28"/>
  <c r="F19" i="28"/>
  <c r="F18" i="28"/>
  <c r="F17" i="28"/>
  <c r="F13" i="28"/>
  <c r="F12" i="28"/>
  <c r="F11" i="28"/>
  <c r="F10" i="28"/>
  <c r="F8" i="28"/>
  <c r="I8" i="27"/>
  <c r="I9" i="27"/>
  <c r="I10" i="27"/>
  <c r="I11" i="27"/>
  <c r="I12" i="27"/>
  <c r="I13" i="27"/>
  <c r="I14" i="27"/>
  <c r="I16" i="27"/>
  <c r="I17" i="27"/>
  <c r="I19" i="27"/>
  <c r="I20" i="27"/>
  <c r="I21" i="27"/>
  <c r="I22" i="27"/>
  <c r="I23" i="27"/>
  <c r="H10" i="27"/>
  <c r="H11" i="27"/>
  <c r="H12" i="27"/>
  <c r="H16" i="27"/>
  <c r="H17" i="27"/>
  <c r="H19" i="27"/>
  <c r="H20" i="27"/>
  <c r="H21" i="27"/>
  <c r="H22" i="27"/>
  <c r="H23" i="27"/>
  <c r="H24" i="27"/>
  <c r="H25" i="27"/>
  <c r="F26" i="27"/>
  <c r="F25" i="27"/>
  <c r="F24" i="27"/>
  <c r="F23" i="27"/>
  <c r="F22" i="27"/>
  <c r="F21" i="27"/>
  <c r="F17" i="27"/>
  <c r="F14" i="27"/>
  <c r="F13" i="27"/>
  <c r="F10" i="27"/>
  <c r="F9" i="27"/>
  <c r="F8" i="27"/>
  <c r="F7" i="27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G24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G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G22" i="8"/>
  <c r="G23" i="8"/>
  <c r="G24" i="8"/>
  <c r="G25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G9" i="7"/>
  <c r="G10" i="7"/>
  <c r="G12" i="7"/>
  <c r="G13" i="7"/>
  <c r="G14" i="7"/>
  <c r="G15" i="7"/>
  <c r="G16" i="7"/>
  <c r="G18" i="7"/>
  <c r="G19" i="7"/>
  <c r="G20" i="7"/>
  <c r="G24" i="7"/>
  <c r="G25" i="7"/>
  <c r="G26" i="7"/>
  <c r="G27" i="7"/>
  <c r="D8" i="7"/>
  <c r="D9" i="7"/>
  <c r="D10" i="7"/>
  <c r="D12" i="7"/>
  <c r="D13" i="7"/>
  <c r="D14" i="7"/>
  <c r="D15" i="7"/>
  <c r="D16" i="7"/>
  <c r="D18" i="7"/>
  <c r="D19" i="7"/>
  <c r="D20" i="7"/>
  <c r="D24" i="7"/>
  <c r="D25" i="7"/>
  <c r="D26" i="7"/>
  <c r="D27" i="7"/>
  <c r="D7" i="7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7" i="14"/>
  <c r="G23" i="16"/>
  <c r="G25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3" i="16"/>
  <c r="D25" i="16"/>
  <c r="D26" i="16"/>
  <c r="D27" i="16"/>
  <c r="D7" i="16"/>
  <c r="G20" i="13"/>
  <c r="G22" i="13"/>
  <c r="G23" i="13"/>
  <c r="G24" i="13"/>
  <c r="G25" i="13"/>
  <c r="G26" i="13"/>
  <c r="G27" i="13"/>
  <c r="D8" i="13"/>
  <c r="D9" i="13"/>
  <c r="D10" i="13"/>
  <c r="D12" i="13"/>
  <c r="D13" i="13"/>
  <c r="D14" i="13"/>
  <c r="D15" i="13"/>
  <c r="D16" i="13"/>
  <c r="D17" i="13"/>
  <c r="D18" i="13"/>
  <c r="D19" i="13"/>
  <c r="D20" i="13"/>
  <c r="D22" i="13"/>
  <c r="D23" i="13"/>
  <c r="D24" i="13"/>
  <c r="D25" i="13"/>
  <c r="D26" i="13"/>
  <c r="D27" i="13"/>
  <c r="D7" i="13"/>
  <c r="G21" i="9"/>
  <c r="G22" i="9"/>
  <c r="G23" i="9"/>
  <c r="G24" i="9"/>
  <c r="G25" i="9"/>
  <c r="G26" i="9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7" i="6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7" i="5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7" i="4"/>
  <c r="F30" i="37" l="1"/>
  <c r="K10" i="48"/>
  <c r="K12" i="48"/>
  <c r="K13" i="48"/>
  <c r="K15" i="48"/>
  <c r="K16" i="48"/>
  <c r="K17" i="48"/>
  <c r="K19" i="48"/>
  <c r="K20" i="48"/>
  <c r="K21" i="48"/>
  <c r="K22" i="48"/>
  <c r="K23" i="48"/>
  <c r="K25" i="48"/>
  <c r="K26" i="48"/>
  <c r="K27" i="48"/>
  <c r="D30" i="53"/>
  <c r="K13" i="53"/>
  <c r="K10" i="43"/>
  <c r="K11" i="43"/>
  <c r="K12" i="43"/>
  <c r="K13" i="43"/>
  <c r="K16" i="43"/>
  <c r="K17" i="43"/>
  <c r="K19" i="43"/>
  <c r="K20" i="43"/>
  <c r="K21" i="43"/>
  <c r="K22" i="43"/>
  <c r="K23" i="43"/>
  <c r="K24" i="43"/>
  <c r="K25" i="43"/>
  <c r="F30" i="43"/>
  <c r="G30" i="43"/>
  <c r="J30" i="41"/>
  <c r="K28" i="41"/>
  <c r="I28" i="28"/>
  <c r="I7" i="27"/>
  <c r="G28" i="24"/>
  <c r="G28" i="6"/>
  <c r="K9" i="48" l="1"/>
  <c r="D30" i="48"/>
  <c r="J30" i="42"/>
  <c r="H30" i="42"/>
  <c r="C30" i="33"/>
  <c r="G24" i="11"/>
  <c r="G7" i="7"/>
  <c r="G8" i="26" l="1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5" i="11"/>
  <c r="G26" i="11"/>
  <c r="G27" i="11"/>
  <c r="G28" i="11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7" i="6"/>
  <c r="G17" i="13" l="1"/>
  <c r="C30" i="40" l="1"/>
  <c r="D30" i="33"/>
  <c r="G7" i="23"/>
  <c r="E30" i="23"/>
  <c r="E30" i="24"/>
  <c r="E30" i="21"/>
  <c r="E30" i="10"/>
  <c r="E30" i="11"/>
  <c r="C30" i="19"/>
  <c r="C30" i="28"/>
  <c r="D30" i="43"/>
  <c r="K10" i="42"/>
  <c r="K8" i="41"/>
  <c r="K9" i="41"/>
  <c r="K10" i="41"/>
  <c r="K11" i="41"/>
  <c r="K12" i="41"/>
  <c r="K13" i="41"/>
  <c r="K14" i="41"/>
  <c r="K15" i="41"/>
  <c r="K16" i="41"/>
  <c r="K17" i="41"/>
  <c r="K19" i="41"/>
  <c r="K20" i="41"/>
  <c r="K21" i="41"/>
  <c r="K22" i="41"/>
  <c r="K23" i="41"/>
  <c r="K24" i="41"/>
  <c r="K25" i="41"/>
  <c r="K26" i="41"/>
  <c r="K27" i="41"/>
  <c r="E30" i="38"/>
  <c r="C30" i="38"/>
  <c r="D30" i="38" s="1"/>
  <c r="C30" i="29"/>
  <c r="G30" i="28"/>
  <c r="E30" i="28"/>
  <c r="I30" i="27"/>
  <c r="I24" i="27"/>
  <c r="I25" i="27"/>
  <c r="I26" i="27"/>
  <c r="G30" i="27"/>
  <c r="E30" i="27"/>
  <c r="E30" i="18"/>
  <c r="G7" i="12"/>
  <c r="E30" i="12"/>
  <c r="C30" i="12"/>
  <c r="G7" i="10"/>
  <c r="E30" i="15"/>
  <c r="G8" i="7"/>
  <c r="C30" i="7"/>
  <c r="C30" i="4"/>
  <c r="K25" i="55"/>
  <c r="K8" i="44"/>
  <c r="E30" i="33"/>
  <c r="C30" i="39"/>
  <c r="E30" i="29"/>
  <c r="I8" i="28"/>
  <c r="I9" i="28"/>
  <c r="I10" i="28"/>
  <c r="I11" i="28"/>
  <c r="I12" i="28"/>
  <c r="I13" i="28"/>
  <c r="I14" i="28"/>
  <c r="I15" i="28"/>
  <c r="I16" i="28"/>
  <c r="I17" i="28"/>
  <c r="I21" i="28"/>
  <c r="I22" i="28"/>
  <c r="I23" i="28"/>
  <c r="I24" i="28"/>
  <c r="I25" i="28"/>
  <c r="I26" i="28"/>
  <c r="I27" i="28"/>
  <c r="I7" i="28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5" i="22"/>
  <c r="G26" i="22"/>
  <c r="G27" i="22"/>
  <c r="G28" i="22"/>
  <c r="C30" i="22"/>
  <c r="G7" i="25"/>
  <c r="E30" i="25"/>
  <c r="G7" i="24"/>
  <c r="G7" i="21"/>
  <c r="E30" i="20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6" i="8"/>
  <c r="G27" i="8"/>
  <c r="G28" i="8"/>
  <c r="C30" i="8"/>
  <c r="C30" i="11"/>
  <c r="G7" i="14"/>
  <c r="E30" i="14"/>
  <c r="G2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7" i="16"/>
  <c r="C30" i="16"/>
  <c r="G7" i="13"/>
  <c r="G8" i="13"/>
  <c r="G9" i="13"/>
  <c r="G10" i="13"/>
  <c r="G12" i="13"/>
  <c r="G13" i="13"/>
  <c r="G14" i="13"/>
  <c r="G15" i="13"/>
  <c r="G16" i="13"/>
  <c r="G18" i="13"/>
  <c r="G19" i="13"/>
  <c r="C30" i="13"/>
  <c r="G8" i="9"/>
  <c r="G7" i="9"/>
  <c r="G9" i="9"/>
  <c r="G10" i="9"/>
  <c r="G11" i="9"/>
  <c r="G12" i="9"/>
  <c r="G13" i="9"/>
  <c r="G14" i="9"/>
  <c r="G15" i="9"/>
  <c r="G16" i="9"/>
  <c r="G17" i="9"/>
  <c r="G18" i="9"/>
  <c r="G19" i="9"/>
  <c r="G20" i="9"/>
  <c r="G27" i="9"/>
  <c r="G28" i="9"/>
  <c r="E30" i="9"/>
  <c r="F30" i="9" s="1"/>
  <c r="C30" i="9"/>
  <c r="E30" i="6"/>
  <c r="G30" i="6"/>
  <c r="G30" i="4"/>
  <c r="E30" i="3"/>
  <c r="F10" i="3" s="1"/>
  <c r="E30" i="42"/>
  <c r="C30" i="26"/>
  <c r="C30" i="24"/>
  <c r="G30" i="18"/>
  <c r="G21" i="17"/>
  <c r="G22" i="17"/>
  <c r="G23" i="17"/>
  <c r="G24" i="17"/>
  <c r="C30" i="17"/>
  <c r="C30" i="15"/>
  <c r="C30" i="6"/>
  <c r="G30" i="3"/>
  <c r="H13" i="3" s="1"/>
  <c r="G7" i="26"/>
  <c r="K7" i="43"/>
  <c r="G30" i="19"/>
  <c r="E30" i="19"/>
  <c r="C30" i="25"/>
  <c r="C30" i="18"/>
  <c r="F24" i="3"/>
  <c r="C30" i="3"/>
  <c r="D18" i="3" s="1"/>
  <c r="C30" i="23"/>
  <c r="G30" i="5"/>
  <c r="K8" i="43"/>
  <c r="K9" i="43"/>
  <c r="D30" i="42"/>
  <c r="C30" i="42"/>
  <c r="K7" i="41"/>
  <c r="I30" i="41"/>
  <c r="C30" i="10"/>
  <c r="G7" i="15"/>
  <c r="G30" i="15" s="1"/>
  <c r="G7" i="11"/>
  <c r="H9" i="3"/>
  <c r="H10" i="3"/>
  <c r="H19" i="3"/>
  <c r="H21" i="3"/>
  <c r="H22" i="3"/>
  <c r="H25" i="3"/>
  <c r="H27" i="3"/>
  <c r="H28" i="3"/>
  <c r="I8" i="18"/>
  <c r="I7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I7" i="4"/>
  <c r="I7" i="3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F27" i="3"/>
  <c r="F28" i="3"/>
  <c r="I7" i="19"/>
  <c r="I30" i="19" s="1"/>
  <c r="C30" i="14"/>
  <c r="I28" i="5"/>
  <c r="E30" i="4"/>
  <c r="C30" i="48"/>
  <c r="G30" i="44"/>
  <c r="F30" i="44"/>
  <c r="E30" i="44"/>
  <c r="D30" i="44"/>
  <c r="C30" i="44"/>
  <c r="H30" i="41"/>
  <c r="G30" i="41"/>
  <c r="F30" i="41"/>
  <c r="E30" i="41"/>
  <c r="D30" i="41"/>
  <c r="C30" i="41"/>
  <c r="I7" i="20"/>
  <c r="I30" i="20" s="1"/>
  <c r="J19" i="20" s="1"/>
  <c r="G30" i="20"/>
  <c r="C30" i="20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5" i="17"/>
  <c r="G26" i="17"/>
  <c r="G27" i="17"/>
  <c r="G28" i="17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C30" i="5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D26" i="3"/>
  <c r="D10" i="3"/>
  <c r="D23" i="3"/>
  <c r="D11" i="3"/>
  <c r="D8" i="3"/>
  <c r="D25" i="3"/>
  <c r="D17" i="3"/>
  <c r="D15" i="3"/>
  <c r="F30" i="20"/>
  <c r="F18" i="3"/>
  <c r="F9" i="3"/>
  <c r="F22" i="3"/>
  <c r="F25" i="3"/>
  <c r="F21" i="3"/>
  <c r="F17" i="3"/>
  <c r="F8" i="3"/>
  <c r="F23" i="3"/>
  <c r="F19" i="3"/>
  <c r="F24" i="29" l="1"/>
  <c r="F15" i="29"/>
  <c r="F11" i="29"/>
  <c r="F28" i="29"/>
  <c r="F23" i="29"/>
  <c r="F19" i="29"/>
  <c r="F14" i="29"/>
  <c r="F10" i="29"/>
  <c r="F26" i="29"/>
  <c r="F22" i="29"/>
  <c r="F17" i="29"/>
  <c r="F13" i="29"/>
  <c r="F9" i="29"/>
  <c r="F25" i="29"/>
  <c r="F21" i="29"/>
  <c r="F16" i="29"/>
  <c r="F12" i="29"/>
  <c r="F8" i="29"/>
  <c r="F20" i="29"/>
  <c r="D20" i="29"/>
  <c r="D12" i="29"/>
  <c r="D19" i="29"/>
  <c r="D15" i="29"/>
  <c r="D10" i="29"/>
  <c r="D22" i="29"/>
  <c r="D14" i="29"/>
  <c r="D21" i="29"/>
  <c r="D17" i="29"/>
  <c r="D13" i="29"/>
  <c r="D8" i="29"/>
  <c r="J10" i="27"/>
  <c r="J8" i="27"/>
  <c r="J12" i="27"/>
  <c r="J14" i="27"/>
  <c r="J16" i="27"/>
  <c r="J20" i="27"/>
  <c r="J22" i="27"/>
  <c r="J9" i="27"/>
  <c r="J11" i="27"/>
  <c r="J21" i="27"/>
  <c r="J23" i="27"/>
  <c r="J17" i="27"/>
  <c r="J19" i="27"/>
  <c r="J13" i="27"/>
  <c r="H9" i="27"/>
  <c r="H8" i="27"/>
  <c r="H7" i="27"/>
  <c r="H30" i="27"/>
  <c r="J7" i="27"/>
  <c r="F26" i="23"/>
  <c r="F22" i="23"/>
  <c r="F14" i="23"/>
  <c r="F25" i="23"/>
  <c r="F21" i="23"/>
  <c r="F13" i="23"/>
  <c r="F9" i="23"/>
  <c r="F16" i="23"/>
  <c r="F12" i="23"/>
  <c r="F23" i="23"/>
  <c r="F15" i="23"/>
  <c r="F11" i="23"/>
  <c r="D25" i="25"/>
  <c r="D24" i="25"/>
  <c r="D20" i="25"/>
  <c r="D16" i="25"/>
  <c r="D12" i="25"/>
  <c r="D8" i="25"/>
  <c r="D30" i="25" s="1"/>
  <c r="D27" i="25"/>
  <c r="D23" i="25"/>
  <c r="D19" i="25"/>
  <c r="D15" i="25"/>
  <c r="D11" i="25"/>
  <c r="D7" i="25"/>
  <c r="D26" i="25"/>
  <c r="D22" i="25"/>
  <c r="D18" i="25"/>
  <c r="D14" i="25"/>
  <c r="D10" i="25"/>
  <c r="D21" i="25"/>
  <c r="D17" i="25"/>
  <c r="D13" i="25"/>
  <c r="D9" i="25"/>
  <c r="F28" i="25"/>
  <c r="F24" i="25"/>
  <c r="F20" i="25"/>
  <c r="F16" i="25"/>
  <c r="F12" i="25"/>
  <c r="F8" i="25"/>
  <c r="F26" i="25"/>
  <c r="F18" i="25"/>
  <c r="F10" i="25"/>
  <c r="F27" i="25"/>
  <c r="F23" i="25"/>
  <c r="F19" i="25"/>
  <c r="F15" i="25"/>
  <c r="F11" i="25"/>
  <c r="F22" i="25"/>
  <c r="F14" i="25"/>
  <c r="F25" i="25"/>
  <c r="F21" i="25"/>
  <c r="F17" i="25"/>
  <c r="F13" i="25"/>
  <c r="F30" i="25" s="1"/>
  <c r="F9" i="25"/>
  <c r="F27" i="24"/>
  <c r="F23" i="24"/>
  <c r="F19" i="24"/>
  <c r="F15" i="24"/>
  <c r="F11" i="24"/>
  <c r="F26" i="24"/>
  <c r="F22" i="24"/>
  <c r="F14" i="24"/>
  <c r="F25" i="24"/>
  <c r="F17" i="24"/>
  <c r="F13" i="24"/>
  <c r="F9" i="24"/>
  <c r="F24" i="24"/>
  <c r="F20" i="24"/>
  <c r="F16" i="24"/>
  <c r="F12" i="24"/>
  <c r="F26" i="21"/>
  <c r="F14" i="21"/>
  <c r="F10" i="21"/>
  <c r="F21" i="21"/>
  <c r="F17" i="21"/>
  <c r="F13" i="21"/>
  <c r="F9" i="21"/>
  <c r="F24" i="21"/>
  <c r="F20" i="21"/>
  <c r="F12" i="21"/>
  <c r="F8" i="21"/>
  <c r="F23" i="21"/>
  <c r="F19" i="21"/>
  <c r="F15" i="21"/>
  <c r="F11" i="21"/>
  <c r="F7" i="21"/>
  <c r="F22" i="21"/>
  <c r="D22" i="17"/>
  <c r="D25" i="17"/>
  <c r="D21" i="17"/>
  <c r="D17" i="17"/>
  <c r="D13" i="17"/>
  <c r="D9" i="17"/>
  <c r="D28" i="17"/>
  <c r="D24" i="17"/>
  <c r="D20" i="17"/>
  <c r="D16" i="17"/>
  <c r="D12" i="17"/>
  <c r="D8" i="17"/>
  <c r="D27" i="17"/>
  <c r="D23" i="17"/>
  <c r="D19" i="17"/>
  <c r="D15" i="17"/>
  <c r="D11" i="17"/>
  <c r="D7" i="17"/>
  <c r="D30" i="17" s="1"/>
  <c r="D26" i="17"/>
  <c r="D18" i="17"/>
  <c r="D14" i="17"/>
  <c r="D10" i="17"/>
  <c r="F26" i="12"/>
  <c r="F22" i="12"/>
  <c r="F14" i="12"/>
  <c r="F10" i="12"/>
  <c r="F9" i="12"/>
  <c r="F21" i="12"/>
  <c r="F28" i="12"/>
  <c r="F24" i="12"/>
  <c r="F20" i="12"/>
  <c r="F16" i="12"/>
  <c r="F12" i="12"/>
  <c r="F8" i="12"/>
  <c r="F27" i="12"/>
  <c r="F23" i="12"/>
  <c r="F19" i="12"/>
  <c r="F15" i="12"/>
  <c r="F11" i="12"/>
  <c r="F7" i="12"/>
  <c r="F25" i="12"/>
  <c r="F17" i="12"/>
  <c r="F13" i="12"/>
  <c r="F28" i="10"/>
  <c r="F20" i="10"/>
  <c r="F16" i="10"/>
  <c r="F12" i="10"/>
  <c r="F23" i="10"/>
  <c r="F11" i="10"/>
  <c r="F26" i="10"/>
  <c r="F22" i="10"/>
  <c r="F14" i="10"/>
  <c r="F19" i="10"/>
  <c r="F25" i="10"/>
  <c r="F21" i="10"/>
  <c r="F13" i="10"/>
  <c r="F9" i="10"/>
  <c r="F27" i="10"/>
  <c r="F15" i="10"/>
  <c r="F26" i="15"/>
  <c r="F22" i="15"/>
  <c r="F18" i="15"/>
  <c r="F14" i="15"/>
  <c r="F25" i="15"/>
  <c r="F21" i="15"/>
  <c r="F17" i="15"/>
  <c r="F13" i="15"/>
  <c r="F9" i="15"/>
  <c r="F28" i="15"/>
  <c r="F24" i="15"/>
  <c r="F20" i="15"/>
  <c r="F16" i="15"/>
  <c r="F12" i="15"/>
  <c r="F8" i="15"/>
  <c r="F27" i="15"/>
  <c r="F23" i="15"/>
  <c r="F19" i="15"/>
  <c r="F15" i="15"/>
  <c r="F11" i="15"/>
  <c r="F7" i="15"/>
  <c r="F30" i="15" s="1"/>
  <c r="F10" i="15"/>
  <c r="F28" i="11"/>
  <c r="F27" i="11"/>
  <c r="F23" i="11"/>
  <c r="F15" i="11"/>
  <c r="F11" i="11"/>
  <c r="F22" i="11"/>
  <c r="F14" i="11"/>
  <c r="F25" i="11"/>
  <c r="F13" i="11"/>
  <c r="F9" i="11"/>
  <c r="F12" i="11"/>
  <c r="D12" i="11"/>
  <c r="D16" i="11"/>
  <c r="D20" i="11"/>
  <c r="D24" i="11"/>
  <c r="D28" i="11"/>
  <c r="D8" i="11"/>
  <c r="D13" i="11"/>
  <c r="D17" i="11"/>
  <c r="D21" i="11"/>
  <c r="D25" i="11"/>
  <c r="D7" i="11"/>
  <c r="D30" i="11" s="1"/>
  <c r="D9" i="11"/>
  <c r="D14" i="11"/>
  <c r="D18" i="11"/>
  <c r="D22" i="11"/>
  <c r="D26" i="11"/>
  <c r="D10" i="11"/>
  <c r="D15" i="11"/>
  <c r="D19" i="11"/>
  <c r="D23" i="11"/>
  <c r="D27" i="11"/>
  <c r="F28" i="14"/>
  <c r="F24" i="14"/>
  <c r="F20" i="14"/>
  <c r="F16" i="14"/>
  <c r="F12" i="14"/>
  <c r="F8" i="14"/>
  <c r="F27" i="14"/>
  <c r="F23" i="14"/>
  <c r="F19" i="14"/>
  <c r="F15" i="14"/>
  <c r="F11" i="14"/>
  <c r="F26" i="14"/>
  <c r="F22" i="14"/>
  <c r="F14" i="14"/>
  <c r="F10" i="14"/>
  <c r="F25" i="14"/>
  <c r="F21" i="14"/>
  <c r="F17" i="14"/>
  <c r="F13" i="14"/>
  <c r="F9" i="14"/>
  <c r="D11" i="9"/>
  <c r="D15" i="9"/>
  <c r="D19" i="9"/>
  <c r="D23" i="9"/>
  <c r="D27" i="9"/>
  <c r="D8" i="9"/>
  <c r="D30" i="9" s="1"/>
  <c r="D12" i="9"/>
  <c r="D16" i="9"/>
  <c r="D20" i="9"/>
  <c r="D24" i="9"/>
  <c r="D28" i="9"/>
  <c r="D9" i="9"/>
  <c r="D13" i="9"/>
  <c r="D17" i="9"/>
  <c r="D21" i="9"/>
  <c r="D25" i="9"/>
  <c r="D7" i="9"/>
  <c r="D10" i="9"/>
  <c r="D14" i="9"/>
  <c r="D18" i="9"/>
  <c r="D22" i="9"/>
  <c r="D26" i="9"/>
  <c r="F28" i="6"/>
  <c r="F24" i="6"/>
  <c r="F20" i="6"/>
  <c r="F15" i="6"/>
  <c r="F11" i="6"/>
  <c r="F7" i="6"/>
  <c r="F23" i="6"/>
  <c r="F19" i="6"/>
  <c r="F14" i="6"/>
  <c r="F10" i="6"/>
  <c r="F26" i="6"/>
  <c r="F22" i="6"/>
  <c r="F17" i="6"/>
  <c r="F13" i="6"/>
  <c r="F9" i="6"/>
  <c r="F25" i="6"/>
  <c r="F21" i="6"/>
  <c r="F16" i="6"/>
  <c r="F12" i="6"/>
  <c r="F8" i="6"/>
  <c r="H16" i="3"/>
  <c r="D16" i="3"/>
  <c r="D20" i="3"/>
  <c r="D12" i="3"/>
  <c r="D13" i="3"/>
  <c r="D7" i="3"/>
  <c r="D24" i="3"/>
  <c r="D25" i="40"/>
  <c r="D30" i="40"/>
  <c r="H9" i="6"/>
  <c r="H28" i="6"/>
  <c r="H14" i="3"/>
  <c r="H7" i="3"/>
  <c r="H18" i="3"/>
  <c r="H26" i="3"/>
  <c r="F15" i="3"/>
  <c r="F13" i="3"/>
  <c r="F14" i="3"/>
  <c r="F7" i="3"/>
  <c r="F20" i="3"/>
  <c r="F12" i="3"/>
  <c r="F26" i="3"/>
  <c r="D9" i="3"/>
  <c r="D19" i="3"/>
  <c r="D21" i="3"/>
  <c r="D28" i="3"/>
  <c r="D27" i="3"/>
  <c r="D14" i="3"/>
  <c r="D22" i="3"/>
  <c r="D30" i="28"/>
  <c r="I30" i="28"/>
  <c r="F30" i="27"/>
  <c r="J25" i="27"/>
  <c r="D30" i="20"/>
  <c r="J13" i="19"/>
  <c r="D30" i="19"/>
  <c r="F30" i="18"/>
  <c r="I30" i="18"/>
  <c r="J28" i="18" s="1"/>
  <c r="H23" i="6"/>
  <c r="H30" i="5"/>
  <c r="H23" i="3"/>
  <c r="H17" i="3"/>
  <c r="H12" i="3"/>
  <c r="F16" i="3"/>
  <c r="F11" i="3"/>
  <c r="G30" i="26"/>
  <c r="H13" i="26" s="1"/>
  <c r="G30" i="23"/>
  <c r="H7" i="23" s="1"/>
  <c r="G30" i="22"/>
  <c r="G30" i="25"/>
  <c r="H7" i="25" s="1"/>
  <c r="J25" i="19"/>
  <c r="J24" i="19"/>
  <c r="J18" i="19"/>
  <c r="J14" i="19"/>
  <c r="J16" i="19"/>
  <c r="J22" i="19"/>
  <c r="J20" i="19"/>
  <c r="J15" i="19"/>
  <c r="J10" i="19"/>
  <c r="J8" i="19"/>
  <c r="J27" i="19"/>
  <c r="J23" i="19"/>
  <c r="J19" i="19"/>
  <c r="J11" i="19"/>
  <c r="J26" i="19"/>
  <c r="G30" i="17"/>
  <c r="H27" i="17" s="1"/>
  <c r="G30" i="12"/>
  <c r="H28" i="12" s="1"/>
  <c r="G30" i="10"/>
  <c r="H15" i="15"/>
  <c r="H25" i="15"/>
  <c r="H17" i="15"/>
  <c r="H19" i="15"/>
  <c r="H8" i="15"/>
  <c r="H13" i="15"/>
  <c r="H14" i="15"/>
  <c r="H22" i="15"/>
  <c r="H28" i="15"/>
  <c r="H23" i="15"/>
  <c r="H24" i="15"/>
  <c r="G30" i="11"/>
  <c r="G30" i="7"/>
  <c r="G30" i="14"/>
  <c r="H9" i="14" s="1"/>
  <c r="D30" i="16"/>
  <c r="G30" i="16"/>
  <c r="H8" i="16" s="1"/>
  <c r="G30" i="13"/>
  <c r="G30" i="9"/>
  <c r="H7" i="6"/>
  <c r="H19" i="6"/>
  <c r="H18" i="6"/>
  <c r="H25" i="6"/>
  <c r="H13" i="6"/>
  <c r="I30" i="5"/>
  <c r="J14" i="5" s="1"/>
  <c r="J8" i="5"/>
  <c r="H30" i="4"/>
  <c r="I30" i="4"/>
  <c r="J9" i="4" s="1"/>
  <c r="J20" i="20"/>
  <c r="J17" i="20"/>
  <c r="J27" i="20"/>
  <c r="J13" i="20"/>
  <c r="J25" i="20"/>
  <c r="J28" i="20"/>
  <c r="J23" i="20"/>
  <c r="J11" i="20"/>
  <c r="J8" i="20"/>
  <c r="J18" i="20"/>
  <c r="J24" i="20"/>
  <c r="J12" i="20"/>
  <c r="J15" i="20"/>
  <c r="J7" i="20"/>
  <c r="J26" i="20"/>
  <c r="J22" i="20"/>
  <c r="J9" i="20"/>
  <c r="J10" i="20"/>
  <c r="J21" i="20"/>
  <c r="J16" i="20"/>
  <c r="J14" i="20"/>
  <c r="H21" i="15"/>
  <c r="H10" i="15"/>
  <c r="H12" i="15"/>
  <c r="J9" i="19"/>
  <c r="J21" i="19"/>
  <c r="J7" i="19"/>
  <c r="J23" i="5"/>
  <c r="H26" i="15"/>
  <c r="H20" i="15"/>
  <c r="H7" i="15"/>
  <c r="H27" i="15"/>
  <c r="H9" i="15"/>
  <c r="H28" i="17"/>
  <c r="J17" i="19"/>
  <c r="J12" i="19"/>
  <c r="H24" i="3"/>
  <c r="H20" i="3"/>
  <c r="H15" i="3"/>
  <c r="H11" i="3"/>
  <c r="H8" i="3"/>
  <c r="H26" i="6"/>
  <c r="H21" i="6"/>
  <c r="H15" i="6"/>
  <c r="H10" i="6"/>
  <c r="G30" i="21"/>
  <c r="H15" i="25"/>
  <c r="H14" i="6"/>
  <c r="D30" i="8"/>
  <c r="H8" i="6"/>
  <c r="H12" i="6"/>
  <c r="H16" i="6"/>
  <c r="H20" i="6"/>
  <c r="H24" i="6"/>
  <c r="H8" i="25"/>
  <c r="J17" i="5"/>
  <c r="H11" i="15"/>
  <c r="I30" i="3"/>
  <c r="J15" i="3" s="1"/>
  <c r="H27" i="6"/>
  <c r="H22" i="6"/>
  <c r="H17" i="6"/>
  <c r="H11" i="6"/>
  <c r="G30" i="8"/>
  <c r="K30" i="44"/>
  <c r="D30" i="12"/>
  <c r="D30" i="39"/>
  <c r="G30" i="24"/>
  <c r="K30" i="53"/>
  <c r="J26" i="27"/>
  <c r="J24" i="27"/>
  <c r="H14" i="23"/>
  <c r="J24" i="18"/>
  <c r="J17" i="18"/>
  <c r="J15" i="18"/>
  <c r="J20" i="18"/>
  <c r="J18" i="18"/>
  <c r="J11" i="18"/>
  <c r="J8" i="18"/>
  <c r="J25" i="18"/>
  <c r="H18" i="15"/>
  <c r="H16" i="15"/>
  <c r="K30" i="55"/>
  <c r="K30" i="48"/>
  <c r="K30" i="43"/>
  <c r="K30" i="42"/>
  <c r="K30" i="41"/>
  <c r="J18" i="28" l="1"/>
  <c r="J20" i="28"/>
  <c r="J19" i="28"/>
  <c r="H12" i="22"/>
  <c r="H24" i="22"/>
  <c r="H22" i="25"/>
  <c r="H13" i="25"/>
  <c r="H14" i="25"/>
  <c r="H9" i="25"/>
  <c r="H10" i="25"/>
  <c r="H20" i="25"/>
  <c r="H17" i="25"/>
  <c r="H16" i="25"/>
  <c r="F30" i="24"/>
  <c r="J9" i="18"/>
  <c r="J27" i="18"/>
  <c r="J7" i="18"/>
  <c r="J16" i="18"/>
  <c r="H24" i="10"/>
  <c r="H28" i="10"/>
  <c r="H25" i="8"/>
  <c r="H24" i="8"/>
  <c r="H23" i="8"/>
  <c r="H22" i="8"/>
  <c r="H13" i="7"/>
  <c r="H12" i="7"/>
  <c r="H24" i="7"/>
  <c r="H9" i="7"/>
  <c r="H25" i="7"/>
  <c r="H10" i="7"/>
  <c r="H14" i="7"/>
  <c r="H16" i="7"/>
  <c r="H18" i="7"/>
  <c r="H20" i="7"/>
  <c r="H26" i="7"/>
  <c r="H15" i="7"/>
  <c r="H19" i="7"/>
  <c r="H27" i="7"/>
  <c r="H23" i="16"/>
  <c r="H25" i="16"/>
  <c r="H20" i="13"/>
  <c r="H22" i="13"/>
  <c r="H24" i="13"/>
  <c r="H26" i="13"/>
  <c r="H23" i="13"/>
  <c r="H25" i="13"/>
  <c r="H27" i="13"/>
  <c r="H7" i="9"/>
  <c r="H21" i="9"/>
  <c r="H23" i="9"/>
  <c r="H25" i="9"/>
  <c r="H26" i="9"/>
  <c r="H22" i="9"/>
  <c r="H24" i="9"/>
  <c r="J18" i="5"/>
  <c r="D30" i="3"/>
  <c r="J7" i="28"/>
  <c r="J28" i="28"/>
  <c r="J11" i="28"/>
  <c r="J26" i="28"/>
  <c r="J21" i="28"/>
  <c r="J17" i="28"/>
  <c r="J12" i="28"/>
  <c r="J14" i="28"/>
  <c r="J13" i="28"/>
  <c r="J8" i="28"/>
  <c r="J10" i="28"/>
  <c r="J24" i="28"/>
  <c r="J15" i="28"/>
  <c r="H18" i="26"/>
  <c r="H7" i="26"/>
  <c r="H15" i="26"/>
  <c r="H12" i="26"/>
  <c r="H20" i="26"/>
  <c r="H25" i="26"/>
  <c r="H21" i="26"/>
  <c r="H22" i="26"/>
  <c r="H24" i="26"/>
  <c r="H8" i="26"/>
  <c r="H16" i="26"/>
  <c r="H26" i="23"/>
  <c r="H19" i="23"/>
  <c r="H13" i="23"/>
  <c r="H17" i="24"/>
  <c r="H28" i="24"/>
  <c r="H10" i="21"/>
  <c r="H13" i="21"/>
  <c r="H11" i="21"/>
  <c r="H14" i="21"/>
  <c r="H19" i="21"/>
  <c r="H25" i="21"/>
  <c r="H12" i="21"/>
  <c r="H18" i="21"/>
  <c r="H17" i="21"/>
  <c r="H22" i="21"/>
  <c r="H9" i="21"/>
  <c r="H7" i="21"/>
  <c r="H20" i="21"/>
  <c r="H10" i="16"/>
  <c r="H16" i="16"/>
  <c r="H11" i="16"/>
  <c r="H7" i="16"/>
  <c r="H26" i="16"/>
  <c r="H18" i="16"/>
  <c r="H15" i="16"/>
  <c r="H12" i="16"/>
  <c r="H12" i="13"/>
  <c r="H8" i="9"/>
  <c r="J12" i="5"/>
  <c r="F30" i="3"/>
  <c r="F30" i="29"/>
  <c r="J22" i="28"/>
  <c r="J25" i="28"/>
  <c r="J9" i="28"/>
  <c r="J16" i="28"/>
  <c r="J23" i="28"/>
  <c r="J27" i="28"/>
  <c r="H19" i="26"/>
  <c r="H28" i="26"/>
  <c r="H26" i="26"/>
  <c r="H9" i="26"/>
  <c r="H11" i="26"/>
  <c r="H10" i="26"/>
  <c r="H23" i="26"/>
  <c r="H27" i="26"/>
  <c r="H14" i="26"/>
  <c r="H17" i="26"/>
  <c r="H9" i="23"/>
  <c r="H8" i="23"/>
  <c r="H12" i="23"/>
  <c r="H15" i="23"/>
  <c r="F30" i="23"/>
  <c r="H24" i="23"/>
  <c r="H17" i="23"/>
  <c r="H21" i="23"/>
  <c r="H25" i="23"/>
  <c r="H19" i="25"/>
  <c r="H26" i="25"/>
  <c r="H25" i="25"/>
  <c r="H24" i="25"/>
  <c r="H23" i="25"/>
  <c r="H18" i="25"/>
  <c r="H21" i="25"/>
  <c r="H28" i="25"/>
  <c r="H12" i="25"/>
  <c r="H11" i="25"/>
  <c r="H27" i="25"/>
  <c r="D30" i="24"/>
  <c r="H24" i="21"/>
  <c r="H26" i="21"/>
  <c r="H21" i="21"/>
  <c r="H15" i="21"/>
  <c r="H8" i="21"/>
  <c r="F30" i="19"/>
  <c r="J22" i="18"/>
  <c r="J12" i="18"/>
  <c r="J13" i="18"/>
  <c r="J10" i="18"/>
  <c r="J19" i="18"/>
  <c r="J26" i="18"/>
  <c r="J23" i="18"/>
  <c r="J14" i="18"/>
  <c r="J21" i="18"/>
  <c r="D30" i="18"/>
  <c r="H7" i="17"/>
  <c r="H20" i="17"/>
  <c r="F30" i="10"/>
  <c r="D30" i="15"/>
  <c r="H20" i="11"/>
  <c r="H24" i="11"/>
  <c r="F30" i="11"/>
  <c r="H21" i="11"/>
  <c r="H7" i="7"/>
  <c r="H18" i="14"/>
  <c r="H17" i="14"/>
  <c r="H13" i="14"/>
  <c r="H12" i="14"/>
  <c r="H25" i="14"/>
  <c r="H15" i="14"/>
  <c r="H22" i="14"/>
  <c r="H16" i="14"/>
  <c r="H9" i="16"/>
  <c r="H17" i="16"/>
  <c r="H20" i="16"/>
  <c r="H27" i="16"/>
  <c r="H14" i="16"/>
  <c r="H19" i="13"/>
  <c r="H15" i="13"/>
  <c r="H16" i="9"/>
  <c r="H10" i="9"/>
  <c r="H9" i="9"/>
  <c r="D30" i="6"/>
  <c r="J10" i="5"/>
  <c r="J21" i="5"/>
  <c r="J22" i="5"/>
  <c r="J11" i="5"/>
  <c r="J9" i="5"/>
  <c r="J26" i="5"/>
  <c r="J25" i="5"/>
  <c r="J7" i="5"/>
  <c r="J19" i="5"/>
  <c r="J16" i="5"/>
  <c r="J28" i="5"/>
  <c r="J27" i="5"/>
  <c r="J24" i="5"/>
  <c r="J13" i="5"/>
  <c r="D30" i="4"/>
  <c r="J12" i="4"/>
  <c r="H30" i="3"/>
  <c r="J23" i="3"/>
  <c r="J28" i="3"/>
  <c r="J25" i="3"/>
  <c r="J14" i="3"/>
  <c r="J10" i="3"/>
  <c r="J16" i="3"/>
  <c r="J18" i="3"/>
  <c r="J11" i="3"/>
  <c r="J19" i="3"/>
  <c r="J20" i="3"/>
  <c r="J22" i="3"/>
  <c r="J13" i="3"/>
  <c r="J24" i="3"/>
  <c r="J12" i="3"/>
  <c r="J26" i="3"/>
  <c r="J27" i="3"/>
  <c r="J21" i="3"/>
  <c r="J9" i="3"/>
  <c r="J8" i="3"/>
  <c r="J17" i="3"/>
  <c r="J7" i="3"/>
  <c r="D30" i="26"/>
  <c r="H20" i="23"/>
  <c r="H18" i="23"/>
  <c r="H11" i="23"/>
  <c r="H27" i="23"/>
  <c r="H16" i="23"/>
  <c r="H10" i="23"/>
  <c r="H22" i="23"/>
  <c r="H23" i="23"/>
  <c r="D30" i="22"/>
  <c r="H23" i="22"/>
  <c r="H22" i="22"/>
  <c r="H10" i="22"/>
  <c r="H28" i="22"/>
  <c r="H21" i="22"/>
  <c r="H19" i="22"/>
  <c r="H17" i="22"/>
  <c r="H14" i="22"/>
  <c r="H18" i="22"/>
  <c r="H7" i="22"/>
  <c r="H26" i="22"/>
  <c r="H15" i="22"/>
  <c r="H13" i="22"/>
  <c r="H9" i="22"/>
  <c r="H11" i="22"/>
  <c r="H27" i="22"/>
  <c r="H16" i="22"/>
  <c r="H20" i="22"/>
  <c r="H8" i="22"/>
  <c r="H25" i="22"/>
  <c r="H19" i="24"/>
  <c r="H20" i="24"/>
  <c r="H18" i="24"/>
  <c r="H25" i="24"/>
  <c r="H14" i="24"/>
  <c r="H11" i="24"/>
  <c r="H16" i="24"/>
  <c r="H21" i="24"/>
  <c r="H27" i="24"/>
  <c r="H22" i="24"/>
  <c r="H12" i="24"/>
  <c r="H13" i="24"/>
  <c r="H26" i="24"/>
  <c r="H23" i="24"/>
  <c r="H10" i="24"/>
  <c r="H9" i="24"/>
  <c r="H27" i="21"/>
  <c r="H16" i="21"/>
  <c r="H23" i="21"/>
  <c r="H30" i="20"/>
  <c r="H30" i="19"/>
  <c r="H25" i="17"/>
  <c r="H23" i="17"/>
  <c r="H18" i="17"/>
  <c r="H26" i="17"/>
  <c r="H22" i="17"/>
  <c r="H24" i="17"/>
  <c r="H14" i="17"/>
  <c r="H17" i="17"/>
  <c r="H16" i="17"/>
  <c r="H9" i="17"/>
  <c r="H10" i="17"/>
  <c r="H8" i="17"/>
  <c r="H15" i="17"/>
  <c r="H13" i="17"/>
  <c r="H19" i="17"/>
  <c r="H12" i="17"/>
  <c r="H21" i="17"/>
  <c r="H11" i="17"/>
  <c r="H24" i="12"/>
  <c r="H16" i="12"/>
  <c r="H20" i="12"/>
  <c r="H11" i="12"/>
  <c r="H7" i="12"/>
  <c r="H13" i="12"/>
  <c r="H22" i="12"/>
  <c r="H15" i="12"/>
  <c r="H26" i="12"/>
  <c r="H19" i="12"/>
  <c r="H21" i="12"/>
  <c r="H12" i="12"/>
  <c r="H18" i="12"/>
  <c r="H10" i="12"/>
  <c r="H14" i="12"/>
  <c r="H8" i="12"/>
  <c r="H9" i="12"/>
  <c r="H23" i="12"/>
  <c r="H25" i="12"/>
  <c r="H27" i="12"/>
  <c r="H17" i="12"/>
  <c r="H12" i="10"/>
  <c r="H11" i="10"/>
  <c r="H21" i="10"/>
  <c r="H25" i="10"/>
  <c r="H14" i="10"/>
  <c r="H13" i="10"/>
  <c r="H9" i="10"/>
  <c r="H15" i="10"/>
  <c r="H26" i="10"/>
  <c r="H10" i="10"/>
  <c r="H7" i="10"/>
  <c r="H19" i="10"/>
  <c r="H20" i="10"/>
  <c r="H23" i="10"/>
  <c r="H27" i="10"/>
  <c r="H8" i="10"/>
  <c r="H16" i="10"/>
  <c r="H18" i="10"/>
  <c r="H17" i="10"/>
  <c r="H22" i="10"/>
  <c r="H30" i="15"/>
  <c r="H19" i="11"/>
  <c r="H26" i="11"/>
  <c r="H15" i="11"/>
  <c r="H12" i="11"/>
  <c r="H28" i="11"/>
  <c r="H9" i="11"/>
  <c r="H17" i="11"/>
  <c r="H11" i="11"/>
  <c r="H7" i="11"/>
  <c r="H18" i="11"/>
  <c r="H25" i="11"/>
  <c r="H23" i="11"/>
  <c r="H27" i="11"/>
  <c r="H8" i="11"/>
  <c r="H13" i="11"/>
  <c r="H10" i="11"/>
  <c r="H16" i="11"/>
  <c r="H14" i="11"/>
  <c r="H22" i="11"/>
  <c r="H8" i="7"/>
  <c r="D30" i="7"/>
  <c r="H20" i="14"/>
  <c r="H21" i="14"/>
  <c r="H23" i="14"/>
  <c r="H28" i="14"/>
  <c r="H8" i="14"/>
  <c r="H7" i="14"/>
  <c r="H10" i="14"/>
  <c r="H14" i="14"/>
  <c r="H26" i="14"/>
  <c r="H27" i="14"/>
  <c r="H19" i="14"/>
  <c r="H11" i="14"/>
  <c r="H24" i="14"/>
  <c r="D30" i="14"/>
  <c r="H19" i="16"/>
  <c r="H13" i="16"/>
  <c r="H13" i="13"/>
  <c r="H9" i="13"/>
  <c r="D30" i="13"/>
  <c r="H16" i="13"/>
  <c r="H17" i="13"/>
  <c r="H18" i="13"/>
  <c r="H7" i="13"/>
  <c r="H10" i="13"/>
  <c r="H8" i="13"/>
  <c r="H14" i="13"/>
  <c r="H14" i="9"/>
  <c r="H28" i="9"/>
  <c r="H11" i="9"/>
  <c r="H18" i="9"/>
  <c r="H20" i="9"/>
  <c r="H19" i="9"/>
  <c r="H17" i="9"/>
  <c r="H15" i="9"/>
  <c r="H13" i="9"/>
  <c r="H12" i="9"/>
  <c r="H27" i="9"/>
  <c r="H30" i="6"/>
  <c r="J20" i="5"/>
  <c r="J15" i="5"/>
  <c r="J24" i="4"/>
  <c r="J11" i="4"/>
  <c r="J27" i="4"/>
  <c r="F30" i="4"/>
  <c r="J7" i="4"/>
  <c r="J13" i="4"/>
  <c r="J10" i="4"/>
  <c r="J22" i="4"/>
  <c r="J16" i="4"/>
  <c r="J23" i="4"/>
  <c r="J26" i="4"/>
  <c r="J17" i="4"/>
  <c r="J20" i="4"/>
  <c r="J25" i="4"/>
  <c r="J18" i="4"/>
  <c r="J8" i="4"/>
  <c r="J21" i="4"/>
  <c r="J19" i="4"/>
  <c r="J15" i="4"/>
  <c r="J14" i="4"/>
  <c r="F30" i="21"/>
  <c r="H7" i="24"/>
  <c r="H15" i="24"/>
  <c r="H24" i="24"/>
  <c r="H8" i="24"/>
  <c r="J30" i="27"/>
  <c r="F30" i="33"/>
  <c r="H30" i="28"/>
  <c r="J30" i="19"/>
  <c r="J30" i="20"/>
  <c r="F30" i="6"/>
  <c r="F30" i="38"/>
  <c r="F30" i="12"/>
  <c r="D30" i="21"/>
  <c r="D30" i="5"/>
  <c r="D30" i="10"/>
  <c r="H10" i="8"/>
  <c r="H20" i="8"/>
  <c r="H19" i="8"/>
  <c r="H15" i="8"/>
  <c r="H8" i="8"/>
  <c r="H13" i="8"/>
  <c r="H18" i="8"/>
  <c r="H7" i="8"/>
  <c r="H12" i="8"/>
  <c r="H17" i="8"/>
  <c r="H26" i="8"/>
  <c r="H28" i="8"/>
  <c r="H16" i="8"/>
  <c r="H9" i="8"/>
  <c r="H11" i="8"/>
  <c r="H27" i="8"/>
  <c r="H14" i="8"/>
  <c r="H21" i="8"/>
  <c r="D30" i="29"/>
  <c r="F30" i="28"/>
  <c r="F30" i="5"/>
  <c r="F30" i="14"/>
  <c r="D30" i="23"/>
  <c r="H30" i="18"/>
  <c r="H30" i="26" l="1"/>
  <c r="H30" i="22"/>
  <c r="H30" i="21"/>
  <c r="J30" i="18"/>
  <c r="J30" i="28"/>
  <c r="H30" i="25"/>
  <c r="H30" i="17"/>
  <c r="H30" i="10"/>
  <c r="H30" i="16"/>
  <c r="H30" i="13"/>
  <c r="H30" i="9"/>
  <c r="J30" i="5"/>
  <c r="J30" i="3"/>
  <c r="H30" i="23"/>
  <c r="H30" i="24"/>
  <c r="H30" i="12"/>
  <c r="H30" i="8"/>
  <c r="H30" i="11"/>
  <c r="H30" i="7"/>
  <c r="H30" i="14"/>
  <c r="J30" i="4"/>
</calcChain>
</file>

<file path=xl/sharedStrings.xml><?xml version="1.0" encoding="utf-8"?>
<sst xmlns="http://schemas.openxmlformats.org/spreadsheetml/2006/main" count="2030" uniqueCount="143">
  <si>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</si>
  <si>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</si>
  <si>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</si>
  <si>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</si>
  <si>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</si>
  <si>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</si>
  <si>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</si>
  <si>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</si>
  <si>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</si>
  <si>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</si>
  <si>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</si>
  <si>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</si>
  <si>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</si>
  <si>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</si>
  <si>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</si>
  <si>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</si>
  <si>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</si>
  <si>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</si>
  <si>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</si>
  <si>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</si>
  <si>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</si>
  <si>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</si>
  <si>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</si>
  <si>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</si>
  <si>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</si>
  <si>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</si>
  <si>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</si>
  <si>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</si>
  <si>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</si>
  <si>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</si>
  <si>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Tempo di parola: indica il tempo in cui il soggetto politico/istituzionale parla direttamente in voce</t>
  </si>
  <si>
    <t>Tab. E2 - Tempo di notizia dei  soggetti del pluralismo sociale nei Radiogiornali RAI - tutte le edizioni</t>
  </si>
  <si>
    <t>Tempo di notizia: indica il tempo dedicato dal giornalista all'illustrazione di un argomento/evento  in relazione ad un soggetto politico/istituzionale</t>
  </si>
  <si>
    <t>Tab. E3 - Tempo di antenna dei soggetti del pluralismo sociale nei Radiogiornali RAI - tutte le edizioni</t>
  </si>
  <si>
    <t>Tempo di antenna: indica il tempo complessivamente dedicato al soggetto politico/istituzionale ed è dato dalla somma del tempo di notizia e del tempo di parola del soggetto</t>
  </si>
  <si>
    <t>Tab. E4 - Tempo di notizia, parola e antenna  dei soggetti del pluralismo sociale nei Radiogiornali di Radio 24 - Il Sole 24 ore - tutte le edizioni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</si>
  <si>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</si>
  <si>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</si>
  <si>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</si>
  <si>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</si>
  <si>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E15 - Tempo di notizia, parola e antenna  dei soggetti del pluralismo sociale nei Radiogiornali di Radio Italia - tutte le edizioni</t>
  </si>
  <si>
    <t>Tab. E16 - Tempo di parola dei soggetti del pluralismo sociale nei Radiogiornali RAI - edizioni principali</t>
  </si>
  <si>
    <t>Tempo di Parola: indica il tempo in cui il soggetto politico/istituzionale parla direttamente in voce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</si>
  <si>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</si>
  <si>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</si>
  <si>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</si>
  <si>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</si>
  <si>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</si>
  <si>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</si>
  <si>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</si>
  <si>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</si>
  <si>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</si>
  <si>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</si>
  <si>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</si>
  <si>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</si>
  <si>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</si>
  <si>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</si>
  <si>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</si>
  <si>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</si>
  <si>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</si>
  <si>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</si>
  <si>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</si>
  <si>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</si>
  <si>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</si>
  <si>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</si>
  <si>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</si>
  <si>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</si>
  <si>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</si>
  <si>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</si>
  <si>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</si>
  <si>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</si>
  <si>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Testata Rete 105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</si>
  <si>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</si>
  <si>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</si>
  <si>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</si>
  <si>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</si>
  <si>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</si>
  <si>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</si>
  <si>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</si>
  <si>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</si>
  <si>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</si>
  <si>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</si>
  <si>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</si>
  <si>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 xml:space="preserve">Tempo di Parola: indica il tempo in cui il soggetto politico/istituzionale parla direttamente in voce
</t>
  </si>
  <si>
    <t>Tab. E5 - Tempo di notizia, parola e antenna  dei soggetti del pluralismo sociale nei Radiogiornali di Radio 101  - tutte le edizioni</t>
  </si>
  <si>
    <t>Tab. E6 - Tempo di notizia, parola e antenna  dei soggetti del pluralismo sociale nei Radiogiornali di Virgin Radio  - tutte le edizioni</t>
  </si>
  <si>
    <t>Tab. E9 - Tempo di notizia, parola e antenna  dei soggetti del pluralismo sociale nei Radiogiornali di Radio M2o - tutte le edizioni</t>
  </si>
  <si>
    <t>Tab. E10 - Tempo di notizia, parola e antenna  dei soggetti del pluralismo sociale nei Radiogiornali di Radio Deejay - tutte le edizioni</t>
  </si>
  <si>
    <t>Tab. E11 - Tempo di notizia, parola e antenna  dei soggetti del pluralismo sociale nei Radiogiornali di Radio Capital  - tutte le edizioni</t>
  </si>
  <si>
    <t>Tab. E12 - Tempo di notizia, parola e antenna  dei soggetti del pluralismo sociale nei Radiogiornali di Radio Kiss Kiss - tutte le edizioni</t>
  </si>
  <si>
    <t>Tab. E13 - Tempo di notizia, parola e antenna  dei soggetti del pluralismo sociale nei Radiogiornali di Radio RTL 102.5  - tutte le edizioni</t>
  </si>
  <si>
    <t>Tab. E14 - Tempo di notizia, parola e antenna  dei soggetti del pluralismo sociale nei Radiogiornali di Radio Dimensione Suono - tutte le edizioni</t>
  </si>
  <si>
    <t>Esperti e mondo della scienza</t>
  </si>
  <si>
    <t>Tab. F4 - Tempo di parola dei soggetti del pluralismo sociale nei programmi extra - gr di rete e di testata. Rete Radio 101 - Testata Pagina 101</t>
  </si>
  <si>
    <t>Tab. F5 - Tempo di parola dei soggetti del pluralismo sociale nei programmi extra - gr di rete e di testata. Rete Virgin Radio - Testata Virgin Radio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</si>
  <si>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</si>
  <si>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</si>
  <si>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</si>
  <si>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</si>
  <si>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</si>
  <si>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</si>
  <si>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Tempo di Parola: indica il tempo in cui il soggetto politico/istituzionale parla direttamente in voce
Rete Virgin Radio: 
Testata Virgin Radio:</t>
  </si>
  <si>
    <r>
      <rPr>
        <sz val="11"/>
        <rFont val="Calibri"/>
        <family val="2"/>
      </rPr>
      <t>Tempo di Parola: indica il tempo in cui il soggetto politico/istituzionale parla direttamente in voce
Rete Radio Kiss Kiss:
Testata Radio Kiss Kiss:</t>
    </r>
    <r>
      <rPr>
        <sz val="11"/>
        <color rgb="FFFF0000"/>
        <rFont val="Calibri"/>
        <family val="2"/>
      </rPr>
      <t xml:space="preserve">
</t>
    </r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</si>
  <si>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</si>
  <si>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</si>
  <si>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</si>
  <si>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</si>
  <si>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</si>
  <si>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</si>
  <si>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</si>
  <si>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</si>
  <si>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</si>
  <si>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</si>
  <si>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</si>
  <si>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</si>
  <si>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</si>
  <si>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</si>
  <si>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</si>
  <si>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</si>
  <si>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E20 - Tempo di notizia, parola e antenna dei soggetti del pluralismo sociale nei Radiogiornali di Radio Montecarlo - edizioni principali</t>
  </si>
  <si>
    <t>Tab. E21 - Tempo di notizia, parola e antenna dei soggetti del pluralismo sociale nei Radiogiornali di Radio Capital - edizioni principali</t>
  </si>
  <si>
    <t>Tab. E22 - Tempo di notizia, parola e antenna dei soggetti del pluralismo sociale nei Radiogiornali di Radio Kiss Kiss - edizioni principali</t>
  </si>
  <si>
    <t>Tab. E23 - Tempo di notizia, parola e antenna dei soggetti del pluralismo sociale nei Radiogiornali di Radio RTL 102.5 - edizioni principali</t>
  </si>
  <si>
    <t>Tab. E24 - Tempo di notizia, parola e antenna dei soggetti del pluralismo sociale nei Radiogiornali di Radio Italia - edizioni principali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</si>
  <si>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>Rete m2o: 
Testata m2o:</t>
    </r>
  </si>
  <si>
    <t>Tempo di Parola: indica il tempo in cui il soggetto politico/istituzionale parla direttamente in voce
Rete Radio Deejay:
Testata Radio Deejay:</t>
  </si>
  <si>
    <t>Tab. F7 - Tempo di parola dei soggetti del pluralismo sociale nei programmi extra - gr di rete e di testata. Rete Radio Monte Carlo - Testata Radio Monte Carlo</t>
  </si>
  <si>
    <t>Tab. F6 - Tempo di parola dei soggetti del pluralismo sociale nei programmi extra - gr di rete e di testata. Rete Radio 105 network - Testata Rete 105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</si>
  <si>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</si>
  <si>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</si>
  <si>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 xml:space="preserve">Tempo di Parola: indica il tempo in cui il soggetto politico/istituzionale parla direttamente in voce
Rete RDS: 
Testata RDS:
</t>
  </si>
  <si>
    <t>Tab. E7 - Tempo di notizia, parola e antenna  dei soggetti del pluralismo sociale nei Radiogiornali di Radio 105 - tutte le edizioni</t>
  </si>
  <si>
    <t>Tab. E8 - Tempo di notizia, parola e antenna  dei soggetti del pluralismo sociale nei Radiogiornali di Radio Montecarlo  - tutte le edizioni</t>
  </si>
  <si>
    <t>Tempo di Parola: indica il tempo in cui il soggetto politico/istituzionale parla direttamente in voce
Rete RTL 102.5: W l'Italia
Testata RTL 102.5: Non stop news</t>
  </si>
  <si>
    <t>Periodo dal 01.09.2017 al 30.09.2017</t>
  </si>
  <si>
    <t>Tempo di Parola: indica il tempo in cui il soggetto politico/istituzionale parla direttamente in voce
Radio Uno:
Radio Due: Caterpillar AM, Decanter, Drive time, Italia nel pallone, KGG, Miracolo italiano, Non è un paese per giovani, Ovunque6, Ovunque6 XL, Presto che è tardi, Radio2 come voi, Radio2 live, Radio2 social club, Senti che storia!, Sere d'estate
Radio Tre: A3. Il formato dell'arte, Fahrenheit, Radio3 mondo, Radio3 scienza, Radio3 suite</t>
  </si>
  <si>
    <t>Tempo di Parola: indica il tempo in cui il soggetto politico/istituzionale parla direttamente in voce
Radio Uno: 6 su Radio1, Angelus, Ascolta si fa sera, Coltivando il futuro, Culto evangelico, Dialogo con l'Islam, Enogastronomia, Eta Beta, Feste e celebrazioni ebraiche, GR 1 economia, GR 1 economia magazine, Il pescatore di perle, Imbarco immediato, In viaggio con Francesco, Inviato speciale, Inviato speciale - the best, Italia sotto inchiesta, La radio ne parla, La radio ne parla - speciale, Life - obiettivo benessere, L'ora di religione, Manuale d'Europa, Oggi in edicola, Prima Radio1, Radio anch'io, Tra poco in edicola, Tra poco in edicola, Tra poco in edicola - speciale, Un giorno da pecora, Vittoria, Voci dal mondo, Voci del mattino, Zapping Radio1
Radio Due: Caterpillar, I Provinciali
Radio Tre: Tutta la città ne parla</t>
  </si>
  <si>
    <t>Tempo di Parola: indica il tempo in cui il soggetto politico/istituzionale parla direttamente in voce
Rete Radio 101: Francesca Bacinotti &amp; Matteo Di Palma, La banda di R101: Cristiano Militello, Paolo Dini e Lester
Testata Pagina 101:</t>
  </si>
  <si>
    <t xml:space="preserve">Tempo di Parola: indica il tempo in cui il soggetto politico/istituzionale parla direttamente in voce
Rete Radio 105 : 105 friends, Radio Costanzo show
Testata Rete 105: </t>
  </si>
  <si>
    <t>Tempo di Parola: indica il tempo in cui il soggetto politico/istituzionale parla direttamente in voce
Rete Radio Monte Carlo: 
Testata Radio Monte Carlo: Primo mattino</t>
  </si>
  <si>
    <t>Tempo di Parola: indica il tempo in cui il soggetto politico/istituzionale parla direttamente in voce
Rete Radio Capital: Capital relax, Capital start up, Happy summer, happy Capital
Testata Radio Capital: Circo Massimo, Non c'è duo senza tè, Tg zero</t>
  </si>
  <si>
    <t>Tempo di Parola: indica il tempo in cui il soggetto politico/istituzionale parla direttamente in voce
Rete Radio Italia: Buone nuove, Il concerto delle stelle, In compagnia di...Fiorella Felisatti, In compagnia di...Francesca Amendola &amp; Simone Maggio, In compagnia di...Manola Moslehi &amp; Mauro Marino, In compagnia di...Mila, In compagnia di...Paola Gallo, In compagnia di...Paoletta &amp; Patrick
Testata Radio Italia Notizie:</t>
  </si>
  <si>
    <t>Tempo di Parola: indica il tempo in cui il soggetto politico/istituzionale parla direttamente in voce
Rete Radio 24: 2024, Indovina chi viene a cena, Ma cos'è questa estate, Obiettivo salute, Smart city 
Testata Radio 24: #autotrasporti, 24 Mattino, 24 Mattino con Oscar Giannino, America 24, Due di denari, Effetto giorno, Effetto notte, Europa Europa, Focus economia, I conti della belva, I funamboli, La versione di Oscar, La zanzara, Nessuna è perfetta, Si può 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</si>
</sst>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5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73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 applyFill="1"/>
    <xf numFmtId="0" fontId="0" fillId="0" borderId="5" xfId="0" applyFill="1" applyBorder="1"/>
    <xf numFmtId="0" fontId="3" fillId="0" borderId="5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46" fontId="4" fillId="0" borderId="6" xfId="0" applyNumberFormat="1" applyFont="1" applyFill="1" applyBorder="1"/>
    <xf numFmtId="46" fontId="4" fillId="0" borderId="7" xfId="0" applyNumberFormat="1" applyFont="1" applyFill="1" applyBorder="1"/>
    <xf numFmtId="0" fontId="5" fillId="0" borderId="5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46" fontId="5" fillId="0" borderId="12" xfId="0" applyNumberFormat="1" applyFont="1" applyFill="1" applyBorder="1"/>
    <xf numFmtId="10" fontId="5" fillId="0" borderId="12" xfId="0" applyNumberFormat="1" applyFont="1" applyFill="1" applyBorder="1"/>
    <xf numFmtId="10" fontId="5" fillId="0" borderId="13" xfId="0" applyNumberFormat="1" applyFont="1" applyFill="1" applyBorder="1"/>
    <xf numFmtId="46" fontId="0" fillId="0" borderId="0" xfId="0" applyNumberFormat="1" applyFill="1"/>
    <xf numFmtId="0" fontId="1" fillId="0" borderId="0" xfId="0" applyFont="1"/>
    <xf numFmtId="0" fontId="4" fillId="0" borderId="17" xfId="0" applyFont="1" applyFill="1" applyBorder="1" applyAlignment="1">
      <alignment horizontal="left"/>
    </xf>
    <xf numFmtId="10" fontId="5" fillId="0" borderId="13" xfId="1" applyNumberFormat="1" applyFont="1" applyFill="1" applyBorder="1"/>
    <xf numFmtId="46" fontId="0" fillId="0" borderId="0" xfId="0" applyNumberFormat="1"/>
    <xf numFmtId="0" fontId="2" fillId="0" borderId="0" xfId="2" applyFill="1"/>
    <xf numFmtId="0" fontId="2" fillId="0" borderId="5" xfId="2" applyFill="1" applyBorder="1"/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46" fontId="4" fillId="0" borderId="9" xfId="2" applyNumberFormat="1" applyFont="1" applyFill="1" applyBorder="1"/>
    <xf numFmtId="46" fontId="4" fillId="0" borderId="6" xfId="2" applyNumberFormat="1" applyFont="1" applyFill="1" applyBorder="1"/>
    <xf numFmtId="0" fontId="1" fillId="0" borderId="0" xfId="2" applyFont="1" applyFill="1"/>
    <xf numFmtId="0" fontId="5" fillId="0" borderId="5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46" fontId="5" fillId="0" borderId="12" xfId="2" applyNumberFormat="1" applyFont="1" applyFill="1" applyBorder="1"/>
    <xf numFmtId="10" fontId="5" fillId="0" borderId="12" xfId="1" applyNumberFormat="1" applyFont="1" applyFill="1" applyBorder="1"/>
    <xf numFmtId="46" fontId="2" fillId="0" borderId="0" xfId="2" applyNumberFormat="1" applyFill="1"/>
    <xf numFmtId="0" fontId="2" fillId="0" borderId="0" xfId="2"/>
    <xf numFmtId="0" fontId="0" fillId="0" borderId="0" xfId="0" applyFill="1" applyAlignment="1">
      <alignment horizontal="right"/>
    </xf>
    <xf numFmtId="0" fontId="4" fillId="0" borderId="11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center"/>
    </xf>
    <xf numFmtId="10" fontId="4" fillId="0" borderId="6" xfId="1" applyNumberFormat="1" applyFont="1" applyFill="1" applyBorder="1"/>
    <xf numFmtId="10" fontId="4" fillId="0" borderId="7" xfId="1" applyNumberFormat="1" applyFont="1" applyFill="1" applyBorder="1" applyAlignment="1">
      <alignment horizontal="right"/>
    </xf>
    <xf numFmtId="0" fontId="2" fillId="0" borderId="5" xfId="2" applyBorder="1"/>
    <xf numFmtId="0" fontId="1" fillId="0" borderId="9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2" fillId="0" borderId="9" xfId="2" applyBorder="1"/>
    <xf numFmtId="10" fontId="4" fillId="0" borderId="9" xfId="1" applyNumberFormat="1" applyFont="1" applyBorder="1"/>
    <xf numFmtId="46" fontId="4" fillId="0" borderId="9" xfId="2" applyNumberFormat="1" applyFont="1" applyBorder="1"/>
    <xf numFmtId="10" fontId="4" fillId="0" borderId="7" xfId="1" applyNumberFormat="1" applyFont="1" applyBorder="1"/>
    <xf numFmtId="0" fontId="1" fillId="0" borderId="0" xfId="2" applyFont="1"/>
    <xf numFmtId="0" fontId="2" fillId="0" borderId="0" xfId="2" applyFont="1"/>
    <xf numFmtId="10" fontId="4" fillId="0" borderId="6" xfId="1" applyNumberFormat="1" applyFont="1" applyBorder="1"/>
    <xf numFmtId="46" fontId="4" fillId="0" borderId="6" xfId="2" applyNumberFormat="1" applyFont="1" applyBorder="1"/>
    <xf numFmtId="0" fontId="5" fillId="0" borderId="5" xfId="2" applyFont="1" applyBorder="1" applyAlignment="1">
      <alignment horizontal="left"/>
    </xf>
    <xf numFmtId="46" fontId="5" fillId="0" borderId="9" xfId="2" applyNumberFormat="1" applyFont="1" applyBorder="1"/>
    <xf numFmtId="10" fontId="5" fillId="0" borderId="9" xfId="2" applyNumberFormat="1" applyFont="1" applyBorder="1"/>
    <xf numFmtId="46" fontId="5" fillId="0" borderId="6" xfId="2" applyNumberFormat="1" applyFont="1" applyBorder="1"/>
    <xf numFmtId="10" fontId="5" fillId="0" borderId="6" xfId="1" applyNumberFormat="1" applyFont="1" applyBorder="1"/>
    <xf numFmtId="10" fontId="5" fillId="0" borderId="7" xfId="1" applyNumberFormat="1" applyFont="1" applyBorder="1"/>
    <xf numFmtId="10" fontId="2" fillId="0" borderId="9" xfId="1" applyNumberFormat="1" applyBorder="1"/>
    <xf numFmtId="0" fontId="5" fillId="0" borderId="11" xfId="2" applyFont="1" applyBorder="1" applyAlignment="1">
      <alignment horizontal="left"/>
    </xf>
    <xf numFmtId="46" fontId="5" fillId="0" borderId="12" xfId="2" applyNumberFormat="1" applyFont="1" applyBorder="1"/>
    <xf numFmtId="10" fontId="5" fillId="0" borderId="13" xfId="1" applyNumberFormat="1" applyFont="1" applyBorder="1"/>
    <xf numFmtId="0" fontId="1" fillId="0" borderId="8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46" fontId="4" fillId="0" borderId="8" xfId="2" applyNumberFormat="1" applyFont="1" applyBorder="1"/>
    <xf numFmtId="46" fontId="5" fillId="0" borderId="9" xfId="2" applyNumberFormat="1" applyFont="1" applyFill="1" applyBorder="1"/>
    <xf numFmtId="10" fontId="5" fillId="0" borderId="10" xfId="2" applyNumberFormat="1" applyFont="1" applyFill="1" applyBorder="1"/>
    <xf numFmtId="0" fontId="4" fillId="0" borderId="5" xfId="2" applyFont="1" applyBorder="1" applyAlignment="1">
      <alignment horizontal="left"/>
    </xf>
    <xf numFmtId="10" fontId="4" fillId="0" borderId="10" xfId="1" applyNumberFormat="1" applyFont="1" applyBorder="1"/>
    <xf numFmtId="10" fontId="5" fillId="0" borderId="10" xfId="1" applyNumberFormat="1" applyFont="1" applyBorder="1"/>
    <xf numFmtId="10" fontId="0" fillId="0" borderId="7" xfId="1" applyNumberFormat="1" applyFont="1" applyBorder="1"/>
    <xf numFmtId="0" fontId="6" fillId="0" borderId="5" xfId="2" applyFont="1" applyBorder="1"/>
    <xf numFmtId="0" fontId="3" fillId="0" borderId="9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46" fontId="5" fillId="0" borderId="8" xfId="2" applyNumberFormat="1" applyFont="1" applyBorder="1"/>
    <xf numFmtId="46" fontId="4" fillId="0" borderId="12" xfId="2" applyNumberFormat="1" applyFont="1" applyFill="1" applyBorder="1"/>
    <xf numFmtId="46" fontId="4" fillId="0" borderId="12" xfId="2" applyNumberFormat="1" applyFont="1" applyBorder="1"/>
    <xf numFmtId="10" fontId="4" fillId="0" borderId="13" xfId="1" applyNumberFormat="1" applyFont="1" applyBorder="1"/>
    <xf numFmtId="0" fontId="4" fillId="0" borderId="26" xfId="0" applyFont="1" applyFill="1" applyBorder="1" applyAlignment="1">
      <alignment horizontal="left"/>
    </xf>
    <xf numFmtId="0" fontId="2" fillId="0" borderId="5" xfId="2" applyBorder="1" applyAlignment="1">
      <alignment horizontal="center"/>
    </xf>
    <xf numFmtId="20" fontId="1" fillId="0" borderId="7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46" fontId="5" fillId="0" borderId="7" xfId="2" applyNumberFormat="1" applyFont="1" applyBorder="1"/>
    <xf numFmtId="0" fontId="1" fillId="0" borderId="9" xfId="0" applyFont="1" applyFill="1" applyBorder="1" applyAlignment="1">
      <alignment horizontal="center"/>
    </xf>
    <xf numFmtId="46" fontId="4" fillId="0" borderId="9" xfId="2" applyNumberFormat="1" applyFont="1" applyBorder="1" applyAlignment="1">
      <alignment horizontal="center"/>
    </xf>
    <xf numFmtId="10" fontId="4" fillId="0" borderId="9" xfId="1" applyNumberFormat="1" applyFont="1" applyBorder="1" applyAlignment="1">
      <alignment horizontal="center"/>
    </xf>
    <xf numFmtId="46" fontId="4" fillId="0" borderId="7" xfId="1" applyNumberFormat="1" applyFont="1" applyBorder="1" applyAlignment="1">
      <alignment horizontal="center"/>
    </xf>
    <xf numFmtId="0" fontId="2" fillId="0" borderId="9" xfId="2" applyBorder="1" applyAlignment="1">
      <alignment horizontal="center"/>
    </xf>
    <xf numFmtId="46" fontId="4" fillId="0" borderId="6" xfId="2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46" fontId="5" fillId="0" borderId="9" xfId="2" applyNumberFormat="1" applyFont="1" applyBorder="1" applyAlignment="1">
      <alignment horizontal="center"/>
    </xf>
    <xf numFmtId="46" fontId="5" fillId="0" borderId="10" xfId="2" applyNumberFormat="1" applyFont="1" applyBorder="1" applyAlignment="1">
      <alignment horizontal="center"/>
    </xf>
    <xf numFmtId="46" fontId="5" fillId="0" borderId="9" xfId="2" applyNumberFormat="1" applyFont="1" applyFill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46" fontId="4" fillId="0" borderId="8" xfId="0" applyNumberFormat="1" applyFont="1" applyFill="1" applyBorder="1" applyAlignment="1">
      <alignment horizontal="center"/>
    </xf>
    <xf numFmtId="10" fontId="4" fillId="0" borderId="9" xfId="1" applyNumberFormat="1" applyFont="1" applyFill="1" applyBorder="1" applyAlignment="1">
      <alignment horizontal="center"/>
    </xf>
    <xf numFmtId="10" fontId="4" fillId="0" borderId="10" xfId="1" applyNumberFormat="1" applyFont="1" applyFill="1" applyBorder="1" applyAlignment="1">
      <alignment horizontal="center"/>
    </xf>
    <xf numFmtId="46" fontId="4" fillId="0" borderId="9" xfId="0" applyNumberFormat="1" applyFont="1" applyFill="1" applyBorder="1" applyAlignment="1">
      <alignment horizontal="center"/>
    </xf>
    <xf numFmtId="46" fontId="4" fillId="0" borderId="6" xfId="0" applyNumberFormat="1" applyFont="1" applyFill="1" applyBorder="1" applyAlignment="1">
      <alignment horizontal="center"/>
    </xf>
    <xf numFmtId="46" fontId="4" fillId="0" borderId="7" xfId="0" applyNumberFormat="1" applyFont="1" applyFill="1" applyBorder="1" applyAlignment="1">
      <alignment horizontal="center"/>
    </xf>
    <xf numFmtId="46" fontId="5" fillId="0" borderId="9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46" fontId="4" fillId="0" borderId="9" xfId="2" applyNumberFormat="1" applyFont="1" applyFill="1" applyBorder="1" applyAlignment="1">
      <alignment horizontal="center"/>
    </xf>
    <xf numFmtId="46" fontId="4" fillId="0" borderId="6" xfId="2" applyNumberFormat="1" applyFont="1" applyFill="1" applyBorder="1" applyAlignment="1">
      <alignment horizontal="center"/>
    </xf>
    <xf numFmtId="46" fontId="4" fillId="0" borderId="0" xfId="0" applyNumberFormat="1" applyFont="1" applyFill="1" applyBorder="1" applyAlignment="1">
      <alignment horizontal="center"/>
    </xf>
    <xf numFmtId="46" fontId="4" fillId="0" borderId="18" xfId="0" applyNumberFormat="1" applyFont="1" applyFill="1" applyBorder="1" applyAlignment="1">
      <alignment horizontal="center"/>
    </xf>
    <xf numFmtId="46" fontId="4" fillId="0" borderId="19" xfId="0" applyNumberFormat="1" applyFont="1" applyFill="1" applyBorder="1" applyAlignment="1">
      <alignment horizontal="center"/>
    </xf>
    <xf numFmtId="10" fontId="4" fillId="0" borderId="20" xfId="1" applyNumberFormat="1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center"/>
    </xf>
    <xf numFmtId="46" fontId="5" fillId="0" borderId="22" xfId="0" applyNumberFormat="1" applyFont="1" applyFill="1" applyBorder="1" applyAlignment="1">
      <alignment horizontal="center"/>
    </xf>
    <xf numFmtId="10" fontId="5" fillId="0" borderId="22" xfId="1" applyNumberFormat="1" applyFont="1" applyFill="1" applyBorder="1" applyAlignment="1">
      <alignment horizontal="center"/>
    </xf>
    <xf numFmtId="10" fontId="5" fillId="0" borderId="23" xfId="1" applyNumberFormat="1" applyFont="1" applyFill="1" applyBorder="1" applyAlignment="1">
      <alignment horizontal="center"/>
    </xf>
    <xf numFmtId="10" fontId="4" fillId="0" borderId="19" xfId="1" applyNumberFormat="1" applyFont="1" applyFill="1" applyBorder="1" applyAlignment="1">
      <alignment horizontal="center"/>
    </xf>
    <xf numFmtId="10" fontId="5" fillId="0" borderId="25" xfId="1" applyNumberFormat="1" applyFont="1" applyFill="1" applyBorder="1" applyAlignment="1">
      <alignment horizontal="center"/>
    </xf>
    <xf numFmtId="46" fontId="0" fillId="0" borderId="9" xfId="0" applyNumberForma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0" fontId="5" fillId="0" borderId="9" xfId="1" applyNumberFormat="1" applyFont="1" applyFill="1" applyBorder="1" applyAlignment="1">
      <alignment horizontal="center"/>
    </xf>
    <xf numFmtId="10" fontId="5" fillId="0" borderId="10" xfId="1" applyNumberFormat="1" applyFont="1" applyFill="1" applyBorder="1" applyAlignment="1">
      <alignment horizontal="center"/>
    </xf>
    <xf numFmtId="4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 applyAlignment="1">
      <alignment horizontal="center"/>
    </xf>
    <xf numFmtId="10" fontId="5" fillId="0" borderId="10" xfId="0" applyNumberFormat="1" applyFont="1" applyFill="1" applyBorder="1" applyAlignment="1">
      <alignment horizontal="center"/>
    </xf>
    <xf numFmtId="46" fontId="4" fillId="0" borderId="9" xfId="1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/>
    </xf>
    <xf numFmtId="10" fontId="5" fillId="0" borderId="9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0" fontId="5" fillId="0" borderId="9" xfId="1" applyNumberFormat="1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Border="1" applyAlignment="1">
      <alignment horizontal="center"/>
    </xf>
    <xf numFmtId="10" fontId="5" fillId="0" borderId="9" xfId="2" applyNumberFormat="1" applyFont="1" applyBorder="1" applyAlignment="1">
      <alignment horizontal="center"/>
    </xf>
    <xf numFmtId="10" fontId="5" fillId="0" borderId="10" xfId="2" applyNumberFormat="1" applyFont="1" applyBorder="1" applyAlignment="1">
      <alignment horizontal="center"/>
    </xf>
    <xf numFmtId="46" fontId="4" fillId="0" borderId="8" xfId="2" applyNumberFormat="1" applyFont="1" applyBorder="1" applyAlignment="1">
      <alignment horizontal="center"/>
    </xf>
    <xf numFmtId="10" fontId="5" fillId="0" borderId="9" xfId="2" applyNumberFormat="1" applyFont="1" applyFill="1" applyBorder="1" applyAlignment="1">
      <alignment horizontal="center"/>
    </xf>
    <xf numFmtId="10" fontId="5" fillId="0" borderId="10" xfId="2" applyNumberFormat="1" applyFont="1" applyFill="1" applyBorder="1" applyAlignment="1">
      <alignment horizontal="center"/>
    </xf>
    <xf numFmtId="10" fontId="2" fillId="0" borderId="9" xfId="1" applyNumberFormat="1" applyBorder="1" applyAlignment="1">
      <alignment horizontal="center"/>
    </xf>
    <xf numFmtId="9" fontId="4" fillId="0" borderId="9" xfId="1" applyFont="1" applyBorder="1" applyAlignment="1">
      <alignment horizontal="center"/>
    </xf>
    <xf numFmtId="10" fontId="4" fillId="0" borderId="10" xfId="1" applyNumberFormat="1" applyFont="1" applyBorder="1" applyAlignment="1">
      <alignment horizontal="center"/>
    </xf>
    <xf numFmtId="46" fontId="4" fillId="0" borderId="9" xfId="2" applyNumberFormat="1" applyFont="1" applyBorder="1" applyAlignment="1">
      <alignment horizontal="center" vertical="center"/>
    </xf>
    <xf numFmtId="10" fontId="4" fillId="0" borderId="9" xfId="1" applyNumberFormat="1" applyFont="1" applyBorder="1" applyAlignment="1">
      <alignment horizontal="center" vertical="center"/>
    </xf>
    <xf numFmtId="46" fontId="5" fillId="0" borderId="9" xfId="2" applyNumberFormat="1" applyFont="1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10" fontId="2" fillId="0" borderId="9" xfId="1" applyNumberFormat="1" applyBorder="1" applyAlignment="1">
      <alignment horizontal="center" vertical="center"/>
    </xf>
    <xf numFmtId="46" fontId="4" fillId="0" borderId="9" xfId="2" applyNumberFormat="1" applyFont="1" applyFill="1" applyBorder="1" applyAlignment="1">
      <alignment horizontal="center" vertical="center"/>
    </xf>
    <xf numFmtId="46" fontId="4" fillId="0" borderId="6" xfId="2" applyNumberFormat="1" applyFont="1" applyFill="1" applyBorder="1" applyAlignment="1">
      <alignment horizontal="center" vertical="center"/>
    </xf>
    <xf numFmtId="46" fontId="4" fillId="0" borderId="6" xfId="2" applyNumberFormat="1" applyFont="1" applyBorder="1" applyAlignment="1">
      <alignment horizontal="center" vertical="center"/>
    </xf>
    <xf numFmtId="46" fontId="5" fillId="0" borderId="9" xfId="2" applyNumberFormat="1" applyFont="1" applyFill="1" applyBorder="1" applyAlignment="1">
      <alignment horizontal="center" vertical="center"/>
    </xf>
    <xf numFmtId="10" fontId="5" fillId="0" borderId="9" xfId="2" applyNumberFormat="1" applyFont="1" applyFill="1" applyBorder="1" applyAlignment="1">
      <alignment horizontal="center" vertical="center"/>
    </xf>
    <xf numFmtId="46" fontId="4" fillId="0" borderId="5" xfId="2" applyNumberFormat="1" applyFont="1" applyBorder="1"/>
    <xf numFmtId="0" fontId="4" fillId="0" borderId="0" xfId="2" applyFont="1"/>
    <xf numFmtId="46" fontId="0" fillId="0" borderId="27" xfId="0" applyNumberFormat="1" applyBorder="1" applyAlignment="1">
      <alignment horizontal="center"/>
    </xf>
    <xf numFmtId="0" fontId="1" fillId="0" borderId="8" xfId="2" applyFont="1" applyBorder="1" applyAlignment="1">
      <alignment horizontal="center"/>
    </xf>
    <xf numFmtId="46" fontId="4" fillId="0" borderId="24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4" xfId="2" applyFont="1" applyFill="1" applyBorder="1" applyAlignment="1">
      <alignment horizontal="left" vertical="top" wrapText="1"/>
    </xf>
    <xf numFmtId="0" fontId="2" fillId="0" borderId="15" xfId="2" applyFill="1" applyBorder="1" applyAlignment="1">
      <alignment horizontal="left" vertical="top" wrapText="1"/>
    </xf>
    <xf numFmtId="0" fontId="2" fillId="0" borderId="16" xfId="2" applyFill="1" applyBorder="1" applyAlignment="1">
      <alignment horizontal="left" vertical="top" wrapText="1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4" fillId="0" borderId="14" xfId="3" applyFont="1" applyFill="1" applyBorder="1" applyAlignment="1">
      <alignment horizontal="left" vertical="top" wrapText="1"/>
    </xf>
    <xf numFmtId="0" fontId="4" fillId="0" borderId="15" xfId="3" applyFont="1" applyFill="1" applyBorder="1" applyAlignment="1">
      <alignment horizontal="left" vertical="top" wrapText="1"/>
    </xf>
    <xf numFmtId="0" fontId="4" fillId="0" borderId="16" xfId="3" applyFont="1" applyFill="1" applyBorder="1" applyAlignment="1">
      <alignment horizontal="left" vertical="top" wrapText="1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24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6" fillId="0" borderId="14" xfId="3" applyFont="1" applyFill="1" applyBorder="1" applyAlignment="1">
      <alignment horizontal="left" vertical="top" wrapText="1"/>
    </xf>
    <xf numFmtId="0" fontId="7" fillId="0" borderId="15" xfId="3" applyFont="1" applyFill="1" applyBorder="1" applyAlignment="1">
      <alignment horizontal="left" vertical="top" wrapText="1"/>
    </xf>
    <xf numFmtId="0" fontId="7" fillId="0" borderId="16" xfId="3" applyFont="1" applyFill="1" applyBorder="1" applyAlignment="1">
      <alignment horizontal="left" vertical="top" wrapText="1"/>
    </xf>
    <xf numFmtId="0" fontId="3" fillId="0" borderId="6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6" fillId="0" borderId="14" xfId="2" applyFont="1" applyFill="1" applyBorder="1" applyAlignment="1">
      <alignment horizontal="left" vertical="top" wrapText="1"/>
    </xf>
    <xf numFmtId="0" fontId="7" fillId="0" borderId="15" xfId="2" applyFont="1" applyFill="1" applyBorder="1" applyAlignment="1">
      <alignment horizontal="left" vertical="top" wrapText="1"/>
    </xf>
    <xf numFmtId="0" fontId="7" fillId="0" borderId="16" xfId="2" applyFont="1" applyFill="1" applyBorder="1" applyAlignment="1">
      <alignment horizontal="left" vertical="top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6" fillId="0" borderId="15" xfId="3" applyFont="1" applyFill="1" applyBorder="1" applyAlignment="1">
      <alignment horizontal="left" vertical="top" wrapText="1"/>
    </xf>
    <xf numFmtId="0" fontId="6" fillId="0" borderId="16" xfId="3" applyFont="1" applyFill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0" fillId="0" borderId="14" xfId="2" applyFont="1" applyBorder="1" applyAlignment="1">
      <alignment horizontal="left" vertical="top" wrapText="1"/>
    </xf>
    <xf numFmtId="0" fontId="2" fillId="0" borderId="15" xfId="2" applyBorder="1" applyAlignment="1">
      <alignment horizontal="left" vertical="top" wrapText="1"/>
    </xf>
    <xf numFmtId="0" fontId="2" fillId="0" borderId="16" xfId="2" applyBorder="1" applyAlignment="1">
      <alignment horizontal="left" vertical="top" wrapText="1"/>
    </xf>
  </cellXfs>
  <cellStyles count="735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57" t="s">
        <v>18</v>
      </c>
      <c r="C3" s="158"/>
      <c r="D3" s="158"/>
      <c r="E3" s="158"/>
      <c r="F3" s="158"/>
      <c r="G3" s="158"/>
      <c r="H3" s="158"/>
      <c r="I3" s="158"/>
      <c r="J3" s="159"/>
    </row>
    <row r="4" spans="2:10" x14ac:dyDescent="0.25">
      <c r="B4" s="160" t="s">
        <v>134</v>
      </c>
      <c r="C4" s="161"/>
      <c r="D4" s="161"/>
      <c r="E4" s="161"/>
      <c r="F4" s="161"/>
      <c r="G4" s="161"/>
      <c r="H4" s="161"/>
      <c r="I4" s="161"/>
      <c r="J4" s="162"/>
    </row>
    <row r="5" spans="2:10" x14ac:dyDescent="0.25">
      <c r="B5" s="2"/>
      <c r="C5" s="163" t="s">
        <v>19</v>
      </c>
      <c r="D5" s="161"/>
      <c r="E5" s="163" t="s">
        <v>20</v>
      </c>
      <c r="F5" s="161"/>
      <c r="G5" s="161" t="s">
        <v>21</v>
      </c>
      <c r="H5" s="161"/>
      <c r="I5" s="163" t="s">
        <v>22</v>
      </c>
      <c r="J5" s="162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5">
        <v>1.9212962962962959E-3</v>
      </c>
      <c r="D7" s="96">
        <f t="shared" ref="D7:D28" si="0">C7/$C$30</f>
        <v>3.5593293022856891E-3</v>
      </c>
      <c r="E7" s="95">
        <v>6.5972222222222213E-4</v>
      </c>
      <c r="F7" s="96">
        <f>E7/$E$30</f>
        <v>5.4723502304147463E-3</v>
      </c>
      <c r="G7" s="95">
        <v>1.4467592592592592E-3</v>
      </c>
      <c r="H7" s="96">
        <f t="shared" ref="H7:H26" si="1">G7/$G$30</f>
        <v>7.564296520423599E-3</v>
      </c>
      <c r="I7" s="95">
        <f t="shared" ref="I7:I17" si="2">C7+E7+G7</f>
        <v>4.0277777777777777E-3</v>
      </c>
      <c r="J7" s="97">
        <f>I7/$I$30</f>
        <v>4.7296103507794346E-3</v>
      </c>
    </row>
    <row r="8" spans="2:10" x14ac:dyDescent="0.25">
      <c r="B8" s="8" t="s">
        <v>13</v>
      </c>
      <c r="C8" s="95">
        <v>5.162037037037037E-3</v>
      </c>
      <c r="D8" s="96">
        <f t="shared" si="0"/>
        <v>9.5630172820446845E-3</v>
      </c>
      <c r="E8" s="95">
        <v>1.261574074074074E-3</v>
      </c>
      <c r="F8" s="96">
        <f t="shared" ref="F8:F26" si="3">E8/$E$30</f>
        <v>1.0464669738863288E-2</v>
      </c>
      <c r="G8" s="95">
        <v>2.2106481481481482E-3</v>
      </c>
      <c r="H8" s="96">
        <f t="shared" si="1"/>
        <v>1.1558245083207261E-2</v>
      </c>
      <c r="I8" s="95">
        <f t="shared" si="2"/>
        <v>8.6342592592592582E-3</v>
      </c>
      <c r="J8" s="97">
        <f t="shared" ref="J8:J28" si="4">I8/$I$30</f>
        <v>1.0138762418624879E-2</v>
      </c>
    </row>
    <row r="9" spans="2:10" x14ac:dyDescent="0.25">
      <c r="B9" s="8" t="s">
        <v>0</v>
      </c>
      <c r="C9" s="95">
        <v>9.6701388888888865E-2</v>
      </c>
      <c r="D9" s="96">
        <f t="shared" si="0"/>
        <v>0.17914576096745138</v>
      </c>
      <c r="E9" s="95">
        <v>2.251157407407408E-2</v>
      </c>
      <c r="F9" s="96">
        <f t="shared" si="3"/>
        <v>0.18673195084485411</v>
      </c>
      <c r="G9" s="95">
        <v>2.1446759259259266E-2</v>
      </c>
      <c r="H9" s="96">
        <f t="shared" si="1"/>
        <v>0.11213313161875947</v>
      </c>
      <c r="I9" s="95">
        <f t="shared" si="2"/>
        <v>0.1406597222222222</v>
      </c>
      <c r="J9" s="97">
        <f t="shared" si="4"/>
        <v>0.16516940975006453</v>
      </c>
    </row>
    <row r="10" spans="2:10" x14ac:dyDescent="0.25">
      <c r="B10" s="8" t="s">
        <v>8</v>
      </c>
      <c r="C10" s="95">
        <v>2.1574074074074075E-2</v>
      </c>
      <c r="D10" s="96">
        <f t="shared" si="0"/>
        <v>3.9967408550967025E-2</v>
      </c>
      <c r="E10" s="95">
        <v>4.7222222222222223E-3</v>
      </c>
      <c r="F10" s="96">
        <f t="shared" si="3"/>
        <v>3.91705069124424E-2</v>
      </c>
      <c r="G10" s="95">
        <v>1.1192129629629628E-2</v>
      </c>
      <c r="H10" s="96">
        <f t="shared" si="1"/>
        <v>5.851739788199696E-2</v>
      </c>
      <c r="I10" s="95">
        <f t="shared" si="2"/>
        <v>3.7488425925925925E-2</v>
      </c>
      <c r="J10" s="97">
        <f t="shared" si="4"/>
        <v>4.4020712431536171E-2</v>
      </c>
    </row>
    <row r="11" spans="2:10" x14ac:dyDescent="0.25">
      <c r="B11" s="8" t="s">
        <v>26</v>
      </c>
      <c r="C11" s="95">
        <v>1.1226851851851853E-3</v>
      </c>
      <c r="D11" s="96">
        <f t="shared" si="0"/>
        <v>2.0798490501307948E-3</v>
      </c>
      <c r="E11" s="95">
        <v>1.1111111111111111E-3</v>
      </c>
      <c r="F11" s="96">
        <f t="shared" si="3"/>
        <v>9.2165898617511521E-3</v>
      </c>
      <c r="G11" s="95">
        <v>4.2824074074074075E-3</v>
      </c>
      <c r="H11" s="96">
        <f t="shared" si="1"/>
        <v>2.2390317700453854E-2</v>
      </c>
      <c r="I11" s="95">
        <f t="shared" si="2"/>
        <v>6.5162037037037037E-3</v>
      </c>
      <c r="J11" s="97">
        <f t="shared" si="4"/>
        <v>7.6516397341632805E-3</v>
      </c>
    </row>
    <row r="12" spans="2:10" x14ac:dyDescent="0.25">
      <c r="B12" s="8" t="s">
        <v>3</v>
      </c>
      <c r="C12" s="95">
        <v>8.214120370370373E-2</v>
      </c>
      <c r="D12" s="96">
        <f t="shared" si="0"/>
        <v>0.15217204854410571</v>
      </c>
      <c r="E12" s="95">
        <v>1.2951388888888884E-2</v>
      </c>
      <c r="F12" s="96">
        <f t="shared" si="3"/>
        <v>0.10743087557603682</v>
      </c>
      <c r="G12" s="95">
        <v>1.4652777777777773E-2</v>
      </c>
      <c r="H12" s="96">
        <f t="shared" si="1"/>
        <v>7.661119515885019E-2</v>
      </c>
      <c r="I12" s="95">
        <f t="shared" si="2"/>
        <v>0.1097453703703704</v>
      </c>
      <c r="J12" s="97">
        <f t="shared" si="4"/>
        <v>0.1288682912243983</v>
      </c>
    </row>
    <row r="13" spans="2:10" x14ac:dyDescent="0.25">
      <c r="B13" s="8" t="s">
        <v>7</v>
      </c>
      <c r="C13" s="95">
        <v>3.2361111111111125E-2</v>
      </c>
      <c r="D13" s="96">
        <f t="shared" si="0"/>
        <v>5.9951112826450562E-2</v>
      </c>
      <c r="E13" s="95">
        <v>7.4652777777777773E-3</v>
      </c>
      <c r="F13" s="96">
        <f t="shared" si="3"/>
        <v>6.1923963133640549E-2</v>
      </c>
      <c r="G13" s="95">
        <v>6.7708333333333362E-3</v>
      </c>
      <c r="H13" s="96">
        <f t="shared" si="1"/>
        <v>3.5400907715582464E-2</v>
      </c>
      <c r="I13" s="95">
        <f t="shared" si="2"/>
        <v>4.6597222222222241E-2</v>
      </c>
      <c r="J13" s="97">
        <f t="shared" si="4"/>
        <v>5.4716699058155203E-2</v>
      </c>
    </row>
    <row r="14" spans="2:10" x14ac:dyDescent="0.25">
      <c r="B14" s="8" t="s">
        <v>2</v>
      </c>
      <c r="C14" s="95">
        <v>2.8668981481481469E-2</v>
      </c>
      <c r="D14" s="96">
        <f t="shared" si="0"/>
        <v>5.3111196878082224E-2</v>
      </c>
      <c r="E14" s="95">
        <v>4.5833333333333325E-3</v>
      </c>
      <c r="F14" s="96">
        <f t="shared" si="3"/>
        <v>3.8018433179723497E-2</v>
      </c>
      <c r="G14" s="95">
        <v>6.3310185185185188E-3</v>
      </c>
      <c r="H14" s="96">
        <f t="shared" si="1"/>
        <v>3.3101361573373671E-2</v>
      </c>
      <c r="I14" s="95">
        <f t="shared" si="2"/>
        <v>3.9583333333333325E-2</v>
      </c>
      <c r="J14" s="97">
        <f t="shared" si="4"/>
        <v>4.6480653447315119E-2</v>
      </c>
    </row>
    <row r="15" spans="2:10" x14ac:dyDescent="0.25">
      <c r="B15" s="8" t="s">
        <v>9</v>
      </c>
      <c r="C15" s="95">
        <v>3.3194444444444443E-2</v>
      </c>
      <c r="D15" s="96">
        <f t="shared" si="0"/>
        <v>6.1494918306959988E-2</v>
      </c>
      <c r="E15" s="95">
        <v>1.127314814814815E-2</v>
      </c>
      <c r="F15" s="96">
        <f t="shared" si="3"/>
        <v>9.3509984639016913E-2</v>
      </c>
      <c r="G15" s="95">
        <v>8.252314814814813E-3</v>
      </c>
      <c r="H15" s="96">
        <f t="shared" si="1"/>
        <v>4.3146747352496205E-2</v>
      </c>
      <c r="I15" s="95">
        <f t="shared" si="2"/>
        <v>5.271990740740741E-2</v>
      </c>
      <c r="J15" s="97">
        <f t="shared" si="4"/>
        <v>6.190625042471358E-2</v>
      </c>
    </row>
    <row r="16" spans="2:10" x14ac:dyDescent="0.25">
      <c r="B16" s="8" t="s">
        <v>1</v>
      </c>
      <c r="C16" s="95">
        <v>2.7939814814814817E-2</v>
      </c>
      <c r="D16" s="96">
        <f t="shared" si="0"/>
        <v>5.1760367082636483E-2</v>
      </c>
      <c r="E16" s="95">
        <v>7.8935185185185167E-3</v>
      </c>
      <c r="F16" s="96">
        <f t="shared" si="3"/>
        <v>6.5476190476190466E-2</v>
      </c>
      <c r="G16" s="95">
        <v>1.0567129629629631E-2</v>
      </c>
      <c r="H16" s="96">
        <f t="shared" si="1"/>
        <v>5.524962178517398E-2</v>
      </c>
      <c r="I16" s="95">
        <f t="shared" si="2"/>
        <v>4.6400462962962963E-2</v>
      </c>
      <c r="J16" s="97">
        <f t="shared" si="4"/>
        <v>5.4485654874352737E-2</v>
      </c>
    </row>
    <row r="17" spans="2:10" x14ac:dyDescent="0.25">
      <c r="B17" s="8" t="s">
        <v>27</v>
      </c>
      <c r="C17" s="95">
        <v>2.2453703703703698E-2</v>
      </c>
      <c r="D17" s="96">
        <f t="shared" si="0"/>
        <v>4.1596981002615885E-2</v>
      </c>
      <c r="E17" s="95">
        <v>4.8379629629629623E-3</v>
      </c>
      <c r="F17" s="96">
        <f t="shared" si="3"/>
        <v>4.0130568356374803E-2</v>
      </c>
      <c r="G17" s="95">
        <v>9.8032407407407408E-3</v>
      </c>
      <c r="H17" s="96">
        <f t="shared" si="1"/>
        <v>5.1255673222390309E-2</v>
      </c>
      <c r="I17" s="95">
        <f t="shared" si="2"/>
        <v>3.7094907407407396E-2</v>
      </c>
      <c r="J17" s="97">
        <f t="shared" si="4"/>
        <v>4.3558624063931274E-2</v>
      </c>
    </row>
    <row r="18" spans="2:10" x14ac:dyDescent="0.25">
      <c r="B18" s="8" t="s">
        <v>16</v>
      </c>
      <c r="C18" s="95">
        <v>7.5231481481481471E-4</v>
      </c>
      <c r="D18" s="96">
        <f t="shared" si="0"/>
        <v>1.3937132810154808E-3</v>
      </c>
      <c r="E18" s="95">
        <v>9.6064814814814819E-4</v>
      </c>
      <c r="F18" s="96">
        <f t="shared" si="3"/>
        <v>7.9685099846390165E-3</v>
      </c>
      <c r="G18" s="95">
        <v>9.1435185185185185E-4</v>
      </c>
      <c r="H18" s="96">
        <f t="shared" si="1"/>
        <v>4.7806354009077151E-3</v>
      </c>
      <c r="I18" s="95">
        <f>G18+E18+C18</f>
        <v>2.6273148148148145E-3</v>
      </c>
      <c r="J18" s="97">
        <f t="shared" si="4"/>
        <v>3.0851193954796884E-3</v>
      </c>
    </row>
    <row r="19" spans="2:10" x14ac:dyDescent="0.25">
      <c r="B19" s="8" t="s">
        <v>4</v>
      </c>
      <c r="C19" s="95">
        <v>9.2824074074074059E-3</v>
      </c>
      <c r="D19" s="96">
        <f t="shared" si="0"/>
        <v>1.7196277713452546E-2</v>
      </c>
      <c r="E19" s="95">
        <v>6.018518518518519E-4</v>
      </c>
      <c r="F19" s="96">
        <f t="shared" si="3"/>
        <v>4.9923195084485414E-3</v>
      </c>
      <c r="G19" s="95">
        <v>5.0694444444444441E-3</v>
      </c>
      <c r="H19" s="96">
        <f t="shared" si="1"/>
        <v>2.6505295007564291E-2</v>
      </c>
      <c r="I19" s="95">
        <f t="shared" ref="I19:I28" si="5">C19+E19+G19</f>
        <v>1.4953703703703702E-2</v>
      </c>
      <c r="J19" s="97">
        <f t="shared" ref="J19" si="6">I19/$I$30</f>
        <v>1.7559357968985716E-2</v>
      </c>
    </row>
    <row r="20" spans="2:10" x14ac:dyDescent="0.25">
      <c r="B20" s="8" t="s">
        <v>14</v>
      </c>
      <c r="C20" s="95">
        <v>6.9907407407407409E-3</v>
      </c>
      <c r="D20" s="96">
        <f t="shared" si="0"/>
        <v>1.2950812642051546E-2</v>
      </c>
      <c r="E20" s="95">
        <v>2.7662037037037034E-3</v>
      </c>
      <c r="F20" s="96">
        <f t="shared" si="3"/>
        <v>2.2945468509984638E-2</v>
      </c>
      <c r="G20" s="95">
        <v>3.3217592592592591E-3</v>
      </c>
      <c r="H20" s="96">
        <f t="shared" si="1"/>
        <v>1.7367624810892584E-2</v>
      </c>
      <c r="I20" s="95">
        <f t="shared" si="5"/>
        <v>1.3078703703703703E-2</v>
      </c>
      <c r="J20" s="97">
        <f t="shared" si="4"/>
        <v>1.5357642805691843E-2</v>
      </c>
    </row>
    <row r="21" spans="2:10" x14ac:dyDescent="0.25">
      <c r="B21" s="8" t="s">
        <v>11</v>
      </c>
      <c r="C21" s="95">
        <v>1.0590277777777775E-2</v>
      </c>
      <c r="D21" s="96">
        <f t="shared" si="0"/>
        <v>1.9619194648140995E-2</v>
      </c>
      <c r="E21" s="95">
        <v>2.3148148148148147E-3</v>
      </c>
      <c r="F21" s="96">
        <f t="shared" si="3"/>
        <v>1.9201228878648231E-2</v>
      </c>
      <c r="G21" s="95">
        <v>9.3634259259259261E-3</v>
      </c>
      <c r="H21" s="96">
        <f t="shared" si="1"/>
        <v>4.8956127080181537E-2</v>
      </c>
      <c r="I21" s="95">
        <f t="shared" si="5"/>
        <v>2.2268518518518514E-2</v>
      </c>
      <c r="J21" s="97">
        <f t="shared" si="4"/>
        <v>2.6148765272700086E-2</v>
      </c>
    </row>
    <row r="22" spans="2:10" x14ac:dyDescent="0.25">
      <c r="B22" s="8" t="s">
        <v>15</v>
      </c>
      <c r="C22" s="95">
        <v>2.6574074074074069E-2</v>
      </c>
      <c r="D22" s="96">
        <f t="shared" si="0"/>
        <v>4.9230241434023748E-2</v>
      </c>
      <c r="E22" s="95">
        <v>8.9004629629629625E-3</v>
      </c>
      <c r="F22" s="96">
        <f t="shared" si="3"/>
        <v>7.382872503840246E-2</v>
      </c>
      <c r="G22" s="95">
        <v>6.7013888888888887E-3</v>
      </c>
      <c r="H22" s="96">
        <f t="shared" si="1"/>
        <v>3.5037821482602115E-2</v>
      </c>
      <c r="I22" s="95">
        <f t="shared" si="5"/>
        <v>4.2175925925925922E-2</v>
      </c>
      <c r="J22" s="97">
        <f t="shared" si="4"/>
        <v>4.9525000339770857E-2</v>
      </c>
    </row>
    <row r="23" spans="2:10" x14ac:dyDescent="0.25">
      <c r="B23" s="8" t="s">
        <v>28</v>
      </c>
      <c r="C23" s="95">
        <v>4.5023148148148159E-2</v>
      </c>
      <c r="D23" s="96">
        <f t="shared" si="0"/>
        <v>8.340837943308034E-2</v>
      </c>
      <c r="E23" s="95">
        <v>9.2708333333333306E-3</v>
      </c>
      <c r="F23" s="96">
        <f t="shared" si="3"/>
        <v>7.6900921658986154E-2</v>
      </c>
      <c r="G23" s="95">
        <v>3.7048611111111122E-2</v>
      </c>
      <c r="H23" s="96">
        <f t="shared" si="1"/>
        <v>0.1937065052950076</v>
      </c>
      <c r="I23" s="95">
        <f t="shared" si="5"/>
        <v>9.1342592592592614E-2</v>
      </c>
      <c r="J23" s="97">
        <f t="shared" si="4"/>
        <v>0.10725886462169916</v>
      </c>
    </row>
    <row r="24" spans="2:10" x14ac:dyDescent="0.25">
      <c r="B24" s="8" t="s">
        <v>12</v>
      </c>
      <c r="C24" s="95">
        <v>1.3252314814814811E-2</v>
      </c>
      <c r="D24" s="96">
        <f t="shared" si="0"/>
        <v>2.4550795488657309E-2</v>
      </c>
      <c r="E24" s="95">
        <v>2.3611111111111107E-3</v>
      </c>
      <c r="F24" s="96">
        <f t="shared" si="3"/>
        <v>1.9585253456221197E-2</v>
      </c>
      <c r="G24" s="95">
        <v>1.8541666666666672E-2</v>
      </c>
      <c r="H24" s="96">
        <f t="shared" si="1"/>
        <v>9.694402420574888E-2</v>
      </c>
      <c r="I24" s="95">
        <f t="shared" si="5"/>
        <v>3.4155092592592591E-2</v>
      </c>
      <c r="J24" s="97">
        <f t="shared" si="4"/>
        <v>4.010655214123595E-2</v>
      </c>
    </row>
    <row r="25" spans="2:10" x14ac:dyDescent="0.25">
      <c r="B25" s="8" t="s">
        <v>5</v>
      </c>
      <c r="C25" s="95">
        <v>1.2500000000000001E-2</v>
      </c>
      <c r="D25" s="96">
        <f t="shared" si="0"/>
        <v>2.3157082207641837E-2</v>
      </c>
      <c r="E25" s="95">
        <v>6.1458333333333339E-3</v>
      </c>
      <c r="F25" s="96">
        <f t="shared" si="3"/>
        <v>5.0979262672811068E-2</v>
      </c>
      <c r="G25" s="95">
        <v>8.9930555555555545E-3</v>
      </c>
      <c r="H25" s="96">
        <f t="shared" si="1"/>
        <v>4.7019667170953093E-2</v>
      </c>
      <c r="I25" s="95">
        <f t="shared" si="5"/>
        <v>2.7638888888888886E-2</v>
      </c>
      <c r="J25" s="97">
        <f t="shared" si="4"/>
        <v>3.245491240707267E-2</v>
      </c>
    </row>
    <row r="26" spans="2:10" x14ac:dyDescent="0.25">
      <c r="B26" s="8" t="s">
        <v>6</v>
      </c>
      <c r="C26" s="95">
        <v>2.0787037037037027E-2</v>
      </c>
      <c r="D26" s="96">
        <f t="shared" si="0"/>
        <v>3.8509370041596963E-2</v>
      </c>
      <c r="E26" s="95">
        <v>5.3240740740740744E-4</v>
      </c>
      <c r="F26" s="96">
        <f t="shared" si="3"/>
        <v>4.4162826420890942E-3</v>
      </c>
      <c r="G26" s="98">
        <v>1.9675925925925926E-4</v>
      </c>
      <c r="H26" s="96">
        <f t="shared" si="1"/>
        <v>1.0287443267776096E-3</v>
      </c>
      <c r="I26" s="95">
        <f t="shared" si="5"/>
        <v>2.1516203703703694E-2</v>
      </c>
      <c r="J26" s="97">
        <f t="shared" si="4"/>
        <v>2.5265361040514266E-2</v>
      </c>
    </row>
    <row r="27" spans="2:10" x14ac:dyDescent="0.25">
      <c r="B27" s="8" t="s">
        <v>103</v>
      </c>
      <c r="C27" s="95">
        <v>2.572916666666665E-2</v>
      </c>
      <c r="D27" s="96">
        <f t="shared" si="0"/>
        <v>4.7664994210729415E-2</v>
      </c>
      <c r="E27" s="95">
        <v>2.1643518518518513E-3</v>
      </c>
      <c r="F27" s="96">
        <f>E27/$E$30</f>
        <v>1.7953149001536096E-2</v>
      </c>
      <c r="G27" s="98">
        <v>3.2060185185185195E-3</v>
      </c>
      <c r="H27" s="96">
        <f>G27/$G$30</f>
        <v>1.67624810892587E-2</v>
      </c>
      <c r="I27" s="95">
        <f t="shared" si="5"/>
        <v>3.1099537037037023E-2</v>
      </c>
      <c r="J27" s="97">
        <f t="shared" si="4"/>
        <v>3.6518571875127401E-2</v>
      </c>
    </row>
    <row r="28" spans="2:10" x14ac:dyDescent="0.25">
      <c r="B28" s="8" t="s">
        <v>17</v>
      </c>
      <c r="C28" s="95">
        <v>1.506944444444445E-2</v>
      </c>
      <c r="D28" s="96">
        <f t="shared" si="0"/>
        <v>2.7917149105879335E-2</v>
      </c>
      <c r="E28" s="95">
        <v>5.2662037037037018E-3</v>
      </c>
      <c r="F28" s="96">
        <f>E28/$E$30</f>
        <v>4.3682795698924713E-2</v>
      </c>
      <c r="G28" s="98">
        <v>9.4907407407407408E-4</v>
      </c>
      <c r="H28" s="96">
        <f>G28/$G$30</f>
        <v>4.9621785173978817E-3</v>
      </c>
      <c r="I28" s="95">
        <f t="shared" si="5"/>
        <v>2.1284722222222226E-2</v>
      </c>
      <c r="J28" s="97">
        <f t="shared" si="4"/>
        <v>2.4993544353687877E-2</v>
      </c>
    </row>
    <row r="29" spans="2:10" x14ac:dyDescent="0.25">
      <c r="B29" s="8"/>
      <c r="C29" s="99"/>
      <c r="D29" s="99"/>
      <c r="E29" s="99"/>
      <c r="F29" s="99"/>
      <c r="G29" s="99"/>
      <c r="H29" s="99"/>
      <c r="I29" s="99"/>
      <c r="J29" s="100"/>
    </row>
    <row r="30" spans="2:10" x14ac:dyDescent="0.25">
      <c r="B30" s="11" t="s">
        <v>29</v>
      </c>
      <c r="C30" s="101">
        <f t="shared" ref="C30:J30" si="7">SUM(C7:C28)</f>
        <v>0.53979166666666667</v>
      </c>
      <c r="D30" s="102">
        <f t="shared" si="7"/>
        <v>1</v>
      </c>
      <c r="E30" s="101">
        <f>SUM(E7:E28)</f>
        <v>0.12055555555555555</v>
      </c>
      <c r="F30" s="102">
        <f t="shared" si="7"/>
        <v>1.0000000000000002</v>
      </c>
      <c r="G30" s="101">
        <f>SUM(G7:G28)</f>
        <v>0.1912615740740741</v>
      </c>
      <c r="H30" s="102">
        <f>SUM(H7:H28)</f>
        <v>0.99999999999999989</v>
      </c>
      <c r="I30" s="101">
        <f>SUM(I7:I28)</f>
        <v>0.85160879629629627</v>
      </c>
      <c r="J30" s="103">
        <f t="shared" si="7"/>
        <v>0.99999999999999989</v>
      </c>
    </row>
    <row r="31" spans="2:10" x14ac:dyDescent="0.25">
      <c r="B31" s="12"/>
      <c r="C31" s="13"/>
      <c r="D31" s="14"/>
      <c r="E31" s="13"/>
      <c r="F31" s="14"/>
      <c r="G31" s="13"/>
      <c r="H31" s="14"/>
      <c r="I31" s="13"/>
      <c r="J31" s="15"/>
    </row>
    <row r="32" spans="2:10" ht="66" customHeight="1" thickBot="1" x14ac:dyDescent="0.3">
      <c r="B32" s="154" t="s">
        <v>30</v>
      </c>
      <c r="C32" s="155"/>
      <c r="D32" s="155"/>
      <c r="E32" s="155"/>
      <c r="F32" s="155"/>
      <c r="G32" s="155"/>
      <c r="H32" s="155"/>
      <c r="I32" s="155"/>
      <c r="J32" s="156"/>
    </row>
    <row r="34" spans="7:7" x14ac:dyDescent="0.25">
      <c r="G34" s="1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87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36</v>
      </c>
      <c r="D5" s="161"/>
      <c r="E5" s="163" t="s">
        <v>37</v>
      </c>
      <c r="F5" s="178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8">
        <v>5.9722222222222208E-3</v>
      </c>
      <c r="D7" s="96">
        <f t="shared" ref="D7:F28" si="0">C7/C$30</f>
        <v>2.3496197805200111E-2</v>
      </c>
      <c r="E7" s="98"/>
      <c r="F7" s="96"/>
      <c r="G7" s="98">
        <f>C7+E7</f>
        <v>5.9722222222222208E-3</v>
      </c>
      <c r="H7" s="97">
        <f>G7/$G$30</f>
        <v>2.1961184882533184E-2</v>
      </c>
    </row>
    <row r="8" spans="2:8" s="1" customFormat="1" x14ac:dyDescent="0.25">
      <c r="B8" s="8" t="s">
        <v>13</v>
      </c>
      <c r="C8" s="98">
        <v>5.0578703703703714E-3</v>
      </c>
      <c r="D8" s="96">
        <f t="shared" si="0"/>
        <v>1.9898911707117158E-2</v>
      </c>
      <c r="E8" s="98"/>
      <c r="F8" s="96"/>
      <c r="G8" s="98">
        <f t="shared" ref="G8:G28" si="1">C8+E8</f>
        <v>5.0578703703703714E-3</v>
      </c>
      <c r="H8" s="97">
        <f t="shared" ref="H8:H28" si="2">G8/$G$30</f>
        <v>1.8598910452843034E-2</v>
      </c>
    </row>
    <row r="9" spans="2:8" s="1" customFormat="1" x14ac:dyDescent="0.25">
      <c r="B9" s="8" t="s">
        <v>0</v>
      </c>
      <c r="C9" s="98">
        <v>1.7685185185185189E-2</v>
      </c>
      <c r="D9" s="96">
        <f t="shared" si="0"/>
        <v>6.9577888074313546E-2</v>
      </c>
      <c r="E9" s="98">
        <v>4.4097222222222211E-3</v>
      </c>
      <c r="F9" s="96">
        <f t="shared" si="0"/>
        <v>0.24820846905537453</v>
      </c>
      <c r="G9" s="98">
        <f t="shared" si="1"/>
        <v>2.209490740740741E-2</v>
      </c>
      <c r="H9" s="97">
        <f t="shared" si="2"/>
        <v>8.1247871978209041E-2</v>
      </c>
    </row>
    <row r="10" spans="2:8" s="1" customFormat="1" x14ac:dyDescent="0.25">
      <c r="B10" s="8" t="s">
        <v>8</v>
      </c>
      <c r="C10" s="98">
        <v>2.2106481481481482E-3</v>
      </c>
      <c r="D10" s="96">
        <f t="shared" si="0"/>
        <v>8.6972360092891915E-3</v>
      </c>
      <c r="E10" s="98"/>
      <c r="F10" s="96"/>
      <c r="G10" s="98">
        <f t="shared" si="1"/>
        <v>2.2106481481481482E-3</v>
      </c>
      <c r="H10" s="97">
        <f t="shared" si="2"/>
        <v>8.1290432414027891E-3</v>
      </c>
    </row>
    <row r="11" spans="2:8" s="1" customFormat="1" x14ac:dyDescent="0.25">
      <c r="B11" s="8" t="s">
        <v>26</v>
      </c>
      <c r="C11" s="98"/>
      <c r="D11" s="96"/>
      <c r="E11" s="98">
        <v>9.2592592592592588E-5</v>
      </c>
      <c r="F11" s="96">
        <f t="shared" si="0"/>
        <v>5.2117263843648202E-3</v>
      </c>
      <c r="G11" s="98">
        <f t="shared" si="1"/>
        <v>9.2592592592592588E-5</v>
      </c>
      <c r="H11" s="97">
        <f t="shared" si="2"/>
        <v>3.4048348655090215E-4</v>
      </c>
    </row>
    <row r="12" spans="2:8" s="1" customFormat="1" x14ac:dyDescent="0.25">
      <c r="B12" s="8" t="s">
        <v>3</v>
      </c>
      <c r="C12" s="98">
        <v>9.8495370370370386E-3</v>
      </c>
      <c r="D12" s="96">
        <f t="shared" si="0"/>
        <v>3.875051227175446E-2</v>
      </c>
      <c r="E12" s="98">
        <v>9.953703703703702E-4</v>
      </c>
      <c r="F12" s="96">
        <f t="shared" si="0"/>
        <v>5.602605863192181E-2</v>
      </c>
      <c r="G12" s="98">
        <f t="shared" si="1"/>
        <v>1.0844907407407409E-2</v>
      </c>
      <c r="H12" s="97">
        <f t="shared" si="2"/>
        <v>3.9879128362274419E-2</v>
      </c>
    </row>
    <row r="13" spans="2:8" s="1" customFormat="1" x14ac:dyDescent="0.25">
      <c r="B13" s="8" t="s">
        <v>7</v>
      </c>
      <c r="C13" s="98">
        <v>1.1400462962962956E-2</v>
      </c>
      <c r="D13" s="96">
        <f t="shared" si="0"/>
        <v>4.4852238058376168E-2</v>
      </c>
      <c r="E13" s="98">
        <v>6.0879629629629643E-3</v>
      </c>
      <c r="F13" s="96">
        <f t="shared" si="0"/>
        <v>0.34267100977198706</v>
      </c>
      <c r="G13" s="98">
        <f t="shared" si="1"/>
        <v>1.7488425925925921E-2</v>
      </c>
      <c r="H13" s="97">
        <f t="shared" si="2"/>
        <v>6.4308818522301622E-2</v>
      </c>
    </row>
    <row r="14" spans="2:8" s="1" customFormat="1" x14ac:dyDescent="0.25">
      <c r="B14" s="8" t="s">
        <v>2</v>
      </c>
      <c r="C14" s="98">
        <v>7.4884259259259235E-3</v>
      </c>
      <c r="D14" s="96">
        <f t="shared" si="0"/>
        <v>2.946131779062882E-2</v>
      </c>
      <c r="E14" s="98">
        <v>6.5972222222222224E-4</v>
      </c>
      <c r="F14" s="96">
        <f t="shared" si="0"/>
        <v>3.713355048859935E-2</v>
      </c>
      <c r="G14" s="98">
        <f t="shared" si="1"/>
        <v>8.1481481481481457E-3</v>
      </c>
      <c r="H14" s="97">
        <f t="shared" si="2"/>
        <v>2.996254681647938E-2</v>
      </c>
    </row>
    <row r="15" spans="2:8" s="1" customFormat="1" x14ac:dyDescent="0.25">
      <c r="B15" s="8" t="s">
        <v>9</v>
      </c>
      <c r="C15" s="98">
        <v>1.1030092592592591E-2</v>
      </c>
      <c r="D15" s="96">
        <f t="shared" si="0"/>
        <v>4.3395109512317266E-2</v>
      </c>
      <c r="E15" s="98">
        <v>4.5138888888888892E-4</v>
      </c>
      <c r="F15" s="96">
        <f t="shared" si="0"/>
        <v>2.5407166123778503E-2</v>
      </c>
      <c r="G15" s="98">
        <f t="shared" si="1"/>
        <v>1.148148148148148E-2</v>
      </c>
      <c r="H15" s="97">
        <f t="shared" si="2"/>
        <v>4.2219952332311864E-2</v>
      </c>
    </row>
    <row r="16" spans="2:8" s="1" customFormat="1" x14ac:dyDescent="0.25">
      <c r="B16" s="8" t="s">
        <v>1</v>
      </c>
      <c r="C16" s="98">
        <v>4.1782407407407402E-3</v>
      </c>
      <c r="D16" s="96">
        <f t="shared" si="0"/>
        <v>1.6438231410227211E-2</v>
      </c>
      <c r="E16" s="98"/>
      <c r="F16" s="96"/>
      <c r="G16" s="98">
        <f t="shared" si="1"/>
        <v>4.1782407407407402E-3</v>
      </c>
      <c r="H16" s="97">
        <f t="shared" si="2"/>
        <v>1.5364317330609457E-2</v>
      </c>
    </row>
    <row r="17" spans="2:8" s="1" customFormat="1" x14ac:dyDescent="0.25">
      <c r="B17" s="8" t="s">
        <v>27</v>
      </c>
      <c r="C17" s="98">
        <v>4.9768518518518521E-4</v>
      </c>
      <c r="D17" s="96">
        <f t="shared" si="0"/>
        <v>1.9580164837666764E-3</v>
      </c>
      <c r="E17" s="98"/>
      <c r="F17" s="96"/>
      <c r="G17" s="98">
        <f t="shared" si="1"/>
        <v>4.9768518518518521E-4</v>
      </c>
      <c r="H17" s="97">
        <f t="shared" si="2"/>
        <v>1.8300987402110993E-3</v>
      </c>
    </row>
    <row r="18" spans="2:8" s="1" customFormat="1" x14ac:dyDescent="0.25">
      <c r="B18" s="8" t="s">
        <v>16</v>
      </c>
      <c r="C18" s="98">
        <v>4.3981481481481481E-4</v>
      </c>
      <c r="D18" s="96">
        <f t="shared" si="0"/>
        <v>1.7303401484449698E-3</v>
      </c>
      <c r="E18" s="98"/>
      <c r="F18" s="96"/>
      <c r="G18" s="98">
        <f t="shared" si="1"/>
        <v>4.3981481481481481E-4</v>
      </c>
      <c r="H18" s="97">
        <f t="shared" si="2"/>
        <v>1.6172965611167853E-3</v>
      </c>
    </row>
    <row r="19" spans="2:8" s="1" customFormat="1" x14ac:dyDescent="0.25">
      <c r="B19" s="8" t="s">
        <v>4</v>
      </c>
      <c r="C19" s="98">
        <v>8.0208333333333312E-3</v>
      </c>
      <c r="D19" s="96">
        <f t="shared" si="0"/>
        <v>3.1555940075588519E-2</v>
      </c>
      <c r="E19" s="98"/>
      <c r="F19" s="96"/>
      <c r="G19" s="98">
        <f t="shared" si="1"/>
        <v>8.0208333333333312E-3</v>
      </c>
      <c r="H19" s="97">
        <f t="shared" si="2"/>
        <v>2.9494382022471892E-2</v>
      </c>
    </row>
    <row r="20" spans="2:8" s="1" customFormat="1" x14ac:dyDescent="0.25">
      <c r="B20" s="8" t="s">
        <v>14</v>
      </c>
      <c r="C20" s="98">
        <v>5.7870370370370367E-4</v>
      </c>
      <c r="D20" s="96">
        <f t="shared" si="0"/>
        <v>2.2767633532170656E-3</v>
      </c>
      <c r="E20" s="98"/>
      <c r="F20" s="96"/>
      <c r="G20" s="98">
        <f t="shared" si="1"/>
        <v>5.7870370370370367E-4</v>
      </c>
      <c r="H20" s="97">
        <f t="shared" si="2"/>
        <v>2.1280217909431381E-3</v>
      </c>
    </row>
    <row r="21" spans="2:8" s="1" customFormat="1" x14ac:dyDescent="0.25">
      <c r="B21" s="8" t="s">
        <v>11</v>
      </c>
      <c r="C21" s="98">
        <v>2.6620370370370372E-4</v>
      </c>
      <c r="D21" s="96">
        <f t="shared" si="0"/>
        <v>1.0473111424798502E-3</v>
      </c>
      <c r="E21" s="98"/>
      <c r="F21" s="96"/>
      <c r="G21" s="98">
        <f t="shared" si="1"/>
        <v>2.6620370370370372E-4</v>
      </c>
      <c r="H21" s="97">
        <f t="shared" si="2"/>
        <v>9.7889002383384381E-4</v>
      </c>
    </row>
    <row r="22" spans="2:8" s="1" customFormat="1" x14ac:dyDescent="0.25">
      <c r="B22" s="8" t="s">
        <v>15</v>
      </c>
      <c r="C22" s="98">
        <v>9.6064814814814808E-4</v>
      </c>
      <c r="D22" s="96">
        <f t="shared" si="0"/>
        <v>3.7794271663403288E-3</v>
      </c>
      <c r="E22" s="98">
        <v>2.6504629629629634E-3</v>
      </c>
      <c r="F22" s="96">
        <f t="shared" si="0"/>
        <v>0.14918566775244302</v>
      </c>
      <c r="G22" s="98">
        <f t="shared" si="1"/>
        <v>3.6111111111111114E-3</v>
      </c>
      <c r="H22" s="97">
        <f t="shared" si="2"/>
        <v>1.3278855975485185E-2</v>
      </c>
    </row>
    <row r="23" spans="2:8" s="1" customFormat="1" x14ac:dyDescent="0.25">
      <c r="B23" s="8" t="s">
        <v>92</v>
      </c>
      <c r="C23" s="98">
        <v>2.8703703703703708E-3</v>
      </c>
      <c r="D23" s="96">
        <f t="shared" si="0"/>
        <v>1.1292746231956648E-2</v>
      </c>
      <c r="E23" s="98">
        <v>5.6712962962962967E-4</v>
      </c>
      <c r="F23" s="96">
        <f t="shared" si="0"/>
        <v>3.1921824104234532E-2</v>
      </c>
      <c r="G23" s="98">
        <f t="shared" si="1"/>
        <v>3.4375000000000005E-3</v>
      </c>
      <c r="H23" s="97">
        <f t="shared" si="2"/>
        <v>1.2640449438202243E-2</v>
      </c>
    </row>
    <row r="24" spans="2:8" s="1" customFormat="1" x14ac:dyDescent="0.25">
      <c r="B24" s="8" t="s">
        <v>12</v>
      </c>
      <c r="C24" s="98">
        <v>2.0833333333333332E-4</v>
      </c>
      <c r="D24" s="96">
        <f t="shared" si="0"/>
        <v>8.1963480715814357E-4</v>
      </c>
      <c r="E24" s="98"/>
      <c r="F24" s="96"/>
      <c r="G24" s="98">
        <f t="shared" ref="G24" si="3">C24+E24</f>
        <v>2.0833333333333332E-4</v>
      </c>
      <c r="H24" s="97">
        <f t="shared" ref="H24" si="4">G24/$G$30</f>
        <v>7.6608784473952978E-4</v>
      </c>
    </row>
    <row r="25" spans="2:8" s="1" customFormat="1" x14ac:dyDescent="0.25">
      <c r="B25" s="8" t="s">
        <v>5</v>
      </c>
      <c r="C25" s="98">
        <v>3.0208333333333333E-3</v>
      </c>
      <c r="D25" s="96">
        <f t="shared" si="0"/>
        <v>1.1884704703793082E-2</v>
      </c>
      <c r="E25" s="98">
        <v>5.0925925925925932E-4</v>
      </c>
      <c r="F25" s="96">
        <f t="shared" si="0"/>
        <v>2.8664495114006518E-2</v>
      </c>
      <c r="G25" s="98">
        <f t="shared" si="1"/>
        <v>3.5300925925925925E-3</v>
      </c>
      <c r="H25" s="97">
        <f t="shared" si="2"/>
        <v>1.2980932924753144E-2</v>
      </c>
    </row>
    <row r="26" spans="2:8" s="1" customFormat="1" x14ac:dyDescent="0.25">
      <c r="B26" s="8" t="s">
        <v>6</v>
      </c>
      <c r="C26" s="98">
        <v>0.12091435185185194</v>
      </c>
      <c r="D26" s="96">
        <f t="shared" si="0"/>
        <v>0.475706935021174</v>
      </c>
      <c r="E26" s="98"/>
      <c r="F26" s="96"/>
      <c r="G26" s="98">
        <f t="shared" si="1"/>
        <v>0.12091435185185194</v>
      </c>
      <c r="H26" s="97">
        <f t="shared" si="2"/>
        <v>0.4446288729996597</v>
      </c>
    </row>
    <row r="27" spans="2:8" s="1" customFormat="1" x14ac:dyDescent="0.25">
      <c r="B27" s="8" t="s">
        <v>103</v>
      </c>
      <c r="C27" s="98">
        <v>4.0925925925925942E-2</v>
      </c>
      <c r="D27" s="96">
        <f t="shared" si="0"/>
        <v>0.16101270433951095</v>
      </c>
      <c r="E27" s="98">
        <v>2.4305555555555552E-4</v>
      </c>
      <c r="F27" s="96">
        <f t="shared" si="0"/>
        <v>1.3680781758957653E-2</v>
      </c>
      <c r="G27" s="98">
        <f t="shared" si="1"/>
        <v>4.1168981481481501E-2</v>
      </c>
      <c r="H27" s="97">
        <f t="shared" si="2"/>
        <v>0.15138747020769494</v>
      </c>
    </row>
    <row r="28" spans="2:8" s="1" customFormat="1" x14ac:dyDescent="0.25">
      <c r="B28" s="36" t="s">
        <v>17</v>
      </c>
      <c r="C28" s="108">
        <v>6.0185185185185179E-4</v>
      </c>
      <c r="D28" s="96">
        <f t="shared" si="0"/>
        <v>2.3678338873457478E-3</v>
      </c>
      <c r="E28" s="108">
        <v>1.0995370370370369E-3</v>
      </c>
      <c r="F28" s="96">
        <f t="shared" si="0"/>
        <v>6.188925081433224E-2</v>
      </c>
      <c r="G28" s="98">
        <f t="shared" si="1"/>
        <v>1.7013888888888886E-3</v>
      </c>
      <c r="H28" s="97">
        <f t="shared" si="2"/>
        <v>6.2563840653728263E-3</v>
      </c>
    </row>
    <row r="29" spans="2:8" s="1" customFormat="1" x14ac:dyDescent="0.25">
      <c r="B29" s="8"/>
      <c r="C29" s="99"/>
      <c r="D29" s="110"/>
      <c r="E29" s="99"/>
      <c r="F29" s="99"/>
      <c r="G29" s="99"/>
      <c r="H29" s="100"/>
    </row>
    <row r="30" spans="2:8" s="1" customFormat="1" x14ac:dyDescent="0.25">
      <c r="B30" s="37" t="s">
        <v>29</v>
      </c>
      <c r="C30" s="111">
        <f t="shared" ref="C30:H30" si="5">SUM(C7:C28)</f>
        <v>0.25417824074074086</v>
      </c>
      <c r="D30" s="112">
        <f t="shared" si="5"/>
        <v>1</v>
      </c>
      <c r="E30" s="111">
        <f t="shared" si="5"/>
        <v>1.7766203703703704E-2</v>
      </c>
      <c r="F30" s="112">
        <f>SUM(F7:F28)</f>
        <v>1</v>
      </c>
      <c r="G30" s="111">
        <f>SUM(G7:G28)</f>
        <v>0.27194444444444454</v>
      </c>
      <c r="H30" s="115">
        <f t="shared" si="5"/>
        <v>1</v>
      </c>
    </row>
    <row r="31" spans="2:8" s="1" customFormat="1" ht="66" customHeight="1" thickBot="1" x14ac:dyDescent="0.3">
      <c r="B31" s="154" t="s">
        <v>39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88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36</v>
      </c>
      <c r="D5" s="161"/>
      <c r="E5" s="163" t="s">
        <v>37</v>
      </c>
      <c r="F5" s="178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8">
        <v>1.1828703703703704E-2</v>
      </c>
      <c r="D7" s="96">
        <f t="shared" ref="D7:D27" si="0">C7/C$30</f>
        <v>1.3858002928892985E-2</v>
      </c>
      <c r="E7" s="98">
        <v>1.0995370370370369E-3</v>
      </c>
      <c r="F7" s="96">
        <f t="shared" ref="F7:F28" si="1">E7/E$30</f>
        <v>6.0648621041879472E-3</v>
      </c>
      <c r="G7" s="98">
        <f>E7+C7</f>
        <v>1.292824074074074E-2</v>
      </c>
      <c r="H7" s="97">
        <f>G7/$G$30</f>
        <v>1.2492730282288729E-2</v>
      </c>
    </row>
    <row r="8" spans="2:8" s="1" customFormat="1" x14ac:dyDescent="0.25">
      <c r="B8" s="8" t="s">
        <v>13</v>
      </c>
      <c r="C8" s="98">
        <v>1.0868055555555554E-2</v>
      </c>
      <c r="D8" s="96">
        <f t="shared" si="0"/>
        <v>1.2732548679286214E-2</v>
      </c>
      <c r="E8" s="98">
        <v>3.3564814814814812E-4</v>
      </c>
      <c r="F8" s="96">
        <f t="shared" si="1"/>
        <v>1.8513789581205314E-3</v>
      </c>
      <c r="G8" s="98">
        <f t="shared" ref="G8:G28" si="2">E8+C8</f>
        <v>1.1203703703703702E-2</v>
      </c>
      <c r="H8" s="97">
        <f t="shared" ref="H8:H28" si="3">G8/$G$30</f>
        <v>1.0826287299243946E-2</v>
      </c>
    </row>
    <row r="9" spans="2:8" s="1" customFormat="1" x14ac:dyDescent="0.25">
      <c r="B9" s="8" t="s">
        <v>0</v>
      </c>
      <c r="C9" s="98">
        <v>5.5000000000000021E-2</v>
      </c>
      <c r="D9" s="96">
        <f t="shared" si="0"/>
        <v>6.4435645712426118E-2</v>
      </c>
      <c r="E9" s="98">
        <v>1.5092592592592598E-2</v>
      </c>
      <c r="F9" s="96">
        <f t="shared" si="1"/>
        <v>8.3248212461695656E-2</v>
      </c>
      <c r="G9" s="98">
        <f t="shared" si="2"/>
        <v>7.0092592592592623E-2</v>
      </c>
      <c r="H9" s="97">
        <f t="shared" si="3"/>
        <v>6.7731400706840264E-2</v>
      </c>
    </row>
    <row r="10" spans="2:8" s="1" customFormat="1" x14ac:dyDescent="0.25">
      <c r="B10" s="8" t="s">
        <v>8</v>
      </c>
      <c r="C10" s="98">
        <v>1.6909722222222218E-2</v>
      </c>
      <c r="D10" s="96">
        <f t="shared" si="0"/>
        <v>1.9810706731029987E-2</v>
      </c>
      <c r="E10" s="98">
        <v>6.7708333333333327E-3</v>
      </c>
      <c r="F10" s="96">
        <f t="shared" si="1"/>
        <v>3.7346782431052099E-2</v>
      </c>
      <c r="G10" s="98">
        <f t="shared" si="2"/>
        <v>2.3680555555555552E-2</v>
      </c>
      <c r="H10" s="97">
        <f t="shared" si="3"/>
        <v>2.2882834518856521E-2</v>
      </c>
    </row>
    <row r="11" spans="2:8" s="1" customFormat="1" x14ac:dyDescent="0.25">
      <c r="B11" s="8" t="s">
        <v>26</v>
      </c>
      <c r="C11" s="98">
        <v>6.7361111111111103E-3</v>
      </c>
      <c r="D11" s="96">
        <f t="shared" si="0"/>
        <v>7.8917394370016797E-3</v>
      </c>
      <c r="E11" s="98">
        <v>5.208333333333333E-3</v>
      </c>
      <c r="F11" s="96">
        <f t="shared" si="1"/>
        <v>2.8728294177732382E-2</v>
      </c>
      <c r="G11" s="98">
        <f t="shared" si="2"/>
        <v>1.1944444444444443E-2</v>
      </c>
      <c r="H11" s="97">
        <f t="shared" si="3"/>
        <v>1.1542074889276605E-2</v>
      </c>
    </row>
    <row r="12" spans="2:8" s="1" customFormat="1" x14ac:dyDescent="0.25">
      <c r="B12" s="8" t="s">
        <v>3</v>
      </c>
      <c r="C12" s="98">
        <v>5.3796296296296252E-2</v>
      </c>
      <c r="D12" s="96">
        <f t="shared" si="0"/>
        <v>6.3025437977979007E-2</v>
      </c>
      <c r="E12" s="98">
        <v>1.3530092592592592E-2</v>
      </c>
      <c r="F12" s="96">
        <f t="shared" si="1"/>
        <v>7.4629724208375908E-2</v>
      </c>
      <c r="G12" s="98">
        <f t="shared" si="2"/>
        <v>6.7326388888888838E-2</v>
      </c>
      <c r="H12" s="97">
        <f t="shared" si="3"/>
        <v>6.5058381425311979E-2</v>
      </c>
    </row>
    <row r="13" spans="2:8" s="1" customFormat="1" x14ac:dyDescent="0.25">
      <c r="B13" s="8" t="s">
        <v>7</v>
      </c>
      <c r="C13" s="98">
        <v>4.9849537037036998E-2</v>
      </c>
      <c r="D13" s="96">
        <f t="shared" si="0"/>
        <v>5.840158377176325E-2</v>
      </c>
      <c r="E13" s="98">
        <v>2.4108796296296295E-2</v>
      </c>
      <c r="F13" s="96">
        <f t="shared" si="1"/>
        <v>0.13298008171603679</v>
      </c>
      <c r="G13" s="98">
        <f t="shared" si="2"/>
        <v>7.3958333333333293E-2</v>
      </c>
      <c r="H13" s="97">
        <f t="shared" si="3"/>
        <v>7.1466917192323134E-2</v>
      </c>
    </row>
    <row r="14" spans="2:8" s="1" customFormat="1" x14ac:dyDescent="0.25">
      <c r="B14" s="8" t="s">
        <v>2</v>
      </c>
      <c r="C14" s="98">
        <v>3.7673611111111102E-2</v>
      </c>
      <c r="D14" s="96">
        <f t="shared" si="0"/>
        <v>4.4136790150241342E-2</v>
      </c>
      <c r="E14" s="98">
        <v>6.2037037037037035E-3</v>
      </c>
      <c r="F14" s="96">
        <f t="shared" si="1"/>
        <v>3.4218590398365688E-2</v>
      </c>
      <c r="G14" s="98">
        <f t="shared" si="2"/>
        <v>4.3877314814814806E-2</v>
      </c>
      <c r="H14" s="97">
        <f t="shared" si="3"/>
        <v>4.2399230528340701E-2</v>
      </c>
    </row>
    <row r="15" spans="2:8" s="1" customFormat="1" x14ac:dyDescent="0.25">
      <c r="B15" s="8" t="s">
        <v>9</v>
      </c>
      <c r="C15" s="98">
        <v>6.8773148148148194E-2</v>
      </c>
      <c r="D15" s="96">
        <f t="shared" si="0"/>
        <v>8.0571676520041269E-2</v>
      </c>
      <c r="E15" s="98">
        <v>5.115740740740741E-3</v>
      </c>
      <c r="F15" s="96">
        <f t="shared" si="1"/>
        <v>2.8217568947906033E-2</v>
      </c>
      <c r="G15" s="98">
        <f t="shared" si="2"/>
        <v>7.3888888888888934E-2</v>
      </c>
      <c r="H15" s="97">
        <f t="shared" si="3"/>
        <v>7.1399812105757646E-2</v>
      </c>
    </row>
    <row r="16" spans="2:8" s="1" customFormat="1" x14ac:dyDescent="0.25">
      <c r="B16" s="8" t="s">
        <v>1</v>
      </c>
      <c r="C16" s="98">
        <v>1.2789351851851852E-2</v>
      </c>
      <c r="D16" s="96">
        <f t="shared" si="0"/>
        <v>1.4983457178499754E-2</v>
      </c>
      <c r="E16" s="98">
        <v>1.4467592592592594E-3</v>
      </c>
      <c r="F16" s="96">
        <f t="shared" si="1"/>
        <v>7.980081716036775E-3</v>
      </c>
      <c r="G16" s="98">
        <f t="shared" si="2"/>
        <v>1.4236111111111111E-2</v>
      </c>
      <c r="H16" s="97">
        <f t="shared" si="3"/>
        <v>1.375654274594014E-2</v>
      </c>
    </row>
    <row r="17" spans="2:8" s="1" customFormat="1" x14ac:dyDescent="0.25">
      <c r="B17" s="8" t="s">
        <v>27</v>
      </c>
      <c r="C17" s="98">
        <v>6.8865740740740736E-3</v>
      </c>
      <c r="D17" s="96">
        <f t="shared" si="0"/>
        <v>8.0680154038075599E-3</v>
      </c>
      <c r="E17" s="98">
        <v>1.2581018518518517E-2</v>
      </c>
      <c r="F17" s="96">
        <f t="shared" si="1"/>
        <v>6.9394790602655784E-2</v>
      </c>
      <c r="G17" s="98">
        <f t="shared" si="2"/>
        <v>1.9467592592592592E-2</v>
      </c>
      <c r="H17" s="97">
        <f t="shared" si="3"/>
        <v>1.8811792600545784E-2</v>
      </c>
    </row>
    <row r="18" spans="2:8" s="1" customFormat="1" x14ac:dyDescent="0.25">
      <c r="B18" s="8" t="s">
        <v>16</v>
      </c>
      <c r="C18" s="98">
        <v>1.1655092592592592E-2</v>
      </c>
      <c r="D18" s="96">
        <f t="shared" si="0"/>
        <v>1.3654607582578507E-2</v>
      </c>
      <c r="E18" s="98">
        <v>3.6574074074074074E-3</v>
      </c>
      <c r="F18" s="96">
        <f t="shared" si="1"/>
        <v>2.0173646578140966E-2</v>
      </c>
      <c r="G18" s="98">
        <f t="shared" si="2"/>
        <v>1.53125E-2</v>
      </c>
      <c r="H18" s="97">
        <f t="shared" si="3"/>
        <v>1.4796671587706346E-2</v>
      </c>
    </row>
    <row r="19" spans="2:8" s="1" customFormat="1" x14ac:dyDescent="0.25">
      <c r="B19" s="8" t="s">
        <v>4</v>
      </c>
      <c r="C19" s="98">
        <v>3.2673611111111112E-2</v>
      </c>
      <c r="D19" s="96">
        <f t="shared" si="0"/>
        <v>3.827900417638444E-2</v>
      </c>
      <c r="E19" s="98">
        <v>2.0833333333333333E-3</v>
      </c>
      <c r="F19" s="96">
        <f t="shared" si="1"/>
        <v>1.1491317671092955E-2</v>
      </c>
      <c r="G19" s="98">
        <f t="shared" si="2"/>
        <v>3.4756944444444444E-2</v>
      </c>
      <c r="H19" s="97">
        <f t="shared" si="3"/>
        <v>3.358609582606361E-2</v>
      </c>
    </row>
    <row r="20" spans="2:8" s="1" customFormat="1" x14ac:dyDescent="0.25">
      <c r="B20" s="8" t="s">
        <v>14</v>
      </c>
      <c r="C20" s="98">
        <v>7.3495370370370372E-3</v>
      </c>
      <c r="D20" s="96">
        <f t="shared" si="0"/>
        <v>8.6104029939794973E-3</v>
      </c>
      <c r="E20" s="98">
        <v>6.8865740740740719E-3</v>
      </c>
      <c r="F20" s="96">
        <f t="shared" si="1"/>
        <v>3.7985188968335033E-2</v>
      </c>
      <c r="G20" s="98">
        <f t="shared" si="2"/>
        <v>1.4236111111111109E-2</v>
      </c>
      <c r="H20" s="97">
        <f t="shared" si="3"/>
        <v>1.3756542745940138E-2</v>
      </c>
    </row>
    <row r="21" spans="2:8" s="1" customFormat="1" x14ac:dyDescent="0.25">
      <c r="B21" s="8" t="s">
        <v>11</v>
      </c>
      <c r="C21" s="98">
        <v>7.083333333333333E-3</v>
      </c>
      <c r="D21" s="96">
        <f t="shared" si="0"/>
        <v>8.2985301296306328E-3</v>
      </c>
      <c r="E21" s="98">
        <v>2.0810185185185189E-2</v>
      </c>
      <c r="F21" s="96">
        <f t="shared" si="1"/>
        <v>0.11478549540347298</v>
      </c>
      <c r="G21" s="98">
        <f t="shared" si="2"/>
        <v>2.7893518518518522E-2</v>
      </c>
      <c r="H21" s="97">
        <f t="shared" si="3"/>
        <v>2.6953876437167273E-2</v>
      </c>
    </row>
    <row r="22" spans="2:8" s="1" customFormat="1" x14ac:dyDescent="0.25">
      <c r="B22" s="8" t="s">
        <v>15</v>
      </c>
      <c r="C22" s="98">
        <v>5.2314814814814811E-3</v>
      </c>
      <c r="D22" s="96">
        <f t="shared" si="0"/>
        <v>6.1289797689428847E-3</v>
      </c>
      <c r="E22" s="98">
        <v>1.2731481481481484E-2</v>
      </c>
      <c r="F22" s="96">
        <f t="shared" si="1"/>
        <v>7.0224719101123628E-2</v>
      </c>
      <c r="G22" s="98">
        <f t="shared" si="2"/>
        <v>1.7962962962962965E-2</v>
      </c>
      <c r="H22" s="97">
        <f t="shared" si="3"/>
        <v>1.7357849058291953E-2</v>
      </c>
    </row>
    <row r="23" spans="2:8" s="1" customFormat="1" x14ac:dyDescent="0.25">
      <c r="B23" s="8" t="s">
        <v>92</v>
      </c>
      <c r="C23" s="98">
        <v>5.6365740740740734E-3</v>
      </c>
      <c r="D23" s="96">
        <f t="shared" si="0"/>
        <v>6.6035689103433291E-3</v>
      </c>
      <c r="E23" s="98">
        <v>7.2337962962962963E-3</v>
      </c>
      <c r="F23" s="96">
        <f t="shared" si="1"/>
        <v>3.9900408580183871E-2</v>
      </c>
      <c r="G23" s="98">
        <f t="shared" si="2"/>
        <v>1.2870370370370369E-2</v>
      </c>
      <c r="H23" s="97">
        <f t="shared" si="3"/>
        <v>1.2436809376817426E-2</v>
      </c>
    </row>
    <row r="24" spans="2:8" s="1" customFormat="1" x14ac:dyDescent="0.25">
      <c r="B24" s="8" t="s">
        <v>12</v>
      </c>
      <c r="C24" s="98">
        <v>1.2615740740740742E-3</v>
      </c>
      <c r="D24" s="96">
        <f t="shared" si="0"/>
        <v>1.478006183218528E-3</v>
      </c>
      <c r="E24" s="98">
        <v>1.8749999999999999E-3</v>
      </c>
      <c r="F24" s="96">
        <f t="shared" si="1"/>
        <v>1.0342185903983659E-2</v>
      </c>
      <c r="G24" s="98">
        <f t="shared" si="2"/>
        <v>3.1365740740740742E-3</v>
      </c>
      <c r="H24" s="97">
        <f t="shared" si="3"/>
        <v>3.0309130765445351E-3</v>
      </c>
    </row>
    <row r="25" spans="2:8" s="1" customFormat="1" x14ac:dyDescent="0.25">
      <c r="B25" s="8" t="s">
        <v>5</v>
      </c>
      <c r="C25" s="98">
        <v>2.6921296296296297E-2</v>
      </c>
      <c r="D25" s="96">
        <f t="shared" si="0"/>
        <v>3.1539838368498128E-2</v>
      </c>
      <c r="E25" s="98">
        <v>6.0648148148148145E-3</v>
      </c>
      <c r="F25" s="96">
        <f t="shared" si="1"/>
        <v>3.3452502553626154E-2</v>
      </c>
      <c r="G25" s="98">
        <f t="shared" si="2"/>
        <v>3.2986111111111112E-2</v>
      </c>
      <c r="H25" s="97">
        <f t="shared" si="3"/>
        <v>3.1874916118641787E-2</v>
      </c>
    </row>
    <row r="26" spans="2:8" s="1" customFormat="1" x14ac:dyDescent="0.25">
      <c r="B26" s="8" t="s">
        <v>6</v>
      </c>
      <c r="C26" s="98">
        <v>0.33674768518518516</v>
      </c>
      <c r="D26" s="96">
        <f t="shared" si="0"/>
        <v>0.39451917340131248</v>
      </c>
      <c r="E26" s="98">
        <v>4.5949074074074069E-3</v>
      </c>
      <c r="F26" s="96">
        <f t="shared" si="1"/>
        <v>2.534473953013279E-2</v>
      </c>
      <c r="G26" s="98">
        <f t="shared" si="2"/>
        <v>0.34134259259259259</v>
      </c>
      <c r="H26" s="97">
        <f t="shared" si="3"/>
        <v>0.32984386883192407</v>
      </c>
    </row>
    <row r="27" spans="2:8" s="1" customFormat="1" x14ac:dyDescent="0.25">
      <c r="B27" s="8" t="s">
        <v>103</v>
      </c>
      <c r="C27" s="98">
        <v>8.7893518518518579E-2</v>
      </c>
      <c r="D27" s="96">
        <f t="shared" si="0"/>
        <v>0.10297228399414227</v>
      </c>
      <c r="E27" s="98">
        <v>1.7372685185185182E-2</v>
      </c>
      <c r="F27" s="96">
        <f t="shared" si="1"/>
        <v>9.5824821246169561E-2</v>
      </c>
      <c r="G27" s="98">
        <f t="shared" si="2"/>
        <v>0.10526620370370376</v>
      </c>
      <c r="H27" s="97">
        <f t="shared" si="3"/>
        <v>0.10172012705229727</v>
      </c>
    </row>
    <row r="28" spans="2:8" s="1" customFormat="1" x14ac:dyDescent="0.25">
      <c r="B28" s="36" t="s">
        <v>17</v>
      </c>
      <c r="C28" s="108"/>
      <c r="D28" s="96"/>
      <c r="E28" s="108">
        <v>6.4930555555555557E-3</v>
      </c>
      <c r="F28" s="96">
        <f t="shared" si="1"/>
        <v>3.5814606741573045E-2</v>
      </c>
      <c r="G28" s="98">
        <f t="shared" si="2"/>
        <v>6.4930555555555557E-3</v>
      </c>
      <c r="H28" s="97">
        <f t="shared" si="3"/>
        <v>6.2743255938800153E-3</v>
      </c>
    </row>
    <row r="29" spans="2:8" s="1" customFormat="1" x14ac:dyDescent="0.25">
      <c r="B29" s="8"/>
      <c r="C29" s="99"/>
      <c r="D29" s="110"/>
      <c r="E29" s="99"/>
      <c r="F29" s="99"/>
      <c r="G29" s="99"/>
      <c r="H29" s="100"/>
    </row>
    <row r="30" spans="2:8" s="1" customFormat="1" x14ac:dyDescent="0.25">
      <c r="B30" s="37" t="s">
        <v>29</v>
      </c>
      <c r="C30" s="111">
        <f t="shared" ref="C30:H30" si="4">SUM(C7:C28)</f>
        <v>0.85356481481481494</v>
      </c>
      <c r="D30" s="112">
        <f t="shared" si="4"/>
        <v>0.99999999999999978</v>
      </c>
      <c r="E30" s="111">
        <f t="shared" si="4"/>
        <v>0.18129629629629626</v>
      </c>
      <c r="F30" s="112">
        <f t="shared" si="4"/>
        <v>0.99999999999999989</v>
      </c>
      <c r="G30" s="111">
        <f t="shared" si="4"/>
        <v>1.0348611111111112</v>
      </c>
      <c r="H30" s="115">
        <f t="shared" si="4"/>
        <v>0.99999999999999989</v>
      </c>
    </row>
    <row r="31" spans="2:8" s="1" customFormat="1" ht="66" customHeight="1" thickBot="1" x14ac:dyDescent="0.3">
      <c r="B31" s="154" t="s">
        <v>39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89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36</v>
      </c>
      <c r="D5" s="161"/>
      <c r="E5" s="163" t="s">
        <v>37</v>
      </c>
      <c r="F5" s="178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8">
        <v>8.7962962962962973E-4</v>
      </c>
      <c r="D7" s="96">
        <f t="shared" ref="D7:D28" si="0">C7/C$30</f>
        <v>8.5914537644133007E-3</v>
      </c>
      <c r="E7" s="98"/>
      <c r="F7" s="96"/>
      <c r="G7" s="98">
        <f>C7</f>
        <v>8.7962962962962973E-4</v>
      </c>
      <c r="H7" s="97">
        <f t="shared" ref="H7:H28" si="1">G7/$G$30</f>
        <v>8.5914537644133007E-3</v>
      </c>
    </row>
    <row r="8" spans="2:8" s="1" customFormat="1" x14ac:dyDescent="0.25">
      <c r="B8" s="8" t="s">
        <v>13</v>
      </c>
      <c r="C8" s="98">
        <v>3.1365740740740729E-3</v>
      </c>
      <c r="D8" s="96">
        <f t="shared" si="0"/>
        <v>3.0635315396789514E-2</v>
      </c>
      <c r="E8" s="98"/>
      <c r="F8" s="96"/>
      <c r="G8" s="98">
        <f t="shared" ref="G8:G28" si="2">C8</f>
        <v>3.1365740740740729E-3</v>
      </c>
      <c r="H8" s="97">
        <f t="shared" si="1"/>
        <v>3.0635315396789514E-2</v>
      </c>
    </row>
    <row r="9" spans="2:8" s="1" customFormat="1" x14ac:dyDescent="0.25">
      <c r="B9" s="8" t="s">
        <v>0</v>
      </c>
      <c r="C9" s="98">
        <v>1.0914351851851849E-2</v>
      </c>
      <c r="D9" s="96">
        <f t="shared" si="0"/>
        <v>0.10660185394528603</v>
      </c>
      <c r="E9" s="98"/>
      <c r="F9" s="96"/>
      <c r="G9" s="98">
        <f t="shared" si="2"/>
        <v>1.0914351851851849E-2</v>
      </c>
      <c r="H9" s="97">
        <f t="shared" si="1"/>
        <v>0.10660185394528603</v>
      </c>
    </row>
    <row r="10" spans="2:8" s="1" customFormat="1" x14ac:dyDescent="0.25">
      <c r="B10" s="8" t="s">
        <v>8</v>
      </c>
      <c r="C10" s="98">
        <v>2.2337962962962967E-3</v>
      </c>
      <c r="D10" s="96">
        <f t="shared" si="0"/>
        <v>2.1817770743839039E-2</v>
      </c>
      <c r="E10" s="98"/>
      <c r="F10" s="96"/>
      <c r="G10" s="98">
        <f t="shared" si="2"/>
        <v>2.2337962962962967E-3</v>
      </c>
      <c r="H10" s="97">
        <f t="shared" si="1"/>
        <v>2.1817770743839039E-2</v>
      </c>
    </row>
    <row r="11" spans="2:8" s="1" customFormat="1" x14ac:dyDescent="0.25">
      <c r="B11" s="8" t="s">
        <v>26</v>
      </c>
      <c r="C11" s="98">
        <v>1.8981481481481484E-3</v>
      </c>
      <c r="D11" s="96">
        <f t="shared" si="0"/>
        <v>1.8539452860049752E-2</v>
      </c>
      <c r="E11" s="98"/>
      <c r="F11" s="96"/>
      <c r="G11" s="98">
        <f t="shared" si="2"/>
        <v>1.8981481481481484E-3</v>
      </c>
      <c r="H11" s="97">
        <f t="shared" si="1"/>
        <v>1.8539452860049752E-2</v>
      </c>
    </row>
    <row r="12" spans="2:8" s="1" customFormat="1" x14ac:dyDescent="0.25">
      <c r="B12" s="8" t="s">
        <v>3</v>
      </c>
      <c r="C12" s="98">
        <v>9.9768518518518565E-3</v>
      </c>
      <c r="D12" s="96">
        <f t="shared" si="0"/>
        <v>9.7445172959529827E-2</v>
      </c>
      <c r="E12" s="98"/>
      <c r="F12" s="96"/>
      <c r="G12" s="98">
        <f t="shared" si="2"/>
        <v>9.9768518518518565E-3</v>
      </c>
      <c r="H12" s="97">
        <f t="shared" si="1"/>
        <v>9.7445172959529827E-2</v>
      </c>
    </row>
    <row r="13" spans="2:8" s="1" customFormat="1" x14ac:dyDescent="0.25">
      <c r="B13" s="8" t="s">
        <v>7</v>
      </c>
      <c r="C13" s="98">
        <v>5.5324074074074052E-3</v>
      </c>
      <c r="D13" s="96">
        <f t="shared" si="0"/>
        <v>5.4035722360388887E-2</v>
      </c>
      <c r="E13" s="98"/>
      <c r="F13" s="96"/>
      <c r="G13" s="98">
        <f t="shared" si="2"/>
        <v>5.5324074074074052E-3</v>
      </c>
      <c r="H13" s="97">
        <f t="shared" si="1"/>
        <v>5.4035722360388887E-2</v>
      </c>
    </row>
    <row r="14" spans="2:8" s="1" customFormat="1" x14ac:dyDescent="0.25">
      <c r="B14" s="8" t="s">
        <v>2</v>
      </c>
      <c r="C14" s="98">
        <v>7.5925925925925918E-3</v>
      </c>
      <c r="D14" s="96">
        <f t="shared" si="0"/>
        <v>7.4157811440198992E-2</v>
      </c>
      <c r="E14" s="98"/>
      <c r="F14" s="96"/>
      <c r="G14" s="98">
        <f t="shared" si="2"/>
        <v>7.5925925925925918E-3</v>
      </c>
      <c r="H14" s="97">
        <f t="shared" si="1"/>
        <v>7.4157811440198992E-2</v>
      </c>
    </row>
    <row r="15" spans="2:8" s="1" customFormat="1" x14ac:dyDescent="0.25">
      <c r="B15" s="8" t="s">
        <v>9</v>
      </c>
      <c r="C15" s="98">
        <v>3.2175925925925918E-3</v>
      </c>
      <c r="D15" s="96">
        <f t="shared" si="0"/>
        <v>3.1426633506669688E-2</v>
      </c>
      <c r="E15" s="98"/>
      <c r="F15" s="96"/>
      <c r="G15" s="98">
        <f t="shared" si="2"/>
        <v>3.2175925925925918E-3</v>
      </c>
      <c r="H15" s="97">
        <f t="shared" si="1"/>
        <v>3.1426633506669688E-2</v>
      </c>
    </row>
    <row r="16" spans="2:8" s="1" customFormat="1" x14ac:dyDescent="0.25">
      <c r="B16" s="8" t="s">
        <v>1</v>
      </c>
      <c r="C16" s="98">
        <v>4.0972222222222217E-3</v>
      </c>
      <c r="D16" s="96">
        <f t="shared" si="0"/>
        <v>4.001808727108299E-2</v>
      </c>
      <c r="E16" s="98"/>
      <c r="F16" s="96"/>
      <c r="G16" s="98">
        <f t="shared" si="2"/>
        <v>4.0972222222222217E-3</v>
      </c>
      <c r="H16" s="97">
        <f t="shared" si="1"/>
        <v>4.001808727108299E-2</v>
      </c>
    </row>
    <row r="17" spans="2:8" s="1" customFormat="1" x14ac:dyDescent="0.25">
      <c r="B17" s="8" t="s">
        <v>27</v>
      </c>
      <c r="C17" s="98">
        <v>2.3148148148148149E-4</v>
      </c>
      <c r="D17" s="96">
        <f t="shared" si="0"/>
        <v>2.260908885371921E-3</v>
      </c>
      <c r="E17" s="98"/>
      <c r="F17" s="96"/>
      <c r="G17" s="98">
        <f t="shared" si="2"/>
        <v>2.3148148148148149E-4</v>
      </c>
      <c r="H17" s="97">
        <f t="shared" si="1"/>
        <v>2.260908885371921E-3</v>
      </c>
    </row>
    <row r="18" spans="2:8" s="1" customFormat="1" x14ac:dyDescent="0.25">
      <c r="B18" s="8" t="s">
        <v>16</v>
      </c>
      <c r="C18" s="98">
        <v>7.291666666666667E-4</v>
      </c>
      <c r="D18" s="96">
        <f t="shared" si="0"/>
        <v>7.1218629889215511E-3</v>
      </c>
      <c r="E18" s="98"/>
      <c r="F18" s="96"/>
      <c r="G18" s="98">
        <f t="shared" ref="G18" si="3">C18</f>
        <v>7.291666666666667E-4</v>
      </c>
      <c r="H18" s="97">
        <f t="shared" ref="H18" si="4">G18/$G$30</f>
        <v>7.1218629889215511E-3</v>
      </c>
    </row>
    <row r="19" spans="2:8" s="1" customFormat="1" x14ac:dyDescent="0.25">
      <c r="B19" s="8" t="s">
        <v>4</v>
      </c>
      <c r="C19" s="98">
        <v>2.3611111111111107E-3</v>
      </c>
      <c r="D19" s="96">
        <f t="shared" si="0"/>
        <v>2.3061270630793589E-2</v>
      </c>
      <c r="E19" s="98"/>
      <c r="F19" s="96"/>
      <c r="G19" s="98">
        <f t="shared" si="2"/>
        <v>2.3611111111111107E-3</v>
      </c>
      <c r="H19" s="97">
        <f t="shared" si="1"/>
        <v>2.3061270630793589E-2</v>
      </c>
    </row>
    <row r="20" spans="2:8" s="1" customFormat="1" x14ac:dyDescent="0.25">
      <c r="B20" s="8" t="s">
        <v>14</v>
      </c>
      <c r="C20" s="98">
        <v>1.273148148148148E-3</v>
      </c>
      <c r="D20" s="96">
        <f t="shared" si="0"/>
        <v>1.2434998869545563E-2</v>
      </c>
      <c r="E20" s="98"/>
      <c r="F20" s="96"/>
      <c r="G20" s="98">
        <f t="shared" si="2"/>
        <v>1.273148148148148E-3</v>
      </c>
      <c r="H20" s="97">
        <f t="shared" si="1"/>
        <v>1.2434998869545563E-2</v>
      </c>
    </row>
    <row r="21" spans="2:8" s="1" customFormat="1" x14ac:dyDescent="0.25">
      <c r="B21" s="8" t="s">
        <v>11</v>
      </c>
      <c r="C21" s="98">
        <v>2.3148148148148146E-4</v>
      </c>
      <c r="D21" s="96">
        <f t="shared" si="0"/>
        <v>2.2609088853719206E-3</v>
      </c>
      <c r="E21" s="98"/>
      <c r="F21" s="96"/>
      <c r="G21" s="98">
        <f t="shared" si="2"/>
        <v>2.3148148148148146E-4</v>
      </c>
      <c r="H21" s="97">
        <f t="shared" si="1"/>
        <v>2.2609088853719206E-3</v>
      </c>
    </row>
    <row r="22" spans="2:8" s="1" customFormat="1" x14ac:dyDescent="0.25">
      <c r="B22" s="8" t="s">
        <v>15</v>
      </c>
      <c r="C22" s="98">
        <v>2.0833333333333335E-4</v>
      </c>
      <c r="D22" s="96">
        <f t="shared" si="0"/>
        <v>2.0348179968347289E-3</v>
      </c>
      <c r="E22" s="98"/>
      <c r="F22" s="96"/>
      <c r="G22" s="98">
        <f t="shared" ref="G22:G25" si="5">C22</f>
        <v>2.0833333333333335E-4</v>
      </c>
      <c r="H22" s="97">
        <f t="shared" ref="H22:H25" si="6">G22/$G$30</f>
        <v>2.0348179968347289E-3</v>
      </c>
    </row>
    <row r="23" spans="2:8" s="1" customFormat="1" x14ac:dyDescent="0.25">
      <c r="B23" s="8" t="s">
        <v>92</v>
      </c>
      <c r="C23" s="98">
        <v>1.1111111111111109E-3</v>
      </c>
      <c r="D23" s="96">
        <f t="shared" si="0"/>
        <v>1.0852362649785218E-2</v>
      </c>
      <c r="E23" s="101"/>
      <c r="F23" s="96"/>
      <c r="G23" s="98">
        <f t="shared" si="5"/>
        <v>1.1111111111111109E-3</v>
      </c>
      <c r="H23" s="97">
        <f t="shared" si="6"/>
        <v>1.0852362649785218E-2</v>
      </c>
    </row>
    <row r="24" spans="2:8" s="1" customFormat="1" x14ac:dyDescent="0.25">
      <c r="B24" s="8" t="s">
        <v>12</v>
      </c>
      <c r="C24" s="98">
        <v>5.7870370370370366E-5</v>
      </c>
      <c r="D24" s="96">
        <f t="shared" si="0"/>
        <v>5.6522722134298015E-4</v>
      </c>
      <c r="E24" s="116"/>
      <c r="F24" s="96"/>
      <c r="G24" s="98">
        <f t="shared" si="5"/>
        <v>5.7870370370370366E-5</v>
      </c>
      <c r="H24" s="97">
        <f t="shared" si="6"/>
        <v>5.6522722134298015E-4</v>
      </c>
    </row>
    <row r="25" spans="2:8" s="1" customFormat="1" x14ac:dyDescent="0.25">
      <c r="B25" s="8" t="s">
        <v>5</v>
      </c>
      <c r="C25" s="98">
        <v>8.3333333333333339E-4</v>
      </c>
      <c r="D25" s="96">
        <f t="shared" si="0"/>
        <v>8.1392719873389155E-3</v>
      </c>
      <c r="E25" s="84"/>
      <c r="F25" s="96"/>
      <c r="G25" s="98">
        <f t="shared" si="5"/>
        <v>8.3333333333333339E-4</v>
      </c>
      <c r="H25" s="97">
        <f t="shared" si="6"/>
        <v>8.1392719873389155E-3</v>
      </c>
    </row>
    <row r="26" spans="2:8" s="1" customFormat="1" x14ac:dyDescent="0.25">
      <c r="B26" s="8" t="s">
        <v>6</v>
      </c>
      <c r="C26" s="98">
        <v>2.1678240740740731E-2</v>
      </c>
      <c r="D26" s="96">
        <f t="shared" si="0"/>
        <v>0.21173411711508028</v>
      </c>
      <c r="E26" s="117"/>
      <c r="F26" s="96"/>
      <c r="G26" s="98">
        <f t="shared" si="2"/>
        <v>2.1678240740740731E-2</v>
      </c>
      <c r="H26" s="97">
        <f t="shared" si="1"/>
        <v>0.21173411711508028</v>
      </c>
    </row>
    <row r="27" spans="2:8" s="1" customFormat="1" x14ac:dyDescent="0.25">
      <c r="B27" s="8" t="s">
        <v>103</v>
      </c>
      <c r="C27" s="98">
        <v>2.2824074074074056E-2</v>
      </c>
      <c r="D27" s="96">
        <f t="shared" si="0"/>
        <v>0.2229256160976712</v>
      </c>
      <c r="E27" s="98"/>
      <c r="F27" s="96"/>
      <c r="G27" s="98">
        <f t="shared" si="2"/>
        <v>2.2824074074074056E-2</v>
      </c>
      <c r="H27" s="97">
        <f t="shared" si="1"/>
        <v>0.2229256160976712</v>
      </c>
    </row>
    <row r="28" spans="2:8" s="1" customFormat="1" x14ac:dyDescent="0.25">
      <c r="B28" s="36" t="s">
        <v>17</v>
      </c>
      <c r="C28" s="108">
        <v>1.3657407407407409E-3</v>
      </c>
      <c r="D28" s="96">
        <f t="shared" si="0"/>
        <v>1.3339362423694334E-2</v>
      </c>
      <c r="E28" s="108"/>
      <c r="F28" s="96"/>
      <c r="G28" s="98">
        <f t="shared" si="2"/>
        <v>1.3657407407407409E-3</v>
      </c>
      <c r="H28" s="97">
        <f t="shared" si="1"/>
        <v>1.3339362423694334E-2</v>
      </c>
    </row>
    <row r="29" spans="2:8" s="1" customFormat="1" x14ac:dyDescent="0.25">
      <c r="B29" s="8"/>
      <c r="C29" s="99"/>
      <c r="D29" s="110"/>
      <c r="E29" s="99"/>
      <c r="F29" s="99"/>
      <c r="G29" s="99"/>
      <c r="H29" s="100"/>
    </row>
    <row r="30" spans="2:8" s="1" customFormat="1" x14ac:dyDescent="0.25">
      <c r="B30" s="37" t="s">
        <v>29</v>
      </c>
      <c r="C30" s="111">
        <f>SUM(C7:C28)</f>
        <v>0.1023842592592592</v>
      </c>
      <c r="D30" s="112">
        <f>SUM(D7:D28)</f>
        <v>1.0000000000000002</v>
      </c>
      <c r="E30" s="111"/>
      <c r="F30" s="112"/>
      <c r="G30" s="111">
        <f>SUM(G7:G28)</f>
        <v>0.1023842592592592</v>
      </c>
      <c r="H30" s="115">
        <f>SUM(H7:H28)</f>
        <v>1.0000000000000002</v>
      </c>
    </row>
    <row r="31" spans="2:8" s="1" customFormat="1" ht="66" customHeight="1" thickBot="1" x14ac:dyDescent="0.3">
      <c r="B31" s="154" t="s">
        <v>39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90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36</v>
      </c>
      <c r="D5" s="161"/>
      <c r="E5" s="163" t="s">
        <v>37</v>
      </c>
      <c r="F5" s="178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8">
        <v>2.8101851851851857E-2</v>
      </c>
      <c r="D7" s="96">
        <f t="shared" ref="D7:D27" si="0">C7/C$30</f>
        <v>2.6606761273354897E-2</v>
      </c>
      <c r="E7" s="98"/>
      <c r="F7" s="96"/>
      <c r="G7" s="98">
        <f t="shared" ref="G7:G27" si="1">C7+E7</f>
        <v>2.8101851851851857E-2</v>
      </c>
      <c r="H7" s="97">
        <f t="shared" ref="H7" si="2">G7/$G$30</f>
        <v>2.5104429463584113E-2</v>
      </c>
    </row>
    <row r="8" spans="2:8" s="1" customFormat="1" x14ac:dyDescent="0.25">
      <c r="B8" s="8" t="s">
        <v>13</v>
      </c>
      <c r="C8" s="98">
        <v>1.4664351851851855E-2</v>
      </c>
      <c r="D8" s="96">
        <f t="shared" si="0"/>
        <v>1.3884170730370947E-2</v>
      </c>
      <c r="E8" s="98"/>
      <c r="F8" s="96"/>
      <c r="G8" s="98">
        <f t="shared" si="1"/>
        <v>1.4664351851851855E-2</v>
      </c>
      <c r="H8" s="97">
        <f t="shared" ref="H8:H27" si="3">G8/$G$30</f>
        <v>1.3100210926837344E-2</v>
      </c>
    </row>
    <row r="9" spans="2:8" s="1" customFormat="1" x14ac:dyDescent="0.25">
      <c r="B9" s="8" t="s">
        <v>0</v>
      </c>
      <c r="C9" s="98">
        <v>7.9155092592592555E-2</v>
      </c>
      <c r="D9" s="96">
        <f t="shared" si="0"/>
        <v>7.4943838693770193E-2</v>
      </c>
      <c r="E9" s="98">
        <v>1.1412037037037042E-2</v>
      </c>
      <c r="F9" s="96">
        <f t="shared" ref="F9:F28" si="4">E9/E$30</f>
        <v>0.18055301226881534</v>
      </c>
      <c r="G9" s="98">
        <f t="shared" si="1"/>
        <v>9.0567129629629595E-2</v>
      </c>
      <c r="H9" s="97">
        <f t="shared" si="3"/>
        <v>8.0906985400554188E-2</v>
      </c>
    </row>
    <row r="10" spans="2:8" s="1" customFormat="1" x14ac:dyDescent="0.25">
      <c r="B10" s="8" t="s">
        <v>8</v>
      </c>
      <c r="C10" s="98">
        <v>1.8391203703703708E-2</v>
      </c>
      <c r="D10" s="96">
        <f t="shared" si="0"/>
        <v>1.7412744507150302E-2</v>
      </c>
      <c r="E10" s="98"/>
      <c r="F10" s="96"/>
      <c r="G10" s="98">
        <f t="shared" si="1"/>
        <v>1.8391203703703708E-2</v>
      </c>
      <c r="H10" s="97">
        <f t="shared" si="3"/>
        <v>1.6429546300508715E-2</v>
      </c>
    </row>
    <row r="11" spans="2:8" s="1" customFormat="1" x14ac:dyDescent="0.25">
      <c r="B11" s="8" t="s">
        <v>26</v>
      </c>
      <c r="C11" s="98">
        <v>1.1215277777777772E-2</v>
      </c>
      <c r="D11" s="96">
        <f t="shared" si="0"/>
        <v>1.0618596241301844E-2</v>
      </c>
      <c r="E11" s="98">
        <v>9.1203703703703724E-3</v>
      </c>
      <c r="F11" s="96">
        <f t="shared" si="4"/>
        <v>0.1442959164988098</v>
      </c>
      <c r="G11" s="98">
        <f t="shared" si="1"/>
        <v>2.0335648148148144E-2</v>
      </c>
      <c r="H11" s="97">
        <f t="shared" si="3"/>
        <v>1.8166590843293768E-2</v>
      </c>
    </row>
    <row r="12" spans="2:8" s="1" customFormat="1" x14ac:dyDescent="0.25">
      <c r="B12" s="8" t="s">
        <v>3</v>
      </c>
      <c r="C12" s="98">
        <v>8.2847222222222308E-2</v>
      </c>
      <c r="D12" s="96">
        <f t="shared" si="0"/>
        <v>7.8439537559585881E-2</v>
      </c>
      <c r="E12" s="98">
        <v>1.7488425925925911E-2</v>
      </c>
      <c r="F12" s="96">
        <f t="shared" si="4"/>
        <v>0.27668925105292053</v>
      </c>
      <c r="G12" s="98">
        <f t="shared" si="1"/>
        <v>0.10033564814814822</v>
      </c>
      <c r="H12" s="97">
        <f t="shared" si="3"/>
        <v>8.9633566317879235E-2</v>
      </c>
    </row>
    <row r="13" spans="2:8" s="1" customFormat="1" x14ac:dyDescent="0.25">
      <c r="B13" s="8" t="s">
        <v>7</v>
      </c>
      <c r="C13" s="98">
        <v>4.4872685185185196E-2</v>
      </c>
      <c r="D13" s="96">
        <f t="shared" si="0"/>
        <v>4.2485343268862004E-2</v>
      </c>
      <c r="E13" s="98">
        <v>8.4722222222222247E-3</v>
      </c>
      <c r="F13" s="96">
        <f t="shared" si="4"/>
        <v>0.13404138436183854</v>
      </c>
      <c r="G13" s="98">
        <f t="shared" si="1"/>
        <v>5.3344907407407424E-2</v>
      </c>
      <c r="H13" s="97">
        <f t="shared" si="3"/>
        <v>4.7654989867240191E-2</v>
      </c>
    </row>
    <row r="14" spans="2:8" s="1" customFormat="1" x14ac:dyDescent="0.25">
      <c r="B14" s="8" t="s">
        <v>2</v>
      </c>
      <c r="C14" s="98">
        <v>5.8668981481481502E-2</v>
      </c>
      <c r="D14" s="96">
        <f t="shared" si="0"/>
        <v>5.5547641225138389E-2</v>
      </c>
      <c r="E14" s="98">
        <v>2.430555555555556E-3</v>
      </c>
      <c r="F14" s="96">
        <f t="shared" si="4"/>
        <v>3.8454495513642203E-2</v>
      </c>
      <c r="G14" s="98">
        <f t="shared" si="1"/>
        <v>6.1099537037037056E-2</v>
      </c>
      <c r="H14" s="97">
        <f t="shared" si="3"/>
        <v>5.458248893668062E-2</v>
      </c>
    </row>
    <row r="15" spans="2:8" s="1" customFormat="1" x14ac:dyDescent="0.25">
      <c r="B15" s="8" t="s">
        <v>9</v>
      </c>
      <c r="C15" s="98">
        <v>7.9201388888888891E-2</v>
      </c>
      <c r="D15" s="96">
        <f t="shared" si="0"/>
        <v>7.4987671908388606E-2</v>
      </c>
      <c r="E15" s="98">
        <v>2.3379629629629627E-3</v>
      </c>
      <c r="F15" s="96">
        <f t="shared" si="4"/>
        <v>3.6989562351217725E-2</v>
      </c>
      <c r="G15" s="98">
        <f t="shared" si="1"/>
        <v>8.1539351851851849E-2</v>
      </c>
      <c r="H15" s="97">
        <f t="shared" si="3"/>
        <v>7.2842135737623576E-2</v>
      </c>
    </row>
    <row r="16" spans="2:8" s="1" customFormat="1" x14ac:dyDescent="0.25">
      <c r="B16" s="8" t="s">
        <v>1</v>
      </c>
      <c r="C16" s="98">
        <v>2.1215277777777781E-2</v>
      </c>
      <c r="D16" s="96">
        <f t="shared" si="0"/>
        <v>2.0086570598871305E-2</v>
      </c>
      <c r="E16" s="98">
        <v>2.1990740740740738E-3</v>
      </c>
      <c r="F16" s="96">
        <f t="shared" si="4"/>
        <v>3.4792162607581029E-2</v>
      </c>
      <c r="G16" s="98">
        <f t="shared" si="1"/>
        <v>2.3414351851851853E-2</v>
      </c>
      <c r="H16" s="97">
        <f t="shared" si="3"/>
        <v>2.0916911369370121E-2</v>
      </c>
    </row>
    <row r="17" spans="2:8" s="1" customFormat="1" x14ac:dyDescent="0.25">
      <c r="B17" s="8" t="s">
        <v>27</v>
      </c>
      <c r="C17" s="98">
        <v>1.0879629629629629E-3</v>
      </c>
      <c r="D17" s="96">
        <f t="shared" si="0"/>
        <v>1.0300805435318615E-3</v>
      </c>
      <c r="E17" s="98"/>
      <c r="F17" s="96"/>
      <c r="G17" s="98">
        <f t="shared" si="1"/>
        <v>1.0879629629629629E-3</v>
      </c>
      <c r="H17" s="97">
        <f t="shared" si="3"/>
        <v>9.719177798916417E-4</v>
      </c>
    </row>
    <row r="18" spans="2:8" s="1" customFormat="1" x14ac:dyDescent="0.25">
      <c r="B18" s="8" t="s">
        <v>16</v>
      </c>
      <c r="C18" s="98">
        <v>7.8703703703703696E-3</v>
      </c>
      <c r="D18" s="96">
        <f t="shared" si="0"/>
        <v>7.4516464851241042E-3</v>
      </c>
      <c r="E18" s="98"/>
      <c r="F18" s="96"/>
      <c r="G18" s="98">
        <f t="shared" si="1"/>
        <v>7.8703703703703696E-3</v>
      </c>
      <c r="H18" s="97">
        <f t="shared" si="3"/>
        <v>7.030894577939535E-3</v>
      </c>
    </row>
    <row r="19" spans="2:8" s="1" customFormat="1" x14ac:dyDescent="0.25">
      <c r="B19" s="8" t="s">
        <v>4</v>
      </c>
      <c r="C19" s="98">
        <v>3.6099537037037041E-2</v>
      </c>
      <c r="D19" s="96">
        <f t="shared" si="0"/>
        <v>3.4178949098679537E-2</v>
      </c>
      <c r="E19" s="98">
        <v>1.3888888888888889E-4</v>
      </c>
      <c r="F19" s="96">
        <f t="shared" si="4"/>
        <v>2.197399743636697E-3</v>
      </c>
      <c r="G19" s="98">
        <f t="shared" si="1"/>
        <v>3.6238425925925931E-2</v>
      </c>
      <c r="H19" s="97">
        <f t="shared" si="3"/>
        <v>3.2373133711071603E-2</v>
      </c>
    </row>
    <row r="20" spans="2:8" s="1" customFormat="1" x14ac:dyDescent="0.25">
      <c r="B20" s="8" t="s">
        <v>14</v>
      </c>
      <c r="C20" s="98">
        <v>1.6550925925925928E-3</v>
      </c>
      <c r="D20" s="96">
        <f t="shared" si="0"/>
        <v>1.5670374226069812E-3</v>
      </c>
      <c r="E20" s="98">
        <v>1.3888888888888889E-4</v>
      </c>
      <c r="F20" s="96">
        <f t="shared" si="4"/>
        <v>2.197399743636697E-3</v>
      </c>
      <c r="G20" s="98">
        <f t="shared" si="1"/>
        <v>1.7939814814814817E-3</v>
      </c>
      <c r="H20" s="97">
        <f t="shared" si="3"/>
        <v>1.602630381736218E-3</v>
      </c>
    </row>
    <row r="21" spans="2:8" s="1" customFormat="1" x14ac:dyDescent="0.25">
      <c r="B21" s="8" t="s">
        <v>11</v>
      </c>
      <c r="C21" s="98">
        <v>1.0208333333333331E-2</v>
      </c>
      <c r="D21" s="96">
        <f t="shared" si="0"/>
        <v>9.6652238233521457E-3</v>
      </c>
      <c r="E21" s="98">
        <v>2.8819444444444448E-3</v>
      </c>
      <c r="F21" s="96">
        <f t="shared" si="4"/>
        <v>4.5596044680461467E-2</v>
      </c>
      <c r="G21" s="98">
        <f t="shared" si="1"/>
        <v>1.3090277777777777E-2</v>
      </c>
      <c r="H21" s="97">
        <f t="shared" si="3"/>
        <v>1.1694032011249434E-2</v>
      </c>
    </row>
    <row r="22" spans="2:8" s="1" customFormat="1" x14ac:dyDescent="0.25">
      <c r="B22" s="8" t="s">
        <v>15</v>
      </c>
      <c r="C22" s="98">
        <v>2.3842592592592596E-3</v>
      </c>
      <c r="D22" s="96">
        <f t="shared" si="0"/>
        <v>2.2574105528464206E-3</v>
      </c>
      <c r="E22" s="98">
        <v>2.1527777777777778E-3</v>
      </c>
      <c r="F22" s="96">
        <f t="shared" si="4"/>
        <v>3.4059696026368803E-2</v>
      </c>
      <c r="G22" s="98">
        <f t="shared" si="1"/>
        <v>4.5370370370370373E-3</v>
      </c>
      <c r="H22" s="97">
        <f t="shared" si="3"/>
        <v>4.0531039331651447E-3</v>
      </c>
    </row>
    <row r="23" spans="2:8" s="1" customFormat="1" x14ac:dyDescent="0.25">
      <c r="B23" s="8" t="s">
        <v>92</v>
      </c>
      <c r="C23" s="98">
        <v>4.5370370370370373E-3</v>
      </c>
      <c r="D23" s="96">
        <f t="shared" si="0"/>
        <v>4.2956550326009547E-3</v>
      </c>
      <c r="E23" s="98">
        <v>1.1805555555555556E-3</v>
      </c>
      <c r="F23" s="96">
        <f t="shared" si="4"/>
        <v>1.8677897820911924E-2</v>
      </c>
      <c r="G23" s="98">
        <f t="shared" si="1"/>
        <v>5.7175925925925927E-3</v>
      </c>
      <c r="H23" s="97">
        <f t="shared" si="3"/>
        <v>5.1077381198560744E-3</v>
      </c>
    </row>
    <row r="24" spans="2:8" s="1" customFormat="1" x14ac:dyDescent="0.25">
      <c r="B24" s="8" t="s">
        <v>12</v>
      </c>
      <c r="C24" s="98">
        <v>1.4699074074074072E-3</v>
      </c>
      <c r="D24" s="96">
        <f t="shared" si="0"/>
        <v>1.3917045641334725E-3</v>
      </c>
      <c r="E24" s="98"/>
      <c r="F24" s="96"/>
      <c r="G24" s="98">
        <f t="shared" si="1"/>
        <v>1.4699074074074072E-3</v>
      </c>
      <c r="H24" s="97">
        <f t="shared" ref="H24" si="5">G24/$G$30</f>
        <v>1.3131229579387072E-3</v>
      </c>
    </row>
    <row r="25" spans="2:8" s="1" customFormat="1" x14ac:dyDescent="0.25">
      <c r="B25" s="8" t="s">
        <v>5</v>
      </c>
      <c r="C25" s="98">
        <v>2.4895833333333329E-2</v>
      </c>
      <c r="D25" s="96">
        <f t="shared" si="0"/>
        <v>2.3571311161032275E-2</v>
      </c>
      <c r="E25" s="98">
        <v>5.5555555555555556E-4</v>
      </c>
      <c r="F25" s="96">
        <f t="shared" si="4"/>
        <v>8.7895989745467879E-3</v>
      </c>
      <c r="G25" s="98">
        <f t="shared" si="1"/>
        <v>2.5451388888888885E-2</v>
      </c>
      <c r="H25" s="97">
        <f t="shared" si="3"/>
        <v>2.2736672318954466E-2</v>
      </c>
    </row>
    <row r="26" spans="2:8" s="1" customFormat="1" x14ac:dyDescent="0.25">
      <c r="B26" s="8" t="s">
        <v>6</v>
      </c>
      <c r="C26" s="98">
        <v>0.40809027777777729</v>
      </c>
      <c r="D26" s="96">
        <f t="shared" si="0"/>
        <v>0.38637882855733902</v>
      </c>
      <c r="E26" s="98">
        <v>1.6435185185185185E-3</v>
      </c>
      <c r="F26" s="96">
        <f t="shared" si="4"/>
        <v>2.6002563633034246E-2</v>
      </c>
      <c r="G26" s="98">
        <f t="shared" si="1"/>
        <v>0.4097337962962958</v>
      </c>
      <c r="H26" s="97">
        <f t="shared" si="3"/>
        <v>0.36603043963770177</v>
      </c>
    </row>
    <row r="27" spans="2:8" s="1" customFormat="1" x14ac:dyDescent="0.25">
      <c r="B27" s="8" t="s">
        <v>103</v>
      </c>
      <c r="C27" s="98">
        <v>0.11956018518518521</v>
      </c>
      <c r="D27" s="96">
        <f t="shared" si="0"/>
        <v>0.11319927675195886</v>
      </c>
      <c r="E27" s="98">
        <v>9.0277777777777774E-4</v>
      </c>
      <c r="F27" s="96">
        <f t="shared" si="4"/>
        <v>1.4283098333638529E-2</v>
      </c>
      <c r="G27" s="98">
        <f t="shared" si="1"/>
        <v>0.12046296296296299</v>
      </c>
      <c r="H27" s="97">
        <f t="shared" si="3"/>
        <v>0.10761404524587458</v>
      </c>
    </row>
    <row r="28" spans="2:8" s="1" customFormat="1" x14ac:dyDescent="0.25">
      <c r="B28" s="36" t="s">
        <v>17</v>
      </c>
      <c r="C28" s="108"/>
      <c r="D28" s="96"/>
      <c r="E28" s="108">
        <v>1.5046296296296297E-4</v>
      </c>
      <c r="F28" s="96">
        <f t="shared" si="4"/>
        <v>2.380516388939755E-3</v>
      </c>
      <c r="G28" s="98">
        <f t="shared" ref="G28" si="6">C28+E28</f>
        <v>1.5046296296296297E-4</v>
      </c>
      <c r="H28" s="97">
        <f t="shared" ref="H28" si="7">G28/$G$30</f>
        <v>1.3441416104884409E-4</v>
      </c>
    </row>
    <row r="29" spans="2:8" s="1" customFormat="1" x14ac:dyDescent="0.25">
      <c r="B29" s="8"/>
      <c r="C29" s="99"/>
      <c r="D29" s="110"/>
      <c r="E29" s="99"/>
      <c r="F29" s="99"/>
      <c r="G29" s="98"/>
      <c r="H29" s="97"/>
    </row>
    <row r="30" spans="2:8" s="1" customFormat="1" x14ac:dyDescent="0.25">
      <c r="B30" s="37" t="s">
        <v>29</v>
      </c>
      <c r="C30" s="111">
        <f t="shared" ref="C30:H30" si="8">SUM(C7:C28)</f>
        <v>1.0561921296296293</v>
      </c>
      <c r="D30" s="112">
        <f t="shared" si="8"/>
        <v>0.99999999999999989</v>
      </c>
      <c r="E30" s="111">
        <f t="shared" si="8"/>
        <v>6.3206018518518509E-2</v>
      </c>
      <c r="F30" s="112">
        <f t="shared" si="8"/>
        <v>1</v>
      </c>
      <c r="G30" s="111">
        <f t="shared" si="8"/>
        <v>1.1193981481481479</v>
      </c>
      <c r="H30" s="115">
        <f t="shared" si="8"/>
        <v>1</v>
      </c>
    </row>
    <row r="31" spans="2:8" s="1" customFormat="1" ht="66" customHeight="1" thickBot="1" x14ac:dyDescent="0.3">
      <c r="B31" s="154" t="s">
        <v>39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91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36</v>
      </c>
      <c r="D5" s="161"/>
      <c r="E5" s="163" t="s">
        <v>37</v>
      </c>
      <c r="F5" s="178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8">
        <v>8.2175925925925927E-4</v>
      </c>
      <c r="D7" s="96">
        <f t="shared" ref="D7:D28" si="0">C7/C$30</f>
        <v>2.255973563802745E-3</v>
      </c>
      <c r="E7" s="98">
        <v>1.5277777777777779E-3</v>
      </c>
      <c r="F7" s="96">
        <f t="shared" ref="F7:F28" si="1">E7/E$30</f>
        <v>9.9540004524545679E-3</v>
      </c>
      <c r="G7" s="98">
        <f>E7+C7</f>
        <v>2.3495370370370371E-3</v>
      </c>
      <c r="H7" s="97">
        <f>G7/$G$30</f>
        <v>4.5380367961013121E-3</v>
      </c>
    </row>
    <row r="8" spans="2:8" s="1" customFormat="1" x14ac:dyDescent="0.25">
      <c r="B8" s="8" t="s">
        <v>13</v>
      </c>
      <c r="C8" s="98">
        <v>8.7847222222222215E-3</v>
      </c>
      <c r="D8" s="96">
        <f t="shared" si="0"/>
        <v>2.4116675139806809E-2</v>
      </c>
      <c r="E8" s="98">
        <v>1.9097222222222222E-3</v>
      </c>
      <c r="F8" s="96">
        <f t="shared" si="1"/>
        <v>1.2442500565568209E-2</v>
      </c>
      <c r="G8" s="98">
        <f t="shared" ref="G8:G28" si="2">E8+C8</f>
        <v>1.0694444444444444E-2</v>
      </c>
      <c r="H8" s="97">
        <f t="shared" ref="H8:H27" si="3">G8/$G$30</f>
        <v>2.0655891623633557E-2</v>
      </c>
    </row>
    <row r="9" spans="2:8" s="1" customFormat="1" x14ac:dyDescent="0.25">
      <c r="B9" s="8" t="s">
        <v>0</v>
      </c>
      <c r="C9" s="98">
        <v>4.9039351851851841E-2</v>
      </c>
      <c r="D9" s="96">
        <f t="shared" si="0"/>
        <v>0.13462760549059477</v>
      </c>
      <c r="E9" s="98">
        <v>4.8113425925925941E-2</v>
      </c>
      <c r="F9" s="96">
        <f t="shared" si="1"/>
        <v>0.31347560515798223</v>
      </c>
      <c r="G9" s="98">
        <f t="shared" si="2"/>
        <v>9.7152777777777782E-2</v>
      </c>
      <c r="H9" s="97">
        <f t="shared" si="3"/>
        <v>0.18764670377573606</v>
      </c>
    </row>
    <row r="10" spans="2:8" s="1" customFormat="1" x14ac:dyDescent="0.25">
      <c r="B10" s="8" t="s">
        <v>8</v>
      </c>
      <c r="C10" s="98">
        <v>1.1388888888888889E-2</v>
      </c>
      <c r="D10" s="96">
        <f t="shared" si="0"/>
        <v>3.1265887137773257E-2</v>
      </c>
      <c r="E10" s="98">
        <v>8.1018518518518514E-3</v>
      </c>
      <c r="F10" s="96">
        <f t="shared" si="1"/>
        <v>5.2786366035743916E-2</v>
      </c>
      <c r="G10" s="98">
        <f t="shared" si="2"/>
        <v>1.9490740740740739E-2</v>
      </c>
      <c r="H10" s="97">
        <f t="shared" si="3"/>
        <v>3.7645586032682803E-2</v>
      </c>
    </row>
    <row r="11" spans="2:8" s="1" customFormat="1" x14ac:dyDescent="0.25">
      <c r="B11" s="8" t="s">
        <v>26</v>
      </c>
      <c r="C11" s="98">
        <v>2.0833333333333335E-4</v>
      </c>
      <c r="D11" s="96">
        <f t="shared" si="0"/>
        <v>5.7193695983731574E-4</v>
      </c>
      <c r="E11" s="98">
        <v>8.8541666666666682E-3</v>
      </c>
      <c r="F11" s="96">
        <f t="shared" si="1"/>
        <v>5.7687957167634439E-2</v>
      </c>
      <c r="G11" s="98">
        <f t="shared" si="2"/>
        <v>9.0625000000000011E-3</v>
      </c>
      <c r="H11" s="97">
        <f t="shared" si="3"/>
        <v>1.7503856213533633E-2</v>
      </c>
    </row>
    <row r="12" spans="2:8" s="1" customFormat="1" x14ac:dyDescent="0.25">
      <c r="B12" s="8" t="s">
        <v>3</v>
      </c>
      <c r="C12" s="98">
        <v>2.8171296296296274E-2</v>
      </c>
      <c r="D12" s="96">
        <f t="shared" si="0"/>
        <v>7.7338586680223628E-2</v>
      </c>
      <c r="E12" s="98">
        <v>1.2488425925925929E-2</v>
      </c>
      <c r="F12" s="96">
        <f t="shared" si="1"/>
        <v>8.1366412789382433E-2</v>
      </c>
      <c r="G12" s="98">
        <f t="shared" si="2"/>
        <v>4.0659722222222201E-2</v>
      </c>
      <c r="H12" s="97">
        <f t="shared" si="3"/>
        <v>7.8532626919723653E-2</v>
      </c>
    </row>
    <row r="13" spans="2:8" s="1" customFormat="1" x14ac:dyDescent="0.25">
      <c r="B13" s="8" t="s">
        <v>7</v>
      </c>
      <c r="C13" s="98">
        <v>1.6365740740740736E-2</v>
      </c>
      <c r="D13" s="96">
        <f t="shared" si="0"/>
        <v>4.4928825622775788E-2</v>
      </c>
      <c r="E13" s="98">
        <v>1.2627314814814815E-2</v>
      </c>
      <c r="F13" s="96">
        <f t="shared" si="1"/>
        <v>8.2271321921423737E-2</v>
      </c>
      <c r="G13" s="98">
        <f t="shared" si="2"/>
        <v>2.899305555555555E-2</v>
      </c>
      <c r="H13" s="97">
        <f t="shared" si="3"/>
        <v>5.5998926966668888E-2</v>
      </c>
    </row>
    <row r="14" spans="2:8" s="1" customFormat="1" x14ac:dyDescent="0.25">
      <c r="B14" s="8" t="s">
        <v>2</v>
      </c>
      <c r="C14" s="98">
        <v>2.2037037037037018E-2</v>
      </c>
      <c r="D14" s="96">
        <f t="shared" si="0"/>
        <v>6.0498220640569339E-2</v>
      </c>
      <c r="E14" s="98">
        <v>5.9375000000000001E-3</v>
      </c>
      <c r="F14" s="96">
        <f t="shared" si="1"/>
        <v>3.8684865394766614E-2</v>
      </c>
      <c r="G14" s="98">
        <f t="shared" si="2"/>
        <v>2.797453703703702E-2</v>
      </c>
      <c r="H14" s="97">
        <f t="shared" si="3"/>
        <v>5.4031699192989481E-2</v>
      </c>
    </row>
    <row r="15" spans="2:8" s="1" customFormat="1" x14ac:dyDescent="0.25">
      <c r="B15" s="8" t="s">
        <v>9</v>
      </c>
      <c r="C15" s="98">
        <v>2.0462962962962954E-2</v>
      </c>
      <c r="D15" s="96">
        <f t="shared" si="0"/>
        <v>5.6176919166242983E-2</v>
      </c>
      <c r="E15" s="98">
        <v>1.849537037037037E-2</v>
      </c>
      <c r="F15" s="96">
        <f t="shared" si="1"/>
        <v>0.12050373275016969</v>
      </c>
      <c r="G15" s="98">
        <f t="shared" si="2"/>
        <v>3.8958333333333324E-2</v>
      </c>
      <c r="H15" s="97">
        <f t="shared" si="3"/>
        <v>7.5246462343236523E-2</v>
      </c>
    </row>
    <row r="16" spans="2:8" s="1" customFormat="1" x14ac:dyDescent="0.25">
      <c r="B16" s="8" t="s">
        <v>1</v>
      </c>
      <c r="C16" s="98">
        <v>1.0590277777777782E-2</v>
      </c>
      <c r="D16" s="96">
        <f t="shared" si="0"/>
        <v>2.9073462125063558E-2</v>
      </c>
      <c r="E16" s="98">
        <v>6.0648148148148137E-3</v>
      </c>
      <c r="F16" s="96">
        <f t="shared" si="1"/>
        <v>3.9514365432471152E-2</v>
      </c>
      <c r="G16" s="98">
        <f t="shared" si="2"/>
        <v>1.6655092592592596E-2</v>
      </c>
      <c r="H16" s="97">
        <f t="shared" si="3"/>
        <v>3.2168645071870887E-2</v>
      </c>
    </row>
    <row r="17" spans="2:8" s="1" customFormat="1" x14ac:dyDescent="0.25">
      <c r="B17" s="8" t="s">
        <v>27</v>
      </c>
      <c r="C17" s="98">
        <v>3.6805555555555554E-3</v>
      </c>
      <c r="D17" s="96">
        <f t="shared" si="0"/>
        <v>1.0104219623792576E-2</v>
      </c>
      <c r="E17" s="98">
        <v>3.1134259259259257E-3</v>
      </c>
      <c r="F17" s="96">
        <f t="shared" si="1"/>
        <v>2.0285046376593018E-2</v>
      </c>
      <c r="G17" s="98">
        <f t="shared" si="2"/>
        <v>6.7939814814814807E-3</v>
      </c>
      <c r="H17" s="97">
        <f t="shared" si="3"/>
        <v>1.3122303444884088E-2</v>
      </c>
    </row>
    <row r="18" spans="2:8" s="1" customFormat="1" x14ac:dyDescent="0.25">
      <c r="B18" s="8" t="s">
        <v>16</v>
      </c>
      <c r="C18" s="98">
        <v>3.6921296296296298E-3</v>
      </c>
      <c r="D18" s="96">
        <f t="shared" si="0"/>
        <v>1.0135993899339096E-2</v>
      </c>
      <c r="E18" s="98"/>
      <c r="F18" s="96"/>
      <c r="G18" s="98">
        <f t="shared" si="2"/>
        <v>3.6921296296296298E-3</v>
      </c>
      <c r="H18" s="97">
        <f t="shared" si="3"/>
        <v>7.1312006795877765E-3</v>
      </c>
    </row>
    <row r="19" spans="2:8" s="1" customFormat="1" x14ac:dyDescent="0.25">
      <c r="B19" s="8" t="s">
        <v>4</v>
      </c>
      <c r="C19" s="98">
        <v>7.3495370370370381E-3</v>
      </c>
      <c r="D19" s="96">
        <f t="shared" si="0"/>
        <v>2.0176664972038637E-2</v>
      </c>
      <c r="E19" s="98">
        <v>2.0023148148148148E-3</v>
      </c>
      <c r="F19" s="96">
        <f t="shared" si="1"/>
        <v>1.3045773320262426E-2</v>
      </c>
      <c r="G19" s="98">
        <f t="shared" si="2"/>
        <v>9.3518518518518525E-3</v>
      </c>
      <c r="H19" s="97">
        <f t="shared" si="3"/>
        <v>1.8062727740147097E-2</v>
      </c>
    </row>
    <row r="20" spans="2:8" s="1" customFormat="1" x14ac:dyDescent="0.25">
      <c r="B20" s="8" t="s">
        <v>14</v>
      </c>
      <c r="C20" s="98">
        <v>4.2592592592592586E-3</v>
      </c>
      <c r="D20" s="96">
        <f t="shared" si="0"/>
        <v>1.1692933401118452E-2</v>
      </c>
      <c r="E20" s="98">
        <v>6.0185185185185185E-3</v>
      </c>
      <c r="F20" s="96">
        <f t="shared" si="1"/>
        <v>3.9212729055124053E-2</v>
      </c>
      <c r="G20" s="98">
        <f t="shared" si="2"/>
        <v>1.0277777777777778E-2</v>
      </c>
      <c r="H20" s="97">
        <f t="shared" si="3"/>
        <v>1.9851116625310174E-2</v>
      </c>
    </row>
    <row r="21" spans="2:8" s="1" customFormat="1" x14ac:dyDescent="0.25">
      <c r="B21" s="8" t="s">
        <v>11</v>
      </c>
      <c r="C21" s="98">
        <v>3.4722222222222224E-4</v>
      </c>
      <c r="D21" s="96">
        <f t="shared" si="0"/>
        <v>9.5322826639552616E-4</v>
      </c>
      <c r="E21" s="98">
        <v>1.2847222222222223E-3</v>
      </c>
      <c r="F21" s="96">
        <f t="shared" si="1"/>
        <v>8.3704094713822497E-3</v>
      </c>
      <c r="G21" s="98">
        <f t="shared" si="2"/>
        <v>1.6319444444444445E-3</v>
      </c>
      <c r="H21" s="97">
        <f t="shared" si="3"/>
        <v>3.1520354100999263E-3</v>
      </c>
    </row>
    <row r="22" spans="2:8" s="1" customFormat="1" x14ac:dyDescent="0.25">
      <c r="B22" s="8" t="s">
        <v>15</v>
      </c>
      <c r="C22" s="98">
        <v>5.6712962962962956E-4</v>
      </c>
      <c r="D22" s="96">
        <f t="shared" si="0"/>
        <v>1.5569395017793592E-3</v>
      </c>
      <c r="E22" s="98">
        <v>5.7986111111111112E-3</v>
      </c>
      <c r="F22" s="96">
        <f t="shared" si="1"/>
        <v>3.7779956262725289E-2</v>
      </c>
      <c r="G22" s="98">
        <f t="shared" si="2"/>
        <v>6.3657407407407404E-3</v>
      </c>
      <c r="H22" s="97">
        <f t="shared" si="3"/>
        <v>1.2295173585496165E-2</v>
      </c>
    </row>
    <row r="23" spans="2:8" s="1" customFormat="1" x14ac:dyDescent="0.25">
      <c r="B23" s="8" t="s">
        <v>92</v>
      </c>
      <c r="C23" s="98">
        <v>1.8402777777777779E-3</v>
      </c>
      <c r="D23" s="96">
        <f t="shared" si="0"/>
        <v>5.0521098118962889E-3</v>
      </c>
      <c r="E23" s="98">
        <v>3.8310185185185188E-3</v>
      </c>
      <c r="F23" s="96">
        <f t="shared" si="1"/>
        <v>2.4960410225473198E-2</v>
      </c>
      <c r="G23" s="98">
        <f t="shared" si="2"/>
        <v>5.6712962962962967E-3</v>
      </c>
      <c r="H23" s="97">
        <f t="shared" si="3"/>
        <v>1.0953881921623857E-2</v>
      </c>
    </row>
    <row r="24" spans="2:8" s="1" customFormat="1" x14ac:dyDescent="0.25">
      <c r="B24" s="8" t="s">
        <v>12</v>
      </c>
      <c r="C24" s="98">
        <v>4.6296296296296293E-4</v>
      </c>
      <c r="D24" s="96">
        <f t="shared" si="0"/>
        <v>1.2709710218607015E-3</v>
      </c>
      <c r="E24" s="98">
        <v>3.3796296296296291E-3</v>
      </c>
      <c r="F24" s="96">
        <f t="shared" si="1"/>
        <v>2.2019455546338888E-2</v>
      </c>
      <c r="G24" s="98">
        <f t="shared" si="2"/>
        <v>3.8425925925925919E-3</v>
      </c>
      <c r="H24" s="97">
        <f t="shared" ref="H24" si="4">G24/$G$30</f>
        <v>7.4218138734267755E-3</v>
      </c>
    </row>
    <row r="25" spans="2:8" s="1" customFormat="1" x14ac:dyDescent="0.25">
      <c r="B25" s="8" t="s">
        <v>5</v>
      </c>
      <c r="C25" s="98">
        <v>2.0138888888888888E-3</v>
      </c>
      <c r="D25" s="96">
        <f t="shared" si="0"/>
        <v>5.5287239450940518E-3</v>
      </c>
      <c r="E25" s="98">
        <v>6.134259259259259E-4</v>
      </c>
      <c r="F25" s="96">
        <f t="shared" si="1"/>
        <v>3.9966819998491819E-3</v>
      </c>
      <c r="G25" s="98">
        <f t="shared" si="2"/>
        <v>2.627314814814815E-3</v>
      </c>
      <c r="H25" s="97">
        <f t="shared" si="3"/>
        <v>5.0745534616502361E-3</v>
      </c>
    </row>
    <row r="26" spans="2:8" s="1" customFormat="1" x14ac:dyDescent="0.25">
      <c r="B26" s="8" t="s">
        <v>6</v>
      </c>
      <c r="C26" s="98">
        <v>0.12277777777777772</v>
      </c>
      <c r="D26" s="96">
        <f t="shared" si="0"/>
        <v>0.3370615149974579</v>
      </c>
      <c r="E26" s="98">
        <v>7.0601851851851858E-4</v>
      </c>
      <c r="F26" s="96">
        <f t="shared" si="1"/>
        <v>4.599954754543399E-3</v>
      </c>
      <c r="G26" s="98">
        <f t="shared" si="2"/>
        <v>0.12348379629629624</v>
      </c>
      <c r="H26" s="97">
        <f t="shared" si="3"/>
        <v>0.238504012697561</v>
      </c>
    </row>
    <row r="27" spans="2:8" s="1" customFormat="1" x14ac:dyDescent="0.25">
      <c r="B27" s="8" t="s">
        <v>103</v>
      </c>
      <c r="C27" s="98">
        <v>4.9039351851851931E-2</v>
      </c>
      <c r="D27" s="96">
        <f t="shared" si="0"/>
        <v>0.13462760549059502</v>
      </c>
      <c r="E27" s="98">
        <v>7.8703703703703705E-4</v>
      </c>
      <c r="F27" s="96">
        <f t="shared" si="1"/>
        <v>5.1278184149008378E-3</v>
      </c>
      <c r="G27" s="98">
        <f t="shared" si="2"/>
        <v>4.9826388888888969E-2</v>
      </c>
      <c r="H27" s="97">
        <f t="shared" si="3"/>
        <v>9.6237676882838324E-2</v>
      </c>
    </row>
    <row r="28" spans="2:8" s="1" customFormat="1" x14ac:dyDescent="0.25">
      <c r="B28" s="36" t="s">
        <v>17</v>
      </c>
      <c r="C28" s="108">
        <v>3.5879629629629629E-4</v>
      </c>
      <c r="D28" s="96">
        <f t="shared" si="0"/>
        <v>9.8500254194204355E-4</v>
      </c>
      <c r="E28" s="108">
        <v>1.8287037037037039E-3</v>
      </c>
      <c r="F28" s="96">
        <f t="shared" si="1"/>
        <v>1.1914636905210772E-2</v>
      </c>
      <c r="G28" s="98">
        <f t="shared" si="2"/>
        <v>2.1875000000000002E-3</v>
      </c>
      <c r="H28" s="97">
        <f t="shared" ref="H28" si="5">G28/$G$30</f>
        <v>4.2250687411977735E-3</v>
      </c>
    </row>
    <row r="29" spans="2:8" s="1" customFormat="1" x14ac:dyDescent="0.25">
      <c r="B29" s="8"/>
      <c r="C29" s="99"/>
      <c r="D29" s="110"/>
      <c r="E29" s="99"/>
      <c r="F29" s="99"/>
      <c r="G29" s="99"/>
      <c r="H29" s="100"/>
    </row>
    <row r="30" spans="2:8" s="1" customFormat="1" x14ac:dyDescent="0.25">
      <c r="B30" s="37" t="s">
        <v>29</v>
      </c>
      <c r="C30" s="111">
        <f t="shared" ref="C30:H30" si="6">SUM(C7:C28)</f>
        <v>0.36425925925925928</v>
      </c>
      <c r="D30" s="112">
        <f t="shared" si="6"/>
        <v>1</v>
      </c>
      <c r="E30" s="111">
        <f t="shared" si="6"/>
        <v>0.15348379629629627</v>
      </c>
      <c r="F30" s="112">
        <f t="shared" si="6"/>
        <v>1.0000000000000002</v>
      </c>
      <c r="G30" s="111">
        <f t="shared" si="6"/>
        <v>0.51774305555555555</v>
      </c>
      <c r="H30" s="115">
        <f t="shared" si="6"/>
        <v>0.99999999999999978</v>
      </c>
    </row>
    <row r="31" spans="2:8" s="1" customFormat="1" ht="66" customHeight="1" thickBot="1" x14ac:dyDescent="0.3">
      <c r="B31" s="154" t="s">
        <v>39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40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36</v>
      </c>
      <c r="D5" s="161"/>
      <c r="E5" s="163" t="s">
        <v>37</v>
      </c>
      <c r="F5" s="178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8">
        <v>2.0601851851851853E-3</v>
      </c>
      <c r="D7" s="96">
        <f t="shared" ref="D7:D28" si="0">C7/C$30</f>
        <v>5.4381033850666059E-3</v>
      </c>
      <c r="E7" s="98"/>
      <c r="F7" s="96"/>
      <c r="G7" s="98">
        <f>C7+E7</f>
        <v>2.0601851851851853E-3</v>
      </c>
      <c r="H7" s="97">
        <f>G7/$G$30</f>
        <v>5.4381033850666059E-3</v>
      </c>
    </row>
    <row r="8" spans="2:8" s="1" customFormat="1" x14ac:dyDescent="0.25">
      <c r="B8" s="8" t="s">
        <v>13</v>
      </c>
      <c r="C8" s="98">
        <v>7.106481481481481E-3</v>
      </c>
      <c r="D8" s="96">
        <f t="shared" si="0"/>
        <v>1.8758401564218517E-2</v>
      </c>
      <c r="E8" s="98"/>
      <c r="F8" s="96"/>
      <c r="G8" s="98">
        <f t="shared" ref="G8:G28" si="1">C8+E8</f>
        <v>7.106481481481481E-3</v>
      </c>
      <c r="H8" s="97">
        <f t="shared" ref="H8:H28" si="2">G8/$G$30</f>
        <v>1.8758401564218517E-2</v>
      </c>
    </row>
    <row r="9" spans="2:8" s="1" customFormat="1" x14ac:dyDescent="0.25">
      <c r="B9" s="8" t="s">
        <v>0</v>
      </c>
      <c r="C9" s="98">
        <v>3.7627314814814752E-2</v>
      </c>
      <c r="D9" s="96">
        <f t="shared" si="0"/>
        <v>9.9321764633997223E-2</v>
      </c>
      <c r="E9" s="98"/>
      <c r="F9" s="96"/>
      <c r="G9" s="98">
        <f t="shared" si="1"/>
        <v>3.7627314814814752E-2</v>
      </c>
      <c r="H9" s="97">
        <f t="shared" si="2"/>
        <v>9.9321764633997223E-2</v>
      </c>
    </row>
    <row r="10" spans="2:8" s="1" customFormat="1" x14ac:dyDescent="0.25">
      <c r="B10" s="8" t="s">
        <v>8</v>
      </c>
      <c r="C10" s="98">
        <v>9.7337962962962977E-3</v>
      </c>
      <c r="D10" s="96">
        <f t="shared" si="0"/>
        <v>2.569351093730908E-2</v>
      </c>
      <c r="E10" s="98"/>
      <c r="F10" s="96"/>
      <c r="G10" s="98">
        <f t="shared" si="1"/>
        <v>9.7337962962962977E-3</v>
      </c>
      <c r="H10" s="97">
        <f t="shared" si="2"/>
        <v>2.569351093730908E-2</v>
      </c>
    </row>
    <row r="11" spans="2:8" s="1" customFormat="1" x14ac:dyDescent="0.25">
      <c r="B11" s="8" t="s">
        <v>26</v>
      </c>
      <c r="C11" s="98">
        <v>2.8240740740740735E-3</v>
      </c>
      <c r="D11" s="96">
        <f t="shared" si="0"/>
        <v>7.4544787975070314E-3</v>
      </c>
      <c r="E11" s="98"/>
      <c r="F11" s="96"/>
      <c r="G11" s="98">
        <f t="shared" si="1"/>
        <v>2.8240740740740735E-3</v>
      </c>
      <c r="H11" s="97">
        <f t="shared" si="2"/>
        <v>7.4544787975070314E-3</v>
      </c>
    </row>
    <row r="12" spans="2:8" s="1" customFormat="1" x14ac:dyDescent="0.25">
      <c r="B12" s="8" t="s">
        <v>3</v>
      </c>
      <c r="C12" s="98">
        <v>9.9074074074074064E-3</v>
      </c>
      <c r="D12" s="96">
        <f t="shared" si="0"/>
        <v>2.6151778076500081E-2</v>
      </c>
      <c r="E12" s="98"/>
      <c r="F12" s="96"/>
      <c r="G12" s="98">
        <f t="shared" si="1"/>
        <v>9.9074074074074064E-3</v>
      </c>
      <c r="H12" s="97">
        <f t="shared" si="2"/>
        <v>2.6151778076500081E-2</v>
      </c>
    </row>
    <row r="13" spans="2:8" s="1" customFormat="1" x14ac:dyDescent="0.25">
      <c r="B13" s="8" t="s">
        <v>7</v>
      </c>
      <c r="C13" s="98">
        <v>8.9351851851851832E-3</v>
      </c>
      <c r="D13" s="96">
        <f t="shared" si="0"/>
        <v>2.3585482097030444E-2</v>
      </c>
      <c r="E13" s="98"/>
      <c r="F13" s="96"/>
      <c r="G13" s="98">
        <f t="shared" si="1"/>
        <v>8.9351851851851832E-3</v>
      </c>
      <c r="H13" s="97">
        <f t="shared" si="2"/>
        <v>2.3585482097030444E-2</v>
      </c>
    </row>
    <row r="14" spans="2:8" s="1" customFormat="1" x14ac:dyDescent="0.25">
      <c r="B14" s="8" t="s">
        <v>2</v>
      </c>
      <c r="C14" s="98">
        <v>9.9305555555555553E-3</v>
      </c>
      <c r="D14" s="96">
        <f t="shared" si="0"/>
        <v>2.621288036172555E-2</v>
      </c>
      <c r="E14" s="98"/>
      <c r="F14" s="96"/>
      <c r="G14" s="98">
        <f t="shared" si="1"/>
        <v>9.9305555555555553E-3</v>
      </c>
      <c r="H14" s="97">
        <f t="shared" si="2"/>
        <v>2.621288036172555E-2</v>
      </c>
    </row>
    <row r="15" spans="2:8" s="1" customFormat="1" x14ac:dyDescent="0.25">
      <c r="B15" s="8" t="s">
        <v>9</v>
      </c>
      <c r="C15" s="98">
        <v>9.8379629629629581E-3</v>
      </c>
      <c r="D15" s="96">
        <f t="shared" si="0"/>
        <v>2.5968471220823668E-2</v>
      </c>
      <c r="E15" s="98"/>
      <c r="F15" s="96"/>
      <c r="G15" s="98">
        <f t="shared" si="1"/>
        <v>9.8379629629629581E-3</v>
      </c>
      <c r="H15" s="97">
        <f t="shared" si="2"/>
        <v>2.5968471220823668E-2</v>
      </c>
    </row>
    <row r="16" spans="2:8" s="1" customFormat="1" x14ac:dyDescent="0.25">
      <c r="B16" s="8" t="s">
        <v>1</v>
      </c>
      <c r="C16" s="98">
        <v>9.2245370370370363E-3</v>
      </c>
      <c r="D16" s="96">
        <f t="shared" si="0"/>
        <v>2.4349260662348788E-2</v>
      </c>
      <c r="E16" s="98"/>
      <c r="F16" s="96"/>
      <c r="G16" s="98">
        <f t="shared" si="1"/>
        <v>9.2245370370370363E-3</v>
      </c>
      <c r="H16" s="97">
        <f t="shared" si="2"/>
        <v>2.4349260662348788E-2</v>
      </c>
    </row>
    <row r="17" spans="2:8" s="1" customFormat="1" x14ac:dyDescent="0.25">
      <c r="B17" s="8" t="s">
        <v>27</v>
      </c>
      <c r="C17" s="98">
        <v>1.3310185185185185E-3</v>
      </c>
      <c r="D17" s="96">
        <f t="shared" si="0"/>
        <v>3.5133814004643803E-3</v>
      </c>
      <c r="E17" s="98"/>
      <c r="F17" s="96"/>
      <c r="G17" s="98">
        <f t="shared" si="1"/>
        <v>1.3310185185185185E-3</v>
      </c>
      <c r="H17" s="97">
        <f t="shared" si="2"/>
        <v>3.5133814004643803E-3</v>
      </c>
    </row>
    <row r="18" spans="2:8" s="1" customFormat="1" x14ac:dyDescent="0.25">
      <c r="B18" s="8" t="s">
        <v>16</v>
      </c>
      <c r="C18" s="98">
        <v>1.6203703703703703E-3</v>
      </c>
      <c r="D18" s="96">
        <f t="shared" si="0"/>
        <v>4.2771599657827238E-3</v>
      </c>
      <c r="E18" s="98"/>
      <c r="F18" s="96"/>
      <c r="G18" s="98">
        <f t="shared" si="1"/>
        <v>1.6203703703703703E-3</v>
      </c>
      <c r="H18" s="97">
        <f t="shared" si="2"/>
        <v>4.2771599657827238E-3</v>
      </c>
    </row>
    <row r="19" spans="2:8" s="1" customFormat="1" x14ac:dyDescent="0.25">
      <c r="B19" s="8" t="s">
        <v>4</v>
      </c>
      <c r="C19" s="98">
        <v>1.2962962962962956E-2</v>
      </c>
      <c r="D19" s="96">
        <f t="shared" si="0"/>
        <v>3.4217279726261769E-2</v>
      </c>
      <c r="E19" s="98"/>
      <c r="F19" s="96"/>
      <c r="G19" s="98">
        <f t="shared" si="1"/>
        <v>1.2962962962962956E-2</v>
      </c>
      <c r="H19" s="97">
        <f t="shared" si="2"/>
        <v>3.4217279726261769E-2</v>
      </c>
    </row>
    <row r="20" spans="2:8" s="1" customFormat="1" x14ac:dyDescent="0.25">
      <c r="B20" s="8" t="s">
        <v>14</v>
      </c>
      <c r="C20" s="98">
        <v>3.4143518518518516E-3</v>
      </c>
      <c r="D20" s="96">
        <f t="shared" si="0"/>
        <v>9.0125870707564535E-3</v>
      </c>
      <c r="E20" s="98"/>
      <c r="F20" s="96"/>
      <c r="G20" s="98">
        <f t="shared" si="1"/>
        <v>3.4143518518518516E-3</v>
      </c>
      <c r="H20" s="97">
        <f t="shared" si="2"/>
        <v>9.0125870707564535E-3</v>
      </c>
    </row>
    <row r="21" spans="2:8" s="1" customFormat="1" x14ac:dyDescent="0.25">
      <c r="B21" s="8" t="s">
        <v>11</v>
      </c>
      <c r="C21" s="98">
        <v>1.3310185185185187E-3</v>
      </c>
      <c r="D21" s="96">
        <f t="shared" si="0"/>
        <v>3.5133814004643807E-3</v>
      </c>
      <c r="E21" s="98"/>
      <c r="F21" s="96"/>
      <c r="G21" s="98">
        <f t="shared" ref="G21:G24" si="3">C21+E21</f>
        <v>1.3310185185185187E-3</v>
      </c>
      <c r="H21" s="97">
        <f t="shared" ref="H21:H24" si="4">G21/$G$30</f>
        <v>3.5133814004643807E-3</v>
      </c>
    </row>
    <row r="22" spans="2:8" s="1" customFormat="1" x14ac:dyDescent="0.25">
      <c r="B22" s="8" t="s">
        <v>15</v>
      </c>
      <c r="C22" s="98">
        <v>4.479166666666666E-3</v>
      </c>
      <c r="D22" s="96">
        <f t="shared" si="0"/>
        <v>1.1823292191127956E-2</v>
      </c>
      <c r="E22" s="98"/>
      <c r="F22" s="96"/>
      <c r="G22" s="98">
        <f t="shared" si="3"/>
        <v>4.479166666666666E-3</v>
      </c>
      <c r="H22" s="97">
        <f t="shared" si="4"/>
        <v>1.1823292191127956E-2</v>
      </c>
    </row>
    <row r="23" spans="2:8" s="1" customFormat="1" x14ac:dyDescent="0.25">
      <c r="B23" s="8" t="s">
        <v>92</v>
      </c>
      <c r="C23" s="98">
        <v>1.3437499999999996E-2</v>
      </c>
      <c r="D23" s="96">
        <f t="shared" si="0"/>
        <v>3.5469876573383866E-2</v>
      </c>
      <c r="E23" s="98"/>
      <c r="F23" s="96"/>
      <c r="G23" s="98">
        <f t="shared" si="3"/>
        <v>1.3437499999999996E-2</v>
      </c>
      <c r="H23" s="97">
        <f t="shared" si="4"/>
        <v>3.5469876573383866E-2</v>
      </c>
    </row>
    <row r="24" spans="2:8" s="1" customFormat="1" x14ac:dyDescent="0.25">
      <c r="B24" s="8" t="s">
        <v>12</v>
      </c>
      <c r="C24" s="98">
        <v>1.3657407407407407E-3</v>
      </c>
      <c r="D24" s="96">
        <f t="shared" si="0"/>
        <v>3.6050348283025815E-3</v>
      </c>
      <c r="E24" s="98"/>
      <c r="F24" s="96"/>
      <c r="G24" s="98">
        <f t="shared" si="3"/>
        <v>1.3657407407407407E-3</v>
      </c>
      <c r="H24" s="97">
        <f t="shared" si="4"/>
        <v>3.6050348283025815E-3</v>
      </c>
    </row>
    <row r="25" spans="2:8" s="1" customFormat="1" x14ac:dyDescent="0.25">
      <c r="B25" s="8" t="s">
        <v>5</v>
      </c>
      <c r="C25" s="98">
        <v>2.4293981481481486E-2</v>
      </c>
      <c r="D25" s="96">
        <f t="shared" si="0"/>
        <v>6.4126848344128129E-2</v>
      </c>
      <c r="E25" s="98"/>
      <c r="F25" s="96"/>
      <c r="G25" s="98">
        <f t="shared" si="1"/>
        <v>2.4293981481481486E-2</v>
      </c>
      <c r="H25" s="97">
        <f t="shared" si="2"/>
        <v>6.4126848344128129E-2</v>
      </c>
    </row>
    <row r="26" spans="2:8" s="1" customFormat="1" x14ac:dyDescent="0.25">
      <c r="B26" s="8" t="s">
        <v>6</v>
      </c>
      <c r="C26" s="98">
        <v>0.14700231481481479</v>
      </c>
      <c r="D26" s="96">
        <f t="shared" si="0"/>
        <v>0.38803006232433118</v>
      </c>
      <c r="E26" s="117"/>
      <c r="F26" s="96"/>
      <c r="G26" s="98">
        <f t="shared" si="1"/>
        <v>0.14700231481481479</v>
      </c>
      <c r="H26" s="97">
        <f t="shared" si="2"/>
        <v>0.38803006232433118</v>
      </c>
    </row>
    <row r="27" spans="2:8" s="1" customFormat="1" x14ac:dyDescent="0.25">
      <c r="B27" s="8" t="s">
        <v>103</v>
      </c>
      <c r="C27" s="98">
        <v>5.278935185185165E-2</v>
      </c>
      <c r="D27" s="96">
        <f t="shared" si="0"/>
        <v>0.13934376145667807</v>
      </c>
      <c r="E27" s="98"/>
      <c r="F27" s="96"/>
      <c r="G27" s="98">
        <f t="shared" si="1"/>
        <v>5.278935185185165E-2</v>
      </c>
      <c r="H27" s="97">
        <f t="shared" si="2"/>
        <v>0.13934376145667807</v>
      </c>
    </row>
    <row r="28" spans="2:8" s="1" customFormat="1" x14ac:dyDescent="0.25">
      <c r="B28" s="36" t="s">
        <v>17</v>
      </c>
      <c r="C28" s="108">
        <v>7.6273148148148133E-3</v>
      </c>
      <c r="D28" s="96">
        <f t="shared" si="0"/>
        <v>2.0133202981791533E-2</v>
      </c>
      <c r="E28" s="108"/>
      <c r="F28" s="114"/>
      <c r="G28" s="108">
        <f t="shared" si="1"/>
        <v>7.6273148148148133E-3</v>
      </c>
      <c r="H28" s="109">
        <f t="shared" si="2"/>
        <v>2.0133202981791533E-2</v>
      </c>
    </row>
    <row r="29" spans="2:8" s="1" customFormat="1" x14ac:dyDescent="0.25">
      <c r="B29" s="8"/>
      <c r="C29" s="99"/>
      <c r="D29" s="110"/>
      <c r="E29" s="99"/>
      <c r="F29" s="110"/>
      <c r="G29" s="99"/>
      <c r="H29" s="100"/>
    </row>
    <row r="30" spans="2:8" s="1" customFormat="1" x14ac:dyDescent="0.25">
      <c r="B30" s="37" t="s">
        <v>29</v>
      </c>
      <c r="C30" s="111">
        <f t="shared" ref="C30:H30" si="5">SUM(C7:C28)</f>
        <v>0.37884259259259229</v>
      </c>
      <c r="D30" s="112">
        <f t="shared" si="5"/>
        <v>0.99999999999999989</v>
      </c>
      <c r="E30" s="111"/>
      <c r="F30" s="112"/>
      <c r="G30" s="111">
        <f t="shared" si="5"/>
        <v>0.37884259259259229</v>
      </c>
      <c r="H30" s="115">
        <f t="shared" si="5"/>
        <v>0.99999999999999989</v>
      </c>
    </row>
    <row r="31" spans="2:8" s="1" customFormat="1" ht="66" customHeight="1" thickBot="1" x14ac:dyDescent="0.3">
      <c r="B31" s="154" t="s">
        <v>39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opLeftCell="B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57" t="s">
        <v>41</v>
      </c>
      <c r="C3" s="158"/>
      <c r="D3" s="158"/>
      <c r="E3" s="158"/>
      <c r="F3" s="159"/>
      <c r="G3" s="158"/>
      <c r="H3" s="158"/>
      <c r="I3" s="158"/>
      <c r="J3" s="159"/>
    </row>
    <row r="4" spans="2:10" x14ac:dyDescent="0.25">
      <c r="B4" s="160" t="s">
        <v>134</v>
      </c>
      <c r="C4" s="161"/>
      <c r="D4" s="161"/>
      <c r="E4" s="161"/>
      <c r="F4" s="161"/>
      <c r="G4" s="161"/>
      <c r="H4" s="161"/>
      <c r="I4" s="161"/>
      <c r="J4" s="162"/>
    </row>
    <row r="5" spans="2:10" x14ac:dyDescent="0.25">
      <c r="B5" s="2"/>
      <c r="C5" s="167" t="s">
        <v>19</v>
      </c>
      <c r="D5" s="167"/>
      <c r="E5" s="167" t="s">
        <v>20</v>
      </c>
      <c r="F5" s="167"/>
      <c r="G5" s="167" t="s">
        <v>21</v>
      </c>
      <c r="H5" s="167"/>
      <c r="I5" s="161" t="s">
        <v>22</v>
      </c>
      <c r="J5" s="162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6" t="s">
        <v>24</v>
      </c>
      <c r="J6" s="7" t="s">
        <v>25</v>
      </c>
    </row>
    <row r="7" spans="2:10" x14ac:dyDescent="0.25">
      <c r="B7" s="8" t="s">
        <v>10</v>
      </c>
      <c r="C7" s="98">
        <v>1.2268518518518518E-3</v>
      </c>
      <c r="D7" s="96">
        <f t="shared" ref="D7:F28" si="0">C7/C$30</f>
        <v>5.0705572829466633E-3</v>
      </c>
      <c r="E7" s="98">
        <v>1.1574074074074073E-4</v>
      </c>
      <c r="F7" s="96">
        <f t="shared" si="0"/>
        <v>1.392563709789723E-3</v>
      </c>
      <c r="G7" s="98">
        <v>1.0763888888888889E-3</v>
      </c>
      <c r="H7" s="96">
        <f t="shared" ref="H7" si="1">G7/G$30</f>
        <v>6.4534036499895907E-3</v>
      </c>
      <c r="I7" s="99">
        <f>C7+E7+G7</f>
        <v>2.4189814814814812E-3</v>
      </c>
      <c r="J7" s="97">
        <f>I7/$I$30</f>
        <v>4.9179942113560943E-3</v>
      </c>
    </row>
    <row r="8" spans="2:10" x14ac:dyDescent="0.25">
      <c r="B8" s="8" t="s">
        <v>13</v>
      </c>
      <c r="C8" s="98">
        <v>2.1643518518518518E-3</v>
      </c>
      <c r="D8" s="96">
        <f t="shared" si="0"/>
        <v>8.9452284142549614E-3</v>
      </c>
      <c r="E8" s="98">
        <v>3.2407407407407406E-4</v>
      </c>
      <c r="F8" s="96">
        <f t="shared" si="0"/>
        <v>3.8991783874112247E-3</v>
      </c>
      <c r="G8" s="98">
        <v>1.2384259259259258E-3</v>
      </c>
      <c r="H8" s="96">
        <f t="shared" ref="H8" si="2">G8/G$30</f>
        <v>7.4248837693428613E-3</v>
      </c>
      <c r="I8" s="99">
        <f t="shared" ref="I8:I28" si="3">C8+E8+G8</f>
        <v>3.7268518518518519E-3</v>
      </c>
      <c r="J8" s="97">
        <f t="shared" ref="J8:J28" si="4">I8/$I$30</f>
        <v>7.5770054356778119E-3</v>
      </c>
    </row>
    <row r="9" spans="2:10" x14ac:dyDescent="0.25">
      <c r="B9" s="8" t="s">
        <v>0</v>
      </c>
      <c r="C9" s="98">
        <v>4.1307870370370398E-2</v>
      </c>
      <c r="D9" s="96">
        <f t="shared" si="0"/>
        <v>0.17072470700789297</v>
      </c>
      <c r="E9" s="98">
        <v>1.5381944444444436E-2</v>
      </c>
      <c r="F9" s="96">
        <f t="shared" si="0"/>
        <v>0.1850717170310541</v>
      </c>
      <c r="G9" s="98">
        <v>1.7233796296296299E-2</v>
      </c>
      <c r="H9" s="96">
        <f t="shared" ref="H9" si="5">G9/G$30</f>
        <v>0.10332384983693013</v>
      </c>
      <c r="I9" s="99">
        <f t="shared" si="3"/>
        <v>7.3923611111111134E-2</v>
      </c>
      <c r="J9" s="97">
        <f t="shared" si="4"/>
        <v>0.15029296185613106</v>
      </c>
    </row>
    <row r="10" spans="2:10" x14ac:dyDescent="0.25">
      <c r="B10" s="8" t="s">
        <v>8</v>
      </c>
      <c r="C10" s="98">
        <v>1.1909722222222224E-2</v>
      </c>
      <c r="D10" s="96">
        <f t="shared" si="0"/>
        <v>4.9222674001435068E-2</v>
      </c>
      <c r="E10" s="98">
        <v>2.8240740740740739E-3</v>
      </c>
      <c r="F10" s="96">
        <f t="shared" si="0"/>
        <v>3.397855451886924E-2</v>
      </c>
      <c r="G10" s="98">
        <v>1.1192129629629632E-2</v>
      </c>
      <c r="H10" s="96">
        <f t="shared" ref="H10" si="6">G10/G$30</f>
        <v>6.7101519672472423E-2</v>
      </c>
      <c r="I10" s="99">
        <f t="shared" si="3"/>
        <v>2.5925925925925929E-2</v>
      </c>
      <c r="J10" s="97">
        <f t="shared" si="4"/>
        <v>5.2709603030802174E-2</v>
      </c>
    </row>
    <row r="11" spans="2:10" x14ac:dyDescent="0.25">
      <c r="B11" s="8" t="s">
        <v>26</v>
      </c>
      <c r="C11" s="98">
        <v>4.2824074074074081E-4</v>
      </c>
      <c r="D11" s="96">
        <f t="shared" si="0"/>
        <v>1.769911504424779E-3</v>
      </c>
      <c r="E11" s="98">
        <v>8.1018518518518527E-4</v>
      </c>
      <c r="F11" s="96">
        <f t="shared" si="0"/>
        <v>9.7479459685280625E-3</v>
      </c>
      <c r="G11" s="98">
        <v>3.4375E-3</v>
      </c>
      <c r="H11" s="96">
        <f t="shared" ref="H11" si="7">G11/G$30</f>
        <v>2.0609256817708692E-2</v>
      </c>
      <c r="I11" s="99">
        <f t="shared" si="3"/>
        <v>4.6759259259259263E-3</v>
      </c>
      <c r="J11" s="97">
        <f t="shared" si="4"/>
        <v>9.5065534037696783E-3</v>
      </c>
    </row>
    <row r="12" spans="2:10" x14ac:dyDescent="0.25">
      <c r="B12" s="8" t="s">
        <v>3</v>
      </c>
      <c r="C12" s="98">
        <v>2.9849537037037029E-2</v>
      </c>
      <c r="D12" s="96">
        <f t="shared" si="0"/>
        <v>0.12336761540301359</v>
      </c>
      <c r="E12" s="98">
        <v>1.0972222222222225E-2</v>
      </c>
      <c r="F12" s="96">
        <f t="shared" si="0"/>
        <v>0.1320150396880658</v>
      </c>
      <c r="G12" s="98">
        <v>1.2800925925925926E-2</v>
      </c>
      <c r="H12" s="96">
        <f t="shared" ref="H12" si="8">G12/G$30</f>
        <v>7.6746929428908456E-2</v>
      </c>
      <c r="I12" s="99">
        <f t="shared" si="3"/>
        <v>5.3622685185185176E-2</v>
      </c>
      <c r="J12" s="97">
        <f t="shared" si="4"/>
        <v>0.10901946019719036</v>
      </c>
    </row>
    <row r="13" spans="2:10" x14ac:dyDescent="0.25">
      <c r="B13" s="8" t="s">
        <v>7</v>
      </c>
      <c r="C13" s="98">
        <v>1.2442129629629631E-2</v>
      </c>
      <c r="D13" s="96">
        <f t="shared" si="0"/>
        <v>5.142310452044966E-2</v>
      </c>
      <c r="E13" s="98">
        <v>5.7523148148148151E-3</v>
      </c>
      <c r="F13" s="96">
        <f t="shared" si="0"/>
        <v>6.9210416376549247E-2</v>
      </c>
      <c r="G13" s="98">
        <v>5.2662037037037044E-3</v>
      </c>
      <c r="H13" s="96">
        <f t="shared" ref="H13" si="9">G13/G$30</f>
        <v>3.1573103878981337E-2</v>
      </c>
      <c r="I13" s="99">
        <f t="shared" si="3"/>
        <v>2.3460648148148151E-2</v>
      </c>
      <c r="J13" s="97">
        <f t="shared" si="4"/>
        <v>4.769748452831965E-2</v>
      </c>
    </row>
    <row r="14" spans="2:10" x14ac:dyDescent="0.25">
      <c r="B14" s="8" t="s">
        <v>2</v>
      </c>
      <c r="C14" s="98">
        <v>1.0659722222222221E-2</v>
      </c>
      <c r="D14" s="96">
        <f t="shared" si="0"/>
        <v>4.4056445826357322E-2</v>
      </c>
      <c r="E14" s="98">
        <v>2.8819444444444444E-3</v>
      </c>
      <c r="F14" s="96">
        <f t="shared" si="0"/>
        <v>3.4674836373764104E-2</v>
      </c>
      <c r="G14" s="98">
        <v>3.9699074074074072E-3</v>
      </c>
      <c r="H14" s="96">
        <f t="shared" ref="H14" si="10">G14/G$30</f>
        <v>2.3801262924155155E-2</v>
      </c>
      <c r="I14" s="99">
        <f t="shared" si="3"/>
        <v>1.7511574074074072E-2</v>
      </c>
      <c r="J14" s="97">
        <f t="shared" si="4"/>
        <v>3.560251311857307E-2</v>
      </c>
    </row>
    <row r="15" spans="2:10" x14ac:dyDescent="0.25">
      <c r="B15" s="8" t="s">
        <v>9</v>
      </c>
      <c r="C15" s="98">
        <v>1.5162037037037035E-2</v>
      </c>
      <c r="D15" s="96">
        <f t="shared" si="0"/>
        <v>6.2664434345850256E-2</v>
      </c>
      <c r="E15" s="98">
        <v>5.2083333333333339E-3</v>
      </c>
      <c r="F15" s="96">
        <f t="shared" si="0"/>
        <v>6.2665366940537551E-2</v>
      </c>
      <c r="G15" s="98">
        <v>5.8564814814814816E-3</v>
      </c>
      <c r="H15" s="96">
        <f t="shared" ref="H15" si="11">G15/G$30</f>
        <v>3.5112067170911108E-2</v>
      </c>
      <c r="I15" s="99">
        <f t="shared" si="3"/>
        <v>2.6226851851851848E-2</v>
      </c>
      <c r="J15" s="97">
        <f t="shared" si="4"/>
        <v>5.3321410923123973E-2</v>
      </c>
    </row>
    <row r="16" spans="2:10" x14ac:dyDescent="0.25">
      <c r="B16" s="8" t="s">
        <v>1</v>
      </c>
      <c r="C16" s="98">
        <v>1.1249999999999998E-2</v>
      </c>
      <c r="D16" s="96">
        <f t="shared" si="0"/>
        <v>4.6496053575699581E-2</v>
      </c>
      <c r="E16" s="98">
        <v>5.347222222222222E-3</v>
      </c>
      <c r="F16" s="96">
        <f t="shared" si="0"/>
        <v>6.4336443392285211E-2</v>
      </c>
      <c r="G16" s="98">
        <v>7.905092592592592E-3</v>
      </c>
      <c r="H16" s="96">
        <f t="shared" ref="H16" si="12">G16/G$30</f>
        <v>4.7394351537020325E-2</v>
      </c>
      <c r="I16" s="99">
        <f t="shared" si="3"/>
        <v>2.4502314814814814E-2</v>
      </c>
      <c r="J16" s="97">
        <f t="shared" si="4"/>
        <v>4.981528107866437E-2</v>
      </c>
    </row>
    <row r="17" spans="2:10" x14ac:dyDescent="0.25">
      <c r="B17" s="8" t="s">
        <v>27</v>
      </c>
      <c r="C17" s="98">
        <v>1.0196759259259258E-2</v>
      </c>
      <c r="D17" s="96">
        <f t="shared" si="0"/>
        <v>4.214302798373594E-2</v>
      </c>
      <c r="E17" s="98">
        <v>3.4490740740740736E-3</v>
      </c>
      <c r="F17" s="96">
        <f t="shared" si="0"/>
        <v>4.1498398551733741E-2</v>
      </c>
      <c r="G17" s="98">
        <v>9.618055555555555E-3</v>
      </c>
      <c r="H17" s="96">
        <f t="shared" ref="H17" si="13">G17/G$30</f>
        <v>5.7664284227326335E-2</v>
      </c>
      <c r="I17" s="99">
        <f t="shared" si="3"/>
        <v>2.3263888888888886E-2</v>
      </c>
      <c r="J17" s="97">
        <f t="shared" si="4"/>
        <v>4.7297456291032297E-2</v>
      </c>
    </row>
    <row r="18" spans="2:10" x14ac:dyDescent="0.25">
      <c r="B18" s="8" t="s">
        <v>16</v>
      </c>
      <c r="C18" s="98">
        <v>1.0416666666666666E-4</v>
      </c>
      <c r="D18" s="96">
        <f t="shared" si="0"/>
        <v>4.30519014589811E-4</v>
      </c>
      <c r="E18" s="98">
        <v>6.018518518518519E-4</v>
      </c>
      <c r="F18" s="96">
        <f t="shared" si="0"/>
        <v>7.2413312909065611E-3</v>
      </c>
      <c r="G18" s="98">
        <v>9.1435185185185185E-4</v>
      </c>
      <c r="H18" s="96">
        <f t="shared" ref="H18" si="14">G18/G$30</f>
        <v>5.4819235306363184E-3</v>
      </c>
      <c r="I18" s="99">
        <f t="shared" si="3"/>
        <v>1.6203703703703705E-3</v>
      </c>
      <c r="J18" s="97">
        <f t="shared" si="4"/>
        <v>3.2943501894251359E-3</v>
      </c>
    </row>
    <row r="19" spans="2:10" x14ac:dyDescent="0.25">
      <c r="B19" s="8" t="s">
        <v>4</v>
      </c>
      <c r="C19" s="98">
        <v>6.0416666666666665E-3</v>
      </c>
      <c r="D19" s="96">
        <f t="shared" si="0"/>
        <v>2.4970102846209038E-2</v>
      </c>
      <c r="E19" s="98">
        <v>5.2083333333333333E-4</v>
      </c>
      <c r="F19" s="96">
        <f t="shared" si="0"/>
        <v>6.2665366940537542E-3</v>
      </c>
      <c r="G19" s="98">
        <v>5.069444444444445E-3</v>
      </c>
      <c r="H19" s="96">
        <f t="shared" ref="H19" si="15">G19/G$30</f>
        <v>3.0393449448338074E-2</v>
      </c>
      <c r="I19" s="99">
        <f t="shared" si="3"/>
        <v>1.1631944444444445E-2</v>
      </c>
      <c r="J19" s="97">
        <f t="shared" si="4"/>
        <v>2.3648728145516152E-2</v>
      </c>
    </row>
    <row r="20" spans="2:10" x14ac:dyDescent="0.25">
      <c r="B20" s="8" t="s">
        <v>14</v>
      </c>
      <c r="C20" s="98">
        <v>3.5879629629629634E-3</v>
      </c>
      <c r="D20" s="96">
        <f t="shared" si="0"/>
        <v>1.4828988280315715E-2</v>
      </c>
      <c r="E20" s="98">
        <v>2.2222222222222222E-3</v>
      </c>
      <c r="F20" s="96">
        <f t="shared" si="0"/>
        <v>2.6737223227962684E-2</v>
      </c>
      <c r="G20" s="98">
        <v>2.2106481481481482E-3</v>
      </c>
      <c r="H20" s="96">
        <f t="shared" ref="H20" si="16">G20/G$30</f>
        <v>1.3253764485462493E-2</v>
      </c>
      <c r="I20" s="99">
        <f t="shared" si="3"/>
        <v>8.0208333333333347E-3</v>
      </c>
      <c r="J20" s="97">
        <f t="shared" si="4"/>
        <v>1.6307033437654425E-2</v>
      </c>
    </row>
    <row r="21" spans="2:10" x14ac:dyDescent="0.25">
      <c r="B21" s="8" t="s">
        <v>11</v>
      </c>
      <c r="C21" s="98">
        <v>6.2500000000000012E-3</v>
      </c>
      <c r="D21" s="96">
        <f t="shared" si="0"/>
        <v>2.5831140875388667E-2</v>
      </c>
      <c r="E21" s="98">
        <v>1.1342592592592593E-3</v>
      </c>
      <c r="F21" s="96">
        <f t="shared" si="0"/>
        <v>1.3647124355939289E-2</v>
      </c>
      <c r="G21" s="98">
        <v>9.3634259259259278E-3</v>
      </c>
      <c r="H21" s="96">
        <f t="shared" ref="H21" si="17">G21/G$30</f>
        <v>5.6137672611199785E-2</v>
      </c>
      <c r="I21" s="99">
        <f t="shared" si="3"/>
        <v>1.6747685185185188E-2</v>
      </c>
      <c r="J21" s="97">
        <f t="shared" si="4"/>
        <v>3.4049462314986942E-2</v>
      </c>
    </row>
    <row r="22" spans="2:10" x14ac:dyDescent="0.25">
      <c r="B22" s="8" t="s">
        <v>15</v>
      </c>
      <c r="C22" s="98">
        <v>1.1319444444444444E-2</v>
      </c>
      <c r="D22" s="96">
        <f t="shared" si="0"/>
        <v>4.6783066252092796E-2</v>
      </c>
      <c r="E22" s="98">
        <v>5.9374999999999983E-3</v>
      </c>
      <c r="F22" s="96">
        <f t="shared" si="0"/>
        <v>7.1438518312212776E-2</v>
      </c>
      <c r="G22" s="98">
        <v>6.4467592592592588E-3</v>
      </c>
      <c r="H22" s="96">
        <f t="shared" ref="H22" si="18">G22/G$30</f>
        <v>3.865103046284088E-2</v>
      </c>
      <c r="I22" s="99">
        <f t="shared" si="3"/>
        <v>2.3703703703703703E-2</v>
      </c>
      <c r="J22" s="97">
        <f t="shared" si="4"/>
        <v>4.8191637056733412E-2</v>
      </c>
    </row>
    <row r="23" spans="2:10" x14ac:dyDescent="0.25">
      <c r="B23" s="8" t="s">
        <v>92</v>
      </c>
      <c r="C23" s="98">
        <v>2.4976851851851844E-2</v>
      </c>
      <c r="D23" s="96">
        <f t="shared" si="0"/>
        <v>0.10322889260942354</v>
      </c>
      <c r="E23" s="98">
        <v>6.3310185185185162E-3</v>
      </c>
      <c r="F23" s="96">
        <f t="shared" si="0"/>
        <v>7.6173234925497824E-2</v>
      </c>
      <c r="G23" s="98">
        <v>3.5324074074074063E-2</v>
      </c>
      <c r="H23" s="96">
        <f t="shared" ref="H23" si="19">G23/G$30</f>
        <v>0.21178266601901316</v>
      </c>
      <c r="I23" s="99">
        <f t="shared" si="3"/>
        <v>6.6631944444444424E-2</v>
      </c>
      <c r="J23" s="97">
        <f t="shared" si="4"/>
        <v>0.13546838600371786</v>
      </c>
    </row>
    <row r="24" spans="2:10" x14ac:dyDescent="0.25">
      <c r="B24" s="8" t="s">
        <v>12</v>
      </c>
      <c r="C24" s="98">
        <v>7.6273148148148142E-3</v>
      </c>
      <c r="D24" s="96">
        <f t="shared" si="0"/>
        <v>3.1523558957187274E-2</v>
      </c>
      <c r="E24" s="98">
        <v>2.3611111111111116E-3</v>
      </c>
      <c r="F24" s="96">
        <f t="shared" si="0"/>
        <v>2.8408299679710359E-2</v>
      </c>
      <c r="G24" s="98">
        <v>1.667824074074074E-2</v>
      </c>
      <c r="H24" s="96">
        <f t="shared" ref="H24" si="20">G24/G$30</f>
        <v>9.9993060856290311E-2</v>
      </c>
      <c r="I24" s="99">
        <f t="shared" si="3"/>
        <v>2.6666666666666665E-2</v>
      </c>
      <c r="J24" s="97">
        <f t="shared" si="4"/>
        <v>5.4215591688825088E-2</v>
      </c>
    </row>
    <row r="25" spans="2:10" x14ac:dyDescent="0.25">
      <c r="B25" s="8" t="s">
        <v>5</v>
      </c>
      <c r="C25" s="98">
        <v>9.5949074074074114E-3</v>
      </c>
      <c r="D25" s="96">
        <f t="shared" si="0"/>
        <v>3.9655584788328167E-2</v>
      </c>
      <c r="E25" s="98">
        <v>5.7060185185185183E-3</v>
      </c>
      <c r="F25" s="96">
        <f t="shared" si="0"/>
        <v>6.8653390892633351E-2</v>
      </c>
      <c r="G25" s="98">
        <v>8.0208333333333329E-3</v>
      </c>
      <c r="H25" s="96">
        <f t="shared" ref="H25" si="21">G25/G$30</f>
        <v>4.8088265907986948E-2</v>
      </c>
      <c r="I25" s="99">
        <f t="shared" si="3"/>
        <v>2.3321759259259264E-2</v>
      </c>
      <c r="J25" s="97">
        <f t="shared" si="4"/>
        <v>4.7415111654940355E-2</v>
      </c>
    </row>
    <row r="26" spans="2:10" x14ac:dyDescent="0.25">
      <c r="B26" s="8" t="s">
        <v>6</v>
      </c>
      <c r="C26" s="98">
        <v>5.092592592592593E-3</v>
      </c>
      <c r="D26" s="96">
        <f t="shared" si="0"/>
        <v>2.1047596268835209E-2</v>
      </c>
      <c r="E26" s="98">
        <v>5.3240740740740733E-4</v>
      </c>
      <c r="F26" s="96">
        <f t="shared" si="0"/>
        <v>6.4057930650327256E-3</v>
      </c>
      <c r="G26" s="98">
        <v>1.273148148148148E-4</v>
      </c>
      <c r="H26" s="96">
        <f t="shared" ref="H26" si="22">G26/G$30</f>
        <v>7.6330580806328483E-4</v>
      </c>
      <c r="I26" s="99">
        <f t="shared" si="3"/>
        <v>5.7523148148148151E-3</v>
      </c>
      <c r="J26" s="97">
        <f t="shared" si="4"/>
        <v>1.1694943172459232E-2</v>
      </c>
    </row>
    <row r="27" spans="2:10" x14ac:dyDescent="0.25">
      <c r="B27" s="8" t="s">
        <v>103</v>
      </c>
      <c r="C27" s="98">
        <v>1.1099537037037038E-2</v>
      </c>
      <c r="D27" s="96">
        <f t="shared" si="0"/>
        <v>4.5874192776847643E-2</v>
      </c>
      <c r="E27" s="98">
        <v>1.5162037037037039E-3</v>
      </c>
      <c r="F27" s="96">
        <f t="shared" si="0"/>
        <v>1.8242584598245376E-2</v>
      </c>
      <c r="G27" s="98">
        <v>2.0949074074074073E-3</v>
      </c>
      <c r="H27" s="96">
        <f t="shared" ref="H27" si="23">G27/G$30</f>
        <v>1.2559850114495869E-2</v>
      </c>
      <c r="I27" s="99">
        <f t="shared" si="3"/>
        <v>1.471064814814815E-2</v>
      </c>
      <c r="J27" s="97">
        <f t="shared" si="4"/>
        <v>2.9907993505423912E-2</v>
      </c>
    </row>
    <row r="28" spans="2:10" x14ac:dyDescent="0.25">
      <c r="B28" s="8" t="s">
        <v>17</v>
      </c>
      <c r="C28" s="98">
        <v>9.6643518518518528E-3</v>
      </c>
      <c r="D28" s="96">
        <f t="shared" si="0"/>
        <v>3.9942597464721362E-2</v>
      </c>
      <c r="E28" s="98">
        <v>3.1828703703703702E-3</v>
      </c>
      <c r="F28" s="96">
        <f t="shared" si="0"/>
        <v>3.8295502019217387E-2</v>
      </c>
      <c r="G28" s="98">
        <v>9.4907407407407419E-4</v>
      </c>
      <c r="H28" s="96">
        <f t="shared" ref="H28" si="24">G28/G$30</f>
        <v>5.6900978419263063E-3</v>
      </c>
      <c r="I28" s="99">
        <f t="shared" si="3"/>
        <v>1.3796296296296298E-2</v>
      </c>
      <c r="J28" s="97">
        <f t="shared" si="4"/>
        <v>2.8049038755676874E-2</v>
      </c>
    </row>
    <row r="29" spans="2:10" x14ac:dyDescent="0.25">
      <c r="B29" s="18"/>
      <c r="C29" s="106"/>
      <c r="D29" s="106"/>
      <c r="E29" s="106"/>
      <c r="F29" s="106"/>
      <c r="G29" s="106"/>
      <c r="H29" s="106"/>
      <c r="I29" s="106"/>
      <c r="J29" s="107"/>
    </row>
    <row r="30" spans="2:10" x14ac:dyDescent="0.25">
      <c r="B30" s="11" t="s">
        <v>29</v>
      </c>
      <c r="C30" s="101">
        <f t="shared" ref="C30:J30" si="25">SUM(C7:C28)</f>
        <v>0.24195601851851853</v>
      </c>
      <c r="D30" s="118">
        <f t="shared" si="25"/>
        <v>1.0000000000000002</v>
      </c>
      <c r="E30" s="101">
        <f t="shared" si="25"/>
        <v>8.311342592592591E-2</v>
      </c>
      <c r="F30" s="118">
        <f t="shared" si="25"/>
        <v>1</v>
      </c>
      <c r="G30" s="101">
        <f t="shared" si="25"/>
        <v>0.1667939814814815</v>
      </c>
      <c r="H30" s="118">
        <f t="shared" si="25"/>
        <v>0.99999999999999989</v>
      </c>
      <c r="I30" s="101">
        <f t="shared" si="25"/>
        <v>0.49186342592592597</v>
      </c>
      <c r="J30" s="119">
        <f t="shared" si="25"/>
        <v>0.99999999999999989</v>
      </c>
    </row>
    <row r="31" spans="2:10" ht="66" customHeight="1" thickBot="1" x14ac:dyDescent="0.3">
      <c r="B31" s="179" t="s">
        <v>42</v>
      </c>
      <c r="C31" s="180"/>
      <c r="D31" s="180"/>
      <c r="E31" s="180"/>
      <c r="F31" s="181"/>
      <c r="G31" s="180"/>
      <c r="H31" s="180"/>
      <c r="I31" s="180"/>
      <c r="J31" s="181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opLeftCell="B4" zoomScale="110" zoomScaleNormal="110" zoomScaleSheetLayoutView="11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57" t="s">
        <v>43</v>
      </c>
      <c r="C3" s="158"/>
      <c r="D3" s="158"/>
      <c r="E3" s="158"/>
      <c r="F3" s="159"/>
      <c r="G3" s="158"/>
      <c r="H3" s="158"/>
      <c r="I3" s="158"/>
      <c r="J3" s="159"/>
    </row>
    <row r="4" spans="2:10" s="1" customFormat="1" x14ac:dyDescent="0.25">
      <c r="B4" s="160" t="s">
        <v>134</v>
      </c>
      <c r="C4" s="161"/>
      <c r="D4" s="161"/>
      <c r="E4" s="161"/>
      <c r="F4" s="161"/>
      <c r="G4" s="161"/>
      <c r="H4" s="161"/>
      <c r="I4" s="161"/>
      <c r="J4" s="162"/>
    </row>
    <row r="5" spans="2:10" s="1" customFormat="1" x14ac:dyDescent="0.25">
      <c r="B5" s="2"/>
      <c r="C5" s="163" t="s">
        <v>19</v>
      </c>
      <c r="D5" s="161"/>
      <c r="E5" s="163" t="s">
        <v>20</v>
      </c>
      <c r="F5" s="161"/>
      <c r="G5" s="167" t="s">
        <v>21</v>
      </c>
      <c r="H5" s="167"/>
      <c r="I5" s="161" t="s">
        <v>22</v>
      </c>
      <c r="J5" s="162"/>
    </row>
    <row r="6" spans="2:10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39" t="s">
        <v>25</v>
      </c>
    </row>
    <row r="7" spans="2:10" s="1" customFormat="1" x14ac:dyDescent="0.25">
      <c r="B7" s="8" t="s">
        <v>10</v>
      </c>
      <c r="C7" s="98">
        <v>2.2314814814814815E-2</v>
      </c>
      <c r="D7" s="96">
        <f t="shared" ref="D7:D27" si="0">C7/C$30</f>
        <v>2.6643450382101336E-2</v>
      </c>
      <c r="E7" s="98">
        <v>1.0648148148148148E-2</v>
      </c>
      <c r="F7" s="96">
        <f t="shared" ref="F7:F27" si="1">E7/E$30</f>
        <v>3.1211833355950604E-2</v>
      </c>
      <c r="G7" s="98">
        <v>1.6481481481481482E-2</v>
      </c>
      <c r="H7" s="96">
        <f t="shared" ref="H7:H27" si="2">G7/G$30</f>
        <v>4.7312113761711745E-2</v>
      </c>
      <c r="I7" s="123">
        <f>C7+E7+G7</f>
        <v>4.9444444444444444E-2</v>
      </c>
      <c r="J7" s="124">
        <f>I7/$I$30</f>
        <v>3.2379090020236916E-2</v>
      </c>
    </row>
    <row r="8" spans="2:10" s="1" customFormat="1" x14ac:dyDescent="0.25">
      <c r="B8" s="8" t="s">
        <v>13</v>
      </c>
      <c r="C8" s="98">
        <v>2.7743055555555552E-2</v>
      </c>
      <c r="D8" s="96">
        <f t="shared" si="0"/>
        <v>3.3124663156585528E-2</v>
      </c>
      <c r="E8" s="98">
        <v>1.4768518518518518E-2</v>
      </c>
      <c r="F8" s="96">
        <f t="shared" si="1"/>
        <v>4.3289455828470616E-2</v>
      </c>
      <c r="G8" s="98">
        <v>1.5844907407407401E-2</v>
      </c>
      <c r="H8" s="96">
        <f t="shared" si="2"/>
        <v>4.5484749817263588E-2</v>
      </c>
      <c r="I8" s="123">
        <f t="shared" ref="I8:I27" si="3">C8+E8+G8</f>
        <v>5.8356481481481468E-2</v>
      </c>
      <c r="J8" s="124">
        <f t="shared" ref="J8:J27" si="4">I8/$I$30</f>
        <v>3.8215208773884485E-2</v>
      </c>
    </row>
    <row r="9" spans="2:10" s="1" customFormat="1" x14ac:dyDescent="0.25">
      <c r="B9" s="8" t="s">
        <v>0</v>
      </c>
      <c r="C9" s="98">
        <v>0.1435648148148149</v>
      </c>
      <c r="D9" s="96">
        <f t="shared" si="0"/>
        <v>0.17141356770725372</v>
      </c>
      <c r="E9" s="98">
        <v>4.9027777777777767E-2</v>
      </c>
      <c r="F9" s="96">
        <f t="shared" si="1"/>
        <v>0.14371013706065949</v>
      </c>
      <c r="G9" s="98">
        <v>6.4374999999999974E-2</v>
      </c>
      <c r="H9" s="96">
        <f t="shared" si="2"/>
        <v>0.18479633198219145</v>
      </c>
      <c r="I9" s="123">
        <f t="shared" si="3"/>
        <v>0.25696759259259261</v>
      </c>
      <c r="J9" s="124">
        <f t="shared" si="4"/>
        <v>0.16827728385517324</v>
      </c>
    </row>
    <row r="10" spans="2:10" s="1" customFormat="1" x14ac:dyDescent="0.25">
      <c r="B10" s="8" t="s">
        <v>8</v>
      </c>
      <c r="C10" s="98">
        <v>2.7141203703703699E-2</v>
      </c>
      <c r="D10" s="96">
        <f t="shared" si="0"/>
        <v>3.2406063872420968E-2</v>
      </c>
      <c r="E10" s="98">
        <v>5.9490740740740736E-3</v>
      </c>
      <c r="F10" s="96">
        <f t="shared" si="1"/>
        <v>1.7437915592346313E-2</v>
      </c>
      <c r="G10" s="98">
        <v>1.3425925925925923E-2</v>
      </c>
      <c r="H10" s="96">
        <f t="shared" si="2"/>
        <v>3.8540766828360683E-2</v>
      </c>
      <c r="I10" s="123">
        <f t="shared" si="3"/>
        <v>4.6516203703703699E-2</v>
      </c>
      <c r="J10" s="124">
        <f t="shared" si="4"/>
        <v>3.0461508144038429E-2</v>
      </c>
    </row>
    <row r="11" spans="2:10" s="1" customFormat="1" x14ac:dyDescent="0.25">
      <c r="B11" s="8" t="s">
        <v>26</v>
      </c>
      <c r="C11" s="98">
        <v>6.0300925925925921E-3</v>
      </c>
      <c r="D11" s="96">
        <f t="shared" si="0"/>
        <v>7.1998120586487524E-3</v>
      </c>
      <c r="E11" s="98">
        <v>2.696759259259259E-3</v>
      </c>
      <c r="F11" s="96">
        <f t="shared" si="1"/>
        <v>7.9047360564527061E-3</v>
      </c>
      <c r="G11" s="98">
        <v>8.6342592592592617E-3</v>
      </c>
      <c r="H11" s="96">
        <f t="shared" si="2"/>
        <v>2.4785700046514727E-2</v>
      </c>
      <c r="I11" s="123">
        <f t="shared" si="3"/>
        <v>1.7361111111111112E-2</v>
      </c>
      <c r="J11" s="124">
        <f t="shared" si="4"/>
        <v>1.1369062507105661E-2</v>
      </c>
    </row>
    <row r="12" spans="2:10" s="1" customFormat="1" x14ac:dyDescent="0.25">
      <c r="B12" s="8" t="s">
        <v>3</v>
      </c>
      <c r="C12" s="98">
        <v>0.10973379629629655</v>
      </c>
      <c r="D12" s="96">
        <f t="shared" si="0"/>
        <v>0.13101999640700382</v>
      </c>
      <c r="E12" s="98">
        <v>4.2465277777777789E-2</v>
      </c>
      <c r="F12" s="96">
        <f t="shared" si="1"/>
        <v>0.12447414845976391</v>
      </c>
      <c r="G12" s="98">
        <v>6.2384259259259292E-2</v>
      </c>
      <c r="H12" s="96">
        <f t="shared" si="2"/>
        <v>0.17908166655591745</v>
      </c>
      <c r="I12" s="123">
        <f t="shared" si="3"/>
        <v>0.21458333333333363</v>
      </c>
      <c r="J12" s="124">
        <f t="shared" si="4"/>
        <v>0.14052161258782614</v>
      </c>
    </row>
    <row r="13" spans="2:10" s="1" customFormat="1" x14ac:dyDescent="0.25">
      <c r="B13" s="8" t="s">
        <v>7</v>
      </c>
      <c r="C13" s="98">
        <v>3.5787037037037034E-2</v>
      </c>
      <c r="D13" s="96">
        <f t="shared" si="0"/>
        <v>4.2729018973784914E-2</v>
      </c>
      <c r="E13" s="98">
        <v>1.7627314814814811E-2</v>
      </c>
      <c r="F13" s="96">
        <f t="shared" si="1"/>
        <v>5.1669154566426914E-2</v>
      </c>
      <c r="G13" s="98">
        <v>1.8865740740740749E-2</v>
      </c>
      <c r="H13" s="96">
        <f t="shared" si="2"/>
        <v>5.415642235364479E-2</v>
      </c>
      <c r="I13" s="123">
        <f t="shared" si="3"/>
        <v>7.228009259259259E-2</v>
      </c>
      <c r="J13" s="124">
        <f t="shared" si="4"/>
        <v>4.7333196904583229E-2</v>
      </c>
    </row>
    <row r="14" spans="2:10" s="1" customFormat="1" x14ac:dyDescent="0.25">
      <c r="B14" s="8" t="s">
        <v>2</v>
      </c>
      <c r="C14" s="98">
        <v>8.2685185185185153E-2</v>
      </c>
      <c r="D14" s="96">
        <f t="shared" si="0"/>
        <v>9.8724486270607814E-2</v>
      </c>
      <c r="E14" s="98">
        <v>4.0451388888888912E-2</v>
      </c>
      <c r="F14" s="96">
        <f t="shared" si="1"/>
        <v>0.11857104084679068</v>
      </c>
      <c r="G14" s="98">
        <v>1.2453703703703705E-2</v>
      </c>
      <c r="H14" s="96">
        <f t="shared" si="2"/>
        <v>3.5749883713203541E-2</v>
      </c>
      <c r="I14" s="123">
        <f t="shared" si="3"/>
        <v>0.13559027777777777</v>
      </c>
      <c r="J14" s="124">
        <f t="shared" si="4"/>
        <v>8.8792378180495193E-2</v>
      </c>
    </row>
    <row r="15" spans="2:10" s="1" customFormat="1" x14ac:dyDescent="0.25">
      <c r="B15" s="8" t="s">
        <v>9</v>
      </c>
      <c r="C15" s="98">
        <v>6.716435185185185E-2</v>
      </c>
      <c r="D15" s="96">
        <f t="shared" si="0"/>
        <v>8.0192916269364131E-2</v>
      </c>
      <c r="E15" s="98">
        <v>2.0127314814814824E-2</v>
      </c>
      <c r="F15" s="96">
        <f t="shared" si="1"/>
        <v>5.8997150223911006E-2</v>
      </c>
      <c r="G15" s="98">
        <v>1.6631944444444446E-2</v>
      </c>
      <c r="H15" s="96">
        <f t="shared" si="2"/>
        <v>4.7744036148581311E-2</v>
      </c>
      <c r="I15" s="123">
        <f t="shared" si="3"/>
        <v>0.10392361111111112</v>
      </c>
      <c r="J15" s="124">
        <f t="shared" si="4"/>
        <v>6.8055208167534492E-2</v>
      </c>
    </row>
    <row r="16" spans="2:10" s="1" customFormat="1" x14ac:dyDescent="0.25">
      <c r="B16" s="8" t="s">
        <v>1</v>
      </c>
      <c r="C16" s="98">
        <v>3.363425925925926E-2</v>
      </c>
      <c r="D16" s="96">
        <f t="shared" si="0"/>
        <v>4.0158644611196309E-2</v>
      </c>
      <c r="E16" s="98">
        <v>1.635416666666667E-2</v>
      </c>
      <c r="F16" s="96">
        <f t="shared" si="1"/>
        <v>4.7937304926041535E-2</v>
      </c>
      <c r="G16" s="98">
        <v>2.2233796296296304E-2</v>
      </c>
      <c r="H16" s="96">
        <f t="shared" si="2"/>
        <v>6.3824838859724925E-2</v>
      </c>
      <c r="I16" s="123">
        <f t="shared" si="3"/>
        <v>7.2222222222222229E-2</v>
      </c>
      <c r="J16" s="124">
        <f t="shared" si="4"/>
        <v>4.7295300029559548E-2</v>
      </c>
    </row>
    <row r="17" spans="2:10" s="1" customFormat="1" x14ac:dyDescent="0.25">
      <c r="B17" s="8" t="s">
        <v>27</v>
      </c>
      <c r="C17" s="98">
        <v>1.9409722222222221E-2</v>
      </c>
      <c r="D17" s="96">
        <f t="shared" si="0"/>
        <v>2.3174826914307022E-2</v>
      </c>
      <c r="E17" s="98">
        <v>2.8009259259259259E-3</v>
      </c>
      <c r="F17" s="96">
        <f t="shared" si="1"/>
        <v>8.2100692088478769E-3</v>
      </c>
      <c r="G17" s="98">
        <v>3.472222222222222E-3</v>
      </c>
      <c r="H17" s="96">
        <f t="shared" si="2"/>
        <v>9.9674396969898337E-3</v>
      </c>
      <c r="I17" s="123">
        <f t="shared" si="3"/>
        <v>2.568287037037037E-2</v>
      </c>
      <c r="J17" s="124">
        <f t="shared" si="4"/>
        <v>1.681863313551164E-2</v>
      </c>
    </row>
    <row r="18" spans="2:10" s="1" customFormat="1" x14ac:dyDescent="0.25">
      <c r="B18" s="8" t="s">
        <v>16</v>
      </c>
      <c r="C18" s="98">
        <v>1.8518518518518519E-3</v>
      </c>
      <c r="D18" s="96">
        <f t="shared" si="0"/>
        <v>2.2110747205063351E-3</v>
      </c>
      <c r="E18" s="98">
        <v>1.5509259259259261E-3</v>
      </c>
      <c r="F18" s="96">
        <f t="shared" si="1"/>
        <v>4.5460713801058492E-3</v>
      </c>
      <c r="G18" s="98">
        <v>3.8078703703703703E-3</v>
      </c>
      <c r="H18" s="96">
        <f t="shared" si="2"/>
        <v>1.0930958867698851E-2</v>
      </c>
      <c r="I18" s="123">
        <f t="shared" si="3"/>
        <v>7.2106481481481483E-3</v>
      </c>
      <c r="J18" s="124">
        <f t="shared" si="4"/>
        <v>4.7219506279512179E-3</v>
      </c>
    </row>
    <row r="19" spans="2:10" s="1" customFormat="1" x14ac:dyDescent="0.25">
      <c r="B19" s="8" t="s">
        <v>4</v>
      </c>
      <c r="C19" s="98">
        <v>2.1516203703703708E-2</v>
      </c>
      <c r="D19" s="96">
        <f t="shared" si="0"/>
        <v>2.5689924408882982E-2</v>
      </c>
      <c r="E19" s="98">
        <v>7.4652777777777764E-3</v>
      </c>
      <c r="F19" s="96">
        <f t="shared" si="1"/>
        <v>2.1882209254987104E-2</v>
      </c>
      <c r="G19" s="98">
        <v>1.0648148148148148E-2</v>
      </c>
      <c r="H19" s="96">
        <f t="shared" si="2"/>
        <v>3.0566815070768822E-2</v>
      </c>
      <c r="I19" s="123">
        <f t="shared" si="3"/>
        <v>3.9629629629629633E-2</v>
      </c>
      <c r="J19" s="124">
        <f t="shared" si="4"/>
        <v>2.5951780016219856E-2</v>
      </c>
    </row>
    <row r="20" spans="2:10" s="1" customFormat="1" x14ac:dyDescent="0.25">
      <c r="B20" s="8" t="s">
        <v>14</v>
      </c>
      <c r="C20" s="98">
        <v>1.0798611111111113E-2</v>
      </c>
      <c r="D20" s="96">
        <f t="shared" si="0"/>
        <v>1.2893329463952568E-2</v>
      </c>
      <c r="E20" s="98">
        <v>6.2499999999999995E-3</v>
      </c>
      <c r="F20" s="96">
        <f t="shared" si="1"/>
        <v>1.8319989143710136E-2</v>
      </c>
      <c r="G20" s="98">
        <v>3.1018518518518513E-3</v>
      </c>
      <c r="H20" s="96">
        <f t="shared" si="2"/>
        <v>8.9042461293109172E-3</v>
      </c>
      <c r="I20" s="123">
        <f t="shared" si="3"/>
        <v>2.0150462962962964E-2</v>
      </c>
      <c r="J20" s="124">
        <f t="shared" si="4"/>
        <v>1.3195691883247302E-2</v>
      </c>
    </row>
    <row r="21" spans="2:10" s="1" customFormat="1" x14ac:dyDescent="0.25">
      <c r="B21" s="8" t="s">
        <v>11</v>
      </c>
      <c r="C21" s="98">
        <v>9.1319444444444425E-3</v>
      </c>
      <c r="D21" s="96">
        <f t="shared" si="0"/>
        <v>1.0903362215496861E-2</v>
      </c>
      <c r="E21" s="98">
        <v>2.0254629629629629E-3</v>
      </c>
      <c r="F21" s="96">
        <f t="shared" si="1"/>
        <v>5.9370335187949519E-3</v>
      </c>
      <c r="G21" s="98">
        <v>2.0486111111111113E-3</v>
      </c>
      <c r="H21" s="96">
        <f t="shared" si="2"/>
        <v>5.8807894212240027E-3</v>
      </c>
      <c r="I21" s="123">
        <f t="shared" si="3"/>
        <v>1.3206018518518516E-2</v>
      </c>
      <c r="J21" s="124">
        <f t="shared" si="4"/>
        <v>8.6480668804050365E-3</v>
      </c>
    </row>
    <row r="22" spans="2:10" s="1" customFormat="1" x14ac:dyDescent="0.25">
      <c r="B22" s="8" t="s">
        <v>15</v>
      </c>
      <c r="C22" s="98">
        <v>5.9374999999999992E-3</v>
      </c>
      <c r="D22" s="96">
        <f t="shared" si="0"/>
        <v>7.0892583226234351E-3</v>
      </c>
      <c r="E22" s="98">
        <v>2.0601851851851853E-3</v>
      </c>
      <c r="F22" s="96">
        <f t="shared" si="1"/>
        <v>6.0388112362600088E-3</v>
      </c>
      <c r="G22" s="98">
        <v>1.9444444444444444E-3</v>
      </c>
      <c r="H22" s="96">
        <f t="shared" si="2"/>
        <v>5.5817662303143068E-3</v>
      </c>
      <c r="I22" s="123">
        <f t="shared" si="3"/>
        <v>9.9421296296296289E-3</v>
      </c>
      <c r="J22" s="124">
        <f t="shared" si="4"/>
        <v>6.5106831290691744E-3</v>
      </c>
    </row>
    <row r="23" spans="2:10" s="1" customFormat="1" x14ac:dyDescent="0.25">
      <c r="B23" s="8" t="s">
        <v>92</v>
      </c>
      <c r="C23" s="98">
        <v>1.7361111111111108E-2</v>
      </c>
      <c r="D23" s="96">
        <f t="shared" si="0"/>
        <v>2.0728825504746886E-2</v>
      </c>
      <c r="E23" s="98">
        <v>4.5138888888888885E-3</v>
      </c>
      <c r="F23" s="96">
        <f t="shared" si="1"/>
        <v>1.3231103270457321E-2</v>
      </c>
      <c r="G23" s="98">
        <v>5.2083333333333322E-3</v>
      </c>
      <c r="H23" s="96">
        <f t="shared" si="2"/>
        <v>1.4951159545484748E-2</v>
      </c>
      <c r="I23" s="123">
        <f t="shared" si="3"/>
        <v>2.7083333333333331E-2</v>
      </c>
      <c r="J23" s="124">
        <f t="shared" si="4"/>
        <v>1.7735737511084829E-2</v>
      </c>
    </row>
    <row r="24" spans="2:10" s="1" customFormat="1" x14ac:dyDescent="0.25">
      <c r="B24" s="8" t="s">
        <v>12</v>
      </c>
      <c r="C24" s="98">
        <v>2.8692129629629626E-2</v>
      </c>
      <c r="D24" s="96">
        <f t="shared" si="0"/>
        <v>3.425783895084502E-2</v>
      </c>
      <c r="E24" s="98">
        <v>1.5011574074074073E-2</v>
      </c>
      <c r="F24" s="96">
        <f t="shared" si="1"/>
        <v>4.4001899850726015E-2</v>
      </c>
      <c r="G24" s="98">
        <v>1.8217592592592594E-2</v>
      </c>
      <c r="H24" s="96">
        <f t="shared" si="2"/>
        <v>5.2295833610206663E-2</v>
      </c>
      <c r="I24" s="123">
        <f t="shared" si="3"/>
        <v>6.1921296296296294E-2</v>
      </c>
      <c r="J24" s="124">
        <f t="shared" si="4"/>
        <v>4.0549656275343515E-2</v>
      </c>
    </row>
    <row r="25" spans="2:10" s="1" customFormat="1" x14ac:dyDescent="0.25">
      <c r="B25" s="8" t="s">
        <v>5</v>
      </c>
      <c r="C25" s="98">
        <v>5.9814814814814835E-2</v>
      </c>
      <c r="D25" s="96">
        <f t="shared" si="0"/>
        <v>7.1417713472354635E-2</v>
      </c>
      <c r="E25" s="98">
        <v>3.1145833333333341E-2</v>
      </c>
      <c r="F25" s="96">
        <f t="shared" si="1"/>
        <v>9.1294612566155536E-2</v>
      </c>
      <c r="G25" s="98">
        <v>2.4027777777777783E-2</v>
      </c>
      <c r="H25" s="96">
        <f t="shared" si="2"/>
        <v>6.8974682703169671E-2</v>
      </c>
      <c r="I25" s="123">
        <f t="shared" si="3"/>
        <v>0.11498842592592597</v>
      </c>
      <c r="J25" s="124">
        <f t="shared" si="4"/>
        <v>7.5301090672063184E-2</v>
      </c>
    </row>
    <row r="26" spans="2:10" s="1" customFormat="1" x14ac:dyDescent="0.25">
      <c r="B26" s="8" t="s">
        <v>6</v>
      </c>
      <c r="C26" s="98">
        <v>5.119212962962965E-2</v>
      </c>
      <c r="D26" s="96">
        <f t="shared" si="0"/>
        <v>6.1122396804997016E-2</v>
      </c>
      <c r="E26" s="98">
        <v>2.8009259259259255E-3</v>
      </c>
      <c r="F26" s="96">
        <f t="shared" si="1"/>
        <v>8.2100692088478752E-3</v>
      </c>
      <c r="G26" s="98">
        <v>2.604166666666667E-3</v>
      </c>
      <c r="H26" s="96">
        <f t="shared" si="2"/>
        <v>7.4755797727423766E-3</v>
      </c>
      <c r="I26" s="123">
        <f t="shared" si="3"/>
        <v>5.6597222222222236E-2</v>
      </c>
      <c r="J26" s="124">
        <f t="shared" si="4"/>
        <v>3.7063143773164463E-2</v>
      </c>
    </row>
    <row r="27" spans="2:10" s="1" customFormat="1" x14ac:dyDescent="0.25">
      <c r="B27" s="8" t="s">
        <v>103</v>
      </c>
      <c r="C27" s="98">
        <v>5.603009259259259E-2</v>
      </c>
      <c r="D27" s="96">
        <f t="shared" si="0"/>
        <v>6.6898829512319791E-2</v>
      </c>
      <c r="E27" s="98">
        <v>4.5416666666666654E-2</v>
      </c>
      <c r="F27" s="96">
        <f t="shared" si="1"/>
        <v>0.13312525444429363</v>
      </c>
      <c r="G27" s="98">
        <v>2.194444444444444E-2</v>
      </c>
      <c r="H27" s="96">
        <f t="shared" si="2"/>
        <v>6.2994218884975736E-2</v>
      </c>
      <c r="I27" s="123">
        <f t="shared" si="3"/>
        <v>0.12339120370370368</v>
      </c>
      <c r="J27" s="124">
        <f t="shared" si="4"/>
        <v>8.0803716925502284E-2</v>
      </c>
    </row>
    <row r="28" spans="2:10" s="1" customFormat="1" x14ac:dyDescent="0.25">
      <c r="B28" s="8" t="s">
        <v>17</v>
      </c>
      <c r="C28" s="98"/>
      <c r="D28" s="96"/>
      <c r="E28" s="98"/>
      <c r="F28" s="96"/>
      <c r="G28" s="98"/>
      <c r="H28" s="96"/>
      <c r="I28" s="123"/>
      <c r="J28" s="124"/>
    </row>
    <row r="29" spans="2:10" s="1" customFormat="1" x14ac:dyDescent="0.25">
      <c r="B29" s="18"/>
      <c r="C29" s="106"/>
      <c r="D29" s="106"/>
      <c r="E29" s="106"/>
      <c r="F29" s="106"/>
      <c r="G29" s="106"/>
      <c r="H29" s="106"/>
      <c r="I29" s="106"/>
      <c r="J29" s="107"/>
    </row>
    <row r="30" spans="2:10" s="1" customFormat="1" x14ac:dyDescent="0.25">
      <c r="B30" s="11" t="s">
        <v>29</v>
      </c>
      <c r="C30" s="101">
        <f t="shared" ref="C30:J30" si="5">SUM(C7:C28)</f>
        <v>0.83753472222222269</v>
      </c>
      <c r="D30" s="125">
        <f t="shared" si="5"/>
        <v>0.99999999999999956</v>
      </c>
      <c r="E30" s="101">
        <f t="shared" si="5"/>
        <v>0.34115740740740741</v>
      </c>
      <c r="F30" s="125">
        <f t="shared" si="5"/>
        <v>1.0000000000000002</v>
      </c>
      <c r="G30" s="101">
        <f t="shared" si="5"/>
        <v>0.34835648148148146</v>
      </c>
      <c r="H30" s="125">
        <f t="shared" si="5"/>
        <v>1.0000000000000002</v>
      </c>
      <c r="I30" s="101">
        <f t="shared" si="5"/>
        <v>1.5270486111111117</v>
      </c>
      <c r="J30" s="122">
        <f t="shared" si="5"/>
        <v>1</v>
      </c>
    </row>
    <row r="31" spans="2:10" s="1" customFormat="1" ht="66" customHeight="1" thickBot="1" x14ac:dyDescent="0.3">
      <c r="B31" s="179" t="s">
        <v>32</v>
      </c>
      <c r="C31" s="180"/>
      <c r="D31" s="180"/>
      <c r="E31" s="180"/>
      <c r="F31" s="180"/>
      <c r="G31" s="180"/>
      <c r="H31" s="180"/>
      <c r="I31" s="180"/>
      <c r="J31" s="181"/>
    </row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A4" zoomScale="110" zoomScaleNormal="110" zoomScaleSheetLayoutView="11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57" t="s">
        <v>117</v>
      </c>
      <c r="C3" s="158"/>
      <c r="D3" s="158"/>
      <c r="E3" s="158"/>
      <c r="F3" s="158"/>
      <c r="G3" s="158"/>
      <c r="H3" s="158"/>
      <c r="I3" s="158"/>
      <c r="J3" s="159"/>
    </row>
    <row r="4" spans="2:10" x14ac:dyDescent="0.25">
      <c r="B4" s="160" t="s">
        <v>134</v>
      </c>
      <c r="C4" s="161"/>
      <c r="D4" s="161"/>
      <c r="E4" s="161"/>
      <c r="F4" s="161"/>
      <c r="G4" s="161"/>
      <c r="H4" s="161"/>
      <c r="I4" s="161"/>
      <c r="J4" s="162"/>
    </row>
    <row r="5" spans="2:10" x14ac:dyDescent="0.25">
      <c r="B5" s="2"/>
      <c r="C5" s="163" t="s">
        <v>19</v>
      </c>
      <c r="D5" s="161"/>
      <c r="E5" s="167" t="s">
        <v>20</v>
      </c>
      <c r="F5" s="167"/>
      <c r="G5" s="161" t="s">
        <v>21</v>
      </c>
      <c r="H5" s="161"/>
      <c r="I5" s="163" t="s">
        <v>22</v>
      </c>
      <c r="J5" s="162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5">
        <v>2.3541666666666666E-2</v>
      </c>
      <c r="D7" s="96">
        <f t="shared" ref="D7:D28" si="0">C7/C$30</f>
        <v>2.1808122828837317E-2</v>
      </c>
      <c r="E7" s="95">
        <v>1.0763888888888891E-2</v>
      </c>
      <c r="F7" s="96">
        <f t="shared" ref="F7:F28" si="1">E7/E$30</f>
        <v>2.5370324903838289E-2</v>
      </c>
      <c r="G7" s="95">
        <v>1.755787037037037E-2</v>
      </c>
      <c r="H7" s="96">
        <f t="shared" ref="H7:H28" si="2">G7/G$30</f>
        <v>3.4082994450560553E-2</v>
      </c>
      <c r="I7" s="95">
        <f>C7+E7+G7</f>
        <v>5.1863425925925924E-2</v>
      </c>
      <c r="J7" s="97">
        <f>I7/$I$30</f>
        <v>2.568879920199043E-2</v>
      </c>
    </row>
    <row r="8" spans="2:10" x14ac:dyDescent="0.25">
      <c r="B8" s="8" t="s">
        <v>13</v>
      </c>
      <c r="C8" s="95">
        <v>2.99074074074074E-2</v>
      </c>
      <c r="D8" s="96">
        <f t="shared" si="0"/>
        <v>2.7705107861217118E-2</v>
      </c>
      <c r="E8" s="95">
        <v>1.5092592592592591E-2</v>
      </c>
      <c r="F8" s="96">
        <f t="shared" si="1"/>
        <v>3.5573014703876478E-2</v>
      </c>
      <c r="G8" s="95">
        <v>1.7083333333333329E-2</v>
      </c>
      <c r="H8" s="96">
        <f t="shared" si="2"/>
        <v>3.3161832438383235E-2</v>
      </c>
      <c r="I8" s="95">
        <f t="shared" ref="I8:I28" si="3">C8+E8+G8</f>
        <v>6.2083333333333324E-2</v>
      </c>
      <c r="J8" s="97">
        <f t="shared" ref="J8:J28" si="4">I8/$I$30</f>
        <v>3.0750885721820272E-2</v>
      </c>
    </row>
    <row r="9" spans="2:10" x14ac:dyDescent="0.25">
      <c r="B9" s="8" t="s">
        <v>0</v>
      </c>
      <c r="C9" s="95">
        <v>0.18487268518518535</v>
      </c>
      <c r="D9" s="96">
        <f t="shared" si="0"/>
        <v>0.17125916713127767</v>
      </c>
      <c r="E9" s="95">
        <v>6.4409722222222243E-2</v>
      </c>
      <c r="F9" s="96">
        <f t="shared" si="1"/>
        <v>0.15181275063425817</v>
      </c>
      <c r="G9" s="95">
        <v>8.1608796296296346E-2</v>
      </c>
      <c r="H9" s="96">
        <f t="shared" si="2"/>
        <v>0.15841739872834715</v>
      </c>
      <c r="I9" s="95">
        <f t="shared" si="3"/>
        <v>0.33089120370370395</v>
      </c>
      <c r="J9" s="97">
        <f t="shared" si="4"/>
        <v>0.16389580013070854</v>
      </c>
    </row>
    <row r="10" spans="2:10" x14ac:dyDescent="0.25">
      <c r="B10" s="8" t="s">
        <v>8</v>
      </c>
      <c r="C10" s="95">
        <v>3.905092592592594E-2</v>
      </c>
      <c r="D10" s="96">
        <f t="shared" si="0"/>
        <v>3.6175322725908135E-2</v>
      </c>
      <c r="E10" s="95">
        <v>8.773148148148148E-3</v>
      </c>
      <c r="F10" s="96">
        <f t="shared" si="1"/>
        <v>2.0678178792590773E-2</v>
      </c>
      <c r="G10" s="95">
        <v>2.4618055555555556E-2</v>
      </c>
      <c r="H10" s="96">
        <f t="shared" si="2"/>
        <v>4.7788087802466905E-2</v>
      </c>
      <c r="I10" s="95">
        <f t="shared" si="3"/>
        <v>7.2442129629629648E-2</v>
      </c>
      <c r="J10" s="97">
        <f t="shared" si="4"/>
        <v>3.5881766169439444E-2</v>
      </c>
    </row>
    <row r="11" spans="2:10" x14ac:dyDescent="0.25">
      <c r="B11" s="8" t="s">
        <v>26</v>
      </c>
      <c r="C11" s="95">
        <v>6.4583333333333333E-3</v>
      </c>
      <c r="D11" s="96">
        <f t="shared" si="0"/>
        <v>5.9827593601235124E-3</v>
      </c>
      <c r="E11" s="95">
        <v>3.506944444444444E-3</v>
      </c>
      <c r="F11" s="96">
        <f t="shared" si="1"/>
        <v>8.2658155331860206E-3</v>
      </c>
      <c r="G11" s="95">
        <v>1.2071759259259256E-2</v>
      </c>
      <c r="H11" s="96">
        <f t="shared" si="2"/>
        <v>2.343346289514479E-2</v>
      </c>
      <c r="I11" s="95">
        <f t="shared" si="3"/>
        <v>2.2037037037037036E-2</v>
      </c>
      <c r="J11" s="97">
        <f t="shared" si="4"/>
        <v>1.0915303209236726E-2</v>
      </c>
    </row>
    <row r="12" spans="2:10" x14ac:dyDescent="0.25">
      <c r="B12" s="8" t="s">
        <v>3</v>
      </c>
      <c r="C12" s="95">
        <v>0.13958333333333356</v>
      </c>
      <c r="D12" s="96">
        <f t="shared" si="0"/>
        <v>0.1293047990736374</v>
      </c>
      <c r="E12" s="95">
        <v>5.343750000000002E-2</v>
      </c>
      <c r="F12" s="96">
        <f t="shared" si="1"/>
        <v>0.12595138718389398</v>
      </c>
      <c r="G12" s="95">
        <v>7.5185185185185202E-2</v>
      </c>
      <c r="H12" s="96">
        <f t="shared" si="2"/>
        <v>0.14594801051472736</v>
      </c>
      <c r="I12" s="95">
        <f t="shared" si="3"/>
        <v>0.26820601851851877</v>
      </c>
      <c r="J12" s="97">
        <f t="shared" si="4"/>
        <v>0.13284680738846794</v>
      </c>
    </row>
    <row r="13" spans="2:10" x14ac:dyDescent="0.25">
      <c r="B13" s="8" t="s">
        <v>7</v>
      </c>
      <c r="C13" s="95">
        <v>4.8229166666666684E-2</v>
      </c>
      <c r="D13" s="96">
        <f t="shared" si="0"/>
        <v>4.467770296350302E-2</v>
      </c>
      <c r="E13" s="95">
        <v>2.3379629629629629E-2</v>
      </c>
      <c r="F13" s="96">
        <f t="shared" si="1"/>
        <v>5.5105436887906811E-2</v>
      </c>
      <c r="G13" s="95">
        <v>2.4131944444444449E-2</v>
      </c>
      <c r="H13" s="96">
        <f t="shared" si="2"/>
        <v>4.6844458424138938E-2</v>
      </c>
      <c r="I13" s="95">
        <f t="shared" si="3"/>
        <v>9.5740740740740765E-2</v>
      </c>
      <c r="J13" s="97">
        <f t="shared" si="4"/>
        <v>4.742194755609571E-2</v>
      </c>
    </row>
    <row r="14" spans="2:10" x14ac:dyDescent="0.25">
      <c r="B14" s="8" t="s">
        <v>2</v>
      </c>
      <c r="C14" s="95">
        <v>9.334490740740739E-2</v>
      </c>
      <c r="D14" s="96">
        <f t="shared" si="0"/>
        <v>8.6471244156623869E-2</v>
      </c>
      <c r="E14" s="95">
        <v>4.3333333333333363E-2</v>
      </c>
      <c r="F14" s="96">
        <f t="shared" si="1"/>
        <v>0.10213601767738775</v>
      </c>
      <c r="G14" s="95">
        <v>1.6423611111111111E-2</v>
      </c>
      <c r="H14" s="96">
        <f t="shared" si="2"/>
        <v>3.1881192567795272E-2</v>
      </c>
      <c r="I14" s="95">
        <f t="shared" si="3"/>
        <v>0.15310185185185188</v>
      </c>
      <c r="J14" s="97">
        <f t="shared" si="4"/>
        <v>7.5833839733079542E-2</v>
      </c>
    </row>
    <row r="15" spans="2:10" x14ac:dyDescent="0.25">
      <c r="B15" s="8" t="s">
        <v>9</v>
      </c>
      <c r="C15" s="95">
        <v>8.2326388888888893E-2</v>
      </c>
      <c r="D15" s="96">
        <f t="shared" si="0"/>
        <v>7.6264099155122833E-2</v>
      </c>
      <c r="E15" s="95">
        <v>2.5335648148148145E-2</v>
      </c>
      <c r="F15" s="96">
        <f t="shared" si="1"/>
        <v>5.9715743241399999E-2</v>
      </c>
      <c r="G15" s="95">
        <v>2.2488425925925929E-2</v>
      </c>
      <c r="H15" s="96">
        <f t="shared" si="2"/>
        <v>4.3654092430744341E-2</v>
      </c>
      <c r="I15" s="95">
        <f t="shared" si="3"/>
        <v>0.13015046296296298</v>
      </c>
      <c r="J15" s="97">
        <f t="shared" si="4"/>
        <v>6.446564316589655E-2</v>
      </c>
    </row>
    <row r="16" spans="2:10" x14ac:dyDescent="0.25">
      <c r="B16" s="8" t="s">
        <v>1</v>
      </c>
      <c r="C16" s="95">
        <v>4.4884259259259283E-2</v>
      </c>
      <c r="D16" s="96">
        <f t="shared" si="0"/>
        <v>4.1579105373761638E-2</v>
      </c>
      <c r="E16" s="95">
        <v>2.1701388888888892E-2</v>
      </c>
      <c r="F16" s="96">
        <f t="shared" si="1"/>
        <v>5.1149848596448159E-2</v>
      </c>
      <c r="G16" s="95">
        <v>3.0138888888888892E-2</v>
      </c>
      <c r="H16" s="96">
        <f t="shared" si="2"/>
        <v>5.8505021456334669E-2</v>
      </c>
      <c r="I16" s="95">
        <f t="shared" si="3"/>
        <v>9.6724537037037067E-2</v>
      </c>
      <c r="J16" s="97">
        <f t="shared" si="4"/>
        <v>4.790923787793664E-2</v>
      </c>
    </row>
    <row r="17" spans="2:10" x14ac:dyDescent="0.25">
      <c r="B17" s="8" t="s">
        <v>27</v>
      </c>
      <c r="C17" s="95">
        <v>2.960648148148148E-2</v>
      </c>
      <c r="D17" s="96">
        <f t="shared" si="0"/>
        <v>2.7426341296050077E-2</v>
      </c>
      <c r="E17" s="95">
        <v>6.2500000000000003E-3</v>
      </c>
      <c r="F17" s="96">
        <f t="shared" si="1"/>
        <v>1.473115639577707E-2</v>
      </c>
      <c r="G17" s="95">
        <v>1.3090277777777777E-2</v>
      </c>
      <c r="H17" s="96">
        <f t="shared" si="2"/>
        <v>2.5410591116403418E-2</v>
      </c>
      <c r="I17" s="95">
        <f t="shared" si="3"/>
        <v>4.8946759259259259E-2</v>
      </c>
      <c r="J17" s="97">
        <f t="shared" si="4"/>
        <v>2.4244126718414982E-2</v>
      </c>
    </row>
    <row r="18" spans="2:10" x14ac:dyDescent="0.25">
      <c r="B18" s="8" t="s">
        <v>16</v>
      </c>
      <c r="C18" s="95">
        <v>1.9560185185185184E-3</v>
      </c>
      <c r="D18" s="96">
        <f t="shared" si="0"/>
        <v>1.8119826735857947E-3</v>
      </c>
      <c r="E18" s="95">
        <v>2.1527777777777778E-3</v>
      </c>
      <c r="F18" s="96">
        <f t="shared" si="1"/>
        <v>5.0740649807676569E-3</v>
      </c>
      <c r="G18" s="95">
        <v>4.7222222222222223E-3</v>
      </c>
      <c r="H18" s="96">
        <f t="shared" si="2"/>
        <v>9.1666853894717907E-3</v>
      </c>
      <c r="I18" s="95">
        <f t="shared" si="3"/>
        <v>8.8310185185185193E-3</v>
      </c>
      <c r="J18" s="97">
        <f t="shared" si="4"/>
        <v>4.3741472419367771E-3</v>
      </c>
    </row>
    <row r="19" spans="2:10" x14ac:dyDescent="0.25">
      <c r="B19" s="8" t="s">
        <v>4</v>
      </c>
      <c r="C19" s="95">
        <v>2.7557870370370371E-2</v>
      </c>
      <c r="D19" s="96">
        <f t="shared" si="0"/>
        <v>2.5528584294720578E-2</v>
      </c>
      <c r="E19" s="95">
        <v>7.9861111111111088E-3</v>
      </c>
      <c r="F19" s="96">
        <f t="shared" si="1"/>
        <v>1.8823144283492917E-2</v>
      </c>
      <c r="G19" s="95">
        <v>1.5717592592592592E-2</v>
      </c>
      <c r="H19" s="96">
        <f t="shared" si="2"/>
        <v>3.0510683232604634E-2</v>
      </c>
      <c r="I19" s="95">
        <f t="shared" si="3"/>
        <v>5.1261574074074071E-2</v>
      </c>
      <c r="J19" s="97">
        <f t="shared" si="4"/>
        <v>2.5390692181570095E-2</v>
      </c>
    </row>
    <row r="20" spans="2:10" x14ac:dyDescent="0.25">
      <c r="B20" s="8" t="s">
        <v>14</v>
      </c>
      <c r="C20" s="95">
        <v>1.4386574074074074E-2</v>
      </c>
      <c r="D20" s="96">
        <f t="shared" si="0"/>
        <v>1.3327186173178362E-2</v>
      </c>
      <c r="E20" s="95">
        <v>8.4722222222222213E-3</v>
      </c>
      <c r="F20" s="96">
        <f t="shared" si="1"/>
        <v>1.9968900892053359E-2</v>
      </c>
      <c r="G20" s="95">
        <v>5.3125000000000004E-3</v>
      </c>
      <c r="H20" s="96">
        <f t="shared" si="2"/>
        <v>1.0312521063155765E-2</v>
      </c>
      <c r="I20" s="95">
        <f t="shared" si="3"/>
        <v>2.8171296296296295E-2</v>
      </c>
      <c r="J20" s="97">
        <f t="shared" si="4"/>
        <v>1.3953701686597791E-2</v>
      </c>
    </row>
    <row r="21" spans="2:10" x14ac:dyDescent="0.25">
      <c r="B21" s="8" t="s">
        <v>11</v>
      </c>
      <c r="C21" s="95">
        <v>1.5381944444444445E-2</v>
      </c>
      <c r="D21" s="96">
        <f t="shared" si="0"/>
        <v>1.4249260196423204E-2</v>
      </c>
      <c r="E21" s="95">
        <v>3.1597222222222222E-3</v>
      </c>
      <c r="F21" s="96">
        <f t="shared" si="1"/>
        <v>7.4474179556428518E-3</v>
      </c>
      <c r="G21" s="95">
        <v>1.1412037037037038E-2</v>
      </c>
      <c r="H21" s="96">
        <f t="shared" si="2"/>
        <v>2.2152823024556827E-2</v>
      </c>
      <c r="I21" s="95">
        <f t="shared" si="3"/>
        <v>2.9953703703703705E-2</v>
      </c>
      <c r="J21" s="97">
        <f t="shared" si="4"/>
        <v>1.4836557093227233E-2</v>
      </c>
    </row>
    <row r="22" spans="2:10" x14ac:dyDescent="0.25">
      <c r="B22" s="8" t="s">
        <v>15</v>
      </c>
      <c r="C22" s="95">
        <v>1.7256944444444439E-2</v>
      </c>
      <c r="D22" s="96">
        <f t="shared" si="0"/>
        <v>1.5986190333233251E-2</v>
      </c>
      <c r="E22" s="95">
        <v>7.9976851851851858E-3</v>
      </c>
      <c r="F22" s="96">
        <f t="shared" si="1"/>
        <v>1.8850424202744361E-2</v>
      </c>
      <c r="G22" s="95">
        <v>8.3912037037037028E-3</v>
      </c>
      <c r="H22" s="96">
        <f t="shared" si="2"/>
        <v>1.628884045923296E-2</v>
      </c>
      <c r="I22" s="95">
        <f t="shared" si="3"/>
        <v>3.3645833333333333E-2</v>
      </c>
      <c r="J22" s="97">
        <f t="shared" si="4"/>
        <v>1.6665329006959648E-2</v>
      </c>
    </row>
    <row r="23" spans="2:10" x14ac:dyDescent="0.25">
      <c r="B23" s="8" t="s">
        <v>92</v>
      </c>
      <c r="C23" s="95">
        <v>4.2337962962962966E-2</v>
      </c>
      <c r="D23" s="96">
        <f t="shared" si="0"/>
        <v>3.9220311360809695E-2</v>
      </c>
      <c r="E23" s="95">
        <v>1.0844907407407404E-2</v>
      </c>
      <c r="F23" s="96">
        <f t="shared" si="1"/>
        <v>2.5561284338598351E-2</v>
      </c>
      <c r="G23" s="95">
        <v>4.0532407407407406E-2</v>
      </c>
      <c r="H23" s="96">
        <f t="shared" si="2"/>
        <v>7.8680716259632869E-2</v>
      </c>
      <c r="I23" s="95">
        <f t="shared" si="3"/>
        <v>9.3715277777777772E-2</v>
      </c>
      <c r="J23" s="97">
        <f t="shared" si="4"/>
        <v>4.6418702775834972E-2</v>
      </c>
    </row>
    <row r="24" spans="2:10" x14ac:dyDescent="0.25">
      <c r="B24" s="8" t="s">
        <v>12</v>
      </c>
      <c r="C24" s="95">
        <v>3.6319444444444446E-2</v>
      </c>
      <c r="D24" s="96">
        <f t="shared" si="0"/>
        <v>3.3644980057468785E-2</v>
      </c>
      <c r="E24" s="95">
        <v>1.7372685185185182E-2</v>
      </c>
      <c r="F24" s="96">
        <f t="shared" si="1"/>
        <v>4.0947158796409956E-2</v>
      </c>
      <c r="G24" s="95">
        <v>3.4895833333333334E-2</v>
      </c>
      <c r="H24" s="96">
        <f t="shared" si="2"/>
        <v>6.7739108944258455E-2</v>
      </c>
      <c r="I24" s="95">
        <f t="shared" si="3"/>
        <v>8.8587962962962966E-2</v>
      </c>
      <c r="J24" s="97">
        <f t="shared" si="4"/>
        <v>4.3879060274946383E-2</v>
      </c>
    </row>
    <row r="25" spans="2:10" x14ac:dyDescent="0.25">
      <c r="B25" s="8" t="s">
        <v>5</v>
      </c>
      <c r="C25" s="95">
        <v>6.9409722222222248E-2</v>
      </c>
      <c r="D25" s="96">
        <f t="shared" si="0"/>
        <v>6.4298580434875838E-2</v>
      </c>
      <c r="E25" s="95">
        <v>3.6851851851851851E-2</v>
      </c>
      <c r="F25" s="96">
        <f t="shared" si="1"/>
        <v>8.6859262896581829E-2</v>
      </c>
      <c r="G25" s="95">
        <v>3.2048611111111118E-2</v>
      </c>
      <c r="H25" s="96">
        <f t="shared" si="2"/>
        <v>6.221213687119459E-2</v>
      </c>
      <c r="I25" s="95">
        <f t="shared" si="3"/>
        <v>0.13831018518518523</v>
      </c>
      <c r="J25" s="97">
        <f t="shared" si="4"/>
        <v>6.8507286423518346E-2</v>
      </c>
    </row>
    <row r="26" spans="2:10" x14ac:dyDescent="0.25">
      <c r="B26" s="8" t="s">
        <v>6</v>
      </c>
      <c r="C26" s="95">
        <v>5.6284722222222236E-2</v>
      </c>
      <c r="D26" s="96">
        <f t="shared" si="0"/>
        <v>5.214006947720546E-2</v>
      </c>
      <c r="E26" s="95">
        <v>3.3333333333333327E-3</v>
      </c>
      <c r="F26" s="96">
        <f t="shared" si="1"/>
        <v>7.8566167444144349E-3</v>
      </c>
      <c r="G26" s="95">
        <v>2.7314814814814814E-3</v>
      </c>
      <c r="H26" s="96">
        <f t="shared" si="2"/>
        <v>5.3022984115572115E-3</v>
      </c>
      <c r="I26" s="95">
        <f t="shared" si="3"/>
        <v>6.2349537037037051E-2</v>
      </c>
      <c r="J26" s="97">
        <f t="shared" si="4"/>
        <v>3.0882740750083123E-2</v>
      </c>
    </row>
    <row r="27" spans="2:10" x14ac:dyDescent="0.25">
      <c r="B27" s="8" t="s">
        <v>103</v>
      </c>
      <c r="C27" s="95">
        <v>6.712962962962965E-2</v>
      </c>
      <c r="D27" s="96">
        <f t="shared" si="0"/>
        <v>6.2186387614187065E-2</v>
      </c>
      <c r="E27" s="95">
        <v>4.6932870370370361E-2</v>
      </c>
      <c r="F27" s="96">
        <f t="shared" si="1"/>
        <v>0.11062007256458518</v>
      </c>
      <c r="G27" s="95">
        <v>2.4039351851851846E-2</v>
      </c>
      <c r="H27" s="96">
        <f t="shared" si="2"/>
        <v>4.6664719494933588E-2</v>
      </c>
      <c r="I27" s="95">
        <f t="shared" si="3"/>
        <v>0.13810185185185186</v>
      </c>
      <c r="J27" s="97">
        <f t="shared" si="4"/>
        <v>6.840409553183438E-2</v>
      </c>
    </row>
    <row r="28" spans="2:10" x14ac:dyDescent="0.25">
      <c r="B28" s="8" t="s">
        <v>17</v>
      </c>
      <c r="C28" s="95">
        <v>9.6643518518518528E-3</v>
      </c>
      <c r="D28" s="96">
        <f t="shared" si="0"/>
        <v>8.9526954582493431E-3</v>
      </c>
      <c r="E28" s="95">
        <v>3.1828703703703702E-3</v>
      </c>
      <c r="F28" s="96">
        <f t="shared" si="1"/>
        <v>7.5019777941457292E-3</v>
      </c>
      <c r="G28" s="95">
        <v>9.4907407407407419E-4</v>
      </c>
      <c r="H28" s="96">
        <f t="shared" si="2"/>
        <v>1.8423240243546247E-3</v>
      </c>
      <c r="I28" s="95">
        <f t="shared" si="3"/>
        <v>1.3796296296296298E-2</v>
      </c>
      <c r="J28" s="97">
        <f t="shared" si="4"/>
        <v>6.8335301604045065E-3</v>
      </c>
    </row>
    <row r="29" spans="2:10" x14ac:dyDescent="0.25">
      <c r="B29" s="18"/>
      <c r="C29" s="106"/>
      <c r="D29" s="106"/>
      <c r="E29" s="106"/>
      <c r="F29" s="106"/>
      <c r="G29" s="106"/>
      <c r="H29" s="106"/>
      <c r="I29" s="106"/>
      <c r="J29" s="107"/>
    </row>
    <row r="30" spans="2:10" x14ac:dyDescent="0.25">
      <c r="B30" s="11" t="s">
        <v>29</v>
      </c>
      <c r="C30" s="120">
        <f t="shared" ref="C30:J30" si="5">SUM(C7:C28)</f>
        <v>1.0794907407407413</v>
      </c>
      <c r="D30" s="121">
        <f t="shared" si="5"/>
        <v>1</v>
      </c>
      <c r="E30" s="120">
        <f t="shared" si="5"/>
        <v>0.42427083333333332</v>
      </c>
      <c r="F30" s="121">
        <f t="shared" si="5"/>
        <v>1.0000000000000002</v>
      </c>
      <c r="G30" s="120">
        <f t="shared" si="5"/>
        <v>0.51515046296296307</v>
      </c>
      <c r="H30" s="121">
        <f t="shared" si="5"/>
        <v>0.99999999999999967</v>
      </c>
      <c r="I30" s="120">
        <f t="shared" si="5"/>
        <v>2.0189120370370377</v>
      </c>
      <c r="J30" s="122">
        <f t="shared" si="5"/>
        <v>1</v>
      </c>
    </row>
    <row r="31" spans="2:10" x14ac:dyDescent="0.25">
      <c r="B31" s="8"/>
      <c r="C31" s="9"/>
      <c r="D31" s="9"/>
      <c r="E31" s="9"/>
      <c r="F31" s="9"/>
      <c r="G31" s="9"/>
      <c r="H31" s="9"/>
      <c r="I31" s="9"/>
      <c r="J31" s="10"/>
    </row>
    <row r="32" spans="2:10" ht="66" customHeight="1" thickBot="1" x14ac:dyDescent="0.3">
      <c r="B32" s="154" t="s">
        <v>34</v>
      </c>
      <c r="C32" s="165"/>
      <c r="D32" s="165"/>
      <c r="E32" s="165"/>
      <c r="F32" s="165"/>
      <c r="G32" s="165"/>
      <c r="H32" s="165"/>
      <c r="I32" s="165"/>
      <c r="J32" s="166"/>
    </row>
    <row r="34" spans="3:3" x14ac:dyDescent="0.25">
      <c r="C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5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7" t="s">
        <v>118</v>
      </c>
      <c r="C3" s="158"/>
      <c r="D3" s="158"/>
      <c r="E3" s="158"/>
      <c r="F3" s="158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7" t="s">
        <v>36</v>
      </c>
      <c r="D5" s="167"/>
      <c r="E5" s="167" t="s">
        <v>37</v>
      </c>
      <c r="F5" s="167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8">
        <v>2.5995370370370377E-2</v>
      </c>
      <c r="D7" s="96">
        <f t="shared" ref="D7:D27" si="0">C7/C$30</f>
        <v>4.0240078831855243E-2</v>
      </c>
      <c r="E7" s="98">
        <v>5.6712962962962956E-4</v>
      </c>
      <c r="F7" s="96">
        <f t="shared" ref="F7:F26" si="1">E7/E$30</f>
        <v>5.9085976124442297E-3</v>
      </c>
      <c r="G7" s="99">
        <f>E7+C7</f>
        <v>2.6562500000000006E-2</v>
      </c>
      <c r="H7" s="97">
        <f>G7/$G$30</f>
        <v>3.5798964247831792E-2</v>
      </c>
    </row>
    <row r="8" spans="2:8" s="1" customFormat="1" x14ac:dyDescent="0.25">
      <c r="B8" s="8" t="s">
        <v>13</v>
      </c>
      <c r="C8" s="98">
        <v>2.7997685185185184E-2</v>
      </c>
      <c r="D8" s="96">
        <f t="shared" si="0"/>
        <v>4.3339604049090742E-2</v>
      </c>
      <c r="E8" s="98">
        <v>1.0648148148148147E-3</v>
      </c>
      <c r="F8" s="96">
        <f t="shared" si="1"/>
        <v>1.10936934764259E-2</v>
      </c>
      <c r="G8" s="99">
        <f t="shared" ref="G8:G27" si="2">E8+C8</f>
        <v>2.9062499999999998E-2</v>
      </c>
      <c r="H8" s="97">
        <f t="shared" ref="H8:H27" si="3">G8/$G$30</f>
        <v>3.9168278529980657E-2</v>
      </c>
    </row>
    <row r="9" spans="2:8" s="1" customFormat="1" x14ac:dyDescent="0.25">
      <c r="B9" s="8" t="s">
        <v>0</v>
      </c>
      <c r="C9" s="98">
        <v>6.0092592592592593E-2</v>
      </c>
      <c r="D9" s="96">
        <f t="shared" si="0"/>
        <v>9.3021589178536229E-2</v>
      </c>
      <c r="E9" s="98">
        <v>2.4791666666666656E-2</v>
      </c>
      <c r="F9" s="96">
        <f t="shared" si="1"/>
        <v>0.2582901242011334</v>
      </c>
      <c r="G9" s="99">
        <f t="shared" si="2"/>
        <v>8.4884259259259243E-2</v>
      </c>
      <c r="H9" s="97">
        <f t="shared" si="3"/>
        <v>0.11440069882073998</v>
      </c>
    </row>
    <row r="10" spans="2:8" s="1" customFormat="1" x14ac:dyDescent="0.25">
      <c r="B10" s="8" t="s">
        <v>8</v>
      </c>
      <c r="C10" s="98">
        <v>2.3923611111111111E-2</v>
      </c>
      <c r="D10" s="96">
        <f t="shared" si="0"/>
        <v>3.7033055630206931E-2</v>
      </c>
      <c r="E10" s="98">
        <v>3.472222222222222E-3</v>
      </c>
      <c r="F10" s="96">
        <f t="shared" si="1"/>
        <v>3.6175087423127937E-2</v>
      </c>
      <c r="G10" s="99">
        <f t="shared" si="2"/>
        <v>2.7395833333333335E-2</v>
      </c>
      <c r="H10" s="97">
        <f t="shared" si="3"/>
        <v>3.6922069008548081E-2</v>
      </c>
    </row>
    <row r="11" spans="2:8" s="1" customFormat="1" x14ac:dyDescent="0.25">
      <c r="B11" s="8" t="s">
        <v>26</v>
      </c>
      <c r="C11" s="98">
        <v>1.0150462962962964E-2</v>
      </c>
      <c r="D11" s="96">
        <f t="shared" si="0"/>
        <v>1.5712622055003133E-2</v>
      </c>
      <c r="E11" s="98">
        <v>7.7546296296296304E-4</v>
      </c>
      <c r="F11" s="96">
        <f t="shared" si="1"/>
        <v>8.0791028578319074E-3</v>
      </c>
      <c r="G11" s="99">
        <f t="shared" si="2"/>
        <v>1.0925925925925926E-2</v>
      </c>
      <c r="H11" s="97">
        <f t="shared" si="3"/>
        <v>1.4725151307169154E-2</v>
      </c>
    </row>
    <row r="12" spans="2:8" s="1" customFormat="1" x14ac:dyDescent="0.25">
      <c r="B12" s="8" t="s">
        <v>3</v>
      </c>
      <c r="C12" s="98">
        <v>6.5474537037037053E-2</v>
      </c>
      <c r="D12" s="96">
        <f t="shared" si="0"/>
        <v>0.10135268297052766</v>
      </c>
      <c r="E12" s="98">
        <v>1.5150462962962963E-2</v>
      </c>
      <c r="F12" s="96">
        <f t="shared" si="1"/>
        <v>0.1578439647895816</v>
      </c>
      <c r="G12" s="99">
        <f t="shared" si="2"/>
        <v>8.0625000000000016E-2</v>
      </c>
      <c r="H12" s="97">
        <f t="shared" si="3"/>
        <v>0.1086603855993012</v>
      </c>
    </row>
    <row r="13" spans="2:8" s="1" customFormat="1" x14ac:dyDescent="0.25">
      <c r="B13" s="8" t="s">
        <v>7</v>
      </c>
      <c r="C13" s="98">
        <v>4.5150462962962969E-2</v>
      </c>
      <c r="D13" s="96">
        <f t="shared" si="0"/>
        <v>6.9891606199050438E-2</v>
      </c>
      <c r="E13" s="98">
        <v>1.263888888888889E-2</v>
      </c>
      <c r="F13" s="96">
        <f t="shared" si="1"/>
        <v>0.13167731822018572</v>
      </c>
      <c r="G13" s="99">
        <f t="shared" si="2"/>
        <v>5.7789351851851856E-2</v>
      </c>
      <c r="H13" s="97">
        <f t="shared" si="3"/>
        <v>7.7884195420228383E-2</v>
      </c>
    </row>
    <row r="14" spans="2:8" s="1" customFormat="1" x14ac:dyDescent="0.25">
      <c r="B14" s="8" t="s">
        <v>2</v>
      </c>
      <c r="C14" s="98">
        <v>1.2060185185185188E-2</v>
      </c>
      <c r="D14" s="96">
        <f t="shared" si="0"/>
        <v>1.8668816626354924E-2</v>
      </c>
      <c r="E14" s="98">
        <v>6.0185185185185179E-4</v>
      </c>
      <c r="F14" s="96">
        <f t="shared" si="1"/>
        <v>6.2703484866755092E-3</v>
      </c>
      <c r="G14" s="99">
        <f t="shared" si="2"/>
        <v>1.2662037037037039E-2</v>
      </c>
      <c r="H14" s="97">
        <f t="shared" si="3"/>
        <v>1.7064952891994764E-2</v>
      </c>
    </row>
    <row r="15" spans="2:8" s="1" customFormat="1" x14ac:dyDescent="0.25">
      <c r="B15" s="8" t="s">
        <v>9</v>
      </c>
      <c r="C15" s="98">
        <v>1.7893518518518513E-2</v>
      </c>
      <c r="D15" s="96">
        <f t="shared" si="0"/>
        <v>2.7698647317029462E-2</v>
      </c>
      <c r="E15" s="98">
        <v>3.425925925925926E-3</v>
      </c>
      <c r="F15" s="96">
        <f t="shared" si="1"/>
        <v>3.5692752924152901E-2</v>
      </c>
      <c r="G15" s="99">
        <f t="shared" si="2"/>
        <v>2.1319444444444439E-2</v>
      </c>
      <c r="H15" s="97">
        <f t="shared" si="3"/>
        <v>2.8732763461658449E-2</v>
      </c>
    </row>
    <row r="16" spans="2:8" s="1" customFormat="1" x14ac:dyDescent="0.25">
      <c r="B16" s="8" t="s">
        <v>1</v>
      </c>
      <c r="C16" s="98">
        <v>1.090277777777778E-2</v>
      </c>
      <c r="D16" s="96">
        <f t="shared" si="0"/>
        <v>1.6877183552808386E-2</v>
      </c>
      <c r="E16" s="98"/>
      <c r="F16" s="96"/>
      <c r="G16" s="99">
        <f t="shared" si="2"/>
        <v>1.090277777777778E-2</v>
      </c>
      <c r="H16" s="97">
        <f t="shared" si="3"/>
        <v>1.4693953952704815E-2</v>
      </c>
    </row>
    <row r="17" spans="2:8" s="1" customFormat="1" x14ac:dyDescent="0.25">
      <c r="B17" s="8" t="s">
        <v>27</v>
      </c>
      <c r="C17" s="98">
        <v>1.1574074074074073E-3</v>
      </c>
      <c r="D17" s="96">
        <f t="shared" si="0"/>
        <v>1.7916330735465373E-3</v>
      </c>
      <c r="E17" s="98">
        <v>4.0740740740740737E-3</v>
      </c>
      <c r="F17" s="96">
        <f t="shared" si="1"/>
        <v>4.2445435909803451E-2</v>
      </c>
      <c r="G17" s="99">
        <f t="shared" si="2"/>
        <v>5.2314814814814811E-3</v>
      </c>
      <c r="H17" s="97">
        <f t="shared" si="3"/>
        <v>7.0506021089411621E-3</v>
      </c>
    </row>
    <row r="18" spans="2:8" s="1" customFormat="1" x14ac:dyDescent="0.25">
      <c r="B18" s="8" t="s">
        <v>16</v>
      </c>
      <c r="C18" s="98">
        <v>7.5347222222222222E-3</v>
      </c>
      <c r="D18" s="96">
        <f t="shared" si="0"/>
        <v>1.1663531308787958E-2</v>
      </c>
      <c r="E18" s="98"/>
      <c r="F18" s="96"/>
      <c r="G18" s="99">
        <f t="shared" si="2"/>
        <v>7.5347222222222222E-3</v>
      </c>
      <c r="H18" s="97">
        <f t="shared" si="3"/>
        <v>1.0154738878143135E-2</v>
      </c>
    </row>
    <row r="19" spans="2:8" s="1" customFormat="1" x14ac:dyDescent="0.25">
      <c r="B19" s="8" t="s">
        <v>4</v>
      </c>
      <c r="C19" s="98">
        <v>5.4062499999999993E-2</v>
      </c>
      <c r="D19" s="96">
        <f t="shared" si="0"/>
        <v>8.3687180865358757E-2</v>
      </c>
      <c r="E19" s="98">
        <v>4.9421296296296288E-3</v>
      </c>
      <c r="F19" s="96">
        <f t="shared" si="1"/>
        <v>5.148920776558543E-2</v>
      </c>
      <c r="G19" s="99">
        <f t="shared" si="2"/>
        <v>5.9004629629629622E-2</v>
      </c>
      <c r="H19" s="97">
        <f t="shared" si="3"/>
        <v>7.9522056529606283E-2</v>
      </c>
    </row>
    <row r="20" spans="2:8" s="1" customFormat="1" x14ac:dyDescent="0.25">
      <c r="B20" s="8" t="s">
        <v>14</v>
      </c>
      <c r="C20" s="98">
        <v>7.465277777777779E-3</v>
      </c>
      <c r="D20" s="96">
        <f t="shared" si="0"/>
        <v>1.1556033324375169E-2</v>
      </c>
      <c r="E20" s="98">
        <v>5.9606481481481489E-3</v>
      </c>
      <c r="F20" s="96">
        <f t="shared" si="1"/>
        <v>6.2100566743036309E-2</v>
      </c>
      <c r="G20" s="99">
        <f t="shared" si="2"/>
        <v>1.3425925925925928E-2</v>
      </c>
      <c r="H20" s="97">
        <f t="shared" si="3"/>
        <v>1.8094465589318029E-2</v>
      </c>
    </row>
    <row r="21" spans="2:8" s="1" customFormat="1" x14ac:dyDescent="0.25">
      <c r="B21" s="8" t="s">
        <v>11</v>
      </c>
      <c r="C21" s="98">
        <v>1.2442129629629628E-2</v>
      </c>
      <c r="D21" s="96">
        <f t="shared" si="0"/>
        <v>1.9260055540625275E-2</v>
      </c>
      <c r="E21" s="98">
        <v>6.5393518518518517E-3</v>
      </c>
      <c r="F21" s="96">
        <f t="shared" si="1"/>
        <v>6.8129747980224295E-2</v>
      </c>
      <c r="G21" s="99">
        <f t="shared" si="2"/>
        <v>1.8981481481481481E-2</v>
      </c>
      <c r="H21" s="97">
        <f t="shared" si="3"/>
        <v>2.5581830660759971E-2</v>
      </c>
    </row>
    <row r="22" spans="2:8" s="1" customFormat="1" x14ac:dyDescent="0.25">
      <c r="B22" s="8" t="s">
        <v>15</v>
      </c>
      <c r="C22" s="98">
        <v>9.5138888888888877E-3</v>
      </c>
      <c r="D22" s="96">
        <f t="shared" si="0"/>
        <v>1.4727223864552537E-2</v>
      </c>
      <c r="E22" s="98">
        <v>2.1296296296296298E-3</v>
      </c>
      <c r="F22" s="96">
        <f t="shared" si="1"/>
        <v>2.2187386952851804E-2</v>
      </c>
      <c r="G22" s="99">
        <f t="shared" si="2"/>
        <v>1.1643518518518518E-2</v>
      </c>
      <c r="H22" s="97">
        <f t="shared" si="3"/>
        <v>1.5692269295563738E-2</v>
      </c>
    </row>
    <row r="23" spans="2:8" s="1" customFormat="1" x14ac:dyDescent="0.25">
      <c r="B23" s="8" t="s">
        <v>92</v>
      </c>
      <c r="C23" s="98">
        <v>2.0370370370370373E-3</v>
      </c>
      <c r="D23" s="96">
        <f t="shared" si="0"/>
        <v>3.1532742094419063E-3</v>
      </c>
      <c r="E23" s="98">
        <v>9.0393518518518522E-3</v>
      </c>
      <c r="F23" s="96">
        <f t="shared" si="1"/>
        <v>9.417581092487641E-2</v>
      </c>
      <c r="G23" s="99">
        <f t="shared" si="2"/>
        <v>1.1076388888888889E-2</v>
      </c>
      <c r="H23" s="97">
        <f t="shared" si="3"/>
        <v>1.4927934111187372E-2</v>
      </c>
    </row>
    <row r="24" spans="2:8" s="1" customFormat="1" x14ac:dyDescent="0.25">
      <c r="B24" s="8" t="s">
        <v>12</v>
      </c>
      <c r="C24" s="98">
        <v>3.9004629629629632E-3</v>
      </c>
      <c r="D24" s="96">
        <f t="shared" si="0"/>
        <v>6.0378034578518315E-3</v>
      </c>
      <c r="E24" s="98">
        <v>4.9768518518518521E-4</v>
      </c>
      <c r="F24" s="96">
        <f t="shared" si="1"/>
        <v>5.1850958639816716E-3</v>
      </c>
      <c r="G24" s="99">
        <f t="shared" si="2"/>
        <v>4.3981481481481484E-3</v>
      </c>
      <c r="H24" s="97">
        <f t="shared" si="3"/>
        <v>5.9274973482248711E-3</v>
      </c>
    </row>
    <row r="25" spans="2:8" s="1" customFormat="1" x14ac:dyDescent="0.25">
      <c r="B25" s="8" t="s">
        <v>5</v>
      </c>
      <c r="C25" s="98">
        <v>2.3645833333333338E-2</v>
      </c>
      <c r="D25" s="96">
        <f t="shared" si="0"/>
        <v>3.6603063692555768E-2</v>
      </c>
      <c r="E25" s="98"/>
      <c r="F25" s="96"/>
      <c r="G25" s="99">
        <f t="shared" si="2"/>
        <v>2.3645833333333338E-2</v>
      </c>
      <c r="H25" s="97">
        <f t="shared" si="3"/>
        <v>3.1868097585324773E-2</v>
      </c>
    </row>
    <row r="26" spans="2:8" s="1" customFormat="1" x14ac:dyDescent="0.25">
      <c r="B26" s="8" t="s">
        <v>6</v>
      </c>
      <c r="C26" s="98">
        <v>9.3460648148148112E-2</v>
      </c>
      <c r="D26" s="96">
        <f t="shared" si="0"/>
        <v>0.14467437068888284</v>
      </c>
      <c r="E26" s="98">
        <v>3.1250000000000001E-4</v>
      </c>
      <c r="F26" s="96">
        <f t="shared" si="1"/>
        <v>3.2557578680815148E-3</v>
      </c>
      <c r="G26" s="99">
        <f t="shared" si="2"/>
        <v>9.3773148148148106E-2</v>
      </c>
      <c r="H26" s="97">
        <f t="shared" si="3"/>
        <v>0.12638048293504706</v>
      </c>
    </row>
    <row r="27" spans="2:8" s="1" customFormat="1" x14ac:dyDescent="0.25">
      <c r="B27" s="8" t="s">
        <v>103</v>
      </c>
      <c r="C27" s="98">
        <v>0.13114583333333327</v>
      </c>
      <c r="D27" s="96">
        <f t="shared" si="0"/>
        <v>0.20300994356355806</v>
      </c>
      <c r="E27" s="98"/>
      <c r="F27" s="96"/>
      <c r="G27" s="99">
        <f t="shared" si="2"/>
        <v>0.13114583333333327</v>
      </c>
      <c r="H27" s="97">
        <f t="shared" si="3"/>
        <v>0.17674861171772627</v>
      </c>
    </row>
    <row r="28" spans="2:8" s="1" customFormat="1" x14ac:dyDescent="0.25">
      <c r="B28" s="8" t="s">
        <v>17</v>
      </c>
      <c r="C28" s="98"/>
      <c r="D28" s="96"/>
      <c r="E28" s="98"/>
      <c r="F28" s="96"/>
      <c r="G28" s="99"/>
      <c r="H28" s="97"/>
    </row>
    <row r="29" spans="2:8" s="1" customFormat="1" x14ac:dyDescent="0.25">
      <c r="B29" s="8"/>
      <c r="C29" s="99"/>
      <c r="D29" s="110"/>
      <c r="E29" s="99"/>
      <c r="F29" s="110"/>
      <c r="G29" s="99"/>
      <c r="H29" s="124"/>
    </row>
    <row r="30" spans="2:8" s="1" customFormat="1" x14ac:dyDescent="0.25">
      <c r="B30" s="11" t="s">
        <v>29</v>
      </c>
      <c r="C30" s="101">
        <f t="shared" ref="C30:H30" si="4">SUM(C7:C28)</f>
        <v>0.64600694444444451</v>
      </c>
      <c r="D30" s="118">
        <f t="shared" si="4"/>
        <v>0.99999999999999967</v>
      </c>
      <c r="E30" s="101">
        <f>SUM(E7:E28)</f>
        <v>9.5983796296296289E-2</v>
      </c>
      <c r="F30" s="118">
        <f t="shared" si="4"/>
        <v>0.99999999999999989</v>
      </c>
      <c r="G30" s="101">
        <f t="shared" si="4"/>
        <v>0.74199074074074067</v>
      </c>
      <c r="H30" s="119">
        <f t="shared" si="4"/>
        <v>0.99999999999999989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4" t="s">
        <v>39</v>
      </c>
      <c r="C32" s="155"/>
      <c r="D32" s="155"/>
      <c r="E32" s="155"/>
      <c r="F32" s="155"/>
      <c r="G32" s="155"/>
      <c r="H32" s="156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A4" zoomScale="117" zoomScaleNormal="117" zoomScaleSheetLayoutView="100" zoomScalePageLayoutView="117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7" t="s">
        <v>31</v>
      </c>
      <c r="C3" s="158"/>
      <c r="D3" s="158"/>
      <c r="E3" s="158"/>
      <c r="F3" s="158"/>
      <c r="G3" s="158"/>
      <c r="H3" s="158"/>
      <c r="I3" s="158"/>
      <c r="J3" s="159"/>
    </row>
    <row r="4" spans="2:10" x14ac:dyDescent="0.25">
      <c r="B4" s="160" t="s">
        <v>134</v>
      </c>
      <c r="C4" s="161"/>
      <c r="D4" s="161"/>
      <c r="E4" s="161"/>
      <c r="F4" s="161"/>
      <c r="G4" s="161"/>
      <c r="H4" s="161"/>
      <c r="I4" s="161"/>
      <c r="J4" s="162"/>
    </row>
    <row r="5" spans="2:10" x14ac:dyDescent="0.25">
      <c r="B5" s="2"/>
      <c r="C5" s="167" t="s">
        <v>19</v>
      </c>
      <c r="D5" s="167"/>
      <c r="E5" s="167" t="s">
        <v>20</v>
      </c>
      <c r="F5" s="167"/>
      <c r="G5" s="167" t="s">
        <v>21</v>
      </c>
      <c r="H5" s="167"/>
      <c r="I5" s="167" t="s">
        <v>22</v>
      </c>
      <c r="J5" s="168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7" t="s">
        <v>25</v>
      </c>
    </row>
    <row r="7" spans="2:10" x14ac:dyDescent="0.25">
      <c r="B7" s="8" t="s">
        <v>10</v>
      </c>
      <c r="C7" s="98">
        <v>5.6446759259259287E-2</v>
      </c>
      <c r="D7" s="96">
        <f>C7/$C$30</f>
        <v>2.1300384778326624E-2</v>
      </c>
      <c r="E7" s="153">
        <v>2.2962962962962956E-2</v>
      </c>
      <c r="F7" s="96">
        <f>E7/E$30</f>
        <v>2.5570305451733458E-2</v>
      </c>
      <c r="G7" s="98">
        <v>2.4305555555555552E-2</v>
      </c>
      <c r="H7" s="96">
        <f>G7/G$30</f>
        <v>5.1876188829327326E-2</v>
      </c>
      <c r="I7" s="98">
        <f>C7+E7+G7</f>
        <v>0.1037152777777778</v>
      </c>
      <c r="J7" s="97">
        <f>I7/$I$30</f>
        <v>2.5821677414893059E-2</v>
      </c>
    </row>
    <row r="8" spans="2:10" x14ac:dyDescent="0.25">
      <c r="B8" s="8" t="s">
        <v>13</v>
      </c>
      <c r="C8" s="98">
        <v>7.4791666666666687E-2</v>
      </c>
      <c r="D8" s="96">
        <f t="shared" ref="D8:D27" si="0">C8/$C$30</f>
        <v>2.8222900643335373E-2</v>
      </c>
      <c r="E8" s="98">
        <v>2.8715277777777774E-2</v>
      </c>
      <c r="F8" s="96">
        <f t="shared" ref="F8:H27" si="1">E8/E$30</f>
        <v>3.1975770073463063E-2</v>
      </c>
      <c r="G8" s="98">
        <v>2.3101851851851849E-2</v>
      </c>
      <c r="H8" s="96">
        <f t="shared" si="1"/>
        <v>4.9307082334922543E-2</v>
      </c>
      <c r="I8" s="98">
        <f t="shared" ref="I8:I27" si="2">C8+E8+G8</f>
        <v>0.12660879629629632</v>
      </c>
      <c r="J8" s="97">
        <f t="shared" ref="J8:J27" si="3">I8/$I$30</f>
        <v>3.1521407124373971E-2</v>
      </c>
    </row>
    <row r="9" spans="2:10" x14ac:dyDescent="0.25">
      <c r="B9" s="8" t="s">
        <v>0</v>
      </c>
      <c r="C9" s="98">
        <v>0.37468750000000028</v>
      </c>
      <c r="D9" s="96">
        <f t="shared" si="0"/>
        <v>0.14138965684411892</v>
      </c>
      <c r="E9" s="98">
        <v>9.9502314814814863E-2</v>
      </c>
      <c r="F9" s="96">
        <f t="shared" si="1"/>
        <v>0.11080036087124633</v>
      </c>
      <c r="G9" s="98">
        <v>8.3564814814814758E-2</v>
      </c>
      <c r="H9" s="96">
        <f t="shared" si="1"/>
        <v>0.17835527778463955</v>
      </c>
      <c r="I9" s="98">
        <f t="shared" si="2"/>
        <v>0.55775462962962985</v>
      </c>
      <c r="J9" s="97">
        <f t="shared" si="3"/>
        <v>0.13886247457021503</v>
      </c>
    </row>
    <row r="10" spans="2:10" x14ac:dyDescent="0.25">
      <c r="B10" s="8" t="s">
        <v>8</v>
      </c>
      <c r="C10" s="98">
        <v>7.053240740740746E-2</v>
      </c>
      <c r="D10" s="96">
        <f t="shared" si="0"/>
        <v>2.6615654057642504E-2</v>
      </c>
      <c r="E10" s="98">
        <v>2.0729166666666667E-2</v>
      </c>
      <c r="F10" s="96">
        <f t="shared" si="1"/>
        <v>2.3082871504059795E-2</v>
      </c>
      <c r="G10" s="98">
        <v>1.7743055555555554E-2</v>
      </c>
      <c r="H10" s="96">
        <f t="shared" si="1"/>
        <v>3.7869617845408945E-2</v>
      </c>
      <c r="I10" s="98">
        <f t="shared" si="2"/>
        <v>0.10900462962962967</v>
      </c>
      <c r="J10" s="97">
        <f t="shared" si="3"/>
        <v>2.7138551265870205E-2</v>
      </c>
    </row>
    <row r="11" spans="2:10" x14ac:dyDescent="0.25">
      <c r="B11" s="8" t="s">
        <v>26</v>
      </c>
      <c r="C11" s="98">
        <v>1.8784722222222223E-2</v>
      </c>
      <c r="D11" s="96">
        <f t="shared" si="0"/>
        <v>7.0884815450531265E-3</v>
      </c>
      <c r="E11" s="98">
        <v>4.4444444444444436E-3</v>
      </c>
      <c r="F11" s="96">
        <f t="shared" si="1"/>
        <v>4.9490913777548631E-3</v>
      </c>
      <c r="G11" s="98">
        <v>1.068287037037037E-2</v>
      </c>
      <c r="H11" s="96">
        <f t="shared" si="1"/>
        <v>2.2800820137842442E-2</v>
      </c>
      <c r="I11" s="98">
        <f t="shared" si="2"/>
        <v>3.3912037037037039E-2</v>
      </c>
      <c r="J11" s="97">
        <f t="shared" si="3"/>
        <v>8.4429767688468538E-3</v>
      </c>
    </row>
    <row r="12" spans="2:10" x14ac:dyDescent="0.25">
      <c r="B12" s="8" t="s">
        <v>3</v>
      </c>
      <c r="C12" s="98">
        <v>0.29501157407407547</v>
      </c>
      <c r="D12" s="96">
        <f t="shared" si="0"/>
        <v>0.11132366364871225</v>
      </c>
      <c r="E12" s="98">
        <v>6.1793981481481533E-2</v>
      </c>
      <c r="F12" s="96">
        <f t="shared" si="1"/>
        <v>6.8810413713107393E-2</v>
      </c>
      <c r="G12" s="98">
        <v>7.5949074074074099E-2</v>
      </c>
      <c r="H12" s="96">
        <f t="shared" si="1"/>
        <v>0.16210073861811716</v>
      </c>
      <c r="I12" s="98">
        <f t="shared" si="2"/>
        <v>0.43275462962963107</v>
      </c>
      <c r="J12" s="97">
        <f t="shared" si="3"/>
        <v>0.10774160456900508</v>
      </c>
    </row>
    <row r="13" spans="2:10" x14ac:dyDescent="0.25">
      <c r="B13" s="8" t="s">
        <v>7</v>
      </c>
      <c r="C13" s="98">
        <v>0.11528935185185198</v>
      </c>
      <c r="D13" s="96">
        <f t="shared" si="0"/>
        <v>4.3504845761105526E-2</v>
      </c>
      <c r="E13" s="98">
        <v>2.9641203703703697E-2</v>
      </c>
      <c r="F13" s="96">
        <f t="shared" si="1"/>
        <v>3.3006830777161988E-2</v>
      </c>
      <c r="G13" s="98">
        <v>2.9282407407407403E-2</v>
      </c>
      <c r="H13" s="96">
        <f t="shared" si="1"/>
        <v>6.249845606580863E-2</v>
      </c>
      <c r="I13" s="98">
        <f t="shared" si="2"/>
        <v>0.17421296296296307</v>
      </c>
      <c r="J13" s="97">
        <f t="shared" si="3"/>
        <v>4.337327178316823E-2</v>
      </c>
    </row>
    <row r="14" spans="2:10" x14ac:dyDescent="0.25">
      <c r="B14" s="8" t="s">
        <v>2</v>
      </c>
      <c r="C14" s="98">
        <v>0.23975694444444456</v>
      </c>
      <c r="D14" s="96">
        <f t="shared" si="0"/>
        <v>9.047313321366332E-2</v>
      </c>
      <c r="E14" s="98">
        <v>7.2870370370370405E-2</v>
      </c>
      <c r="F14" s="96">
        <f t="shared" si="1"/>
        <v>8.1144477381105834E-2</v>
      </c>
      <c r="G14" s="98">
        <v>2.0208333333333328E-2</v>
      </c>
      <c r="H14" s="96">
        <f t="shared" si="1"/>
        <v>4.3131345569526428E-2</v>
      </c>
      <c r="I14" s="98">
        <f t="shared" si="2"/>
        <v>0.33283564814814831</v>
      </c>
      <c r="J14" s="97">
        <f t="shared" si="3"/>
        <v>8.2865079502296615E-2</v>
      </c>
    </row>
    <row r="15" spans="2:10" x14ac:dyDescent="0.25">
      <c r="B15" s="8" t="s">
        <v>9</v>
      </c>
      <c r="C15" s="98">
        <v>0.24182870370370366</v>
      </c>
      <c r="D15" s="96">
        <f t="shared" si="0"/>
        <v>9.1254918917030178E-2</v>
      </c>
      <c r="E15" s="98">
        <v>4.8356481481481479E-2</v>
      </c>
      <c r="F15" s="96">
        <f t="shared" si="1"/>
        <v>5.3847145250676617E-2</v>
      </c>
      <c r="G15" s="98">
        <v>2.6076388888888892E-2</v>
      </c>
      <c r="H15" s="96">
        <f t="shared" si="1"/>
        <v>5.5655739729749756E-2</v>
      </c>
      <c r="I15" s="98">
        <f t="shared" si="2"/>
        <v>0.31626157407407407</v>
      </c>
      <c r="J15" s="97">
        <f t="shared" si="3"/>
        <v>7.8738682665099063E-2</v>
      </c>
    </row>
    <row r="16" spans="2:10" x14ac:dyDescent="0.25">
      <c r="B16" s="8" t="s">
        <v>1</v>
      </c>
      <c r="C16" s="98">
        <v>0.10085648148148157</v>
      </c>
      <c r="D16" s="96">
        <f t="shared" si="0"/>
        <v>3.8058550944912506E-2</v>
      </c>
      <c r="E16" s="98">
        <v>3.1400462962962956E-2</v>
      </c>
      <c r="F16" s="96">
        <f t="shared" si="1"/>
        <v>3.4965846114189958E-2</v>
      </c>
      <c r="G16" s="98">
        <v>2.8796296296296296E-2</v>
      </c>
      <c r="H16" s="96">
        <f t="shared" si="1"/>
        <v>6.1460932289222094E-2</v>
      </c>
      <c r="I16" s="98">
        <f t="shared" si="2"/>
        <v>0.16105324074074082</v>
      </c>
      <c r="J16" s="97">
        <f t="shared" si="3"/>
        <v>4.0096935746929699E-2</v>
      </c>
    </row>
    <row r="17" spans="2:10" x14ac:dyDescent="0.25">
      <c r="B17" s="8" t="s">
        <v>27</v>
      </c>
      <c r="C17" s="98">
        <v>2.9085648148148145E-2</v>
      </c>
      <c r="D17" s="96">
        <f t="shared" si="0"/>
        <v>1.0975572472408197E-2</v>
      </c>
      <c r="E17" s="98">
        <v>3.5069444444444445E-3</v>
      </c>
      <c r="F17" s="96">
        <f t="shared" si="1"/>
        <v>3.9051424152596976E-3</v>
      </c>
      <c r="G17" s="98">
        <v>5.3240740740740748E-3</v>
      </c>
      <c r="H17" s="96">
        <f t="shared" si="1"/>
        <v>1.1363355648328846E-2</v>
      </c>
      <c r="I17" s="98">
        <f t="shared" si="2"/>
        <v>3.7916666666666668E-2</v>
      </c>
      <c r="J17" s="97">
        <f t="shared" si="3"/>
        <v>9.4399972337004413E-3</v>
      </c>
    </row>
    <row r="18" spans="2:10" x14ac:dyDescent="0.25">
      <c r="B18" s="8" t="s">
        <v>16</v>
      </c>
      <c r="C18" s="98">
        <v>9.3634259259259261E-3</v>
      </c>
      <c r="D18" s="96">
        <f t="shared" si="0"/>
        <v>3.5333219777868015E-3</v>
      </c>
      <c r="E18" s="98">
        <v>4.6875000000000007E-3</v>
      </c>
      <c r="F18" s="96">
        <f t="shared" si="1"/>
        <v>5.2197448124758341E-3</v>
      </c>
      <c r="G18" s="98">
        <v>5.3819444444444444E-3</v>
      </c>
      <c r="H18" s="96">
        <f t="shared" si="1"/>
        <v>1.1486870383636766E-2</v>
      </c>
      <c r="I18" s="98">
        <f t="shared" si="2"/>
        <v>1.9432870370370371E-2</v>
      </c>
      <c r="J18" s="97">
        <f t="shared" si="3"/>
        <v>4.8381426603733334E-3</v>
      </c>
    </row>
    <row r="19" spans="2:10" x14ac:dyDescent="0.25">
      <c r="B19" s="8" t="s">
        <v>4</v>
      </c>
      <c r="C19" s="98">
        <v>7.4756944444444431E-2</v>
      </c>
      <c r="D19" s="96">
        <f t="shared" si="0"/>
        <v>2.8209798089647648E-2</v>
      </c>
      <c r="E19" s="98">
        <v>2.328703703703703E-2</v>
      </c>
      <c r="F19" s="96">
        <f t="shared" si="1"/>
        <v>2.593117669802808E-2</v>
      </c>
      <c r="G19" s="98">
        <v>1.4432870370370374E-2</v>
      </c>
      <c r="H19" s="96">
        <f t="shared" si="1"/>
        <v>3.0804574985795807E-2</v>
      </c>
      <c r="I19" s="98">
        <f t="shared" si="2"/>
        <v>0.11247685185185184</v>
      </c>
      <c r="J19" s="97">
        <f t="shared" si="3"/>
        <v>2.800301987701492E-2</v>
      </c>
    </row>
    <row r="20" spans="2:10" x14ac:dyDescent="0.25">
      <c r="B20" s="8" t="s">
        <v>14</v>
      </c>
      <c r="C20" s="98">
        <v>3.3217592592592569E-2</v>
      </c>
      <c r="D20" s="96">
        <f t="shared" si="0"/>
        <v>1.2534776361246123E-2</v>
      </c>
      <c r="E20" s="98">
        <v>8.9351851851851866E-3</v>
      </c>
      <c r="F20" s="96">
        <f t="shared" si="1"/>
        <v>9.9497357906946759E-3</v>
      </c>
      <c r="G20" s="98">
        <v>4.3634259259259268E-3</v>
      </c>
      <c r="H20" s="96">
        <f t="shared" si="1"/>
        <v>9.3130110422173368E-3</v>
      </c>
      <c r="I20" s="98">
        <f t="shared" si="2"/>
        <v>4.6516203703703685E-2</v>
      </c>
      <c r="J20" s="97">
        <f t="shared" si="3"/>
        <v>1.1580997827302215E-2</v>
      </c>
    </row>
    <row r="21" spans="2:10" x14ac:dyDescent="0.25">
      <c r="B21" s="8" t="s">
        <v>11</v>
      </c>
      <c r="C21" s="98">
        <v>1.9849537037037034E-2</v>
      </c>
      <c r="D21" s="96">
        <f t="shared" si="0"/>
        <v>7.4902931914763455E-3</v>
      </c>
      <c r="E21" s="98">
        <v>4.9537037037037032E-3</v>
      </c>
      <c r="F21" s="96">
        <f t="shared" si="1"/>
        <v>5.5161747647892749E-3</v>
      </c>
      <c r="G21" s="98">
        <v>3.3680555555555556E-3</v>
      </c>
      <c r="H21" s="96">
        <f t="shared" si="1"/>
        <v>7.1885575949210733E-3</v>
      </c>
      <c r="I21" s="98">
        <f t="shared" si="2"/>
        <v>2.8171296296296292E-2</v>
      </c>
      <c r="J21" s="97">
        <f t="shared" si="3"/>
        <v>7.0137219984209003E-3</v>
      </c>
    </row>
    <row r="22" spans="2:10" x14ac:dyDescent="0.25">
      <c r="B22" s="8" t="s">
        <v>15</v>
      </c>
      <c r="C22" s="98">
        <v>1.4525462962962961E-2</v>
      </c>
      <c r="D22" s="96">
        <f t="shared" si="0"/>
        <v>5.4812349593602412E-3</v>
      </c>
      <c r="E22" s="98">
        <v>2.9976851851851848E-3</v>
      </c>
      <c r="F22" s="96">
        <f t="shared" si="1"/>
        <v>3.3380590282252854E-3</v>
      </c>
      <c r="G22" s="98">
        <v>2.2453703703703707E-3</v>
      </c>
      <c r="H22" s="96">
        <f t="shared" si="1"/>
        <v>4.7923717299473831E-3</v>
      </c>
      <c r="I22" s="98">
        <f t="shared" si="2"/>
        <v>1.9768518518518515E-2</v>
      </c>
      <c r="J22" s="97">
        <f t="shared" si="3"/>
        <v>4.9217079594506561E-3</v>
      </c>
    </row>
    <row r="23" spans="2:10" s="17" customFormat="1" x14ac:dyDescent="0.25">
      <c r="B23" s="8" t="s">
        <v>92</v>
      </c>
      <c r="C23" s="98">
        <v>3.4664351851851849E-2</v>
      </c>
      <c r="D23" s="96">
        <f t="shared" si="0"/>
        <v>1.3080716098234203E-2</v>
      </c>
      <c r="E23" s="98">
        <v>9.6064814814814797E-3</v>
      </c>
      <c r="F23" s="96">
        <f t="shared" si="1"/>
        <v>1.0697254800876396E-2</v>
      </c>
      <c r="G23" s="98">
        <v>6.1342592592592577E-3</v>
      </c>
      <c r="H23" s="96">
        <f t="shared" si="1"/>
        <v>1.3092561942639752E-2</v>
      </c>
      <c r="I23" s="98">
        <f t="shared" si="2"/>
        <v>5.0405092592592585E-2</v>
      </c>
      <c r="J23" s="97">
        <f t="shared" si="3"/>
        <v>1.2549202671784315E-2</v>
      </c>
    </row>
    <row r="24" spans="2:10" x14ac:dyDescent="0.25">
      <c r="B24" s="8" t="s">
        <v>12</v>
      </c>
      <c r="C24" s="98">
        <v>6.3425925925925969E-2</v>
      </c>
      <c r="D24" s="96">
        <f t="shared" si="0"/>
        <v>2.3933998069557091E-2</v>
      </c>
      <c r="E24" s="98">
        <v>2.9606481481481487E-2</v>
      </c>
      <c r="F24" s="96">
        <f t="shared" si="1"/>
        <v>3.2968166000773291E-2</v>
      </c>
      <c r="G24" s="98">
        <v>1.9745370370370368E-2</v>
      </c>
      <c r="H24" s="96">
        <f t="shared" si="1"/>
        <v>4.2143227687063058E-2</v>
      </c>
      <c r="I24" s="98">
        <f t="shared" si="2"/>
        <v>0.11277777777777782</v>
      </c>
      <c r="J24" s="97">
        <f t="shared" si="3"/>
        <v>2.8077940489980809E-2</v>
      </c>
    </row>
    <row r="25" spans="2:10" x14ac:dyDescent="0.25">
      <c r="B25" s="8" t="s">
        <v>5</v>
      </c>
      <c r="C25" s="98">
        <v>0.13200231481481484</v>
      </c>
      <c r="D25" s="96">
        <f t="shared" si="0"/>
        <v>4.9811541602791692E-2</v>
      </c>
      <c r="E25" s="98">
        <v>3.8692129629629625E-2</v>
      </c>
      <c r="F25" s="96">
        <f t="shared" si="1"/>
        <v>4.3085449155819029E-2</v>
      </c>
      <c r="G25" s="98">
        <v>2.7997685185185191E-2</v>
      </c>
      <c r="H25" s="96">
        <f t="shared" si="1"/>
        <v>5.9756428941972785E-2</v>
      </c>
      <c r="I25" s="98">
        <f t="shared" si="2"/>
        <v>0.19869212962962965</v>
      </c>
      <c r="J25" s="97">
        <f t="shared" si="3"/>
        <v>4.9467775491738551E-2</v>
      </c>
    </row>
    <row r="26" spans="2:10" x14ac:dyDescent="0.25">
      <c r="B26" s="8" t="s">
        <v>6</v>
      </c>
      <c r="C26" s="98">
        <v>0.47342592592592558</v>
      </c>
      <c r="D26" s="96">
        <f t="shared" si="0"/>
        <v>0.17864895201408063</v>
      </c>
      <c r="E26" s="98">
        <v>0.24868055555555557</v>
      </c>
      <c r="F26" s="96">
        <f t="shared" si="1"/>
        <v>0.27691712849594013</v>
      </c>
      <c r="G26" s="98">
        <v>3.7500000000000003E-3</v>
      </c>
      <c r="H26" s="96">
        <f t="shared" si="1"/>
        <v>8.0037548479533604E-3</v>
      </c>
      <c r="I26" s="98">
        <f t="shared" si="2"/>
        <v>0.72585648148148119</v>
      </c>
      <c r="J26" s="97">
        <f t="shared" si="3"/>
        <v>0.18071428159776837</v>
      </c>
    </row>
    <row r="27" spans="2:10" x14ac:dyDescent="0.25">
      <c r="B27" s="8" t="s">
        <v>103</v>
      </c>
      <c r="C27" s="98">
        <v>0.17773148148148138</v>
      </c>
      <c r="D27" s="96">
        <f t="shared" si="0"/>
        <v>6.7067604809510628E-2</v>
      </c>
      <c r="E27" s="98">
        <v>0.10266203703703709</v>
      </c>
      <c r="F27" s="96">
        <f t="shared" si="1"/>
        <v>0.11431885552261893</v>
      </c>
      <c r="G27" s="98">
        <v>3.6076388888888908E-2</v>
      </c>
      <c r="H27" s="96">
        <f t="shared" si="1"/>
        <v>7.6999085990958754E-2</v>
      </c>
      <c r="I27" s="98">
        <f t="shared" si="2"/>
        <v>0.31646990740740738</v>
      </c>
      <c r="J27" s="97">
        <f t="shared" si="3"/>
        <v>7.8790550781767749E-2</v>
      </c>
    </row>
    <row r="28" spans="2:10" x14ac:dyDescent="0.25">
      <c r="B28" s="8" t="s">
        <v>17</v>
      </c>
      <c r="C28" s="98"/>
      <c r="D28" s="96"/>
      <c r="E28" s="98"/>
      <c r="F28" s="96"/>
      <c r="G28" s="98"/>
      <c r="H28" s="96"/>
      <c r="I28" s="98"/>
      <c r="J28" s="97"/>
    </row>
    <row r="29" spans="2:10" x14ac:dyDescent="0.25">
      <c r="B29" s="18"/>
      <c r="C29" s="106"/>
      <c r="D29" s="106"/>
      <c r="E29" s="106"/>
      <c r="F29" s="106"/>
      <c r="G29" s="106"/>
      <c r="H29" s="106"/>
      <c r="I29" s="106"/>
      <c r="J29" s="107"/>
    </row>
    <row r="30" spans="2:10" x14ac:dyDescent="0.25">
      <c r="B30" s="11" t="s">
        <v>29</v>
      </c>
      <c r="C30" s="101">
        <f t="shared" ref="C30:J30" si="4">SUM(C7:C28)</f>
        <v>2.650034722222224</v>
      </c>
      <c r="D30" s="102">
        <f t="shared" si="4"/>
        <v>0.99999999999999978</v>
      </c>
      <c r="E30" s="101">
        <f t="shared" si="4"/>
        <v>0.89803240740740764</v>
      </c>
      <c r="F30" s="102">
        <f t="shared" si="4"/>
        <v>0.99999999999999978</v>
      </c>
      <c r="G30" s="101">
        <f t="shared" si="4"/>
        <v>0.46853009259259265</v>
      </c>
      <c r="H30" s="102">
        <f t="shared" si="4"/>
        <v>0.99999999999999978</v>
      </c>
      <c r="I30" s="101">
        <f t="shared" si="4"/>
        <v>4.0165972222222237</v>
      </c>
      <c r="J30" s="103">
        <f t="shared" si="4"/>
        <v>1</v>
      </c>
    </row>
    <row r="31" spans="2:10" x14ac:dyDescent="0.25">
      <c r="B31" s="12"/>
      <c r="C31" s="13"/>
      <c r="D31" s="14"/>
      <c r="E31" s="13"/>
      <c r="F31" s="14"/>
      <c r="G31" s="13"/>
      <c r="H31" s="13"/>
      <c r="I31" s="13"/>
      <c r="J31" s="19"/>
    </row>
    <row r="32" spans="2:10" ht="66" customHeight="1" thickBot="1" x14ac:dyDescent="0.3">
      <c r="B32" s="164" t="s">
        <v>32</v>
      </c>
      <c r="C32" s="165"/>
      <c r="D32" s="165"/>
      <c r="E32" s="165"/>
      <c r="F32" s="165"/>
      <c r="G32" s="165"/>
      <c r="H32" s="165"/>
      <c r="I32" s="165"/>
      <c r="J32" s="166"/>
    </row>
    <row r="34" spans="9:9" x14ac:dyDescent="0.25">
      <c r="I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7" t="s">
        <v>119</v>
      </c>
      <c r="C3" s="158"/>
      <c r="D3" s="158"/>
      <c r="E3" s="158"/>
      <c r="F3" s="158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7" t="s">
        <v>36</v>
      </c>
      <c r="D5" s="167"/>
      <c r="E5" s="167" t="s">
        <v>37</v>
      </c>
      <c r="F5" s="167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8">
        <v>3.0092592592592595E-4</v>
      </c>
      <c r="D7" s="96">
        <f t="shared" ref="D7:D28" si="0">C7/C$30</f>
        <v>1.8280250298811792E-3</v>
      </c>
      <c r="E7" s="98"/>
      <c r="F7" s="96"/>
      <c r="G7" s="99">
        <f>C7+E7</f>
        <v>3.0092592592592595E-4</v>
      </c>
      <c r="H7" s="97">
        <f>G7/$G$30</f>
        <v>1.5906032056772308E-3</v>
      </c>
    </row>
    <row r="8" spans="2:8" s="1" customFormat="1" x14ac:dyDescent="0.25">
      <c r="B8" s="8" t="s">
        <v>13</v>
      </c>
      <c r="C8" s="98">
        <v>3.2060185185185191E-3</v>
      </c>
      <c r="D8" s="96">
        <f t="shared" si="0"/>
        <v>1.9475497433734102E-2</v>
      </c>
      <c r="E8" s="98"/>
      <c r="F8" s="96"/>
      <c r="G8" s="99">
        <f t="shared" ref="G8:G27" si="1">C8+E8</f>
        <v>3.2060185185185191E-3</v>
      </c>
      <c r="H8" s="97">
        <f t="shared" ref="H8:H27" si="2">G8/$G$30</f>
        <v>1.6946041845099728E-2</v>
      </c>
    </row>
    <row r="9" spans="2:8" s="1" customFormat="1" x14ac:dyDescent="0.25">
      <c r="B9" s="8" t="s">
        <v>0</v>
      </c>
      <c r="C9" s="98">
        <v>2.5046296296296282E-2</v>
      </c>
      <c r="D9" s="96">
        <f t="shared" si="0"/>
        <v>0.15214792941011035</v>
      </c>
      <c r="E9" s="98">
        <v>7.9629629629629634E-3</v>
      </c>
      <c r="F9" s="96">
        <f t="shared" ref="F9:F27" si="3">E9/E$30</f>
        <v>0.32406971267074908</v>
      </c>
      <c r="G9" s="99">
        <f t="shared" si="1"/>
        <v>3.3009259259259245E-2</v>
      </c>
      <c r="H9" s="97">
        <f t="shared" si="2"/>
        <v>0.17447693625351768</v>
      </c>
    </row>
    <row r="10" spans="2:8" s="1" customFormat="1" x14ac:dyDescent="0.25">
      <c r="B10" s="8" t="s">
        <v>8</v>
      </c>
      <c r="C10" s="98">
        <v>2.8703703703703708E-3</v>
      </c>
      <c r="D10" s="96">
        <f t="shared" si="0"/>
        <v>1.7436546438866631E-2</v>
      </c>
      <c r="E10" s="98"/>
      <c r="F10" s="96"/>
      <c r="G10" s="99">
        <f t="shared" si="1"/>
        <v>2.8703703703703708E-3</v>
      </c>
      <c r="H10" s="97">
        <f t="shared" si="2"/>
        <v>1.5171907500305894E-2</v>
      </c>
    </row>
    <row r="11" spans="2:8" s="1" customFormat="1" x14ac:dyDescent="0.25">
      <c r="B11" s="8" t="s">
        <v>26</v>
      </c>
      <c r="C11" s="98">
        <v>1.0648148148148149E-3</v>
      </c>
      <c r="D11" s="96">
        <f t="shared" si="0"/>
        <v>6.468396259579557E-3</v>
      </c>
      <c r="E11" s="98">
        <v>4.861111111111111E-4</v>
      </c>
      <c r="F11" s="96">
        <f t="shared" si="3"/>
        <v>1.9783325482807354E-2</v>
      </c>
      <c r="G11" s="99">
        <f t="shared" si="1"/>
        <v>1.5509259259259261E-3</v>
      </c>
      <c r="H11" s="97">
        <f t="shared" si="2"/>
        <v>8.1977242138749594E-3</v>
      </c>
    </row>
    <row r="12" spans="2:8" s="1" customFormat="1" x14ac:dyDescent="0.25">
      <c r="B12" s="8" t="s">
        <v>3</v>
      </c>
      <c r="C12" s="98">
        <v>1.8344907407407397E-2</v>
      </c>
      <c r="D12" s="96">
        <f t="shared" si="0"/>
        <v>0.11143921816775643</v>
      </c>
      <c r="E12" s="98">
        <v>5.8564814814814807E-3</v>
      </c>
      <c r="F12" s="96">
        <f t="shared" si="3"/>
        <v>0.23834196891191714</v>
      </c>
      <c r="G12" s="99">
        <f t="shared" si="1"/>
        <v>2.4201388888888876E-2</v>
      </c>
      <c r="H12" s="97">
        <f t="shared" si="2"/>
        <v>0.12792120396427259</v>
      </c>
    </row>
    <row r="13" spans="2:8" s="1" customFormat="1" x14ac:dyDescent="0.25">
      <c r="B13" s="8" t="s">
        <v>7</v>
      </c>
      <c r="C13" s="98">
        <v>9.0856481481481483E-3</v>
      </c>
      <c r="D13" s="96">
        <f t="shared" si="0"/>
        <v>5.5192294171412519E-2</v>
      </c>
      <c r="E13" s="98">
        <v>1.9097222222222224E-3</v>
      </c>
      <c r="F13" s="96">
        <f t="shared" si="3"/>
        <v>7.7720207253886037E-2</v>
      </c>
      <c r="G13" s="99">
        <f t="shared" si="1"/>
        <v>1.0995370370370371E-2</v>
      </c>
      <c r="H13" s="97">
        <f t="shared" si="2"/>
        <v>5.8118194053591123E-2</v>
      </c>
    </row>
    <row r="14" spans="2:8" s="1" customFormat="1" x14ac:dyDescent="0.25">
      <c r="B14" s="8" t="s">
        <v>2</v>
      </c>
      <c r="C14" s="98">
        <v>1.6307870370370368E-2</v>
      </c>
      <c r="D14" s="96">
        <f t="shared" si="0"/>
        <v>9.9064894888560795E-2</v>
      </c>
      <c r="E14" s="98">
        <v>1.6203703703703703E-4</v>
      </c>
      <c r="F14" s="96">
        <f t="shared" si="3"/>
        <v>6.5944418276024513E-3</v>
      </c>
      <c r="G14" s="99">
        <f t="shared" si="1"/>
        <v>1.6469907407407405E-2</v>
      </c>
      <c r="H14" s="97">
        <f t="shared" si="2"/>
        <v>8.7054936987642259E-2</v>
      </c>
    </row>
    <row r="15" spans="2:8" s="1" customFormat="1" x14ac:dyDescent="0.25">
      <c r="B15" s="8" t="s">
        <v>9</v>
      </c>
      <c r="C15" s="98">
        <v>1.666666666666667E-2</v>
      </c>
      <c r="D15" s="96">
        <f t="shared" si="0"/>
        <v>0.10124446319341916</v>
      </c>
      <c r="E15" s="98">
        <v>1.1458333333333333E-3</v>
      </c>
      <c r="F15" s="96">
        <f t="shared" si="3"/>
        <v>4.6632124352331619E-2</v>
      </c>
      <c r="G15" s="99">
        <f t="shared" si="1"/>
        <v>1.7812500000000002E-2</v>
      </c>
      <c r="H15" s="97">
        <f t="shared" si="2"/>
        <v>9.4151474366817631E-2</v>
      </c>
    </row>
    <row r="16" spans="2:8" s="1" customFormat="1" x14ac:dyDescent="0.25">
      <c r="B16" s="8" t="s">
        <v>1</v>
      </c>
      <c r="C16" s="98">
        <v>5.6944444444444438E-3</v>
      </c>
      <c r="D16" s="96">
        <f t="shared" si="0"/>
        <v>3.4591858257751538E-2</v>
      </c>
      <c r="E16" s="98">
        <v>2.1990740740740743E-4</v>
      </c>
      <c r="F16" s="96">
        <f t="shared" si="3"/>
        <v>8.9495996231747574E-3</v>
      </c>
      <c r="G16" s="99">
        <f t="shared" si="1"/>
        <v>5.9143518518518512E-3</v>
      </c>
      <c r="H16" s="97">
        <f t="shared" si="2"/>
        <v>3.1261470696194796E-2</v>
      </c>
    </row>
    <row r="17" spans="2:8" s="1" customFormat="1" x14ac:dyDescent="0.25">
      <c r="B17" s="8" t="s">
        <v>27</v>
      </c>
      <c r="C17" s="98">
        <v>6.8287037037037036E-4</v>
      </c>
      <c r="D17" s="96">
        <f t="shared" si="0"/>
        <v>4.1482106447303674E-3</v>
      </c>
      <c r="E17" s="98">
        <v>1.7824074074074075E-3</v>
      </c>
      <c r="F17" s="96">
        <f t="shared" si="3"/>
        <v>7.2538860103626965E-2</v>
      </c>
      <c r="G17" s="99">
        <f t="shared" si="1"/>
        <v>2.465277777777778E-3</v>
      </c>
      <c r="H17" s="97">
        <f t="shared" si="2"/>
        <v>1.3030710877278853E-2</v>
      </c>
    </row>
    <row r="18" spans="2:8" s="1" customFormat="1" x14ac:dyDescent="0.25">
      <c r="B18" s="8" t="s">
        <v>16</v>
      </c>
      <c r="C18" s="98">
        <v>1.8634259259259261E-3</v>
      </c>
      <c r="D18" s="96">
        <f t="shared" si="0"/>
        <v>1.1319693454264226E-2</v>
      </c>
      <c r="E18" s="98"/>
      <c r="F18" s="96"/>
      <c r="G18" s="99">
        <f t="shared" si="1"/>
        <v>1.8634259259259261E-3</v>
      </c>
      <c r="H18" s="97">
        <f t="shared" si="2"/>
        <v>9.8495044659243913E-3</v>
      </c>
    </row>
    <row r="19" spans="2:8" s="1" customFormat="1" x14ac:dyDescent="0.25">
      <c r="B19" s="8" t="s">
        <v>4</v>
      </c>
      <c r="C19" s="98">
        <v>3.8773148148148156E-3</v>
      </c>
      <c r="D19" s="96">
        <f t="shared" si="0"/>
        <v>2.355339942346904E-2</v>
      </c>
      <c r="E19" s="98">
        <v>2.4305555555555552E-4</v>
      </c>
      <c r="F19" s="96">
        <f t="shared" si="3"/>
        <v>9.8916627414036753E-3</v>
      </c>
      <c r="G19" s="99">
        <f t="shared" si="1"/>
        <v>4.1203703703703715E-3</v>
      </c>
      <c r="H19" s="97">
        <f t="shared" si="2"/>
        <v>2.1779028508503627E-2</v>
      </c>
    </row>
    <row r="20" spans="2:8" s="1" customFormat="1" x14ac:dyDescent="0.25">
      <c r="B20" s="8" t="s">
        <v>14</v>
      </c>
      <c r="C20" s="98">
        <v>8.4490740740740739E-4</v>
      </c>
      <c r="D20" s="96">
        <f t="shared" si="0"/>
        <v>5.1325318146663874E-3</v>
      </c>
      <c r="E20" s="98">
        <v>5.0925925925925921E-4</v>
      </c>
      <c r="F20" s="96">
        <f t="shared" si="3"/>
        <v>2.0725388601036274E-2</v>
      </c>
      <c r="G20" s="99">
        <f t="shared" si="1"/>
        <v>1.3541666666666667E-3</v>
      </c>
      <c r="H20" s="97">
        <f t="shared" si="2"/>
        <v>7.1577144255475381E-3</v>
      </c>
    </row>
    <row r="21" spans="2:8" s="1" customFormat="1" x14ac:dyDescent="0.25">
      <c r="B21" s="8" t="s">
        <v>11</v>
      </c>
      <c r="C21" s="98">
        <v>4.0509259259259253E-4</v>
      </c>
      <c r="D21" s="96">
        <f t="shared" si="0"/>
        <v>2.4608029248400481E-3</v>
      </c>
      <c r="E21" s="98"/>
      <c r="F21" s="96"/>
      <c r="G21" s="99">
        <f t="shared" si="1"/>
        <v>4.0509259259259253E-4</v>
      </c>
      <c r="H21" s="97">
        <f t="shared" si="2"/>
        <v>2.1411966230270407E-3</v>
      </c>
    </row>
    <row r="22" spans="2:8" s="1" customFormat="1" x14ac:dyDescent="0.25">
      <c r="B22" s="8" t="s">
        <v>15</v>
      </c>
      <c r="C22" s="98">
        <v>1.1689814814814816E-3</v>
      </c>
      <c r="D22" s="96">
        <f t="shared" si="0"/>
        <v>7.1011741545384264E-3</v>
      </c>
      <c r="E22" s="98">
        <v>9.0277777777777774E-4</v>
      </c>
      <c r="F22" s="96">
        <f t="shared" si="3"/>
        <v>3.6740461610927942E-2</v>
      </c>
      <c r="G22" s="99">
        <f t="shared" si="1"/>
        <v>2.0717592592592593E-3</v>
      </c>
      <c r="H22" s="97">
        <f t="shared" si="2"/>
        <v>1.095069130062401E-2</v>
      </c>
    </row>
    <row r="23" spans="2:8" s="1" customFormat="1" x14ac:dyDescent="0.25">
      <c r="B23" s="8" t="s">
        <v>92</v>
      </c>
      <c r="C23" s="98">
        <v>1.1458333333333333E-3</v>
      </c>
      <c r="D23" s="96">
        <f t="shared" si="0"/>
        <v>6.9605568445475661E-3</v>
      </c>
      <c r="E23" s="98">
        <v>1.8865740740740742E-3</v>
      </c>
      <c r="F23" s="96">
        <f t="shared" si="3"/>
        <v>7.6778144135657117E-2</v>
      </c>
      <c r="G23" s="99">
        <f t="shared" si="1"/>
        <v>3.0324074074074073E-3</v>
      </c>
      <c r="H23" s="97">
        <f t="shared" si="2"/>
        <v>1.6028386149516707E-2</v>
      </c>
    </row>
    <row r="24" spans="2:8" s="1" customFormat="1" x14ac:dyDescent="0.25">
      <c r="B24" s="8" t="s">
        <v>12</v>
      </c>
      <c r="C24" s="98">
        <v>3.5879629629629629E-4</v>
      </c>
      <c r="D24" s="96">
        <f t="shared" si="0"/>
        <v>2.1795683048583289E-3</v>
      </c>
      <c r="E24" s="98">
        <v>3.1250000000000001E-4</v>
      </c>
      <c r="F24" s="96">
        <f t="shared" si="3"/>
        <v>1.2717852096090443E-2</v>
      </c>
      <c r="G24" s="99">
        <f t="shared" si="1"/>
        <v>6.7129629629629635E-4</v>
      </c>
      <c r="H24" s="97">
        <f t="shared" si="2"/>
        <v>3.5482686895876685E-3</v>
      </c>
    </row>
    <row r="25" spans="2:8" s="1" customFormat="1" x14ac:dyDescent="0.25">
      <c r="B25" s="8" t="s">
        <v>5</v>
      </c>
      <c r="C25" s="98">
        <v>7.3958333333333333E-3</v>
      </c>
      <c r="D25" s="96">
        <f t="shared" si="0"/>
        <v>4.4927230542079741E-2</v>
      </c>
      <c r="E25" s="98">
        <v>7.291666666666667E-4</v>
      </c>
      <c r="F25" s="96">
        <f t="shared" si="3"/>
        <v>2.9674988224211035E-2</v>
      </c>
      <c r="G25" s="99">
        <f t="shared" si="1"/>
        <v>8.1250000000000003E-3</v>
      </c>
      <c r="H25" s="97">
        <f t="shared" si="2"/>
        <v>4.294628655328523E-2</v>
      </c>
    </row>
    <row r="26" spans="2:8" s="1" customFormat="1" x14ac:dyDescent="0.25">
      <c r="B26" s="8" t="s">
        <v>6</v>
      </c>
      <c r="C26" s="98">
        <v>3.4942129629629608E-2</v>
      </c>
      <c r="D26" s="96">
        <f t="shared" si="0"/>
        <v>0.21226182943120292</v>
      </c>
      <c r="E26" s="98">
        <v>1.1574074074074073E-4</v>
      </c>
      <c r="F26" s="96">
        <f t="shared" si="3"/>
        <v>4.7103155911446077E-3</v>
      </c>
      <c r="G26" s="99">
        <f t="shared" si="1"/>
        <v>3.505787037037035E-2</v>
      </c>
      <c r="H26" s="97">
        <f t="shared" si="2"/>
        <v>0.18530527346139727</v>
      </c>
    </row>
    <row r="27" spans="2:8" s="1" customFormat="1" x14ac:dyDescent="0.25">
      <c r="B27" s="8" t="s">
        <v>103</v>
      </c>
      <c r="C27" s="98">
        <v>1.3252314814814814E-2</v>
      </c>
      <c r="D27" s="96">
        <f t="shared" si="0"/>
        <v>8.0503409969767292E-2</v>
      </c>
      <c r="E27" s="98">
        <v>3.4722222222222224E-4</v>
      </c>
      <c r="F27" s="96">
        <f t="shared" si="3"/>
        <v>1.4130946773433826E-2</v>
      </c>
      <c r="G27" s="99">
        <f t="shared" si="1"/>
        <v>1.3599537037037037E-2</v>
      </c>
      <c r="H27" s="97">
        <f t="shared" si="2"/>
        <v>7.1883029487336381E-2</v>
      </c>
    </row>
    <row r="28" spans="2:8" s="1" customFormat="1" x14ac:dyDescent="0.25">
      <c r="B28" s="8" t="s">
        <v>17</v>
      </c>
      <c r="C28" s="98">
        <v>9.2592592592592588E-5</v>
      </c>
      <c r="D28" s="96">
        <f t="shared" si="0"/>
        <v>5.6246923996343965E-4</v>
      </c>
      <c r="E28" s="98"/>
      <c r="F28" s="96"/>
      <c r="G28" s="99">
        <f t="shared" ref="G28" si="4">C28+E28</f>
        <v>9.2592592592592588E-5</v>
      </c>
      <c r="H28" s="97">
        <f t="shared" ref="H28" si="5">G28/$G$30</f>
        <v>4.8941637097760942E-4</v>
      </c>
    </row>
    <row r="29" spans="2:8" s="1" customFormat="1" x14ac:dyDescent="0.25">
      <c r="B29" s="8"/>
      <c r="C29" s="98"/>
      <c r="D29" s="96"/>
      <c r="E29" s="98"/>
      <c r="F29" s="96"/>
      <c r="G29" s="99"/>
      <c r="H29" s="97"/>
    </row>
    <row r="30" spans="2:8" s="1" customFormat="1" x14ac:dyDescent="0.25">
      <c r="B30" s="11" t="s">
        <v>29</v>
      </c>
      <c r="C30" s="101">
        <f t="shared" ref="C30:H30" si="6">SUM(C7:C28)</f>
        <v>0.1646180555555555</v>
      </c>
      <c r="D30" s="118">
        <f t="shared" si="6"/>
        <v>1.0000000000000002</v>
      </c>
      <c r="E30" s="101">
        <f t="shared" si="6"/>
        <v>2.4571759259259252E-2</v>
      </c>
      <c r="F30" s="118">
        <f t="shared" si="6"/>
        <v>1.0000000000000002</v>
      </c>
      <c r="G30" s="101">
        <f t="shared" si="6"/>
        <v>0.18918981481481473</v>
      </c>
      <c r="H30" s="119">
        <f t="shared" si="6"/>
        <v>1.0000000000000002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4" t="s">
        <v>39</v>
      </c>
      <c r="C32" s="155"/>
      <c r="D32" s="155"/>
      <c r="E32" s="155"/>
      <c r="F32" s="155"/>
      <c r="G32" s="155"/>
      <c r="H32" s="156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7" t="s">
        <v>120</v>
      </c>
      <c r="C3" s="158"/>
      <c r="D3" s="158"/>
      <c r="E3" s="158"/>
      <c r="F3" s="158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7" t="s">
        <v>36</v>
      </c>
      <c r="D5" s="167"/>
      <c r="E5" s="167" t="s">
        <v>37</v>
      </c>
      <c r="F5" s="167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8">
        <v>5.4050925925925933E-3</v>
      </c>
      <c r="D7" s="96">
        <f t="shared" ref="D7:D27" si="0">C7/C$30</f>
        <v>1.5149549081943816E-2</v>
      </c>
      <c r="E7" s="98"/>
      <c r="F7" s="96"/>
      <c r="G7" s="99">
        <f>C7+E7</f>
        <v>5.4050925925925933E-3</v>
      </c>
      <c r="H7" s="97">
        <f>G7/$G$30</f>
        <v>1.2124201671945584E-2</v>
      </c>
    </row>
    <row r="8" spans="2:8" s="1" customFormat="1" x14ac:dyDescent="0.25">
      <c r="B8" s="8" t="s">
        <v>13</v>
      </c>
      <c r="C8" s="98">
        <v>3.1018518518518522E-3</v>
      </c>
      <c r="D8" s="96">
        <f t="shared" si="0"/>
        <v>8.6939596444559793E-3</v>
      </c>
      <c r="E8" s="98">
        <v>3.3564814814814812E-4</v>
      </c>
      <c r="F8" s="96">
        <f t="shared" ref="F8:F28" si="1">E8/E$30</f>
        <v>3.7701508060322417E-3</v>
      </c>
      <c r="G8" s="99">
        <f t="shared" ref="G8:G28" si="2">C8+E8</f>
        <v>3.4375000000000005E-3</v>
      </c>
      <c r="H8" s="97">
        <f t="shared" ref="H8:H28" si="3">G8/$G$30</f>
        <v>7.7106807207020086E-3</v>
      </c>
    </row>
    <row r="9" spans="2:8" s="1" customFormat="1" x14ac:dyDescent="0.25">
      <c r="B9" s="8" t="s">
        <v>0</v>
      </c>
      <c r="C9" s="98">
        <v>2.5150462962962954E-2</v>
      </c>
      <c r="D9" s="96">
        <f t="shared" si="0"/>
        <v>7.0492441445532961E-2</v>
      </c>
      <c r="E9" s="98">
        <v>7.7083333333333344E-3</v>
      </c>
      <c r="F9" s="96">
        <f t="shared" si="1"/>
        <v>8.6583463338533576E-2</v>
      </c>
      <c r="G9" s="99">
        <f t="shared" si="2"/>
        <v>3.2858796296296289E-2</v>
      </c>
      <c r="H9" s="97">
        <f t="shared" si="3"/>
        <v>7.3705799885767656E-2</v>
      </c>
    </row>
    <row r="10" spans="2:8" s="1" customFormat="1" x14ac:dyDescent="0.25">
      <c r="B10" s="8" t="s">
        <v>8</v>
      </c>
      <c r="C10" s="98">
        <v>9.2013888888888874E-3</v>
      </c>
      <c r="D10" s="96">
        <f t="shared" si="0"/>
        <v>2.5789917602024259E-2</v>
      </c>
      <c r="E10" s="98">
        <v>3.7731481481481483E-3</v>
      </c>
      <c r="F10" s="96">
        <f t="shared" si="1"/>
        <v>4.2381695267810722E-2</v>
      </c>
      <c r="G10" s="99">
        <f t="shared" si="2"/>
        <v>1.2974537037037036E-2</v>
      </c>
      <c r="H10" s="97">
        <f t="shared" si="3"/>
        <v>2.910327639025909E-2</v>
      </c>
    </row>
    <row r="11" spans="2:8" s="1" customFormat="1" x14ac:dyDescent="0.25">
      <c r="B11" s="8" t="s">
        <v>26</v>
      </c>
      <c r="C11" s="98">
        <v>4.1898148148148155E-3</v>
      </c>
      <c r="D11" s="96">
        <f t="shared" si="0"/>
        <v>1.1743333549600988E-2</v>
      </c>
      <c r="E11" s="98">
        <v>2.5000000000000005E-3</v>
      </c>
      <c r="F11" s="96">
        <f t="shared" si="1"/>
        <v>2.8081123244929809E-2</v>
      </c>
      <c r="G11" s="99">
        <f t="shared" si="2"/>
        <v>6.689814814814816E-3</v>
      </c>
      <c r="H11" s="97">
        <f t="shared" si="3"/>
        <v>1.5005971234228152E-2</v>
      </c>
    </row>
    <row r="12" spans="2:8" s="1" customFormat="1" x14ac:dyDescent="0.25">
      <c r="B12" s="8" t="s">
        <v>3</v>
      </c>
      <c r="C12" s="98">
        <v>2.5011574074074065E-2</v>
      </c>
      <c r="D12" s="96">
        <f t="shared" si="0"/>
        <v>7.0103159670408074E-2</v>
      </c>
      <c r="E12" s="98">
        <v>6.5162037037037029E-3</v>
      </c>
      <c r="F12" s="96">
        <f t="shared" si="1"/>
        <v>7.3192927717108683E-2</v>
      </c>
      <c r="G12" s="99">
        <f t="shared" si="2"/>
        <v>3.1527777777777766E-2</v>
      </c>
      <c r="H12" s="97">
        <f t="shared" si="3"/>
        <v>7.072018277169112E-2</v>
      </c>
    </row>
    <row r="13" spans="2:8" s="1" customFormat="1" x14ac:dyDescent="0.25">
      <c r="B13" s="8" t="s">
        <v>7</v>
      </c>
      <c r="C13" s="98">
        <v>2.1377314814814807E-2</v>
      </c>
      <c r="D13" s="96">
        <f t="shared" si="0"/>
        <v>5.9916953221306669E-2</v>
      </c>
      <c r="E13" s="98">
        <v>1.1701388888888888E-2</v>
      </c>
      <c r="F13" s="96">
        <f t="shared" si="1"/>
        <v>0.13143525741029644</v>
      </c>
      <c r="G13" s="99">
        <f t="shared" si="2"/>
        <v>3.3078703703703694E-2</v>
      </c>
      <c r="H13" s="97">
        <f t="shared" si="3"/>
        <v>7.4199075756788996E-2</v>
      </c>
    </row>
    <row r="14" spans="2:8" s="1" customFormat="1" x14ac:dyDescent="0.25">
      <c r="B14" s="8" t="s">
        <v>2</v>
      </c>
      <c r="C14" s="98">
        <v>1.4351851851851855E-2</v>
      </c>
      <c r="D14" s="96">
        <f t="shared" si="0"/>
        <v>4.0225783429572448E-2</v>
      </c>
      <c r="E14" s="98">
        <v>3.0787037037037037E-3</v>
      </c>
      <c r="F14" s="96">
        <f t="shared" si="1"/>
        <v>3.4581383255330223E-2</v>
      </c>
      <c r="G14" s="99">
        <f t="shared" si="2"/>
        <v>1.743055555555556E-2</v>
      </c>
      <c r="H14" s="97">
        <f t="shared" si="3"/>
        <v>3.9098603250428375E-2</v>
      </c>
    </row>
    <row r="15" spans="2:8" s="1" customFormat="1" x14ac:dyDescent="0.25">
      <c r="B15" s="8" t="s">
        <v>9</v>
      </c>
      <c r="C15" s="98">
        <v>2.3564814814814802E-2</v>
      </c>
      <c r="D15" s="96">
        <f t="shared" si="0"/>
        <v>6.6048141179523748E-2</v>
      </c>
      <c r="E15" s="98">
        <v>2.615740740740741E-3</v>
      </c>
      <c r="F15" s="96">
        <f t="shared" si="1"/>
        <v>2.9381175247009887E-2</v>
      </c>
      <c r="G15" s="99">
        <f t="shared" si="2"/>
        <v>2.6180555555555544E-2</v>
      </c>
      <c r="H15" s="97">
        <f t="shared" si="3"/>
        <v>5.8725790539487989E-2</v>
      </c>
    </row>
    <row r="16" spans="2:8" s="1" customFormat="1" x14ac:dyDescent="0.25">
      <c r="B16" s="8" t="s">
        <v>1</v>
      </c>
      <c r="C16" s="98">
        <v>4.1435185185185186E-3</v>
      </c>
      <c r="D16" s="96">
        <f t="shared" si="0"/>
        <v>1.1613572957892688E-2</v>
      </c>
      <c r="E16" s="98">
        <v>6.3657407407407413E-4</v>
      </c>
      <c r="F16" s="96">
        <f t="shared" si="1"/>
        <v>7.1502860114404593E-3</v>
      </c>
      <c r="G16" s="99">
        <f t="shared" si="2"/>
        <v>4.7800925925925927E-3</v>
      </c>
      <c r="H16" s="97">
        <f t="shared" si="3"/>
        <v>1.0722259722727034E-2</v>
      </c>
    </row>
    <row r="17" spans="2:8" s="1" customFormat="1" x14ac:dyDescent="0.25">
      <c r="B17" s="8" t="s">
        <v>27</v>
      </c>
      <c r="C17" s="98">
        <v>2.1527777777777778E-3</v>
      </c>
      <c r="D17" s="96">
        <f t="shared" si="0"/>
        <v>6.0338675144358655E-3</v>
      </c>
      <c r="E17" s="98">
        <v>4.8148148148148152E-3</v>
      </c>
      <c r="F17" s="96">
        <f t="shared" si="1"/>
        <v>5.4082163286531475E-2</v>
      </c>
      <c r="G17" s="99">
        <f t="shared" si="2"/>
        <v>6.9675925925925929E-3</v>
      </c>
      <c r="H17" s="97">
        <f t="shared" si="3"/>
        <v>1.562905654499195E-2</v>
      </c>
    </row>
    <row r="18" spans="2:8" s="1" customFormat="1" x14ac:dyDescent="0.25">
      <c r="B18" s="8" t="s">
        <v>16</v>
      </c>
      <c r="C18" s="98">
        <v>6.898148148148148E-3</v>
      </c>
      <c r="D18" s="96">
        <f t="shared" si="0"/>
        <v>1.9334328164536431E-2</v>
      </c>
      <c r="E18" s="98">
        <v>1.5972222222222221E-3</v>
      </c>
      <c r="F18" s="96">
        <f t="shared" si="1"/>
        <v>1.7940717628705149E-2</v>
      </c>
      <c r="G18" s="99">
        <f t="shared" si="2"/>
        <v>8.4953703703703701E-3</v>
      </c>
      <c r="H18" s="97">
        <f t="shared" si="3"/>
        <v>1.9056025754192841E-2</v>
      </c>
    </row>
    <row r="19" spans="2:8" s="1" customFormat="1" x14ac:dyDescent="0.25">
      <c r="B19" s="8" t="s">
        <v>4</v>
      </c>
      <c r="C19" s="98">
        <v>1.6828703703703707E-2</v>
      </c>
      <c r="D19" s="96">
        <f t="shared" si="0"/>
        <v>4.7167975085966402E-2</v>
      </c>
      <c r="E19" s="98">
        <v>1.2384259259259258E-3</v>
      </c>
      <c r="F19" s="96">
        <f t="shared" si="1"/>
        <v>1.3910556422256892E-2</v>
      </c>
      <c r="G19" s="99">
        <f t="shared" si="2"/>
        <v>1.8067129629629634E-2</v>
      </c>
      <c r="H19" s="97">
        <f t="shared" si="3"/>
        <v>4.0526507087595413E-2</v>
      </c>
    </row>
    <row r="20" spans="2:8" s="1" customFormat="1" x14ac:dyDescent="0.25">
      <c r="B20" s="8" t="s">
        <v>14</v>
      </c>
      <c r="C20" s="98">
        <v>4.1319444444444442E-3</v>
      </c>
      <c r="D20" s="96">
        <f t="shared" si="0"/>
        <v>1.1581132809965613E-2</v>
      </c>
      <c r="E20" s="98">
        <v>9.7222222222222219E-4</v>
      </c>
      <c r="F20" s="96">
        <f t="shared" si="1"/>
        <v>1.0920436817472701E-2</v>
      </c>
      <c r="G20" s="99">
        <f t="shared" si="2"/>
        <v>5.1041666666666666E-3</v>
      </c>
      <c r="H20" s="97">
        <f t="shared" si="3"/>
        <v>1.1449192585284798E-2</v>
      </c>
    </row>
    <row r="21" spans="2:8" s="1" customFormat="1" x14ac:dyDescent="0.25">
      <c r="B21" s="8" t="s">
        <v>11</v>
      </c>
      <c r="C21" s="98">
        <v>3.1018518518518522E-3</v>
      </c>
      <c r="D21" s="96">
        <f t="shared" si="0"/>
        <v>8.6939596444559793E-3</v>
      </c>
      <c r="E21" s="98">
        <v>1.3761574074074072E-2</v>
      </c>
      <c r="F21" s="96">
        <f t="shared" si="1"/>
        <v>0.1545761830473219</v>
      </c>
      <c r="G21" s="99">
        <f t="shared" si="2"/>
        <v>1.6863425925925924E-2</v>
      </c>
      <c r="H21" s="97">
        <f t="shared" si="3"/>
        <v>3.7826470740952273E-2</v>
      </c>
    </row>
    <row r="22" spans="2:8" s="1" customFormat="1" x14ac:dyDescent="0.25">
      <c r="B22" s="8" t="s">
        <v>15</v>
      </c>
      <c r="C22" s="98">
        <v>1.1574074074074073E-3</v>
      </c>
      <c r="D22" s="96">
        <f t="shared" si="0"/>
        <v>3.2440147927074547E-3</v>
      </c>
      <c r="E22" s="98">
        <v>5.509259259259258E-3</v>
      </c>
      <c r="F22" s="96">
        <f t="shared" si="1"/>
        <v>6.188247529901196E-2</v>
      </c>
      <c r="G22" s="99">
        <f t="shared" si="2"/>
        <v>6.6666666666666654E-3</v>
      </c>
      <c r="H22" s="97">
        <f t="shared" si="3"/>
        <v>1.4954047458331165E-2</v>
      </c>
    </row>
    <row r="23" spans="2:8" s="1" customFormat="1" x14ac:dyDescent="0.25">
      <c r="B23" s="8" t="s">
        <v>92</v>
      </c>
      <c r="C23" s="98">
        <v>2.3379629629629627E-3</v>
      </c>
      <c r="D23" s="96">
        <f t="shared" si="0"/>
        <v>6.5529098812690577E-3</v>
      </c>
      <c r="E23" s="98">
        <v>2.7893518518518519E-3</v>
      </c>
      <c r="F23" s="96">
        <f t="shared" si="1"/>
        <v>3.133125325013001E-2</v>
      </c>
      <c r="G23" s="99">
        <f t="shared" si="2"/>
        <v>5.1273148148148146E-3</v>
      </c>
      <c r="H23" s="97">
        <f t="shared" si="3"/>
        <v>1.1501116361181783E-2</v>
      </c>
    </row>
    <row r="24" spans="2:8" s="1" customFormat="1" x14ac:dyDescent="0.25">
      <c r="B24" s="8" t="s">
        <v>12</v>
      </c>
      <c r="C24" s="98">
        <v>4.861111111111111E-4</v>
      </c>
      <c r="D24" s="96">
        <f t="shared" si="0"/>
        <v>1.362486212937131E-3</v>
      </c>
      <c r="E24" s="98">
        <v>1.3888888888888887E-3</v>
      </c>
      <c r="F24" s="96">
        <f t="shared" si="1"/>
        <v>1.5600624024960999E-2</v>
      </c>
      <c r="G24" s="99">
        <f t="shared" si="2"/>
        <v>1.8749999999999999E-3</v>
      </c>
      <c r="H24" s="97">
        <f t="shared" si="3"/>
        <v>4.2058258476556408E-3</v>
      </c>
    </row>
    <row r="25" spans="2:8" s="1" customFormat="1" x14ac:dyDescent="0.25">
      <c r="B25" s="8" t="s">
        <v>5</v>
      </c>
      <c r="C25" s="98">
        <v>1.7037037037037038E-2</v>
      </c>
      <c r="D25" s="96">
        <f t="shared" si="0"/>
        <v>4.7751897748653738E-2</v>
      </c>
      <c r="E25" s="98">
        <v>4.6643518518518501E-3</v>
      </c>
      <c r="F25" s="96">
        <f t="shared" si="1"/>
        <v>5.2392095683827342E-2</v>
      </c>
      <c r="G25" s="99">
        <f t="shared" si="2"/>
        <v>2.1701388888888888E-2</v>
      </c>
      <c r="H25" s="97">
        <f t="shared" si="3"/>
        <v>4.8678539903421768E-2</v>
      </c>
    </row>
    <row r="26" spans="2:8" s="1" customFormat="1" x14ac:dyDescent="0.25">
      <c r="B26" s="8" t="s">
        <v>6</v>
      </c>
      <c r="C26" s="98">
        <v>0.12877314814814822</v>
      </c>
      <c r="D26" s="96">
        <f t="shared" si="0"/>
        <v>0.36092908583663164</v>
      </c>
      <c r="E26" s="98">
        <v>1.9212962962962964E-3</v>
      </c>
      <c r="F26" s="96">
        <f t="shared" si="1"/>
        <v>2.1580863234529388E-2</v>
      </c>
      <c r="G26" s="99">
        <f t="shared" si="2"/>
        <v>0.13069444444444453</v>
      </c>
      <c r="H26" s="97">
        <f t="shared" si="3"/>
        <v>0.29316163871436746</v>
      </c>
    </row>
    <row r="27" spans="2:8" s="1" customFormat="1" x14ac:dyDescent="0.25">
      <c r="B27" s="8" t="s">
        <v>103</v>
      </c>
      <c r="C27" s="98">
        <v>3.8379629629629625E-2</v>
      </c>
      <c r="D27" s="96">
        <f t="shared" si="0"/>
        <v>0.10757153052617918</v>
      </c>
      <c r="E27" s="98">
        <v>8.4375000000000023E-3</v>
      </c>
      <c r="F27" s="96">
        <f t="shared" si="1"/>
        <v>9.4773790951638112E-2</v>
      </c>
      <c r="G27" s="99">
        <f t="shared" si="2"/>
        <v>4.6817129629629625E-2</v>
      </c>
      <c r="H27" s="97">
        <f t="shared" si="3"/>
        <v>0.10501583675164855</v>
      </c>
    </row>
    <row r="28" spans="2:8" s="1" customFormat="1" x14ac:dyDescent="0.25">
      <c r="B28" s="8" t="s">
        <v>17</v>
      </c>
      <c r="C28" s="98"/>
      <c r="D28" s="96"/>
      <c r="E28" s="98">
        <v>3.0671296296296293E-3</v>
      </c>
      <c r="F28" s="96">
        <f t="shared" si="1"/>
        <v>3.445137805512221E-2</v>
      </c>
      <c r="G28" s="99">
        <f t="shared" si="2"/>
        <v>3.0671296296296293E-3</v>
      </c>
      <c r="H28" s="97">
        <f t="shared" si="3"/>
        <v>6.8799003063502754E-3</v>
      </c>
    </row>
    <row r="29" spans="2:8" s="1" customFormat="1" x14ac:dyDescent="0.25">
      <c r="B29" s="8"/>
      <c r="C29" s="98"/>
      <c r="D29" s="96"/>
      <c r="E29" s="98"/>
      <c r="F29" s="96"/>
      <c r="G29" s="99"/>
      <c r="H29" s="97"/>
    </row>
    <row r="30" spans="2:8" s="1" customFormat="1" x14ac:dyDescent="0.25">
      <c r="B30" s="11" t="s">
        <v>29</v>
      </c>
      <c r="C30" s="101">
        <f t="shared" ref="C30:H30" si="4">SUM(C7:C28)</f>
        <v>0.35678240740740741</v>
      </c>
      <c r="D30" s="118">
        <f t="shared" si="4"/>
        <v>1</v>
      </c>
      <c r="E30" s="101">
        <f t="shared" si="4"/>
        <v>8.9027777777777761E-2</v>
      </c>
      <c r="F30" s="118">
        <f t="shared" si="4"/>
        <v>1</v>
      </c>
      <c r="G30" s="101">
        <f t="shared" si="4"/>
        <v>0.44581018518518528</v>
      </c>
      <c r="H30" s="119">
        <f t="shared" si="4"/>
        <v>0.99999999999999989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4" t="s">
        <v>39</v>
      </c>
      <c r="C32" s="155"/>
      <c r="D32" s="155"/>
      <c r="E32" s="155"/>
      <c r="F32" s="155"/>
      <c r="G32" s="155"/>
      <c r="H32" s="156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7" t="s">
        <v>121</v>
      </c>
      <c r="C3" s="158"/>
      <c r="D3" s="158"/>
      <c r="E3" s="158"/>
      <c r="F3" s="158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7" t="s">
        <v>36</v>
      </c>
      <c r="D5" s="167"/>
      <c r="E5" s="167" t="s">
        <v>37</v>
      </c>
      <c r="F5" s="167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8">
        <v>8.7962962962962962E-4</v>
      </c>
      <c r="D7" s="96">
        <f t="shared" ref="D7:D28" si="0">C7/C$30</f>
        <v>8.5914537644132972E-3</v>
      </c>
      <c r="E7" s="98"/>
      <c r="F7" s="96"/>
      <c r="G7" s="99">
        <f>E7+C7</f>
        <v>8.7962962962962962E-4</v>
      </c>
      <c r="H7" s="97">
        <f t="shared" ref="H7:H27" si="1">G7/$G$30</f>
        <v>8.5914537644132972E-3</v>
      </c>
    </row>
    <row r="8" spans="2:8" s="1" customFormat="1" x14ac:dyDescent="0.25">
      <c r="B8" s="8" t="s">
        <v>13</v>
      </c>
      <c r="C8" s="98">
        <v>3.1365740740740733E-3</v>
      </c>
      <c r="D8" s="96">
        <f t="shared" si="0"/>
        <v>3.0635315396789514E-2</v>
      </c>
      <c r="E8" s="98"/>
      <c r="F8" s="96"/>
      <c r="G8" s="99">
        <f t="shared" ref="G8:G27" si="2">E8+C8</f>
        <v>3.1365740740740733E-3</v>
      </c>
      <c r="H8" s="97">
        <f t="shared" si="1"/>
        <v>3.0635315396789514E-2</v>
      </c>
    </row>
    <row r="9" spans="2:8" s="1" customFormat="1" x14ac:dyDescent="0.25">
      <c r="B9" s="8" t="s">
        <v>0</v>
      </c>
      <c r="C9" s="98">
        <v>1.0914351851851849E-2</v>
      </c>
      <c r="D9" s="96">
        <f t="shared" si="0"/>
        <v>0.10660185394528601</v>
      </c>
      <c r="E9" s="98"/>
      <c r="F9" s="96"/>
      <c r="G9" s="99">
        <f t="shared" si="2"/>
        <v>1.0914351851851849E-2</v>
      </c>
      <c r="H9" s="97">
        <f t="shared" si="1"/>
        <v>0.10660185394528601</v>
      </c>
    </row>
    <row r="10" spans="2:8" s="1" customFormat="1" x14ac:dyDescent="0.25">
      <c r="B10" s="8" t="s">
        <v>8</v>
      </c>
      <c r="C10" s="98">
        <v>2.2337962962962962E-3</v>
      </c>
      <c r="D10" s="96">
        <f t="shared" si="0"/>
        <v>2.1817770743839032E-2</v>
      </c>
      <c r="E10" s="98"/>
      <c r="F10" s="96"/>
      <c r="G10" s="99">
        <f t="shared" si="2"/>
        <v>2.2337962962962962E-3</v>
      </c>
      <c r="H10" s="97">
        <f t="shared" si="1"/>
        <v>2.1817770743839032E-2</v>
      </c>
    </row>
    <row r="11" spans="2:8" s="1" customFormat="1" x14ac:dyDescent="0.25">
      <c r="B11" s="8" t="s">
        <v>26</v>
      </c>
      <c r="C11" s="98">
        <v>1.8981481481481482E-3</v>
      </c>
      <c r="D11" s="96">
        <f t="shared" si="0"/>
        <v>1.8539452860049748E-2</v>
      </c>
      <c r="E11" s="98"/>
      <c r="F11" s="96"/>
      <c r="G11" s="99">
        <f t="shared" si="2"/>
        <v>1.8981481481481482E-3</v>
      </c>
      <c r="H11" s="97">
        <f t="shared" si="1"/>
        <v>1.8539452860049748E-2</v>
      </c>
    </row>
    <row r="12" spans="2:8" s="1" customFormat="1" x14ac:dyDescent="0.25">
      <c r="B12" s="8" t="s">
        <v>3</v>
      </c>
      <c r="C12" s="98">
        <v>9.9768518518518531E-3</v>
      </c>
      <c r="D12" s="96">
        <f t="shared" si="0"/>
        <v>9.7445172959529786E-2</v>
      </c>
      <c r="E12" s="98"/>
      <c r="F12" s="96"/>
      <c r="G12" s="99">
        <f t="shared" si="2"/>
        <v>9.9768518518518531E-3</v>
      </c>
      <c r="H12" s="97">
        <f t="shared" si="1"/>
        <v>9.7445172959529786E-2</v>
      </c>
    </row>
    <row r="13" spans="2:8" s="1" customFormat="1" x14ac:dyDescent="0.25">
      <c r="B13" s="8" t="s">
        <v>7</v>
      </c>
      <c r="C13" s="98">
        <v>5.5324074074074069E-3</v>
      </c>
      <c r="D13" s="96">
        <f t="shared" si="0"/>
        <v>5.4035722360388894E-2</v>
      </c>
      <c r="E13" s="98"/>
      <c r="F13" s="96"/>
      <c r="G13" s="99">
        <f t="shared" si="2"/>
        <v>5.5324074074074069E-3</v>
      </c>
      <c r="H13" s="97">
        <f t="shared" si="1"/>
        <v>5.4035722360388894E-2</v>
      </c>
    </row>
    <row r="14" spans="2:8" s="1" customFormat="1" x14ac:dyDescent="0.25">
      <c r="B14" s="8" t="s">
        <v>2</v>
      </c>
      <c r="C14" s="98">
        <v>7.5925925925925909E-3</v>
      </c>
      <c r="D14" s="96">
        <f t="shared" si="0"/>
        <v>7.4157811440198979E-2</v>
      </c>
      <c r="E14" s="98"/>
      <c r="F14" s="96"/>
      <c r="G14" s="99">
        <f t="shared" si="2"/>
        <v>7.5925925925925909E-3</v>
      </c>
      <c r="H14" s="97">
        <f t="shared" si="1"/>
        <v>7.4157811440198979E-2</v>
      </c>
    </row>
    <row r="15" spans="2:8" s="1" customFormat="1" x14ac:dyDescent="0.25">
      <c r="B15" s="8" t="s">
        <v>9</v>
      </c>
      <c r="C15" s="98">
        <v>3.2175925925925926E-3</v>
      </c>
      <c r="D15" s="96">
        <f t="shared" si="0"/>
        <v>3.1426633506669695E-2</v>
      </c>
      <c r="E15" s="98"/>
      <c r="F15" s="96"/>
      <c r="G15" s="99">
        <f t="shared" si="2"/>
        <v>3.2175925925925926E-3</v>
      </c>
      <c r="H15" s="97">
        <f t="shared" si="1"/>
        <v>3.1426633506669695E-2</v>
      </c>
    </row>
    <row r="16" spans="2:8" s="1" customFormat="1" x14ac:dyDescent="0.25">
      <c r="B16" s="8" t="s">
        <v>1</v>
      </c>
      <c r="C16" s="98">
        <v>4.0972222222222217E-3</v>
      </c>
      <c r="D16" s="96">
        <f t="shared" si="0"/>
        <v>4.001808727108299E-2</v>
      </c>
      <c r="E16" s="98"/>
      <c r="F16" s="96"/>
      <c r="G16" s="99">
        <f t="shared" si="2"/>
        <v>4.0972222222222217E-3</v>
      </c>
      <c r="H16" s="97">
        <f t="shared" si="1"/>
        <v>4.001808727108299E-2</v>
      </c>
    </row>
    <row r="17" spans="2:8" s="1" customFormat="1" x14ac:dyDescent="0.25">
      <c r="B17" s="8" t="s">
        <v>27</v>
      </c>
      <c r="C17" s="98">
        <v>2.3148148148148146E-4</v>
      </c>
      <c r="D17" s="96">
        <f t="shared" si="0"/>
        <v>2.2609088853719202E-3</v>
      </c>
      <c r="E17" s="98"/>
      <c r="F17" s="96"/>
      <c r="G17" s="99">
        <f t="shared" si="2"/>
        <v>2.3148148148148146E-4</v>
      </c>
      <c r="H17" s="97">
        <f t="shared" si="1"/>
        <v>2.2609088853719202E-3</v>
      </c>
    </row>
    <row r="18" spans="2:8" s="1" customFormat="1" x14ac:dyDescent="0.25">
      <c r="B18" s="8" t="s">
        <v>16</v>
      </c>
      <c r="C18" s="98">
        <v>7.291666666666667E-4</v>
      </c>
      <c r="D18" s="96">
        <f t="shared" si="0"/>
        <v>7.1218629889215502E-3</v>
      </c>
      <c r="E18" s="98"/>
      <c r="F18" s="96"/>
      <c r="G18" s="99">
        <f t="shared" ref="G18" si="3">E18+C18</f>
        <v>7.291666666666667E-4</v>
      </c>
      <c r="H18" s="97">
        <f t="shared" ref="H18" si="4">G18/$G$30</f>
        <v>7.1218629889215502E-3</v>
      </c>
    </row>
    <row r="19" spans="2:8" s="1" customFormat="1" x14ac:dyDescent="0.25">
      <c r="B19" s="8" t="s">
        <v>4</v>
      </c>
      <c r="C19" s="98">
        <v>2.3611111111111111E-3</v>
      </c>
      <c r="D19" s="96">
        <f t="shared" si="0"/>
        <v>2.3061270630793589E-2</v>
      </c>
      <c r="E19" s="98"/>
      <c r="F19" s="96"/>
      <c r="G19" s="99">
        <f t="shared" si="2"/>
        <v>2.3611111111111111E-3</v>
      </c>
      <c r="H19" s="97">
        <f t="shared" si="1"/>
        <v>2.3061270630793589E-2</v>
      </c>
    </row>
    <row r="20" spans="2:8" s="1" customFormat="1" x14ac:dyDescent="0.25">
      <c r="B20" s="8" t="s">
        <v>14</v>
      </c>
      <c r="C20" s="98">
        <v>1.2731481481481478E-3</v>
      </c>
      <c r="D20" s="96">
        <f t="shared" si="0"/>
        <v>1.243499886954556E-2</v>
      </c>
      <c r="E20" s="98"/>
      <c r="F20" s="96"/>
      <c r="G20" s="99">
        <f t="shared" si="2"/>
        <v>1.2731481481481478E-3</v>
      </c>
      <c r="H20" s="97">
        <f t="shared" si="1"/>
        <v>1.243499886954556E-2</v>
      </c>
    </row>
    <row r="21" spans="2:8" s="1" customFormat="1" x14ac:dyDescent="0.25">
      <c r="B21" s="8" t="s">
        <v>11</v>
      </c>
      <c r="C21" s="98">
        <v>2.3148148148148146E-4</v>
      </c>
      <c r="D21" s="96">
        <f t="shared" si="0"/>
        <v>2.2609088853719202E-3</v>
      </c>
      <c r="E21" s="98"/>
      <c r="F21" s="96"/>
      <c r="G21" s="99">
        <f t="shared" si="2"/>
        <v>2.3148148148148146E-4</v>
      </c>
      <c r="H21" s="97">
        <f t="shared" si="1"/>
        <v>2.2609088853719202E-3</v>
      </c>
    </row>
    <row r="22" spans="2:8" s="1" customFormat="1" x14ac:dyDescent="0.25">
      <c r="B22" s="8" t="s">
        <v>15</v>
      </c>
      <c r="C22" s="98">
        <v>2.0833333333333335E-4</v>
      </c>
      <c r="D22" s="96">
        <f t="shared" si="0"/>
        <v>2.0348179968347284E-3</v>
      </c>
      <c r="E22" s="98"/>
      <c r="F22" s="96"/>
      <c r="G22" s="99">
        <f t="shared" ref="G22:G23" si="5">E22+C22</f>
        <v>2.0833333333333335E-4</v>
      </c>
      <c r="H22" s="97">
        <f t="shared" ref="H22:H23" si="6">G22/$G$30</f>
        <v>2.0348179968347284E-3</v>
      </c>
    </row>
    <row r="23" spans="2:8" s="1" customFormat="1" x14ac:dyDescent="0.25">
      <c r="B23" s="8" t="s">
        <v>92</v>
      </c>
      <c r="C23" s="98">
        <v>1.1111111111111111E-3</v>
      </c>
      <c r="D23" s="96">
        <f t="shared" si="0"/>
        <v>1.0852362649785218E-2</v>
      </c>
      <c r="E23" s="98"/>
      <c r="F23" s="96"/>
      <c r="G23" s="99">
        <f t="shared" si="5"/>
        <v>1.1111111111111111E-3</v>
      </c>
      <c r="H23" s="97">
        <f t="shared" si="6"/>
        <v>1.0852362649785218E-2</v>
      </c>
    </row>
    <row r="24" spans="2:8" s="1" customFormat="1" x14ac:dyDescent="0.25">
      <c r="B24" s="8" t="s">
        <v>12</v>
      </c>
      <c r="C24" s="98">
        <v>5.7870370370370366E-5</v>
      </c>
      <c r="D24" s="96">
        <f t="shared" si="0"/>
        <v>5.6522722134298004E-4</v>
      </c>
      <c r="E24" s="98"/>
      <c r="F24" s="96"/>
      <c r="G24" s="99">
        <f t="shared" ref="G24" si="7">E24+C24</f>
        <v>5.7870370370370366E-5</v>
      </c>
      <c r="H24" s="97">
        <f t="shared" ref="H24" si="8">G24/$G$30</f>
        <v>5.6522722134298004E-4</v>
      </c>
    </row>
    <row r="25" spans="2:8" s="1" customFormat="1" x14ac:dyDescent="0.25">
      <c r="B25" s="8" t="s">
        <v>5</v>
      </c>
      <c r="C25" s="98">
        <v>8.3333333333333339E-4</v>
      </c>
      <c r="D25" s="96">
        <f t="shared" si="0"/>
        <v>8.1392719873389138E-3</v>
      </c>
      <c r="E25" s="98"/>
      <c r="F25" s="96"/>
      <c r="G25" s="99">
        <f t="shared" si="2"/>
        <v>8.3333333333333339E-4</v>
      </c>
      <c r="H25" s="97">
        <f t="shared" si="1"/>
        <v>8.1392719873389138E-3</v>
      </c>
    </row>
    <row r="26" spans="2:8" s="1" customFormat="1" x14ac:dyDescent="0.25">
      <c r="B26" s="8" t="s">
        <v>6</v>
      </c>
      <c r="C26" s="98">
        <v>2.1678240740740738E-2</v>
      </c>
      <c r="D26" s="96">
        <f t="shared" si="0"/>
        <v>0.21173411711508031</v>
      </c>
      <c r="E26" s="117"/>
      <c r="F26" s="96"/>
      <c r="G26" s="99">
        <f t="shared" si="2"/>
        <v>2.1678240740740738E-2</v>
      </c>
      <c r="H26" s="97">
        <f t="shared" si="1"/>
        <v>0.21173411711508031</v>
      </c>
    </row>
    <row r="27" spans="2:8" s="1" customFormat="1" x14ac:dyDescent="0.25">
      <c r="B27" s="8" t="s">
        <v>103</v>
      </c>
      <c r="C27" s="98">
        <v>2.2824074074074052E-2</v>
      </c>
      <c r="D27" s="96">
        <f t="shared" si="0"/>
        <v>0.22292561609767114</v>
      </c>
      <c r="E27" s="98"/>
      <c r="F27" s="96"/>
      <c r="G27" s="99">
        <f t="shared" si="2"/>
        <v>2.2824074074074052E-2</v>
      </c>
      <c r="H27" s="97">
        <f t="shared" si="1"/>
        <v>0.22292561609767114</v>
      </c>
    </row>
    <row r="28" spans="2:8" s="1" customFormat="1" x14ac:dyDescent="0.25">
      <c r="B28" s="8" t="s">
        <v>17</v>
      </c>
      <c r="C28" s="98">
        <v>1.3657407407407407E-3</v>
      </c>
      <c r="D28" s="96">
        <f t="shared" si="0"/>
        <v>1.333936242369433E-2</v>
      </c>
      <c r="E28" s="126"/>
      <c r="F28" s="96"/>
      <c r="G28" s="99">
        <f t="shared" ref="G28" si="9">E28+C28</f>
        <v>1.3657407407407407E-3</v>
      </c>
      <c r="H28" s="97">
        <f t="shared" ref="H28" si="10">G28/$G$30</f>
        <v>1.333936242369433E-2</v>
      </c>
    </row>
    <row r="29" spans="2:8" s="1" customFormat="1" x14ac:dyDescent="0.25">
      <c r="B29" s="8"/>
      <c r="C29" s="99"/>
      <c r="D29" s="110"/>
      <c r="E29" s="99"/>
      <c r="F29" s="110"/>
      <c r="G29" s="99"/>
      <c r="H29" s="124"/>
    </row>
    <row r="30" spans="2:8" s="1" customFormat="1" x14ac:dyDescent="0.25">
      <c r="B30" s="11" t="s">
        <v>29</v>
      </c>
      <c r="C30" s="101">
        <f t="shared" ref="C30:H30" si="11">SUM(C7:C28)</f>
        <v>0.10238425925925922</v>
      </c>
      <c r="D30" s="118">
        <f t="shared" si="11"/>
        <v>0.99999999999999989</v>
      </c>
      <c r="E30" s="101"/>
      <c r="F30" s="118"/>
      <c r="G30" s="101">
        <f t="shared" si="11"/>
        <v>0.10238425925925922</v>
      </c>
      <c r="H30" s="119">
        <f t="shared" si="11"/>
        <v>0.99999999999999989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4" t="s">
        <v>39</v>
      </c>
      <c r="C32" s="155"/>
      <c r="D32" s="155"/>
      <c r="E32" s="155"/>
      <c r="F32" s="155"/>
      <c r="G32" s="155"/>
      <c r="H32" s="156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7" t="s">
        <v>122</v>
      </c>
      <c r="C3" s="158"/>
      <c r="D3" s="158"/>
      <c r="E3" s="158"/>
      <c r="F3" s="158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7" t="s">
        <v>36</v>
      </c>
      <c r="D5" s="167"/>
      <c r="E5" s="167" t="s">
        <v>37</v>
      </c>
      <c r="F5" s="167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8">
        <v>5.3587962962962955E-3</v>
      </c>
      <c r="D7" s="96">
        <f t="shared" ref="D7:D27" si="0">C7/C$30</f>
        <v>2.4836390945177547E-2</v>
      </c>
      <c r="E7" s="98"/>
      <c r="F7" s="96"/>
      <c r="G7" s="99">
        <f>C7+E7</f>
        <v>5.3587962962962955E-3</v>
      </c>
      <c r="H7" s="97">
        <f t="shared" ref="H7" si="1">G7/$G$30</f>
        <v>2.3145370925814829E-2</v>
      </c>
    </row>
    <row r="8" spans="2:8" s="1" customFormat="1" x14ac:dyDescent="0.25">
      <c r="B8" s="8" t="s">
        <v>13</v>
      </c>
      <c r="C8" s="98">
        <v>4.0162037037037033E-3</v>
      </c>
      <c r="D8" s="96">
        <f t="shared" si="0"/>
        <v>1.8613882630619027E-2</v>
      </c>
      <c r="E8" s="98"/>
      <c r="F8" s="96"/>
      <c r="G8" s="99">
        <f t="shared" ref="G8:G27" si="2">C8+E8</f>
        <v>4.0162037037037033E-3</v>
      </c>
      <c r="H8" s="97">
        <f t="shared" ref="H8:H24" si="3">G8/$G$30</f>
        <v>1.7346530693861224E-2</v>
      </c>
    </row>
    <row r="9" spans="2:8" s="1" customFormat="1" x14ac:dyDescent="0.25">
      <c r="B9" s="8" t="s">
        <v>0</v>
      </c>
      <c r="C9" s="98">
        <v>1.5277777777777776E-2</v>
      </c>
      <c r="D9" s="96">
        <f t="shared" si="0"/>
        <v>7.0807853234631457E-2</v>
      </c>
      <c r="E9" s="98">
        <v>2.9745370370370368E-3</v>
      </c>
      <c r="F9" s="96">
        <f t="shared" ref="F9:F26" si="4">E9/E$30</f>
        <v>0.18869309838472836</v>
      </c>
      <c r="G9" s="99">
        <f t="shared" si="2"/>
        <v>1.8252314814814811E-2</v>
      </c>
      <c r="H9" s="97">
        <f t="shared" si="3"/>
        <v>7.8834233153369307E-2</v>
      </c>
    </row>
    <row r="10" spans="2:8" s="1" customFormat="1" x14ac:dyDescent="0.25">
      <c r="B10" s="8" t="s">
        <v>8</v>
      </c>
      <c r="C10" s="98">
        <v>4.178240740740741E-3</v>
      </c>
      <c r="D10" s="96">
        <f t="shared" si="0"/>
        <v>1.9364875013410578E-2</v>
      </c>
      <c r="E10" s="98"/>
      <c r="F10" s="96"/>
      <c r="G10" s="99">
        <f t="shared" si="2"/>
        <v>4.178240740740741E-3</v>
      </c>
      <c r="H10" s="97">
        <f t="shared" si="3"/>
        <v>1.804639072185563E-2</v>
      </c>
    </row>
    <row r="11" spans="2:8" s="1" customFormat="1" x14ac:dyDescent="0.25">
      <c r="B11" s="8" t="s">
        <v>26</v>
      </c>
      <c r="C11" s="98">
        <v>1.6087962962962961E-3</v>
      </c>
      <c r="D11" s="96">
        <f t="shared" si="0"/>
        <v>7.4562815148589189E-3</v>
      </c>
      <c r="E11" s="98">
        <v>1.0300925925925926E-3</v>
      </c>
      <c r="F11" s="96">
        <f t="shared" si="4"/>
        <v>6.5345080763582974E-2</v>
      </c>
      <c r="G11" s="99">
        <f t="shared" si="2"/>
        <v>2.6388888888888885E-3</v>
      </c>
      <c r="H11" s="97">
        <f t="shared" si="3"/>
        <v>1.1397720455908816E-2</v>
      </c>
    </row>
    <row r="12" spans="2:8" s="1" customFormat="1" x14ac:dyDescent="0.25">
      <c r="B12" s="8" t="s">
        <v>3</v>
      </c>
      <c r="C12" s="98">
        <v>1.938657407407408E-2</v>
      </c>
      <c r="D12" s="96">
        <f t="shared" si="0"/>
        <v>8.9850874369702835E-2</v>
      </c>
      <c r="E12" s="98">
        <v>5.3356481481481484E-3</v>
      </c>
      <c r="F12" s="96">
        <f t="shared" si="4"/>
        <v>0.3384728340675478</v>
      </c>
      <c r="G12" s="99">
        <f t="shared" si="2"/>
        <v>2.4722222222222229E-2</v>
      </c>
      <c r="H12" s="97">
        <f t="shared" si="3"/>
        <v>0.10677864427114579</v>
      </c>
    </row>
    <row r="13" spans="2:8" s="1" customFormat="1" x14ac:dyDescent="0.25">
      <c r="B13" s="8" t="s">
        <v>7</v>
      </c>
      <c r="C13" s="98">
        <v>9.1087962962962989E-3</v>
      </c>
      <c r="D13" s="96">
        <f t="shared" si="0"/>
        <v>4.2216500375496194E-2</v>
      </c>
      <c r="E13" s="98">
        <v>2.673611111111111E-3</v>
      </c>
      <c r="F13" s="96">
        <f t="shared" si="4"/>
        <v>0.1696035242290749</v>
      </c>
      <c r="G13" s="99">
        <f t="shared" si="2"/>
        <v>1.178240740740741E-2</v>
      </c>
      <c r="H13" s="97">
        <f t="shared" si="3"/>
        <v>5.0889822035592884E-2</v>
      </c>
    </row>
    <row r="14" spans="2:8" s="1" customFormat="1" x14ac:dyDescent="0.25">
      <c r="B14" s="8" t="s">
        <v>2</v>
      </c>
      <c r="C14" s="98">
        <v>1.2916666666666668E-2</v>
      </c>
      <c r="D14" s="96">
        <f t="shared" si="0"/>
        <v>5.9864821371097519E-2</v>
      </c>
      <c r="E14" s="98">
        <v>1.0069444444444444E-3</v>
      </c>
      <c r="F14" s="96">
        <f t="shared" si="4"/>
        <v>6.3876651982378865E-2</v>
      </c>
      <c r="G14" s="99">
        <f t="shared" si="2"/>
        <v>1.3923611111111112E-2</v>
      </c>
      <c r="H14" s="97">
        <f t="shared" si="3"/>
        <v>6.0137972405518894E-2</v>
      </c>
    </row>
    <row r="15" spans="2:8" s="1" customFormat="1" x14ac:dyDescent="0.25">
      <c r="B15" s="8" t="s">
        <v>9</v>
      </c>
      <c r="C15" s="98">
        <v>1.6157407407407409E-2</v>
      </c>
      <c r="D15" s="96">
        <f t="shared" si="0"/>
        <v>7.4884669026928433E-2</v>
      </c>
      <c r="E15" s="98">
        <v>7.0601851851851858E-4</v>
      </c>
      <c r="F15" s="96">
        <f t="shared" si="4"/>
        <v>4.4787077826725412E-2</v>
      </c>
      <c r="G15" s="99">
        <f t="shared" si="2"/>
        <v>1.6863425925925928E-2</v>
      </c>
      <c r="H15" s="97">
        <f t="shared" si="3"/>
        <v>7.283543291341732E-2</v>
      </c>
    </row>
    <row r="16" spans="2:8" s="1" customFormat="1" x14ac:dyDescent="0.25">
      <c r="B16" s="8" t="s">
        <v>1</v>
      </c>
      <c r="C16" s="98">
        <v>4.2708333333333331E-3</v>
      </c>
      <c r="D16" s="96">
        <f t="shared" si="0"/>
        <v>1.9794013517862887E-2</v>
      </c>
      <c r="E16" s="98">
        <v>2.4305555555555555E-4</v>
      </c>
      <c r="F16" s="96">
        <f t="shared" si="4"/>
        <v>1.5418502202643174E-2</v>
      </c>
      <c r="G16" s="99">
        <f t="shared" si="2"/>
        <v>4.5138888888888885E-3</v>
      </c>
      <c r="H16" s="97">
        <f t="shared" si="3"/>
        <v>1.9496100779844028E-2</v>
      </c>
    </row>
    <row r="17" spans="2:8" s="1" customFormat="1" x14ac:dyDescent="0.25">
      <c r="B17" s="8" t="s">
        <v>27</v>
      </c>
      <c r="C17" s="98">
        <v>4.6296296296296294E-5</v>
      </c>
      <c r="D17" s="96">
        <f t="shared" si="0"/>
        <v>2.1456925222615596E-4</v>
      </c>
      <c r="E17" s="98"/>
      <c r="F17" s="96"/>
      <c r="G17" s="99">
        <f t="shared" si="2"/>
        <v>4.6296296296296294E-5</v>
      </c>
      <c r="H17" s="97">
        <f t="shared" si="3"/>
        <v>1.9996000799840029E-4</v>
      </c>
    </row>
    <row r="18" spans="2:8" s="1" customFormat="1" x14ac:dyDescent="0.25">
      <c r="B18" s="8" t="s">
        <v>16</v>
      </c>
      <c r="C18" s="98">
        <v>1.6666666666666668E-3</v>
      </c>
      <c r="D18" s="96">
        <f t="shared" si="0"/>
        <v>7.7244930801416154E-3</v>
      </c>
      <c r="E18" s="98"/>
      <c r="F18" s="96"/>
      <c r="G18" s="99">
        <f t="shared" si="2"/>
        <v>1.6666666666666668E-3</v>
      </c>
      <c r="H18" s="97">
        <f t="shared" si="3"/>
        <v>7.1985602879424109E-3</v>
      </c>
    </row>
    <row r="19" spans="2:8" s="1" customFormat="1" x14ac:dyDescent="0.25">
      <c r="B19" s="8" t="s">
        <v>4</v>
      </c>
      <c r="C19" s="98">
        <v>6.2268518518518532E-3</v>
      </c>
      <c r="D19" s="96">
        <f t="shared" si="0"/>
        <v>2.8859564424417984E-2</v>
      </c>
      <c r="E19" s="98"/>
      <c r="F19" s="96"/>
      <c r="G19" s="99">
        <f t="shared" si="2"/>
        <v>6.2268518518518532E-3</v>
      </c>
      <c r="H19" s="97">
        <f t="shared" si="3"/>
        <v>2.6894621075784844E-2</v>
      </c>
    </row>
    <row r="20" spans="2:8" s="1" customFormat="1" x14ac:dyDescent="0.25">
      <c r="B20" s="8" t="s">
        <v>14</v>
      </c>
      <c r="C20" s="98">
        <v>5.7870370370370366E-5</v>
      </c>
      <c r="D20" s="96">
        <f t="shared" si="0"/>
        <v>2.6821156528269492E-4</v>
      </c>
      <c r="E20" s="98"/>
      <c r="F20" s="96"/>
      <c r="G20" s="99">
        <f t="shared" si="2"/>
        <v>5.7870370370370366E-5</v>
      </c>
      <c r="H20" s="97">
        <f t="shared" si="3"/>
        <v>2.4995000999800034E-4</v>
      </c>
    </row>
    <row r="21" spans="2:8" s="1" customFormat="1" x14ac:dyDescent="0.25">
      <c r="B21" s="8" t="s">
        <v>11</v>
      </c>
      <c r="C21" s="98">
        <v>8.2175925925925927E-4</v>
      </c>
      <c r="D21" s="96">
        <f t="shared" si="0"/>
        <v>3.8086042270142682E-3</v>
      </c>
      <c r="E21" s="98">
        <v>4.0509259259259258E-4</v>
      </c>
      <c r="F21" s="96">
        <f t="shared" si="4"/>
        <v>2.5697503671071955E-2</v>
      </c>
      <c r="G21" s="99">
        <f t="shared" si="2"/>
        <v>1.2268518518518518E-3</v>
      </c>
      <c r="H21" s="97">
        <f t="shared" si="3"/>
        <v>5.298940211957608E-3</v>
      </c>
    </row>
    <row r="22" spans="2:8" s="1" customFormat="1" x14ac:dyDescent="0.25">
      <c r="B22" s="8" t="s">
        <v>15</v>
      </c>
      <c r="C22" s="98">
        <v>3.3564814814814812E-4</v>
      </c>
      <c r="D22" s="96">
        <f t="shared" si="0"/>
        <v>1.5556270786396306E-3</v>
      </c>
      <c r="E22" s="98">
        <v>6.2500000000000001E-4</v>
      </c>
      <c r="F22" s="96">
        <f t="shared" si="4"/>
        <v>3.9647577092511023E-2</v>
      </c>
      <c r="G22" s="99">
        <f t="shared" si="2"/>
        <v>9.6064814814814819E-4</v>
      </c>
      <c r="H22" s="97">
        <f t="shared" si="3"/>
        <v>4.149170165966806E-3</v>
      </c>
    </row>
    <row r="23" spans="2:8" s="1" customFormat="1" x14ac:dyDescent="0.25">
      <c r="B23" s="8" t="s">
        <v>92</v>
      </c>
      <c r="C23" s="98">
        <v>4.1666666666666664E-4</v>
      </c>
      <c r="D23" s="96">
        <f t="shared" si="0"/>
        <v>1.9311232700354034E-3</v>
      </c>
      <c r="E23" s="98">
        <v>2.0833333333333335E-4</v>
      </c>
      <c r="F23" s="96">
        <f t="shared" si="4"/>
        <v>1.3215859030837008E-2</v>
      </c>
      <c r="G23" s="99">
        <f t="shared" si="2"/>
        <v>6.2500000000000001E-4</v>
      </c>
      <c r="H23" s="97">
        <f t="shared" si="3"/>
        <v>2.6994601079784039E-3</v>
      </c>
    </row>
    <row r="24" spans="2:8" s="1" customFormat="1" x14ac:dyDescent="0.25">
      <c r="B24" s="8" t="s">
        <v>12</v>
      </c>
      <c r="C24" s="98">
        <v>4.0509259259259258E-4</v>
      </c>
      <c r="D24" s="96">
        <f t="shared" si="0"/>
        <v>1.8774809569788646E-3</v>
      </c>
      <c r="E24" s="98"/>
      <c r="F24" s="96"/>
      <c r="G24" s="99">
        <f t="shared" si="2"/>
        <v>4.0509259259259258E-4</v>
      </c>
      <c r="H24" s="97">
        <f t="shared" si="3"/>
        <v>1.7496500699860026E-3</v>
      </c>
    </row>
    <row r="25" spans="2:8" s="1" customFormat="1" x14ac:dyDescent="0.25">
      <c r="B25" s="8" t="s">
        <v>5</v>
      </c>
      <c r="C25" s="98">
        <v>2.5000000000000001E-3</v>
      </c>
      <c r="D25" s="96">
        <f t="shared" si="0"/>
        <v>1.1586739620212422E-2</v>
      </c>
      <c r="E25" s="98">
        <v>2.0833333333333335E-4</v>
      </c>
      <c r="F25" s="96">
        <f t="shared" si="4"/>
        <v>1.3215859030837008E-2</v>
      </c>
      <c r="G25" s="99">
        <f t="shared" si="2"/>
        <v>2.7083333333333334E-3</v>
      </c>
      <c r="H25" s="97">
        <f t="shared" ref="H25:H27" si="5">G25/$G$30</f>
        <v>1.1697660467906417E-2</v>
      </c>
    </row>
    <row r="26" spans="2:8" s="1" customFormat="1" x14ac:dyDescent="0.25">
      <c r="B26" s="8" t="s">
        <v>6</v>
      </c>
      <c r="C26" s="98">
        <v>8.6724537037037031E-2</v>
      </c>
      <c r="D26" s="96">
        <f t="shared" si="0"/>
        <v>0.40194185173264663</v>
      </c>
      <c r="E26" s="98">
        <v>3.4722222222222224E-4</v>
      </c>
      <c r="F26" s="96">
        <f t="shared" si="4"/>
        <v>2.2026431718061679E-2</v>
      </c>
      <c r="G26" s="99">
        <f t="shared" si="2"/>
        <v>8.7071759259259252E-2</v>
      </c>
      <c r="H26" s="97">
        <f t="shared" si="5"/>
        <v>0.3760747850429913</v>
      </c>
    </row>
    <row r="27" spans="2:8" s="1" customFormat="1" x14ac:dyDescent="0.25">
      <c r="B27" s="8" t="s">
        <v>103</v>
      </c>
      <c r="C27" s="98">
        <v>2.4282407407407409E-2</v>
      </c>
      <c r="D27" s="96">
        <f t="shared" si="0"/>
        <v>0.11254157279261881</v>
      </c>
      <c r="E27" s="98"/>
      <c r="F27" s="96"/>
      <c r="G27" s="99">
        <f t="shared" si="2"/>
        <v>2.4282407407407409E-2</v>
      </c>
      <c r="H27" s="97">
        <f t="shared" si="5"/>
        <v>0.10487902419516096</v>
      </c>
    </row>
    <row r="28" spans="2:8" s="1" customFormat="1" x14ac:dyDescent="0.25">
      <c r="B28" s="8" t="s">
        <v>17</v>
      </c>
      <c r="C28" s="98"/>
      <c r="D28" s="96"/>
      <c r="E28" s="98"/>
      <c r="F28" s="96"/>
      <c r="G28" s="99"/>
      <c r="H28" s="97"/>
    </row>
    <row r="29" spans="2:8" s="1" customFormat="1" x14ac:dyDescent="0.25">
      <c r="B29" s="8"/>
      <c r="C29" s="98"/>
      <c r="D29" s="96"/>
      <c r="E29" s="98"/>
      <c r="F29" s="96"/>
      <c r="G29" s="99"/>
      <c r="H29" s="97"/>
    </row>
    <row r="30" spans="2:8" s="1" customFormat="1" x14ac:dyDescent="0.25">
      <c r="B30" s="11" t="s">
        <v>29</v>
      </c>
      <c r="C30" s="101">
        <f t="shared" ref="C30:H30" si="6">SUM(C7:C28)</f>
        <v>0.21576388888888892</v>
      </c>
      <c r="D30" s="118">
        <f t="shared" si="6"/>
        <v>0.99999999999999989</v>
      </c>
      <c r="E30" s="101">
        <f t="shared" si="6"/>
        <v>1.5763888888888886E-2</v>
      </c>
      <c r="F30" s="118">
        <f t="shared" si="6"/>
        <v>1</v>
      </c>
      <c r="G30" s="101">
        <f t="shared" si="6"/>
        <v>0.2315277777777778</v>
      </c>
      <c r="H30" s="119">
        <f t="shared" si="6"/>
        <v>0.99999999999999978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4" t="s">
        <v>39</v>
      </c>
      <c r="C32" s="155"/>
      <c r="D32" s="155"/>
      <c r="E32" s="155"/>
      <c r="F32" s="155"/>
      <c r="G32" s="155"/>
      <c r="H32" s="156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7" t="s">
        <v>123</v>
      </c>
      <c r="C3" s="158"/>
      <c r="D3" s="158"/>
      <c r="E3" s="158"/>
      <c r="F3" s="158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7" t="s">
        <v>36</v>
      </c>
      <c r="D5" s="167"/>
      <c r="E5" s="167" t="s">
        <v>37</v>
      </c>
      <c r="F5" s="167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8">
        <v>1.8865740740740746E-3</v>
      </c>
      <c r="D7" s="96">
        <f t="shared" ref="D7:D28" si="0">C7/C$30</f>
        <v>7.476035407971383E-3</v>
      </c>
      <c r="E7" s="98"/>
      <c r="F7" s="96"/>
      <c r="G7" s="99">
        <f>E7+C7</f>
        <v>1.8865740740740746E-3</v>
      </c>
      <c r="H7" s="97">
        <f>G7/$G$30</f>
        <v>7.476035407971383E-3</v>
      </c>
    </row>
    <row r="8" spans="2:8" s="1" customFormat="1" x14ac:dyDescent="0.25">
      <c r="B8" s="8" t="s">
        <v>13</v>
      </c>
      <c r="C8" s="98">
        <v>5.4050925925925924E-3</v>
      </c>
      <c r="D8" s="96">
        <f t="shared" si="0"/>
        <v>2.1419070770077514E-2</v>
      </c>
      <c r="E8" s="98"/>
      <c r="F8" s="96"/>
      <c r="G8" s="99">
        <f t="shared" ref="G8:G28" si="1">E8+C8</f>
        <v>5.4050925925925924E-3</v>
      </c>
      <c r="H8" s="97">
        <f t="shared" ref="H8:H28" si="2">G8/$G$30</f>
        <v>2.1419070770077514E-2</v>
      </c>
    </row>
    <row r="9" spans="2:8" s="1" customFormat="1" x14ac:dyDescent="0.25">
      <c r="B9" s="8" t="s">
        <v>0</v>
      </c>
      <c r="C9" s="98">
        <v>3.0520833333333344E-2</v>
      </c>
      <c r="D9" s="96">
        <f t="shared" si="0"/>
        <v>0.12094665871669043</v>
      </c>
      <c r="E9" s="98"/>
      <c r="F9" s="96"/>
      <c r="G9" s="99">
        <f t="shared" si="1"/>
        <v>3.0520833333333344E-2</v>
      </c>
      <c r="H9" s="97">
        <f t="shared" si="2"/>
        <v>0.12094665871669043</v>
      </c>
    </row>
    <row r="10" spans="2:8" s="1" customFormat="1" x14ac:dyDescent="0.25">
      <c r="B10" s="8" t="s">
        <v>8</v>
      </c>
      <c r="C10" s="98">
        <v>8.7615740740740727E-3</v>
      </c>
      <c r="D10" s="96">
        <f t="shared" si="0"/>
        <v>3.4719992661560332E-2</v>
      </c>
      <c r="E10" s="98"/>
      <c r="F10" s="96"/>
      <c r="G10" s="99">
        <f t="shared" si="1"/>
        <v>8.7615740740740727E-3</v>
      </c>
      <c r="H10" s="97">
        <f t="shared" si="2"/>
        <v>3.4719992661560332E-2</v>
      </c>
    </row>
    <row r="11" spans="2:8" s="1" customFormat="1" x14ac:dyDescent="0.25">
      <c r="B11" s="8" t="s">
        <v>26</v>
      </c>
      <c r="C11" s="98">
        <v>2.3611111111111116E-3</v>
      </c>
      <c r="D11" s="96">
        <f t="shared" si="0"/>
        <v>9.3565105719396451E-3</v>
      </c>
      <c r="E11" s="98"/>
      <c r="F11" s="96"/>
      <c r="G11" s="99">
        <f t="shared" si="1"/>
        <v>2.3611111111111116E-3</v>
      </c>
      <c r="H11" s="97">
        <f t="shared" si="2"/>
        <v>9.3565105719396451E-3</v>
      </c>
    </row>
    <row r="12" spans="2:8" s="1" customFormat="1" x14ac:dyDescent="0.25">
      <c r="B12" s="8" t="s">
        <v>3</v>
      </c>
      <c r="C12" s="98">
        <v>4.4791666666666652E-3</v>
      </c>
      <c r="D12" s="96">
        <f t="shared" si="0"/>
        <v>1.7749850937944317E-2</v>
      </c>
      <c r="E12" s="98"/>
      <c r="F12" s="96"/>
      <c r="G12" s="99">
        <f t="shared" si="1"/>
        <v>4.4791666666666652E-3</v>
      </c>
      <c r="H12" s="97">
        <f t="shared" si="2"/>
        <v>1.7749850937944317E-2</v>
      </c>
    </row>
    <row r="13" spans="2:8" s="1" customFormat="1" x14ac:dyDescent="0.25">
      <c r="B13" s="8" t="s">
        <v>7</v>
      </c>
      <c r="C13" s="98">
        <v>5.2662037037037035E-3</v>
      </c>
      <c r="D13" s="96">
        <f t="shared" si="0"/>
        <v>2.0868687795257537E-2</v>
      </c>
      <c r="E13" s="98"/>
      <c r="F13" s="96"/>
      <c r="G13" s="99">
        <f t="shared" si="1"/>
        <v>5.2662037037037035E-3</v>
      </c>
      <c r="H13" s="97">
        <f t="shared" si="2"/>
        <v>2.0868687795257537E-2</v>
      </c>
    </row>
    <row r="14" spans="2:8" s="1" customFormat="1" x14ac:dyDescent="0.25">
      <c r="B14" s="8" t="s">
        <v>2</v>
      </c>
      <c r="C14" s="98">
        <v>5.5324074074074078E-3</v>
      </c>
      <c r="D14" s="96">
        <f t="shared" si="0"/>
        <v>2.1923588496995831E-2</v>
      </c>
      <c r="E14" s="98"/>
      <c r="F14" s="96"/>
      <c r="G14" s="99">
        <f t="shared" si="1"/>
        <v>5.5324074074074078E-3</v>
      </c>
      <c r="H14" s="97">
        <f t="shared" si="2"/>
        <v>2.1923588496995831E-2</v>
      </c>
    </row>
    <row r="15" spans="2:8" s="1" customFormat="1" x14ac:dyDescent="0.25">
      <c r="B15" s="8" t="s">
        <v>9</v>
      </c>
      <c r="C15" s="98">
        <v>8.506944444444442E-3</v>
      </c>
      <c r="D15" s="96">
        <f t="shared" si="0"/>
        <v>3.3710957207723706E-2</v>
      </c>
      <c r="E15" s="98"/>
      <c r="F15" s="96"/>
      <c r="G15" s="99">
        <f t="shared" si="1"/>
        <v>8.506944444444442E-3</v>
      </c>
      <c r="H15" s="97">
        <f t="shared" si="2"/>
        <v>3.3710957207723706E-2</v>
      </c>
    </row>
    <row r="16" spans="2:8" s="1" customFormat="1" x14ac:dyDescent="0.25">
      <c r="B16" s="8" t="s">
        <v>1</v>
      </c>
      <c r="C16" s="98">
        <v>7.2800925925925932E-3</v>
      </c>
      <c r="D16" s="96">
        <f t="shared" si="0"/>
        <v>2.8849240930147235E-2</v>
      </c>
      <c r="E16" s="98"/>
      <c r="F16" s="96"/>
      <c r="G16" s="99">
        <f t="shared" si="1"/>
        <v>7.2800925925925932E-3</v>
      </c>
      <c r="H16" s="97">
        <f t="shared" si="2"/>
        <v>2.8849240930147235E-2</v>
      </c>
    </row>
    <row r="17" spans="2:8" s="1" customFormat="1" x14ac:dyDescent="0.25">
      <c r="B17" s="8" t="s">
        <v>27</v>
      </c>
      <c r="C17" s="98">
        <v>8.6805555555555551E-4</v>
      </c>
      <c r="D17" s="96">
        <f t="shared" si="0"/>
        <v>3.4398935926248683E-3</v>
      </c>
      <c r="E17" s="98"/>
      <c r="F17" s="96"/>
      <c r="G17" s="99">
        <f t="shared" si="1"/>
        <v>8.6805555555555551E-4</v>
      </c>
      <c r="H17" s="97">
        <f t="shared" ref="H17:H26" si="3">G17/$G$30</f>
        <v>3.4398935926248683E-3</v>
      </c>
    </row>
    <row r="18" spans="2:8" s="1" customFormat="1" x14ac:dyDescent="0.25">
      <c r="B18" s="8" t="s">
        <v>16</v>
      </c>
      <c r="C18" s="98">
        <v>7.407407407407406E-4</v>
      </c>
      <c r="D18" s="96">
        <f t="shared" si="0"/>
        <v>2.9353758657065542E-3</v>
      </c>
      <c r="E18" s="98"/>
      <c r="F18" s="96"/>
      <c r="G18" s="99">
        <f t="shared" si="1"/>
        <v>7.407407407407406E-4</v>
      </c>
      <c r="H18" s="97">
        <f t="shared" si="3"/>
        <v>2.9353758657065542E-3</v>
      </c>
    </row>
    <row r="19" spans="2:8" s="1" customFormat="1" x14ac:dyDescent="0.25">
      <c r="B19" s="8" t="s">
        <v>4</v>
      </c>
      <c r="C19" s="98">
        <v>1.188657407407407E-2</v>
      </c>
      <c r="D19" s="96">
        <f t="shared" si="0"/>
        <v>4.7103609595009852E-2</v>
      </c>
      <c r="E19" s="98"/>
      <c r="F19" s="96"/>
      <c r="G19" s="99">
        <f t="shared" si="1"/>
        <v>1.188657407407407E-2</v>
      </c>
      <c r="H19" s="97">
        <f t="shared" si="3"/>
        <v>4.7103609595009852E-2</v>
      </c>
    </row>
    <row r="20" spans="2:8" s="1" customFormat="1" x14ac:dyDescent="0.25">
      <c r="B20" s="8" t="s">
        <v>14</v>
      </c>
      <c r="C20" s="98">
        <v>3.1365740740740737E-3</v>
      </c>
      <c r="D20" s="96">
        <f t="shared" si="0"/>
        <v>1.2429482181351191E-2</v>
      </c>
      <c r="E20" s="98"/>
      <c r="F20" s="96"/>
      <c r="G20" s="99">
        <f t="shared" si="1"/>
        <v>3.1365740740740737E-3</v>
      </c>
      <c r="H20" s="97">
        <f t="shared" si="3"/>
        <v>1.2429482181351191E-2</v>
      </c>
    </row>
    <row r="21" spans="2:8" s="1" customFormat="1" x14ac:dyDescent="0.25">
      <c r="B21" s="8" t="s">
        <v>11</v>
      </c>
      <c r="C21" s="98">
        <v>1.1342592592592593E-3</v>
      </c>
      <c r="D21" s="96">
        <f t="shared" si="0"/>
        <v>4.4947942943631622E-3</v>
      </c>
      <c r="E21" s="98"/>
      <c r="F21" s="96"/>
      <c r="G21" s="99">
        <f t="shared" si="1"/>
        <v>1.1342592592592593E-3</v>
      </c>
      <c r="H21" s="97">
        <f t="shared" si="3"/>
        <v>4.4947942943631622E-3</v>
      </c>
    </row>
    <row r="22" spans="2:8" s="1" customFormat="1" x14ac:dyDescent="0.25">
      <c r="B22" s="8" t="s">
        <v>15</v>
      </c>
      <c r="C22" s="98">
        <v>3.6921296296296294E-3</v>
      </c>
      <c r="D22" s="96">
        <f t="shared" si="0"/>
        <v>1.4631014080631107E-2</v>
      </c>
      <c r="E22" s="98"/>
      <c r="F22" s="96"/>
      <c r="G22" s="99">
        <f t="shared" si="1"/>
        <v>3.6921296296296294E-3</v>
      </c>
      <c r="H22" s="97">
        <f t="shared" si="3"/>
        <v>1.4631014080631107E-2</v>
      </c>
    </row>
    <row r="23" spans="2:8" s="1" customFormat="1" x14ac:dyDescent="0.25">
      <c r="B23" s="8" t="s">
        <v>92</v>
      </c>
      <c r="C23" s="98">
        <v>1.2210648148148149E-2</v>
      </c>
      <c r="D23" s="96">
        <f t="shared" si="0"/>
        <v>4.8387836536256487E-2</v>
      </c>
      <c r="E23" s="98"/>
      <c r="F23" s="96"/>
      <c r="G23" s="99">
        <f t="shared" si="1"/>
        <v>1.2210648148148149E-2</v>
      </c>
      <c r="H23" s="97">
        <f t="shared" si="3"/>
        <v>4.8387836536256487E-2</v>
      </c>
    </row>
    <row r="24" spans="2:8" s="1" customFormat="1" x14ac:dyDescent="0.25">
      <c r="B24" s="8" t="s">
        <v>12</v>
      </c>
      <c r="C24" s="98">
        <v>1.2962962962962963E-3</v>
      </c>
      <c r="D24" s="96">
        <f t="shared" si="0"/>
        <v>5.1369077649864705E-3</v>
      </c>
      <c r="E24" s="98"/>
      <c r="F24" s="96"/>
      <c r="G24" s="99">
        <f t="shared" si="1"/>
        <v>1.2962962962962963E-3</v>
      </c>
      <c r="H24" s="97">
        <f t="shared" si="3"/>
        <v>5.1369077649864705E-3</v>
      </c>
    </row>
    <row r="25" spans="2:8" s="1" customFormat="1" x14ac:dyDescent="0.25">
      <c r="B25" s="8" t="s">
        <v>5</v>
      </c>
      <c r="C25" s="98">
        <v>2.2766203703703702E-2</v>
      </c>
      <c r="D25" s="96">
        <f t="shared" si="0"/>
        <v>9.0216942622574875E-2</v>
      </c>
      <c r="E25" s="98"/>
      <c r="F25" s="96"/>
      <c r="G25" s="99">
        <f t="shared" si="1"/>
        <v>2.2766203703703702E-2</v>
      </c>
      <c r="H25" s="97">
        <f t="shared" si="3"/>
        <v>9.0216942622574875E-2</v>
      </c>
    </row>
    <row r="26" spans="2:8" s="1" customFormat="1" x14ac:dyDescent="0.25">
      <c r="B26" s="8" t="s">
        <v>6</v>
      </c>
      <c r="C26" s="98">
        <v>7.3333333333333348E-2</v>
      </c>
      <c r="D26" s="96">
        <f t="shared" si="0"/>
        <v>0.29060221070494896</v>
      </c>
      <c r="E26" s="98"/>
      <c r="F26" s="96"/>
      <c r="G26" s="99">
        <f t="shared" si="1"/>
        <v>7.3333333333333348E-2</v>
      </c>
      <c r="H26" s="97">
        <f t="shared" si="3"/>
        <v>0.29060221070494896</v>
      </c>
    </row>
    <row r="27" spans="2:8" s="1" customFormat="1" x14ac:dyDescent="0.25">
      <c r="B27" s="8" t="s">
        <v>103</v>
      </c>
      <c r="C27" s="98">
        <v>3.4618055555555527E-2</v>
      </c>
      <c r="D27" s="96">
        <f t="shared" si="0"/>
        <v>0.13718295647387965</v>
      </c>
      <c r="E27" s="98"/>
      <c r="F27" s="96"/>
      <c r="G27" s="99">
        <f t="shared" si="1"/>
        <v>3.4618055555555527E-2</v>
      </c>
      <c r="H27" s="97">
        <f t="shared" si="2"/>
        <v>0.13718295647387965</v>
      </c>
    </row>
    <row r="28" spans="2:8" s="1" customFormat="1" x14ac:dyDescent="0.25">
      <c r="B28" s="8" t="s">
        <v>17</v>
      </c>
      <c r="C28" s="98">
        <v>6.6666666666666645E-3</v>
      </c>
      <c r="D28" s="96">
        <f t="shared" si="0"/>
        <v>2.6418382791358982E-2</v>
      </c>
      <c r="E28" s="98"/>
      <c r="F28" s="96"/>
      <c r="G28" s="99">
        <f t="shared" si="1"/>
        <v>6.6666666666666645E-3</v>
      </c>
      <c r="H28" s="97">
        <f t="shared" si="2"/>
        <v>2.6418382791358982E-2</v>
      </c>
    </row>
    <row r="29" spans="2:8" s="1" customFormat="1" x14ac:dyDescent="0.25">
      <c r="B29" s="8"/>
      <c r="C29" s="98"/>
      <c r="D29" s="96"/>
      <c r="E29" s="98"/>
      <c r="F29" s="96"/>
      <c r="G29" s="99"/>
      <c r="H29" s="97"/>
    </row>
    <row r="30" spans="2:8" s="1" customFormat="1" x14ac:dyDescent="0.25">
      <c r="B30" s="11" t="s">
        <v>29</v>
      </c>
      <c r="C30" s="101">
        <f>SUM(C7:C28)</f>
        <v>0.252349537037037</v>
      </c>
      <c r="D30" s="118">
        <f>SUM(D7:D28)</f>
        <v>1.0000000000000002</v>
      </c>
      <c r="E30" s="101"/>
      <c r="F30" s="118"/>
      <c r="G30" s="101">
        <f>SUM(G7:G28)</f>
        <v>0.252349537037037</v>
      </c>
      <c r="H30" s="119">
        <f>SUM(H7:H28)</f>
        <v>1.0000000000000002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4" t="s">
        <v>39</v>
      </c>
      <c r="C32" s="155"/>
      <c r="D32" s="155"/>
      <c r="E32" s="155"/>
      <c r="F32" s="155"/>
      <c r="G32" s="155"/>
      <c r="H32" s="156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5" t="s">
        <v>44</v>
      </c>
      <c r="C3" s="186"/>
      <c r="D3" s="186"/>
      <c r="E3" s="186"/>
      <c r="F3" s="186"/>
      <c r="G3" s="186"/>
      <c r="H3" s="186"/>
      <c r="I3" s="186"/>
      <c r="J3" s="187"/>
    </row>
    <row r="4" spans="2:10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90"/>
    </row>
    <row r="5" spans="2:10" x14ac:dyDescent="0.25">
      <c r="B5" s="42"/>
      <c r="C5" s="191" t="s">
        <v>45</v>
      </c>
      <c r="D5" s="192"/>
      <c r="E5" s="193" t="s">
        <v>46</v>
      </c>
      <c r="F5" s="189"/>
      <c r="G5" s="189" t="s">
        <v>47</v>
      </c>
      <c r="H5" s="189"/>
      <c r="I5" s="193" t="s">
        <v>22</v>
      </c>
      <c r="J5" s="190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8"/>
      <c r="D7" s="86"/>
      <c r="E7" s="85">
        <v>1.1342592592592591E-3</v>
      </c>
      <c r="F7" s="96">
        <f t="shared" ref="F7:F26" si="0">E7/E$30</f>
        <v>1.9204013246849948E-3</v>
      </c>
      <c r="G7" s="85">
        <v>3.8194444444444443E-3</v>
      </c>
      <c r="H7" s="96">
        <f t="shared" ref="H7:H25" si="1">G7/G$30</f>
        <v>6.427235899033967E-3</v>
      </c>
      <c r="I7" s="85">
        <f t="shared" ref="I7" si="2">E7+G7</f>
        <v>4.9537037037037032E-3</v>
      </c>
      <c r="J7" s="94">
        <f t="shared" ref="J7" si="3">I7/$I$30</f>
        <v>4.1807081807081802E-3</v>
      </c>
    </row>
    <row r="8" spans="2:10" x14ac:dyDescent="0.25">
      <c r="B8" s="8" t="s">
        <v>13</v>
      </c>
      <c r="C8" s="88"/>
      <c r="D8" s="86"/>
      <c r="E8" s="85">
        <v>5.3240740740740744E-4</v>
      </c>
      <c r="F8" s="96">
        <f t="shared" si="0"/>
        <v>9.0141286668887527E-4</v>
      </c>
      <c r="G8" s="85">
        <v>1.0034722222222221E-2</v>
      </c>
      <c r="H8" s="96">
        <f t="shared" si="1"/>
        <v>1.6886101589280146E-2</v>
      </c>
      <c r="I8" s="85">
        <f t="shared" ref="I8:I23" si="4">E8+G8</f>
        <v>1.0567129629629628E-2</v>
      </c>
      <c r="J8" s="94">
        <f t="shared" ref="J8:J23" si="5">I8/$I$30</f>
        <v>8.9181929181929177E-3</v>
      </c>
    </row>
    <row r="9" spans="2:10" x14ac:dyDescent="0.25">
      <c r="B9" s="8" t="s">
        <v>0</v>
      </c>
      <c r="C9" s="88"/>
      <c r="D9" s="86"/>
      <c r="E9" s="85">
        <v>2.1643518518518518E-3</v>
      </c>
      <c r="F9" s="96">
        <f t="shared" si="0"/>
        <v>3.6644392624091229E-3</v>
      </c>
      <c r="G9" s="85">
        <v>1.3599537037037037E-2</v>
      </c>
      <c r="H9" s="96">
        <f t="shared" si="1"/>
        <v>2.2884855095045186E-2</v>
      </c>
      <c r="I9" s="85">
        <f t="shared" si="4"/>
        <v>1.576388888888889E-2</v>
      </c>
      <c r="J9" s="94">
        <f t="shared" si="5"/>
        <v>1.3304029304029305E-2</v>
      </c>
    </row>
    <row r="10" spans="2:10" x14ac:dyDescent="0.25">
      <c r="B10" s="8" t="s">
        <v>8</v>
      </c>
      <c r="C10" s="88"/>
      <c r="D10" s="86"/>
      <c r="E10" s="85">
        <v>3.7847222222222223E-3</v>
      </c>
      <c r="F10" s="96">
        <f t="shared" si="0"/>
        <v>6.40786972624483E-3</v>
      </c>
      <c r="G10" s="85">
        <v>4.6956018518518529E-2</v>
      </c>
      <c r="H10" s="96">
        <f t="shared" si="1"/>
        <v>7.9016048613275186E-2</v>
      </c>
      <c r="I10" s="85">
        <f t="shared" si="4"/>
        <v>5.0740740740740753E-2</v>
      </c>
      <c r="J10" s="94">
        <f t="shared" si="5"/>
        <v>4.2822954822954833E-2</v>
      </c>
    </row>
    <row r="11" spans="2:10" x14ac:dyDescent="0.25">
      <c r="B11" s="8" t="s">
        <v>26</v>
      </c>
      <c r="C11" s="88"/>
      <c r="D11" s="86"/>
      <c r="E11" s="85"/>
      <c r="F11" s="96"/>
      <c r="G11" s="85">
        <v>1.7824074074074075E-3</v>
      </c>
      <c r="H11" s="96">
        <f t="shared" si="1"/>
        <v>2.9993767528825178E-3</v>
      </c>
      <c r="I11" s="85">
        <f t="shared" si="4"/>
        <v>1.7824074074074075E-3</v>
      </c>
      <c r="J11" s="94">
        <f t="shared" si="5"/>
        <v>1.5042735042735044E-3</v>
      </c>
    </row>
    <row r="12" spans="2:10" x14ac:dyDescent="0.25">
      <c r="B12" s="8" t="s">
        <v>3</v>
      </c>
      <c r="C12" s="88"/>
      <c r="D12" s="86"/>
      <c r="E12" s="85"/>
      <c r="F12" s="96"/>
      <c r="G12" s="85">
        <v>1.2476851851851854E-2</v>
      </c>
      <c r="H12" s="96">
        <f t="shared" si="1"/>
        <v>2.0995637270177628E-2</v>
      </c>
      <c r="I12" s="85">
        <f t="shared" si="4"/>
        <v>1.2476851851851854E-2</v>
      </c>
      <c r="J12" s="94">
        <f t="shared" si="5"/>
        <v>1.0529914529914532E-2</v>
      </c>
    </row>
    <row r="13" spans="2:10" x14ac:dyDescent="0.25">
      <c r="B13" s="8" t="s">
        <v>7</v>
      </c>
      <c r="C13" s="88"/>
      <c r="D13" s="86"/>
      <c r="E13" s="85">
        <v>3.5069444444444445E-3</v>
      </c>
      <c r="F13" s="96">
        <f t="shared" si="0"/>
        <v>5.9375673610158521E-3</v>
      </c>
      <c r="G13" s="85"/>
      <c r="H13" s="96"/>
      <c r="I13" s="85">
        <f t="shared" si="4"/>
        <v>3.5069444444444445E-3</v>
      </c>
      <c r="J13" s="94">
        <f t="shared" si="5"/>
        <v>2.9597069597069601E-3</v>
      </c>
    </row>
    <row r="14" spans="2:10" x14ac:dyDescent="0.25">
      <c r="B14" s="8" t="s">
        <v>2</v>
      </c>
      <c r="C14" s="88"/>
      <c r="D14" s="86"/>
      <c r="E14" s="85">
        <v>8.0555555555555554E-3</v>
      </c>
      <c r="F14" s="96">
        <f t="shared" si="0"/>
        <v>1.3638768591640371E-2</v>
      </c>
      <c r="G14" s="85"/>
      <c r="H14" s="96"/>
      <c r="I14" s="85">
        <f t="shared" si="4"/>
        <v>8.0555555555555554E-3</v>
      </c>
      <c r="J14" s="94">
        <f t="shared" si="5"/>
        <v>6.7985347985347992E-3</v>
      </c>
    </row>
    <row r="15" spans="2:10" x14ac:dyDescent="0.25">
      <c r="B15" s="8" t="s">
        <v>9</v>
      </c>
      <c r="C15" s="88"/>
      <c r="D15" s="86"/>
      <c r="E15" s="85"/>
      <c r="F15" s="96"/>
      <c r="G15" s="85"/>
      <c r="H15" s="96"/>
      <c r="I15" s="85"/>
      <c r="J15" s="94"/>
    </row>
    <row r="16" spans="2:10" x14ac:dyDescent="0.25">
      <c r="B16" s="8" t="s">
        <v>1</v>
      </c>
      <c r="C16" s="88"/>
      <c r="D16" s="86"/>
      <c r="E16" s="85"/>
      <c r="F16" s="96"/>
      <c r="G16" s="85">
        <v>7.766203703703704E-3</v>
      </c>
      <c r="H16" s="96">
        <f t="shared" si="1"/>
        <v>1.30687129947024E-2</v>
      </c>
      <c r="I16" s="85">
        <f t="shared" si="4"/>
        <v>7.766203703703704E-3</v>
      </c>
      <c r="J16" s="94">
        <f t="shared" si="5"/>
        <v>6.554334554334555E-3</v>
      </c>
    </row>
    <row r="17" spans="2:14" x14ac:dyDescent="0.25">
      <c r="B17" s="8" t="s">
        <v>27</v>
      </c>
      <c r="C17" s="88"/>
      <c r="D17" s="86"/>
      <c r="E17" s="85">
        <v>4.7453703703703711E-3</v>
      </c>
      <c r="F17" s="96">
        <f t="shared" si="0"/>
        <v>8.0343320726617151E-3</v>
      </c>
      <c r="G17" s="85">
        <v>5.3159722222222219E-2</v>
      </c>
      <c r="H17" s="96">
        <f t="shared" si="1"/>
        <v>8.9455437831100021E-2</v>
      </c>
      <c r="I17" s="85">
        <f t="shared" si="4"/>
        <v>5.7905092592592591E-2</v>
      </c>
      <c r="J17" s="94">
        <f t="shared" si="5"/>
        <v>4.8869352869352872E-2</v>
      </c>
    </row>
    <row r="18" spans="2:14" x14ac:dyDescent="0.25">
      <c r="B18" s="8" t="s">
        <v>16</v>
      </c>
      <c r="C18" s="88"/>
      <c r="D18" s="86"/>
      <c r="E18" s="85"/>
      <c r="F18" s="96"/>
      <c r="G18" s="85"/>
      <c r="H18" s="96"/>
      <c r="I18" s="85"/>
      <c r="J18" s="94"/>
    </row>
    <row r="19" spans="2:14" x14ac:dyDescent="0.25">
      <c r="B19" s="8" t="s">
        <v>4</v>
      </c>
      <c r="C19" s="88"/>
      <c r="D19" s="86"/>
      <c r="E19" s="85"/>
      <c r="F19" s="96"/>
      <c r="G19" s="85">
        <v>7.407407407407407E-4</v>
      </c>
      <c r="H19" s="96">
        <f t="shared" si="1"/>
        <v>1.2464942349641633E-3</v>
      </c>
      <c r="I19" s="85">
        <f t="shared" si="4"/>
        <v>7.407407407407407E-4</v>
      </c>
      <c r="J19" s="94">
        <f t="shared" si="5"/>
        <v>6.2515262515262511E-4</v>
      </c>
    </row>
    <row r="20" spans="2:14" x14ac:dyDescent="0.25">
      <c r="B20" s="8" t="s">
        <v>14</v>
      </c>
      <c r="C20" s="88"/>
      <c r="D20" s="86"/>
      <c r="E20" s="85"/>
      <c r="F20" s="96"/>
      <c r="G20" s="85">
        <v>1.105324074074074E-2</v>
      </c>
      <c r="H20" s="96">
        <f t="shared" si="1"/>
        <v>1.8600031162355871E-2</v>
      </c>
      <c r="I20" s="85">
        <f t="shared" si="4"/>
        <v>1.105324074074074E-2</v>
      </c>
      <c r="J20" s="94">
        <f t="shared" si="5"/>
        <v>9.3284493284493293E-3</v>
      </c>
    </row>
    <row r="21" spans="2:14" x14ac:dyDescent="0.25">
      <c r="B21" s="8" t="s">
        <v>11</v>
      </c>
      <c r="C21" s="88"/>
      <c r="D21" s="86"/>
      <c r="E21" s="85">
        <v>0.12391203703703703</v>
      </c>
      <c r="F21" s="96">
        <f t="shared" si="0"/>
        <v>0.20979404675589342</v>
      </c>
      <c r="G21" s="85">
        <v>2.431712962962963E-2</v>
      </c>
      <c r="H21" s="96">
        <f t="shared" si="1"/>
        <v>4.0920068557182922E-2</v>
      </c>
      <c r="I21" s="85">
        <f t="shared" si="4"/>
        <v>0.14822916666666666</v>
      </c>
      <c r="J21" s="94">
        <f t="shared" si="5"/>
        <v>0.12509890109890109</v>
      </c>
    </row>
    <row r="22" spans="2:14" x14ac:dyDescent="0.25">
      <c r="B22" s="8" t="s">
        <v>15</v>
      </c>
      <c r="C22" s="88"/>
      <c r="D22" s="86"/>
      <c r="E22" s="85">
        <v>6.9988425925925926E-2</v>
      </c>
      <c r="F22" s="96">
        <f t="shared" si="0"/>
        <v>0.118496600105818</v>
      </c>
      <c r="G22" s="85">
        <v>3.4432870370370371E-2</v>
      </c>
      <c r="H22" s="96">
        <f t="shared" si="1"/>
        <v>5.7942505453412278E-2</v>
      </c>
      <c r="I22" s="85">
        <f t="shared" si="4"/>
        <v>0.10442129629629629</v>
      </c>
      <c r="J22" s="94">
        <f t="shared" si="5"/>
        <v>8.8126984126984123E-2</v>
      </c>
    </row>
    <row r="23" spans="2:14" s="49" customFormat="1" x14ac:dyDescent="0.25">
      <c r="B23" s="8" t="s">
        <v>92</v>
      </c>
      <c r="C23" s="43"/>
      <c r="D23" s="127"/>
      <c r="E23" s="85">
        <v>8.517361111111113E-2</v>
      </c>
      <c r="F23" s="96">
        <f t="shared" si="0"/>
        <v>0.14420646273833551</v>
      </c>
      <c r="G23" s="85">
        <v>0.18603009259259265</v>
      </c>
      <c r="H23" s="96">
        <f t="shared" si="1"/>
        <v>0.31304534122779692</v>
      </c>
      <c r="I23" s="85">
        <f t="shared" si="4"/>
        <v>0.27120370370370378</v>
      </c>
      <c r="J23" s="94">
        <f t="shared" si="5"/>
        <v>0.22888400488400495</v>
      </c>
      <c r="K23" s="34"/>
      <c r="L23" s="34"/>
      <c r="M23" s="34"/>
      <c r="N23" s="34"/>
    </row>
    <row r="24" spans="2:14" x14ac:dyDescent="0.25">
      <c r="B24" s="8" t="s">
        <v>12</v>
      </c>
      <c r="C24" s="88"/>
      <c r="D24" s="128"/>
      <c r="E24" s="85">
        <v>0.18372685185185189</v>
      </c>
      <c r="F24" s="96">
        <f t="shared" si="0"/>
        <v>0.31106582273520017</v>
      </c>
      <c r="G24" s="85">
        <v>0.18263888888888893</v>
      </c>
      <c r="H24" s="96">
        <f t="shared" si="1"/>
        <v>0.30733873480835161</v>
      </c>
      <c r="I24" s="85">
        <f t="shared" ref="I24:I26" si="6">E24+G24</f>
        <v>0.3663657407407408</v>
      </c>
      <c r="J24" s="94">
        <f t="shared" ref="J24:J26" si="7">I24/$I$30</f>
        <v>0.30919658119658128</v>
      </c>
    </row>
    <row r="25" spans="2:14" s="50" customFormat="1" x14ac:dyDescent="0.25">
      <c r="B25" s="8" t="s">
        <v>5</v>
      </c>
      <c r="C25" s="129"/>
      <c r="D25" s="43"/>
      <c r="E25" s="85">
        <v>9.7025462962962952E-2</v>
      </c>
      <c r="F25" s="96">
        <f t="shared" si="0"/>
        <v>0.1642726969881052</v>
      </c>
      <c r="G25" s="85">
        <v>5.4513888888888884E-3</v>
      </c>
      <c r="H25" s="96">
        <f t="shared" si="1"/>
        <v>9.1734185104393878E-3</v>
      </c>
      <c r="I25" s="85">
        <f t="shared" si="6"/>
        <v>0.10247685185185185</v>
      </c>
      <c r="J25" s="94">
        <f t="shared" si="7"/>
        <v>8.6485958485958483E-2</v>
      </c>
      <c r="K25" s="34"/>
      <c r="L25" s="34"/>
      <c r="M25" s="34"/>
      <c r="N25" s="34"/>
    </row>
    <row r="26" spans="2:14" x14ac:dyDescent="0.25">
      <c r="B26" s="8" t="s">
        <v>6</v>
      </c>
      <c r="C26" s="88"/>
      <c r="D26" s="86"/>
      <c r="E26" s="85">
        <v>6.8865740740740745E-3</v>
      </c>
      <c r="F26" s="96">
        <f t="shared" si="0"/>
        <v>1.1659579471301756E-2</v>
      </c>
      <c r="G26" s="85"/>
      <c r="H26" s="86"/>
      <c r="I26" s="85">
        <f t="shared" si="6"/>
        <v>6.8865740740740745E-3</v>
      </c>
      <c r="J26" s="94">
        <f t="shared" si="7"/>
        <v>5.8119658119658128E-3</v>
      </c>
    </row>
    <row r="27" spans="2:14" x14ac:dyDescent="0.25">
      <c r="B27" s="8" t="s">
        <v>103</v>
      </c>
      <c r="C27" s="88"/>
      <c r="D27" s="86"/>
      <c r="E27" s="85"/>
      <c r="F27" s="86"/>
      <c r="G27" s="85"/>
      <c r="H27" s="86"/>
      <c r="I27" s="85"/>
      <c r="J27" s="94"/>
    </row>
    <row r="28" spans="2:14" x14ac:dyDescent="0.25">
      <c r="B28" s="8" t="s">
        <v>17</v>
      </c>
      <c r="C28" s="88"/>
      <c r="D28" s="86"/>
      <c r="E28" s="85"/>
      <c r="F28" s="86"/>
      <c r="G28" s="85"/>
      <c r="H28" s="86"/>
      <c r="I28" s="85"/>
      <c r="J28" s="94"/>
    </row>
    <row r="29" spans="2:14" x14ac:dyDescent="0.25">
      <c r="B29" s="8"/>
      <c r="C29" s="130"/>
      <c r="D29" s="90"/>
      <c r="E29" s="89"/>
      <c r="F29" s="90"/>
      <c r="G29" s="89"/>
      <c r="H29" s="89"/>
      <c r="I29" s="89"/>
      <c r="J29" s="94"/>
    </row>
    <row r="30" spans="2:14" s="49" customFormat="1" x14ac:dyDescent="0.25">
      <c r="B30" s="53" t="s">
        <v>29</v>
      </c>
      <c r="C30" s="91"/>
      <c r="D30" s="127"/>
      <c r="E30" s="91">
        <f t="shared" ref="E30:J30" si="8">SUM(E7:E28)</f>
        <v>0.59063657407407422</v>
      </c>
      <c r="F30" s="131">
        <f t="shared" si="8"/>
        <v>0.99999999999999989</v>
      </c>
      <c r="G30" s="91">
        <f t="shared" si="8"/>
        <v>0.59425925925925926</v>
      </c>
      <c r="H30" s="131">
        <f t="shared" si="8"/>
        <v>1.0000000000000002</v>
      </c>
      <c r="I30" s="91">
        <f t="shared" si="8"/>
        <v>1.1848958333333333</v>
      </c>
      <c r="J30" s="119">
        <f t="shared" si="8"/>
        <v>1.0000000000000002</v>
      </c>
      <c r="K30" s="34"/>
      <c r="L30" s="34"/>
      <c r="M30" s="34"/>
      <c r="N30" s="34"/>
    </row>
    <row r="31" spans="2:14" s="49" customFormat="1" x14ac:dyDescent="0.25">
      <c r="B31" s="53"/>
      <c r="C31" s="56"/>
      <c r="D31" s="57"/>
      <c r="E31" s="56"/>
      <c r="F31" s="56"/>
      <c r="G31" s="56"/>
      <c r="H31" s="56"/>
      <c r="I31" s="56"/>
      <c r="J31" s="58"/>
      <c r="K31" s="34"/>
      <c r="L31" s="34"/>
      <c r="M31" s="34"/>
      <c r="N31" s="34"/>
    </row>
    <row r="32" spans="2:14" s="50" customFormat="1" ht="93" customHeight="1" thickBot="1" x14ac:dyDescent="0.3">
      <c r="B32" s="182" t="s">
        <v>135</v>
      </c>
      <c r="C32" s="183"/>
      <c r="D32" s="183"/>
      <c r="E32" s="183"/>
      <c r="F32" s="183"/>
      <c r="G32" s="183"/>
      <c r="H32" s="183"/>
      <c r="I32" s="183"/>
      <c r="J32" s="184"/>
      <c r="K32" s="34"/>
      <c r="L32" s="34"/>
      <c r="M32" s="34"/>
      <c r="N32" s="34"/>
    </row>
    <row r="33" spans="2:2" x14ac:dyDescent="0.25">
      <c r="B33" s="15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B4" zoomScale="110" zoomScaleNormal="110" zoomScaleSheetLayoutView="11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5" t="s">
        <v>48</v>
      </c>
      <c r="C3" s="186"/>
      <c r="D3" s="186"/>
      <c r="E3" s="186"/>
      <c r="F3" s="186"/>
      <c r="G3" s="186"/>
      <c r="H3" s="186"/>
      <c r="I3" s="186"/>
      <c r="J3" s="187"/>
    </row>
    <row r="4" spans="2:10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90"/>
    </row>
    <row r="5" spans="2:10" x14ac:dyDescent="0.25">
      <c r="B5" s="42"/>
      <c r="C5" s="191" t="s">
        <v>45</v>
      </c>
      <c r="D5" s="197"/>
      <c r="E5" s="193" t="s">
        <v>46</v>
      </c>
      <c r="F5" s="189"/>
      <c r="G5" s="189" t="s">
        <v>47</v>
      </c>
      <c r="H5" s="189"/>
      <c r="I5" s="193" t="s">
        <v>22</v>
      </c>
      <c r="J5" s="190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5">
        <v>7.6388888888888878E-3</v>
      </c>
      <c r="D7" s="96">
        <f t="shared" ref="D7" si="0">C7/C$30</f>
        <v>2.9163665607642641E-3</v>
      </c>
      <c r="E7" s="85"/>
      <c r="F7" s="88"/>
      <c r="G7" s="104">
        <v>3.7962962962962963E-3</v>
      </c>
      <c r="H7" s="96">
        <f t="shared" ref="F7:H28" si="1">G7/G$30</f>
        <v>1.4410614647862573E-2</v>
      </c>
      <c r="I7" s="85">
        <f t="shared" ref="I7" si="2">C7+E7+G7</f>
        <v>1.1435185185185184E-2</v>
      </c>
      <c r="J7" s="94">
        <f t="shared" ref="J7" si="3">I7/$I$30</f>
        <v>3.7647560910552755E-3</v>
      </c>
    </row>
    <row r="8" spans="2:10" x14ac:dyDescent="0.25">
      <c r="B8" s="8" t="s">
        <v>13</v>
      </c>
      <c r="C8" s="85">
        <v>4.7395833333333352E-2</v>
      </c>
      <c r="D8" s="96">
        <f t="shared" ref="D8" si="4">C8/C$30</f>
        <v>1.8094728888378285E-2</v>
      </c>
      <c r="E8" s="85">
        <v>2.2534722222222227E-2</v>
      </c>
      <c r="F8" s="96">
        <f t="shared" si="1"/>
        <v>0.14568991319964084</v>
      </c>
      <c r="G8" s="104"/>
      <c r="H8" s="96"/>
      <c r="I8" s="85">
        <f t="shared" ref="I8:I27" si="5">C8+E8+G8</f>
        <v>6.9930555555555579E-2</v>
      </c>
      <c r="J8" s="94">
        <f t="shared" ref="J8:J27" si="6">I8/$I$30</f>
        <v>2.3022931479914965E-2</v>
      </c>
    </row>
    <row r="9" spans="2:10" x14ac:dyDescent="0.25">
      <c r="B9" s="8" t="s">
        <v>0</v>
      </c>
      <c r="C9" s="85">
        <v>0.19872685185185179</v>
      </c>
      <c r="D9" s="96">
        <f t="shared" ref="D9" si="7">C9/C$30</f>
        <v>7.5869717952003646E-2</v>
      </c>
      <c r="E9" s="85"/>
      <c r="F9" s="96"/>
      <c r="G9" s="104">
        <v>1.8159722222222219E-2</v>
      </c>
      <c r="H9" s="96">
        <f t="shared" si="1"/>
        <v>6.893370238565967E-2</v>
      </c>
      <c r="I9" s="85">
        <f t="shared" si="5"/>
        <v>0.21688657407407402</v>
      </c>
      <c r="J9" s="94">
        <f t="shared" si="6"/>
        <v>7.1404619828223478E-2</v>
      </c>
    </row>
    <row r="10" spans="2:10" x14ac:dyDescent="0.25">
      <c r="B10" s="8" t="s">
        <v>8</v>
      </c>
      <c r="C10" s="85">
        <v>0.13185185185185183</v>
      </c>
      <c r="D10" s="96">
        <f t="shared" ref="D10" si="8">C10/C$30</f>
        <v>5.0338254333676509E-2</v>
      </c>
      <c r="E10" s="85">
        <v>3.7615740740740743E-3</v>
      </c>
      <c r="F10" s="96">
        <f t="shared" si="1"/>
        <v>2.4319066147859923E-2</v>
      </c>
      <c r="G10" s="104">
        <v>7.0023148148148145E-3</v>
      </c>
      <c r="H10" s="96">
        <f t="shared" si="1"/>
        <v>2.6580554457185535E-2</v>
      </c>
      <c r="I10" s="85">
        <f t="shared" si="5"/>
        <v>0.14261574074074071</v>
      </c>
      <c r="J10" s="94">
        <f t="shared" si="6"/>
        <v>4.6952757645731882E-2</v>
      </c>
    </row>
    <row r="11" spans="2:10" x14ac:dyDescent="0.25">
      <c r="B11" s="8" t="s">
        <v>26</v>
      </c>
      <c r="C11" s="85">
        <v>9.0856481481481483E-3</v>
      </c>
      <c r="D11" s="96">
        <f t="shared" ref="D11" si="9">C11/C$30</f>
        <v>3.4687087124241631E-3</v>
      </c>
      <c r="E11" s="85">
        <v>1.9791666666666668E-3</v>
      </c>
      <c r="F11" s="96">
        <f t="shared" si="1"/>
        <v>1.2795570188566297E-2</v>
      </c>
      <c r="G11" s="104"/>
      <c r="H11" s="96"/>
      <c r="I11" s="85">
        <f t="shared" si="5"/>
        <v>1.1064814814814816E-2</v>
      </c>
      <c r="J11" s="94">
        <f t="shared" si="6"/>
        <v>3.6428206711020691E-3</v>
      </c>
    </row>
    <row r="12" spans="2:10" x14ac:dyDescent="0.25">
      <c r="B12" s="8" t="s">
        <v>3</v>
      </c>
      <c r="C12" s="85">
        <v>0.375</v>
      </c>
      <c r="D12" s="96">
        <f t="shared" ref="D12" si="10">C12/C$30</f>
        <v>0.14316708571024572</v>
      </c>
      <c r="E12" s="85">
        <v>2.3611111111111116E-3</v>
      </c>
      <c r="F12" s="96">
        <f t="shared" si="1"/>
        <v>1.5264890751272076E-2</v>
      </c>
      <c r="G12" s="104">
        <v>3.3449074074074076E-3</v>
      </c>
      <c r="H12" s="96">
        <f t="shared" si="1"/>
        <v>1.2697157418391109E-2</v>
      </c>
      <c r="I12" s="85">
        <f t="shared" si="5"/>
        <v>0.38070601851851849</v>
      </c>
      <c r="J12" s="94">
        <f t="shared" si="6"/>
        <v>0.12533818026627649</v>
      </c>
    </row>
    <row r="13" spans="2:10" x14ac:dyDescent="0.25">
      <c r="B13" s="8" t="s">
        <v>7</v>
      </c>
      <c r="C13" s="85">
        <v>0.20846064814814819</v>
      </c>
      <c r="D13" s="96">
        <f t="shared" ref="D13" si="11">C13/C$30</f>
        <v>7.9585875948371479E-2</v>
      </c>
      <c r="E13" s="85">
        <v>1.6006944444444445E-2</v>
      </c>
      <c r="F13" s="96">
        <f t="shared" si="1"/>
        <v>0.10348697994612391</v>
      </c>
      <c r="G13" s="104">
        <v>1.5648148148148147E-2</v>
      </c>
      <c r="H13" s="96">
        <f t="shared" si="1"/>
        <v>5.9399850621677429E-2</v>
      </c>
      <c r="I13" s="85">
        <f t="shared" si="5"/>
        <v>0.24011574074074077</v>
      </c>
      <c r="J13" s="94">
        <f t="shared" si="6"/>
        <v>7.9052256948413738E-2</v>
      </c>
    </row>
    <row r="14" spans="2:10" x14ac:dyDescent="0.25">
      <c r="B14" s="8" t="s">
        <v>2</v>
      </c>
      <c r="C14" s="85">
        <v>7.9895833333333305E-2</v>
      </c>
      <c r="D14" s="96">
        <f t="shared" ref="D14" si="12">C14/C$30</f>
        <v>3.0502542983266229E-2</v>
      </c>
      <c r="E14" s="85"/>
      <c r="F14" s="96"/>
      <c r="G14" s="104"/>
      <c r="H14" s="96"/>
      <c r="I14" s="85">
        <f t="shared" si="5"/>
        <v>7.9895833333333305E-2</v>
      </c>
      <c r="J14" s="94">
        <f t="shared" si="6"/>
        <v>2.6303756373030934E-2</v>
      </c>
    </row>
    <row r="15" spans="2:10" x14ac:dyDescent="0.25">
      <c r="B15" s="8" t="s">
        <v>9</v>
      </c>
      <c r="C15" s="85">
        <v>2.5682870370370373E-2</v>
      </c>
      <c r="D15" s="96">
        <f t="shared" ref="D15" si="13">C15/C$30</f>
        <v>9.8051778762665211E-3</v>
      </c>
      <c r="E15" s="85"/>
      <c r="F15" s="96"/>
      <c r="G15" s="104"/>
      <c r="H15" s="96"/>
      <c r="I15" s="85">
        <f t="shared" si="5"/>
        <v>2.5682870370370373E-2</v>
      </c>
      <c r="J15" s="94">
        <f t="shared" si="6"/>
        <v>8.4554592773802215E-3</v>
      </c>
    </row>
    <row r="16" spans="2:10" x14ac:dyDescent="0.25">
      <c r="B16" s="8" t="s">
        <v>1</v>
      </c>
      <c r="C16" s="85">
        <v>6.2777777777777793E-2</v>
      </c>
      <c r="D16" s="96">
        <f t="shared" ref="D16" si="14">C16/C$30</f>
        <v>2.3967230644826327E-2</v>
      </c>
      <c r="E16" s="85"/>
      <c r="F16" s="96"/>
      <c r="G16" s="104">
        <v>7.2569444444444443E-3</v>
      </c>
      <c r="H16" s="96">
        <f t="shared" si="1"/>
        <v>2.7547120073810466E-2</v>
      </c>
      <c r="I16" s="85">
        <f t="shared" si="5"/>
        <v>7.0034722222222234E-2</v>
      </c>
      <c r="J16" s="94">
        <f t="shared" si="6"/>
        <v>2.3057225816776803E-2</v>
      </c>
    </row>
    <row r="17" spans="2:14" x14ac:dyDescent="0.25">
      <c r="B17" s="8" t="s">
        <v>27</v>
      </c>
      <c r="C17" s="85">
        <v>0.16497685185185176</v>
      </c>
      <c r="D17" s="96">
        <f t="shared" ref="D17" si="15">C17/C$30</f>
        <v>6.2984680238081528E-2</v>
      </c>
      <c r="E17" s="85">
        <v>5.9606481481481481E-3</v>
      </c>
      <c r="F17" s="96">
        <f t="shared" si="1"/>
        <v>3.8536366357378025E-2</v>
      </c>
      <c r="G17" s="104">
        <v>3.2743055555555553E-2</v>
      </c>
      <c r="H17" s="96">
        <f t="shared" si="1"/>
        <v>0.12429155133781468</v>
      </c>
      <c r="I17" s="85">
        <f t="shared" si="5"/>
        <v>0.20368055555555548</v>
      </c>
      <c r="J17" s="94">
        <f t="shared" si="6"/>
        <v>6.705686001051693E-2</v>
      </c>
    </row>
    <row r="18" spans="2:14" x14ac:dyDescent="0.25">
      <c r="B18" s="8" t="s">
        <v>16</v>
      </c>
      <c r="C18" s="85"/>
      <c r="D18" s="96"/>
      <c r="E18" s="85">
        <v>3.657407407407407E-3</v>
      </c>
      <c r="F18" s="96">
        <f t="shared" si="1"/>
        <v>2.3645615085303797E-2</v>
      </c>
      <c r="G18" s="104"/>
      <c r="H18" s="96"/>
      <c r="I18" s="85">
        <f t="shared" ref="I18:I20" si="16">C18+E18+G18</f>
        <v>3.657407407407407E-3</v>
      </c>
      <c r="J18" s="94">
        <f t="shared" ref="J18:J20" si="17">I18/$I$30</f>
        <v>1.2041122720379222E-3</v>
      </c>
    </row>
    <row r="19" spans="2:14" x14ac:dyDescent="0.25">
      <c r="B19" s="8" t="s">
        <v>4</v>
      </c>
      <c r="C19" s="85">
        <v>7.0173611111111117E-2</v>
      </c>
      <c r="D19" s="96">
        <f t="shared" ref="D19" si="18">C19/C$30</f>
        <v>2.6790803724111724E-2</v>
      </c>
      <c r="E19" s="85">
        <v>4.5023148148148149E-3</v>
      </c>
      <c r="F19" s="96">
        <f t="shared" si="1"/>
        <v>2.9108051481592335E-2</v>
      </c>
      <c r="G19" s="104">
        <v>1.9293981481481485E-2</v>
      </c>
      <c r="H19" s="96">
        <f t="shared" si="1"/>
        <v>7.3239312859716202E-2</v>
      </c>
      <c r="I19" s="85">
        <f t="shared" si="16"/>
        <v>9.3969907407407419E-2</v>
      </c>
      <c r="J19" s="94">
        <f t="shared" si="17"/>
        <v>3.0937302331252824E-2</v>
      </c>
    </row>
    <row r="20" spans="2:14" x14ac:dyDescent="0.25">
      <c r="B20" s="8" t="s">
        <v>14</v>
      </c>
      <c r="C20" s="85">
        <v>0.17219907407407403</v>
      </c>
      <c r="D20" s="96">
        <f t="shared" ref="D20" si="19">C20/C$30</f>
        <v>6.5741972259167752E-2</v>
      </c>
      <c r="E20" s="85">
        <v>2.2106481481481478E-3</v>
      </c>
      <c r="F20" s="96">
        <f t="shared" si="1"/>
        <v>1.4292128105357673E-2</v>
      </c>
      <c r="G20" s="104">
        <v>1.9293981481481478E-2</v>
      </c>
      <c r="H20" s="96">
        <f t="shared" si="1"/>
        <v>7.3239312859716174E-2</v>
      </c>
      <c r="I20" s="85">
        <f t="shared" si="16"/>
        <v>0.19370370370370366</v>
      </c>
      <c r="J20" s="94">
        <f t="shared" si="17"/>
        <v>6.3772224635527411E-2</v>
      </c>
    </row>
    <row r="21" spans="2:14" x14ac:dyDescent="0.25">
      <c r="B21" s="8" t="s">
        <v>11</v>
      </c>
      <c r="C21" s="85">
        <v>0.28365740740740741</v>
      </c>
      <c r="D21" s="96">
        <f t="shared" ref="D21" si="20">C21/C$30</f>
        <v>0.10829441162304636</v>
      </c>
      <c r="E21" s="85">
        <v>2.7152777777777779E-2</v>
      </c>
      <c r="F21" s="96">
        <f t="shared" si="1"/>
        <v>0.17554624363962884</v>
      </c>
      <c r="G21" s="104">
        <v>5.781250000000001E-2</v>
      </c>
      <c r="H21" s="96">
        <f t="shared" si="1"/>
        <v>0.21945432977461451</v>
      </c>
      <c r="I21" s="85">
        <f t="shared" si="5"/>
        <v>0.36862268518518521</v>
      </c>
      <c r="J21" s="94">
        <f t="shared" si="6"/>
        <v>0.12136003719030314</v>
      </c>
    </row>
    <row r="22" spans="2:14" x14ac:dyDescent="0.25">
      <c r="B22" s="8" t="s">
        <v>15</v>
      </c>
      <c r="C22" s="85">
        <v>0.1666435185185185</v>
      </c>
      <c r="D22" s="96">
        <f t="shared" ref="D22" si="21">C22/C$30</f>
        <v>6.3620978396793745E-2</v>
      </c>
      <c r="E22" s="85">
        <v>1.8854166666666665E-2</v>
      </c>
      <c r="F22" s="96">
        <f t="shared" si="1"/>
        <v>0.12189464232265787</v>
      </c>
      <c r="G22" s="104">
        <v>1.7175925925925924E-2</v>
      </c>
      <c r="H22" s="96">
        <f t="shared" si="1"/>
        <v>6.5199244321427E-2</v>
      </c>
      <c r="I22" s="85">
        <f t="shared" si="5"/>
        <v>0.2026736111111111</v>
      </c>
      <c r="J22" s="94">
        <f t="shared" si="6"/>
        <v>6.6725348087519162E-2</v>
      </c>
    </row>
    <row r="23" spans="2:14" s="49" customFormat="1" x14ac:dyDescent="0.25">
      <c r="B23" s="8" t="s">
        <v>92</v>
      </c>
      <c r="C23" s="85">
        <v>0.48834490740740749</v>
      </c>
      <c r="D23" s="96">
        <f t="shared" ref="D23" si="22">C23/C$30</f>
        <v>0.18643977923988883</v>
      </c>
      <c r="E23" s="85">
        <v>1.1516203703703706E-2</v>
      </c>
      <c r="F23" s="96">
        <f t="shared" si="1"/>
        <v>7.4453756360371146E-2</v>
      </c>
      <c r="G23" s="104">
        <v>4.8657407407407413E-2</v>
      </c>
      <c r="H23" s="96">
        <f t="shared" si="1"/>
        <v>0.18470190237687276</v>
      </c>
      <c r="I23" s="85">
        <f t="shared" si="5"/>
        <v>0.54851851851851863</v>
      </c>
      <c r="J23" s="94">
        <f t="shared" si="6"/>
        <v>0.18058635695070008</v>
      </c>
    </row>
    <row r="24" spans="2:14" x14ac:dyDescent="0.25">
      <c r="B24" s="8" t="s">
        <v>12</v>
      </c>
      <c r="C24" s="85">
        <v>4.2615740740740746E-2</v>
      </c>
      <c r="D24" s="96">
        <f t="shared" ref="D24" si="23">C24/C$30</f>
        <v>1.6269790419293974E-2</v>
      </c>
      <c r="E24" s="85">
        <v>1.1307870370370371E-2</v>
      </c>
      <c r="F24" s="96">
        <f t="shared" si="1"/>
        <v>7.3106854235258908E-2</v>
      </c>
      <c r="G24" s="104">
        <v>1.3252314814814816E-2</v>
      </c>
      <c r="H24" s="96">
        <f t="shared" si="1"/>
        <v>5.0305346865251968E-2</v>
      </c>
      <c r="I24" s="85">
        <f t="shared" si="5"/>
        <v>6.7175925925925931E-2</v>
      </c>
      <c r="J24" s="94">
        <f t="shared" si="6"/>
        <v>2.2116036794012979E-2</v>
      </c>
      <c r="K24" s="49"/>
      <c r="L24" s="49"/>
      <c r="M24" s="49"/>
      <c r="N24" s="49"/>
    </row>
    <row r="25" spans="2:14" s="50" customFormat="1" x14ac:dyDescent="0.25">
      <c r="B25" s="8" t="s">
        <v>5</v>
      </c>
      <c r="C25" s="85">
        <v>4.9143518518518517E-2</v>
      </c>
      <c r="D25" s="96">
        <f t="shared" ref="D25" si="24">C25/C$30</f>
        <v>1.8761958207583435E-2</v>
      </c>
      <c r="E25" s="85">
        <v>9.5023148148148159E-3</v>
      </c>
      <c r="F25" s="96">
        <f t="shared" si="1"/>
        <v>6.1433702484286146E-2</v>
      </c>
      <c r="G25" s="104"/>
      <c r="H25" s="86"/>
      <c r="I25" s="85">
        <f t="shared" si="5"/>
        <v>5.8645833333333335E-2</v>
      </c>
      <c r="J25" s="94">
        <f t="shared" si="6"/>
        <v>1.9307711653215674E-2</v>
      </c>
      <c r="K25" s="49"/>
      <c r="L25" s="49"/>
      <c r="M25" s="49"/>
      <c r="N25" s="49"/>
    </row>
    <row r="26" spans="2:14" x14ac:dyDescent="0.25">
      <c r="B26" s="8" t="s">
        <v>6</v>
      </c>
      <c r="C26" s="85">
        <v>1.0300925925925925E-2</v>
      </c>
      <c r="D26" s="96">
        <f t="shared" ref="D26" si="25">C26/C$30</f>
        <v>3.9326761198184776E-3</v>
      </c>
      <c r="E26" s="85">
        <v>3.9351851851851848E-3</v>
      </c>
      <c r="F26" s="96">
        <f t="shared" si="1"/>
        <v>2.5441484585453453E-2</v>
      </c>
      <c r="G26" s="104"/>
      <c r="H26" s="86"/>
      <c r="I26" s="85">
        <f t="shared" si="5"/>
        <v>1.4236111111111109E-2</v>
      </c>
      <c r="J26" s="94">
        <f t="shared" si="6"/>
        <v>4.6868927044514059E-3</v>
      </c>
      <c r="K26" s="49"/>
      <c r="L26" s="49"/>
      <c r="M26" s="49"/>
      <c r="N26" s="49"/>
    </row>
    <row r="27" spans="2:14" x14ac:dyDescent="0.25">
      <c r="B27" s="8" t="s">
        <v>103</v>
      </c>
      <c r="C27" s="85">
        <v>2.0706018518518519E-2</v>
      </c>
      <c r="D27" s="96">
        <f t="shared" ref="D27" si="26">C27/C$30</f>
        <v>7.9051208745564688E-3</v>
      </c>
      <c r="E27" s="85"/>
      <c r="F27" s="96"/>
      <c r="G27" s="104"/>
      <c r="H27" s="86"/>
      <c r="I27" s="85">
        <f t="shared" si="5"/>
        <v>2.0706018518518519E-2</v>
      </c>
      <c r="J27" s="94">
        <f t="shared" si="6"/>
        <v>6.8169520717589974E-3</v>
      </c>
      <c r="K27" s="49"/>
      <c r="L27" s="49"/>
      <c r="M27" s="49"/>
      <c r="N27" s="49"/>
    </row>
    <row r="28" spans="2:14" x14ac:dyDescent="0.25">
      <c r="B28" s="8" t="s">
        <v>17</v>
      </c>
      <c r="C28" s="85">
        <v>4.0393518518518521E-3</v>
      </c>
      <c r="D28" s="96">
        <f t="shared" ref="D28" si="27">C28/C$30</f>
        <v>1.542139287434437E-3</v>
      </c>
      <c r="E28" s="85">
        <v>9.432870370370371E-3</v>
      </c>
      <c r="F28" s="96">
        <f t="shared" si="1"/>
        <v>6.0984735109248726E-2</v>
      </c>
      <c r="G28" s="85"/>
      <c r="H28" s="86"/>
      <c r="I28" s="85">
        <f t="shared" ref="I28" si="28">C28+E28+G28</f>
        <v>1.3472222222222222E-2</v>
      </c>
      <c r="J28" s="94">
        <f t="shared" ref="J28" si="29">I28/$I$30</f>
        <v>4.4354009007979162E-3</v>
      </c>
      <c r="K28" s="49"/>
      <c r="L28" s="49"/>
      <c r="M28" s="49"/>
      <c r="N28" s="49"/>
    </row>
    <row r="29" spans="2:14" x14ac:dyDescent="0.25">
      <c r="B29" s="8"/>
      <c r="C29" s="130"/>
      <c r="D29" s="90"/>
      <c r="E29" s="89"/>
      <c r="F29" s="90"/>
      <c r="G29" s="89"/>
      <c r="H29" s="89"/>
      <c r="I29" s="89"/>
      <c r="J29" s="94"/>
      <c r="K29" s="49"/>
      <c r="L29" s="49"/>
      <c r="M29" s="49"/>
      <c r="N29" s="49"/>
    </row>
    <row r="30" spans="2:14" s="49" customFormat="1" x14ac:dyDescent="0.25">
      <c r="B30" s="53" t="s">
        <v>29</v>
      </c>
      <c r="C30" s="91">
        <f t="shared" ref="C30:J30" si="30">SUM(C7:C28)</f>
        <v>2.6193171296296298</v>
      </c>
      <c r="D30" s="131">
        <f t="shared" si="30"/>
        <v>0.99999999999999967</v>
      </c>
      <c r="E30" s="91">
        <f t="shared" si="30"/>
        <v>0.15467592592592594</v>
      </c>
      <c r="F30" s="131">
        <f t="shared" si="30"/>
        <v>0.99999999999999989</v>
      </c>
      <c r="G30" s="91">
        <f t="shared" si="30"/>
        <v>0.26343749999999999</v>
      </c>
      <c r="H30" s="131">
        <f t="shared" si="30"/>
        <v>1</v>
      </c>
      <c r="I30" s="91">
        <f t="shared" si="30"/>
        <v>3.0374305555555545</v>
      </c>
      <c r="J30" s="132">
        <f t="shared" si="30"/>
        <v>1.0000000000000004</v>
      </c>
    </row>
    <row r="31" spans="2:14" s="49" customFormat="1" x14ac:dyDescent="0.25">
      <c r="B31" s="60"/>
      <c r="C31" s="61"/>
      <c r="D31" s="61"/>
      <c r="E31" s="61"/>
      <c r="F31" s="61"/>
      <c r="G31" s="61"/>
      <c r="H31" s="61"/>
      <c r="I31" s="61"/>
      <c r="J31" s="62"/>
    </row>
    <row r="32" spans="2:14" s="50" customFormat="1" ht="114" customHeight="1" thickBot="1" x14ac:dyDescent="0.3">
      <c r="B32" s="194" t="s">
        <v>136</v>
      </c>
      <c r="C32" s="195"/>
      <c r="D32" s="195"/>
      <c r="E32" s="195"/>
      <c r="F32" s="195"/>
      <c r="G32" s="195"/>
      <c r="H32" s="195"/>
      <c r="I32" s="195"/>
      <c r="J32" s="196"/>
      <c r="K32" s="49"/>
      <c r="L32" s="49"/>
      <c r="M32" s="49"/>
      <c r="N32" s="49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5" t="s">
        <v>49</v>
      </c>
      <c r="C3" s="186"/>
      <c r="D3" s="186"/>
      <c r="E3" s="186"/>
      <c r="F3" s="187"/>
    </row>
    <row r="4" spans="2:6" x14ac:dyDescent="0.25">
      <c r="B4" s="188" t="s">
        <v>134</v>
      </c>
      <c r="C4" s="189"/>
      <c r="D4" s="189"/>
      <c r="E4" s="189"/>
      <c r="F4" s="190"/>
    </row>
    <row r="5" spans="2:6" x14ac:dyDescent="0.25">
      <c r="B5" s="42"/>
      <c r="C5" s="193" t="s">
        <v>50</v>
      </c>
      <c r="D5" s="189"/>
      <c r="E5" s="193" t="s">
        <v>51</v>
      </c>
      <c r="F5" s="190"/>
    </row>
    <row r="6" spans="2:6" x14ac:dyDescent="0.25">
      <c r="B6" s="3" t="s">
        <v>23</v>
      </c>
      <c r="C6" s="152" t="s">
        <v>24</v>
      </c>
      <c r="D6" s="43" t="s">
        <v>25</v>
      </c>
      <c r="E6" s="152" t="s">
        <v>24</v>
      </c>
      <c r="F6" s="64" t="s">
        <v>25</v>
      </c>
    </row>
    <row r="7" spans="2:6" x14ac:dyDescent="0.25">
      <c r="B7" s="8" t="s">
        <v>10</v>
      </c>
      <c r="C7" s="133"/>
      <c r="D7" s="96"/>
      <c r="E7" s="85"/>
      <c r="F7" s="94"/>
    </row>
    <row r="8" spans="2:6" x14ac:dyDescent="0.25">
      <c r="B8" s="8" t="s">
        <v>13</v>
      </c>
      <c r="C8" s="133">
        <v>1.1921296296296296E-3</v>
      </c>
      <c r="D8" s="96">
        <f t="shared" ref="D8:F28" si="0">C8/C$30</f>
        <v>1.3604543653414344E-2</v>
      </c>
      <c r="E8" s="85">
        <v>7.291666666666667E-4</v>
      </c>
      <c r="F8" s="97">
        <f t="shared" si="0"/>
        <v>5.8289076812050109E-4</v>
      </c>
    </row>
    <row r="9" spans="2:6" x14ac:dyDescent="0.25">
      <c r="B9" s="8" t="s">
        <v>0</v>
      </c>
      <c r="C9" s="133"/>
      <c r="D9" s="96"/>
      <c r="E9" s="85">
        <v>7.8923611111111111E-2</v>
      </c>
      <c r="F9" s="97">
        <f t="shared" si="0"/>
        <v>6.3090986473233288E-2</v>
      </c>
    </row>
    <row r="10" spans="2:6" x14ac:dyDescent="0.25">
      <c r="B10" s="8" t="s">
        <v>8</v>
      </c>
      <c r="C10" s="133">
        <v>8.8310185185185193E-3</v>
      </c>
      <c r="D10" s="96">
        <f t="shared" si="0"/>
        <v>0.10077928939373929</v>
      </c>
      <c r="E10" s="85">
        <v>4.6689814814814809E-2</v>
      </c>
      <c r="F10" s="97">
        <f t="shared" si="0"/>
        <v>3.7323513628541291E-2</v>
      </c>
    </row>
    <row r="11" spans="2:6" x14ac:dyDescent="0.25">
      <c r="B11" s="8" t="s">
        <v>26</v>
      </c>
      <c r="C11" s="133"/>
      <c r="D11" s="96"/>
      <c r="E11" s="85">
        <v>2.5115740740740745E-3</v>
      </c>
      <c r="F11" s="97">
        <f t="shared" si="0"/>
        <v>2.0077348679706153E-3</v>
      </c>
    </row>
    <row r="12" spans="2:6" x14ac:dyDescent="0.25">
      <c r="B12" s="8" t="s">
        <v>3</v>
      </c>
      <c r="C12" s="133">
        <v>7.9745370370370369E-3</v>
      </c>
      <c r="D12" s="96">
        <f t="shared" si="0"/>
        <v>9.1005151234975573E-2</v>
      </c>
      <c r="E12" s="85">
        <v>0.24961805555555561</v>
      </c>
      <c r="F12" s="97">
        <f t="shared" si="0"/>
        <v>0.19954293961991826</v>
      </c>
    </row>
    <row r="13" spans="2:6" x14ac:dyDescent="0.25">
      <c r="B13" s="8" t="s">
        <v>7</v>
      </c>
      <c r="C13" s="133">
        <v>6.099537037037037E-3</v>
      </c>
      <c r="D13" s="96">
        <f t="shared" si="0"/>
        <v>6.960771364416854E-2</v>
      </c>
      <c r="E13" s="85">
        <v>0.21613425925925919</v>
      </c>
      <c r="F13" s="97">
        <f t="shared" si="0"/>
        <v>0.17277622545844817</v>
      </c>
    </row>
    <row r="14" spans="2:6" x14ac:dyDescent="0.25">
      <c r="B14" s="8" t="s">
        <v>2</v>
      </c>
      <c r="C14" s="133">
        <v>2.7777777777777775E-3</v>
      </c>
      <c r="D14" s="96">
        <f t="shared" si="0"/>
        <v>3.1699907541936335E-2</v>
      </c>
      <c r="E14" s="85">
        <v>3.7974537037037029E-2</v>
      </c>
      <c r="F14" s="97">
        <f t="shared" si="0"/>
        <v>3.0356581114339105E-2</v>
      </c>
    </row>
    <row r="15" spans="2:6" x14ac:dyDescent="0.25">
      <c r="B15" s="8" t="s">
        <v>9</v>
      </c>
      <c r="C15" s="133">
        <v>7.8703703703703705E-4</v>
      </c>
      <c r="D15" s="96">
        <f t="shared" si="0"/>
        <v>8.9816404702152963E-3</v>
      </c>
      <c r="E15" s="85">
        <v>9.0162037037037034E-3</v>
      </c>
      <c r="F15" s="97">
        <f t="shared" si="0"/>
        <v>7.2074906089820692E-3</v>
      </c>
    </row>
    <row r="16" spans="2:6" x14ac:dyDescent="0.25">
      <c r="B16" s="8" t="s">
        <v>1</v>
      </c>
      <c r="C16" s="133"/>
      <c r="D16" s="96"/>
      <c r="E16" s="85">
        <v>5.9490740740740736E-3</v>
      </c>
      <c r="F16" s="97">
        <f t="shared" si="0"/>
        <v>4.7556484891101199E-3</v>
      </c>
    </row>
    <row r="17" spans="2:6" x14ac:dyDescent="0.25">
      <c r="B17" s="8" t="s">
        <v>27</v>
      </c>
      <c r="C17" s="133">
        <v>1.1122685185185185E-2</v>
      </c>
      <c r="D17" s="96">
        <f t="shared" si="0"/>
        <v>0.12693171311583676</v>
      </c>
      <c r="E17" s="85">
        <v>5.4432870370370368E-2</v>
      </c>
      <c r="F17" s="97">
        <f t="shared" si="0"/>
        <v>4.3513258451916136E-2</v>
      </c>
    </row>
    <row r="18" spans="2:6" x14ac:dyDescent="0.25">
      <c r="B18" s="8" t="s">
        <v>16</v>
      </c>
      <c r="C18" s="133"/>
      <c r="D18" s="96"/>
      <c r="E18" s="85"/>
      <c r="F18" s="97"/>
    </row>
    <row r="19" spans="2:6" x14ac:dyDescent="0.25">
      <c r="B19" s="8" t="s">
        <v>4</v>
      </c>
      <c r="C19" s="133">
        <v>2.0937499999999998E-2</v>
      </c>
      <c r="D19" s="96">
        <f t="shared" si="0"/>
        <v>0.23893805309734512</v>
      </c>
      <c r="E19" s="85">
        <v>8.4814814814814787E-2</v>
      </c>
      <c r="F19" s="97">
        <f t="shared" si="0"/>
        <v>6.7800373790270332E-2</v>
      </c>
    </row>
    <row r="20" spans="2:6" x14ac:dyDescent="0.25">
      <c r="B20" s="8" t="s">
        <v>14</v>
      </c>
      <c r="C20" s="133">
        <v>6.7245370370370367E-3</v>
      </c>
      <c r="D20" s="96">
        <f t="shared" si="0"/>
        <v>7.6740192841104213E-2</v>
      </c>
      <c r="E20" s="85">
        <v>3.5590277777777776E-2</v>
      </c>
      <c r="F20" s="97">
        <f t="shared" si="0"/>
        <v>2.8450620824929218E-2</v>
      </c>
    </row>
    <row r="21" spans="2:6" x14ac:dyDescent="0.25">
      <c r="B21" s="8" t="s">
        <v>11</v>
      </c>
      <c r="C21" s="133">
        <v>5.185185185185185E-3</v>
      </c>
      <c r="D21" s="96">
        <f t="shared" si="0"/>
        <v>5.9173160744947828E-2</v>
      </c>
      <c r="E21" s="85">
        <v>0.10582175925925925</v>
      </c>
      <c r="F21" s="97">
        <f t="shared" si="0"/>
        <v>8.4593179252789544E-2</v>
      </c>
    </row>
    <row r="22" spans="2:6" x14ac:dyDescent="0.25">
      <c r="B22" s="8" t="s">
        <v>15</v>
      </c>
      <c r="C22" s="133">
        <v>1.5995370370370368E-2</v>
      </c>
      <c r="D22" s="96">
        <f t="shared" si="0"/>
        <v>0.18253863426231673</v>
      </c>
      <c r="E22" s="85">
        <v>8.021990740740742E-2</v>
      </c>
      <c r="F22" s="97">
        <f t="shared" si="0"/>
        <v>6.4127236727669748E-2</v>
      </c>
    </row>
    <row r="23" spans="2:6" s="49" customFormat="1" x14ac:dyDescent="0.25">
      <c r="B23" s="8" t="s">
        <v>92</v>
      </c>
      <c r="C23" s="133"/>
      <c r="D23" s="96"/>
      <c r="E23" s="85">
        <v>0.18878472222222223</v>
      </c>
      <c r="F23" s="97">
        <f t="shared" si="0"/>
        <v>0.15091319553672211</v>
      </c>
    </row>
    <row r="24" spans="2:6" x14ac:dyDescent="0.25">
      <c r="B24" s="8" t="s">
        <v>12</v>
      </c>
      <c r="C24" s="133"/>
      <c r="D24" s="96"/>
      <c r="E24" s="85">
        <v>3.5208333333333328E-2</v>
      </c>
      <c r="F24" s="97">
        <f t="shared" si="0"/>
        <v>2.8145297089247047E-2</v>
      </c>
    </row>
    <row r="25" spans="2:6" s="50" customFormat="1" x14ac:dyDescent="0.25">
      <c r="B25" s="8" t="s">
        <v>5</v>
      </c>
      <c r="C25" s="133"/>
      <c r="D25" s="96"/>
      <c r="E25" s="85">
        <v>8.0787037037037043E-3</v>
      </c>
      <c r="F25" s="97">
        <f t="shared" si="0"/>
        <v>6.4580596213985684E-3</v>
      </c>
    </row>
    <row r="26" spans="2:6" x14ac:dyDescent="0.25">
      <c r="B26" s="8" t="s">
        <v>6</v>
      </c>
      <c r="C26" s="133"/>
      <c r="D26" s="96"/>
      <c r="E26" s="85">
        <v>6.2847222222222228E-3</v>
      </c>
      <c r="F26" s="97">
        <f t="shared" si="0"/>
        <v>5.023963287133843E-3</v>
      </c>
    </row>
    <row r="27" spans="2:6" x14ac:dyDescent="0.25">
      <c r="B27" s="8" t="s">
        <v>103</v>
      </c>
      <c r="C27" s="133"/>
      <c r="D27" s="96"/>
      <c r="E27" s="85"/>
      <c r="F27" s="97"/>
    </row>
    <row r="28" spans="2:6" x14ac:dyDescent="0.25">
      <c r="B28" s="8" t="s">
        <v>17</v>
      </c>
      <c r="C28" s="133"/>
      <c r="D28" s="96"/>
      <c r="E28" s="85">
        <v>4.1666666666666666E-3</v>
      </c>
      <c r="F28" s="97">
        <f t="shared" si="0"/>
        <v>3.3308043892600063E-3</v>
      </c>
    </row>
    <row r="29" spans="2:6" x14ac:dyDescent="0.25">
      <c r="B29" s="8"/>
      <c r="C29" s="89"/>
      <c r="D29" s="89"/>
      <c r="E29" s="89"/>
      <c r="F29" s="94"/>
    </row>
    <row r="30" spans="2:6" x14ac:dyDescent="0.25">
      <c r="B30" s="53" t="s">
        <v>29</v>
      </c>
      <c r="C30" s="93">
        <f>SUM(C7:C28)</f>
        <v>8.7627314814814811E-2</v>
      </c>
      <c r="D30" s="134">
        <f>SUM(D7:D28)</f>
        <v>1</v>
      </c>
      <c r="E30" s="93">
        <f>SUM(E7:E28)</f>
        <v>1.2509490740740741</v>
      </c>
      <c r="F30" s="135">
        <f>SUM(F7:F28)</f>
        <v>1</v>
      </c>
    </row>
    <row r="31" spans="2:6" x14ac:dyDescent="0.25">
      <c r="B31" s="68"/>
      <c r="C31" s="27"/>
      <c r="D31" s="52"/>
      <c r="E31" s="52"/>
      <c r="F31" s="48"/>
    </row>
    <row r="32" spans="2:6" ht="81.95" customHeight="1" thickBot="1" x14ac:dyDescent="0.3">
      <c r="B32" s="194" t="s">
        <v>142</v>
      </c>
      <c r="C32" s="195"/>
      <c r="D32" s="195"/>
      <c r="E32" s="195"/>
      <c r="F32" s="19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8" t="s">
        <v>93</v>
      </c>
      <c r="C3" s="199"/>
      <c r="D3" s="199"/>
      <c r="E3" s="199"/>
      <c r="F3" s="200"/>
    </row>
    <row r="4" spans="2:6" x14ac:dyDescent="0.25">
      <c r="B4" s="201" t="s">
        <v>134</v>
      </c>
      <c r="C4" s="197"/>
      <c r="D4" s="197"/>
      <c r="E4" s="197"/>
      <c r="F4" s="202"/>
    </row>
    <row r="5" spans="2:6" x14ac:dyDescent="0.25">
      <c r="B5" s="72"/>
      <c r="C5" s="191" t="s">
        <v>56</v>
      </c>
      <c r="D5" s="197"/>
      <c r="E5" s="191" t="s">
        <v>57</v>
      </c>
      <c r="F5" s="202"/>
    </row>
    <row r="6" spans="2:6" x14ac:dyDescent="0.25">
      <c r="B6" s="3" t="s">
        <v>23</v>
      </c>
      <c r="C6" s="73" t="s">
        <v>24</v>
      </c>
      <c r="D6" s="73" t="s">
        <v>25</v>
      </c>
      <c r="E6" s="73" t="s">
        <v>24</v>
      </c>
      <c r="F6" s="74" t="s">
        <v>25</v>
      </c>
    </row>
    <row r="7" spans="2:6" x14ac:dyDescent="0.25">
      <c r="B7" s="8" t="s">
        <v>10</v>
      </c>
      <c r="C7" s="47"/>
      <c r="D7" s="59"/>
      <c r="E7" s="47"/>
      <c r="F7" s="48"/>
    </row>
    <row r="8" spans="2:6" x14ac:dyDescent="0.25">
      <c r="B8" s="8" t="s">
        <v>13</v>
      </c>
      <c r="C8" s="47"/>
      <c r="D8" s="59"/>
      <c r="E8" s="47"/>
      <c r="F8" s="48"/>
    </row>
    <row r="9" spans="2:6" x14ac:dyDescent="0.25">
      <c r="B9" s="8" t="s">
        <v>0</v>
      </c>
      <c r="C9" s="85"/>
      <c r="D9" s="136"/>
      <c r="E9" s="47"/>
      <c r="F9" s="48"/>
    </row>
    <row r="10" spans="2:6" x14ac:dyDescent="0.25">
      <c r="B10" s="8" t="s">
        <v>8</v>
      </c>
      <c r="C10" s="85"/>
      <c r="D10" s="136"/>
      <c r="E10" s="47"/>
      <c r="F10" s="48"/>
    </row>
    <row r="11" spans="2:6" x14ac:dyDescent="0.25">
      <c r="B11" s="8" t="s">
        <v>26</v>
      </c>
      <c r="C11" s="85"/>
      <c r="D11" s="136"/>
      <c r="E11" s="47"/>
      <c r="F11" s="48"/>
    </row>
    <row r="12" spans="2:6" x14ac:dyDescent="0.25">
      <c r="B12" s="8" t="s">
        <v>3</v>
      </c>
      <c r="C12" s="85"/>
      <c r="D12" s="136"/>
      <c r="E12" s="47"/>
      <c r="F12" s="48"/>
    </row>
    <row r="13" spans="2:6" x14ac:dyDescent="0.25">
      <c r="B13" s="8" t="s">
        <v>7</v>
      </c>
      <c r="C13" s="85"/>
      <c r="D13" s="136"/>
      <c r="E13" s="47"/>
      <c r="F13" s="48"/>
    </row>
    <row r="14" spans="2:6" x14ac:dyDescent="0.25">
      <c r="B14" s="8" t="s">
        <v>2</v>
      </c>
      <c r="C14" s="85"/>
      <c r="D14" s="136"/>
      <c r="E14" s="47"/>
      <c r="F14" s="48"/>
    </row>
    <row r="15" spans="2:6" x14ac:dyDescent="0.25">
      <c r="B15" s="8" t="s">
        <v>9</v>
      </c>
      <c r="C15" s="85"/>
      <c r="D15" s="136"/>
      <c r="E15" s="47"/>
      <c r="F15" s="48"/>
    </row>
    <row r="16" spans="2:6" x14ac:dyDescent="0.25">
      <c r="B16" s="8" t="s">
        <v>1</v>
      </c>
      <c r="C16" s="85"/>
      <c r="D16" s="136"/>
      <c r="E16" s="47"/>
      <c r="F16" s="48"/>
    </row>
    <row r="17" spans="2:6" x14ac:dyDescent="0.25">
      <c r="B17" s="8" t="s">
        <v>27</v>
      </c>
      <c r="C17" s="85"/>
      <c r="D17" s="136"/>
      <c r="E17" s="47"/>
      <c r="F17" s="48"/>
    </row>
    <row r="18" spans="2:6" x14ac:dyDescent="0.25">
      <c r="B18" s="8" t="s">
        <v>16</v>
      </c>
      <c r="C18" s="85"/>
      <c r="D18" s="136"/>
      <c r="E18" s="47"/>
      <c r="F18" s="48"/>
    </row>
    <row r="19" spans="2:6" x14ac:dyDescent="0.25">
      <c r="B19" s="8" t="s">
        <v>4</v>
      </c>
      <c r="C19" s="85"/>
      <c r="D19" s="136"/>
      <c r="E19" s="47"/>
      <c r="F19" s="48"/>
    </row>
    <row r="20" spans="2:6" x14ac:dyDescent="0.25">
      <c r="B20" s="8" t="s">
        <v>14</v>
      </c>
      <c r="C20" s="85"/>
      <c r="D20" s="136"/>
      <c r="E20" s="47"/>
      <c r="F20" s="48"/>
    </row>
    <row r="21" spans="2:6" x14ac:dyDescent="0.25">
      <c r="B21" s="8" t="s">
        <v>11</v>
      </c>
      <c r="C21" s="151">
        <v>5.4050925925925933E-3</v>
      </c>
      <c r="D21" s="96">
        <f t="shared" ref="D21:D25" si="0">C21/C$30</f>
        <v>0.25339120998372228</v>
      </c>
      <c r="E21" s="47"/>
      <c r="F21" s="48"/>
    </row>
    <row r="22" spans="2:6" x14ac:dyDescent="0.25">
      <c r="B22" s="8" t="s">
        <v>15</v>
      </c>
      <c r="C22" s="85"/>
      <c r="D22" s="96"/>
      <c r="E22" s="47"/>
      <c r="F22" s="48"/>
    </row>
    <row r="23" spans="2:6" s="49" customFormat="1" x14ac:dyDescent="0.25">
      <c r="B23" s="8" t="s">
        <v>92</v>
      </c>
      <c r="C23" s="85"/>
      <c r="D23" s="96"/>
      <c r="E23" s="47"/>
      <c r="F23" s="48"/>
    </row>
    <row r="24" spans="2:6" x14ac:dyDescent="0.25">
      <c r="B24" s="8" t="s">
        <v>12</v>
      </c>
      <c r="C24" s="85"/>
      <c r="D24" s="96"/>
      <c r="E24" s="47"/>
      <c r="F24" s="48"/>
    </row>
    <row r="25" spans="2:6" s="50" customFormat="1" x14ac:dyDescent="0.25">
      <c r="B25" s="8" t="s">
        <v>5</v>
      </c>
      <c r="C25" s="85">
        <v>1.592592592592592E-2</v>
      </c>
      <c r="D25" s="96">
        <f t="shared" si="0"/>
        <v>0.74660879001627767</v>
      </c>
      <c r="E25" s="47"/>
      <c r="F25" s="48"/>
    </row>
    <row r="26" spans="2:6" x14ac:dyDescent="0.25">
      <c r="B26" s="8" t="s">
        <v>6</v>
      </c>
      <c r="C26" s="104"/>
      <c r="D26" s="136"/>
      <c r="E26" s="47"/>
      <c r="F26" s="48"/>
    </row>
    <row r="27" spans="2:6" x14ac:dyDescent="0.25">
      <c r="B27" s="8" t="s">
        <v>103</v>
      </c>
      <c r="C27" s="104"/>
      <c r="D27" s="136"/>
      <c r="E27" s="47"/>
      <c r="F27" s="48"/>
    </row>
    <row r="28" spans="2:6" x14ac:dyDescent="0.25">
      <c r="B28" s="8" t="s">
        <v>17</v>
      </c>
      <c r="C28" s="104"/>
      <c r="D28" s="136"/>
      <c r="E28" s="47"/>
      <c r="F28" s="48"/>
    </row>
    <row r="29" spans="2:6" x14ac:dyDescent="0.25">
      <c r="B29" s="8"/>
      <c r="C29" s="104"/>
      <c r="D29" s="85"/>
      <c r="E29" s="47"/>
      <c r="F29" s="48"/>
    </row>
    <row r="30" spans="2:6" x14ac:dyDescent="0.25">
      <c r="B30" s="53" t="s">
        <v>29</v>
      </c>
      <c r="C30" s="93">
        <f>SUM(C7:C28)</f>
        <v>2.1331018518518513E-2</v>
      </c>
      <c r="D30" s="134">
        <f>SUM(D7:D28)</f>
        <v>1</v>
      </c>
      <c r="E30" s="66"/>
      <c r="F30" s="67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3" t="s">
        <v>137</v>
      </c>
      <c r="C32" s="204"/>
      <c r="D32" s="204"/>
      <c r="E32" s="204"/>
      <c r="F32" s="20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6" t="s">
        <v>94</v>
      </c>
      <c r="C3" s="207"/>
      <c r="D3" s="207"/>
      <c r="E3" s="207"/>
      <c r="F3" s="208"/>
    </row>
    <row r="4" spans="2:6" x14ac:dyDescent="0.25">
      <c r="B4" s="188" t="s">
        <v>134</v>
      </c>
      <c r="C4" s="189"/>
      <c r="D4" s="189"/>
      <c r="E4" s="189"/>
      <c r="F4" s="190"/>
    </row>
    <row r="5" spans="2:6" x14ac:dyDescent="0.25">
      <c r="B5" s="42"/>
      <c r="C5" s="193" t="s">
        <v>64</v>
      </c>
      <c r="D5" s="189"/>
      <c r="E5" s="209" t="s">
        <v>65</v>
      </c>
      <c r="F5" s="210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5"/>
      <c r="D7" s="86"/>
      <c r="E7" s="47"/>
      <c r="F7" s="48"/>
    </row>
    <row r="8" spans="2:6" x14ac:dyDescent="0.25">
      <c r="B8" s="8" t="s">
        <v>13</v>
      </c>
      <c r="C8" s="85"/>
      <c r="D8" s="86"/>
      <c r="E8" s="47"/>
      <c r="F8" s="48"/>
    </row>
    <row r="9" spans="2:6" x14ac:dyDescent="0.25">
      <c r="B9" s="8" t="s">
        <v>0</v>
      </c>
      <c r="C9" s="85"/>
      <c r="D9" s="86"/>
      <c r="E9" s="47"/>
      <c r="F9" s="48"/>
    </row>
    <row r="10" spans="2:6" x14ac:dyDescent="0.25">
      <c r="B10" s="8" t="s">
        <v>8</v>
      </c>
      <c r="C10" s="85"/>
      <c r="D10" s="86"/>
      <c r="E10" s="47"/>
      <c r="F10" s="48"/>
    </row>
    <row r="11" spans="2:6" x14ac:dyDescent="0.25">
      <c r="B11" s="8" t="s">
        <v>26</v>
      </c>
      <c r="C11" s="85"/>
      <c r="D11" s="86"/>
      <c r="E11" s="47"/>
      <c r="F11" s="48"/>
    </row>
    <row r="12" spans="2:6" x14ac:dyDescent="0.25">
      <c r="B12" s="8" t="s">
        <v>3</v>
      </c>
      <c r="C12" s="85"/>
      <c r="D12" s="86"/>
      <c r="E12" s="47"/>
      <c r="F12" s="48"/>
    </row>
    <row r="13" spans="2:6" x14ac:dyDescent="0.25">
      <c r="B13" s="8" t="s">
        <v>7</v>
      </c>
      <c r="C13" s="85"/>
      <c r="D13" s="86"/>
      <c r="E13" s="47"/>
      <c r="F13" s="48"/>
    </row>
    <row r="14" spans="2:6" x14ac:dyDescent="0.25">
      <c r="B14" s="8" t="s">
        <v>2</v>
      </c>
      <c r="C14" s="85"/>
      <c r="D14" s="86"/>
      <c r="E14" s="47"/>
      <c r="F14" s="48"/>
    </row>
    <row r="15" spans="2:6" x14ac:dyDescent="0.25">
      <c r="B15" s="8" t="s">
        <v>9</v>
      </c>
      <c r="C15" s="85"/>
      <c r="D15" s="86"/>
      <c r="E15" s="47"/>
      <c r="F15" s="48"/>
    </row>
    <row r="16" spans="2:6" x14ac:dyDescent="0.25">
      <c r="B16" s="8" t="s">
        <v>1</v>
      </c>
      <c r="C16" s="85"/>
      <c r="D16" s="86"/>
      <c r="E16" s="47"/>
      <c r="F16" s="48"/>
    </row>
    <row r="17" spans="2:6" x14ac:dyDescent="0.25">
      <c r="B17" s="8" t="s">
        <v>27</v>
      </c>
      <c r="C17" s="85"/>
      <c r="D17" s="86"/>
      <c r="E17" s="47"/>
      <c r="F17" s="48"/>
    </row>
    <row r="18" spans="2:6" x14ac:dyDescent="0.25">
      <c r="B18" s="8" t="s">
        <v>16</v>
      </c>
      <c r="C18" s="85"/>
      <c r="D18" s="86"/>
      <c r="E18" s="47"/>
      <c r="F18" s="48"/>
    </row>
    <row r="19" spans="2:6" x14ac:dyDescent="0.25">
      <c r="B19" s="8" t="s">
        <v>4</v>
      </c>
      <c r="C19" s="104"/>
      <c r="D19" s="86"/>
      <c r="E19" s="47"/>
      <c r="F19" s="48"/>
    </row>
    <row r="20" spans="2:6" x14ac:dyDescent="0.25">
      <c r="B20" s="8" t="s">
        <v>14</v>
      </c>
      <c r="C20" s="104"/>
      <c r="D20" s="86"/>
      <c r="E20" s="47"/>
      <c r="F20" s="48"/>
    </row>
    <row r="21" spans="2:6" x14ac:dyDescent="0.25">
      <c r="B21" s="8" t="s">
        <v>11</v>
      </c>
      <c r="C21" s="104"/>
      <c r="D21" s="86"/>
      <c r="E21" s="47"/>
      <c r="F21" s="48"/>
    </row>
    <row r="22" spans="2:6" x14ac:dyDescent="0.25">
      <c r="B22" s="8" t="s">
        <v>15</v>
      </c>
      <c r="C22" s="104"/>
      <c r="D22" s="86"/>
      <c r="E22" s="47"/>
      <c r="F22" s="48"/>
    </row>
    <row r="23" spans="2:6" s="49" customFormat="1" x14ac:dyDescent="0.25">
      <c r="B23" s="8" t="s">
        <v>92</v>
      </c>
      <c r="C23" s="104"/>
      <c r="D23" s="86"/>
      <c r="E23" s="54"/>
      <c r="F23" s="58"/>
    </row>
    <row r="24" spans="2:6" x14ac:dyDescent="0.25">
      <c r="B24" s="8" t="s">
        <v>12</v>
      </c>
      <c r="C24" s="104"/>
      <c r="D24" s="136"/>
      <c r="E24" s="45"/>
      <c r="F24" s="71"/>
    </row>
    <row r="25" spans="2:6" s="50" customFormat="1" x14ac:dyDescent="0.25">
      <c r="B25" s="8" t="s">
        <v>5</v>
      </c>
      <c r="C25" s="104"/>
      <c r="D25" s="136"/>
      <c r="E25" s="43"/>
      <c r="F25" s="44"/>
    </row>
    <row r="26" spans="2:6" x14ac:dyDescent="0.25">
      <c r="B26" s="8" t="s">
        <v>6</v>
      </c>
      <c r="C26" s="104"/>
      <c r="D26" s="136"/>
      <c r="E26" s="47"/>
      <c r="F26" s="48"/>
    </row>
    <row r="27" spans="2:6" x14ac:dyDescent="0.25">
      <c r="B27" s="8" t="s">
        <v>103</v>
      </c>
      <c r="C27" s="104"/>
      <c r="D27" s="85"/>
      <c r="E27" s="47"/>
      <c r="F27" s="48"/>
    </row>
    <row r="28" spans="2:6" x14ac:dyDescent="0.25">
      <c r="B28" s="8" t="s">
        <v>17</v>
      </c>
      <c r="C28" s="104"/>
      <c r="D28" s="85"/>
      <c r="E28" s="47"/>
      <c r="F28" s="48"/>
    </row>
    <row r="29" spans="2:6" x14ac:dyDescent="0.25">
      <c r="B29" s="8"/>
      <c r="C29" s="105"/>
      <c r="D29" s="89"/>
      <c r="E29" s="52"/>
      <c r="F29" s="48"/>
    </row>
    <row r="30" spans="2:6" x14ac:dyDescent="0.25">
      <c r="B30" s="53" t="s">
        <v>29</v>
      </c>
      <c r="C30" s="93"/>
      <c r="D30" s="134"/>
      <c r="E30" s="47"/>
      <c r="F30" s="48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3" t="s">
        <v>101</v>
      </c>
      <c r="C32" s="204"/>
      <c r="D32" s="204"/>
      <c r="E32" s="204"/>
      <c r="F32" s="20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0.85546875" style="34" customWidth="1"/>
    <col min="11" max="16384" width="8.85546875" style="34"/>
  </cols>
  <sheetData>
    <row r="1" spans="2:10" s="21" customFormat="1" x14ac:dyDescent="0.25"/>
    <row r="2" spans="2:10" s="21" customFormat="1" ht="15.75" thickBot="1" x14ac:dyDescent="0.3"/>
    <row r="3" spans="2:10" s="21" customFormat="1" x14ac:dyDescent="0.25">
      <c r="B3" s="172" t="s">
        <v>33</v>
      </c>
      <c r="C3" s="173"/>
      <c r="D3" s="173"/>
      <c r="E3" s="173"/>
      <c r="F3" s="174"/>
      <c r="G3" s="173"/>
      <c r="H3" s="173"/>
      <c r="I3" s="173"/>
      <c r="J3" s="174"/>
    </row>
    <row r="4" spans="2:10" s="21" customFormat="1" x14ac:dyDescent="0.25">
      <c r="B4" s="160" t="s">
        <v>134</v>
      </c>
      <c r="C4" s="161"/>
      <c r="D4" s="161"/>
      <c r="E4" s="161"/>
      <c r="F4" s="161"/>
      <c r="G4" s="161"/>
      <c r="H4" s="161"/>
      <c r="I4" s="161"/>
      <c r="J4" s="162"/>
    </row>
    <row r="5" spans="2:10" s="21" customFormat="1" x14ac:dyDescent="0.25">
      <c r="B5" s="22"/>
      <c r="C5" s="175" t="s">
        <v>19</v>
      </c>
      <c r="D5" s="175"/>
      <c r="E5" s="175" t="s">
        <v>20</v>
      </c>
      <c r="F5" s="175"/>
      <c r="G5" s="175" t="s">
        <v>21</v>
      </c>
      <c r="H5" s="175"/>
      <c r="I5" s="176" t="s">
        <v>22</v>
      </c>
      <c r="J5" s="177"/>
    </row>
    <row r="6" spans="2:10" s="21" customFormat="1" x14ac:dyDescent="0.25">
      <c r="B6" s="3" t="s">
        <v>23</v>
      </c>
      <c r="C6" s="23" t="s">
        <v>24</v>
      </c>
      <c r="D6" s="23" t="s">
        <v>25</v>
      </c>
      <c r="E6" s="23" t="s">
        <v>24</v>
      </c>
      <c r="F6" s="23" t="s">
        <v>25</v>
      </c>
      <c r="G6" s="23" t="s">
        <v>24</v>
      </c>
      <c r="H6" s="23" t="s">
        <v>25</v>
      </c>
      <c r="I6" s="24" t="s">
        <v>24</v>
      </c>
      <c r="J6" s="25" t="s">
        <v>25</v>
      </c>
    </row>
    <row r="7" spans="2:10" s="21" customFormat="1" x14ac:dyDescent="0.25">
      <c r="B7" s="8" t="s">
        <v>10</v>
      </c>
      <c r="C7" s="104">
        <v>5.836805555555559E-2</v>
      </c>
      <c r="D7" s="96">
        <f>C7/C$30</f>
        <v>1.829819195140801E-2</v>
      </c>
      <c r="E7" s="104">
        <v>2.3622685185185177E-2</v>
      </c>
      <c r="F7" s="96">
        <f>E7/E$30</f>
        <v>2.3191600572688209E-2</v>
      </c>
      <c r="G7" s="104">
        <v>2.5752314814814811E-2</v>
      </c>
      <c r="H7" s="96">
        <f>G7/G$30</f>
        <v>3.9030979195172434E-2</v>
      </c>
      <c r="I7" s="105">
        <f>C7+E7+G7</f>
        <v>0.10774305555555558</v>
      </c>
      <c r="J7" s="97">
        <f>I7/$I$30</f>
        <v>2.2131983557331789E-2</v>
      </c>
    </row>
    <row r="8" spans="2:10" s="21" customFormat="1" x14ac:dyDescent="0.25">
      <c r="B8" s="8" t="s">
        <v>13</v>
      </c>
      <c r="C8" s="104">
        <v>7.9953703703703694E-2</v>
      </c>
      <c r="D8" s="96">
        <f t="shared" ref="D8:F28" si="0">C8/C$30</f>
        <v>2.5065221098617183E-2</v>
      </c>
      <c r="E8" s="104">
        <v>2.9976851851851852E-2</v>
      </c>
      <c r="F8" s="96">
        <f t="shared" si="0"/>
        <v>2.9429811603754279E-2</v>
      </c>
      <c r="G8" s="104">
        <v>2.5312499999999998E-2</v>
      </c>
      <c r="H8" s="96">
        <f t="shared" ref="H8" si="1">G8/G$30</f>
        <v>3.8364382696558251E-2</v>
      </c>
      <c r="I8" s="105">
        <f t="shared" ref="I8:I27" si="2">C8+E8+G8</f>
        <v>0.13524305555555555</v>
      </c>
      <c r="J8" s="97">
        <f t="shared" ref="J8:J28" si="3">I8/$I$30</f>
        <v>2.7780881713118689E-2</v>
      </c>
    </row>
    <row r="9" spans="2:10" s="21" customFormat="1" x14ac:dyDescent="0.25">
      <c r="B9" s="8" t="s">
        <v>0</v>
      </c>
      <c r="C9" s="104">
        <v>0.47138888888888936</v>
      </c>
      <c r="D9" s="96">
        <f t="shared" si="0"/>
        <v>0.14777885421315601</v>
      </c>
      <c r="E9" s="104">
        <v>0.12201388888888895</v>
      </c>
      <c r="F9" s="96">
        <f t="shared" si="0"/>
        <v>0.11978728723041614</v>
      </c>
      <c r="G9" s="104">
        <v>0.10501157407407403</v>
      </c>
      <c r="H9" s="96">
        <f t="shared" ref="H9" si="4">G9/G$30</f>
        <v>0.15915868505069636</v>
      </c>
      <c r="I9" s="105">
        <f t="shared" si="2"/>
        <v>0.6984143518518523</v>
      </c>
      <c r="J9" s="97">
        <f t="shared" si="3"/>
        <v>0.14346441978731042</v>
      </c>
    </row>
    <row r="10" spans="2:10" s="21" customFormat="1" x14ac:dyDescent="0.25">
      <c r="B10" s="8" t="s">
        <v>8</v>
      </c>
      <c r="C10" s="104">
        <v>9.2106481481481567E-2</v>
      </c>
      <c r="D10" s="96">
        <f t="shared" si="0"/>
        <v>2.8875076650665278E-2</v>
      </c>
      <c r="E10" s="104">
        <v>2.5451388888888874E-2</v>
      </c>
      <c r="F10" s="96">
        <f t="shared" si="0"/>
        <v>2.4986932709133446E-2</v>
      </c>
      <c r="G10" s="104">
        <v>2.8935185185185185E-2</v>
      </c>
      <c r="H10" s="96">
        <f t="shared" ref="H10" si="5">G10/G$30</f>
        <v>4.3855032803564536E-2</v>
      </c>
      <c r="I10" s="105">
        <f t="shared" si="2"/>
        <v>0.14649305555555561</v>
      </c>
      <c r="J10" s="97">
        <f t="shared" si="3"/>
        <v>3.0091794595031529E-2</v>
      </c>
    </row>
    <row r="11" spans="2:10" s="21" customFormat="1" x14ac:dyDescent="0.25">
      <c r="B11" s="8" t="s">
        <v>26</v>
      </c>
      <c r="C11" s="104">
        <v>1.9907407407407408E-2</v>
      </c>
      <c r="D11" s="96">
        <f t="shared" si="0"/>
        <v>6.2409062376406425E-3</v>
      </c>
      <c r="E11" s="104">
        <v>5.5555555555555549E-3</v>
      </c>
      <c r="F11" s="96">
        <f t="shared" si="0"/>
        <v>5.454173579074152E-3</v>
      </c>
      <c r="G11" s="104">
        <v>1.4965277777777779E-2</v>
      </c>
      <c r="H11" s="96">
        <f t="shared" ref="H11" si="6">G11/G$30</f>
        <v>2.268182296600358E-2</v>
      </c>
      <c r="I11" s="105">
        <f t="shared" si="2"/>
        <v>4.0428240740740744E-2</v>
      </c>
      <c r="J11" s="97">
        <f t="shared" si="3"/>
        <v>8.3045459840756179E-3</v>
      </c>
    </row>
    <row r="12" spans="2:10" s="21" customFormat="1" x14ac:dyDescent="0.25">
      <c r="B12" s="8" t="s">
        <v>3</v>
      </c>
      <c r="C12" s="104">
        <v>0.37715277777777989</v>
      </c>
      <c r="D12" s="96">
        <f t="shared" si="0"/>
        <v>0.11823614573241809</v>
      </c>
      <c r="E12" s="104">
        <v>7.4745370370370406E-2</v>
      </c>
      <c r="F12" s="96">
        <f t="shared" si="0"/>
        <v>7.3381360361793532E-2</v>
      </c>
      <c r="G12" s="104">
        <v>9.0601851851851878E-2</v>
      </c>
      <c r="H12" s="96">
        <f t="shared" ref="H12" si="7">G12/G$30</f>
        <v>0.13731887871452131</v>
      </c>
      <c r="I12" s="105">
        <f t="shared" si="2"/>
        <v>0.5425000000000022</v>
      </c>
      <c r="J12" s="97">
        <f t="shared" si="3"/>
        <v>0.11143735452779671</v>
      </c>
    </row>
    <row r="13" spans="2:10" s="21" customFormat="1" x14ac:dyDescent="0.25">
      <c r="B13" s="8" t="s">
        <v>7</v>
      </c>
      <c r="C13" s="104">
        <v>0.14765046296296297</v>
      </c>
      <c r="D13" s="96">
        <f t="shared" si="0"/>
        <v>4.6287930740454467E-2</v>
      </c>
      <c r="E13" s="104">
        <v>3.7106481481481476E-2</v>
      </c>
      <c r="F13" s="96">
        <f t="shared" si="0"/>
        <v>3.6429334363566102E-2</v>
      </c>
      <c r="G13" s="104">
        <v>3.6053240740740754E-2</v>
      </c>
      <c r="H13" s="96">
        <f t="shared" ref="H13" si="8">G13/G$30</f>
        <v>5.4643370873241434E-2</v>
      </c>
      <c r="I13" s="105">
        <f t="shared" si="2"/>
        <v>0.22081018518518522</v>
      </c>
      <c r="J13" s="97">
        <f t="shared" si="3"/>
        <v>4.5357609013511213E-2</v>
      </c>
    </row>
    <row r="14" spans="2:10" s="21" customFormat="1" x14ac:dyDescent="0.25">
      <c r="B14" s="8" t="s">
        <v>2</v>
      </c>
      <c r="C14" s="104">
        <v>0.26842592592592601</v>
      </c>
      <c r="D14" s="96">
        <f t="shared" si="0"/>
        <v>8.4150638060094082E-2</v>
      </c>
      <c r="E14" s="104">
        <v>7.7453703703703719E-2</v>
      </c>
      <c r="F14" s="96">
        <f t="shared" si="0"/>
        <v>7.6040269981592162E-2</v>
      </c>
      <c r="G14" s="104">
        <v>2.6539351851851838E-2</v>
      </c>
      <c r="H14" s="96">
        <f t="shared" ref="H14" si="9">G14/G$30</f>
        <v>4.0223836087429375E-2</v>
      </c>
      <c r="I14" s="105">
        <f t="shared" si="2"/>
        <v>0.37241898148148156</v>
      </c>
      <c r="J14" s="97">
        <f t="shared" si="3"/>
        <v>7.6500250824391991E-2</v>
      </c>
    </row>
    <row r="15" spans="2:10" s="21" customFormat="1" x14ac:dyDescent="0.25">
      <c r="B15" s="8" t="s">
        <v>9</v>
      </c>
      <c r="C15" s="104">
        <v>0.2750231481481481</v>
      </c>
      <c r="D15" s="96">
        <f t="shared" si="0"/>
        <v>8.621884535977728E-2</v>
      </c>
      <c r="E15" s="104">
        <v>5.9629629629629637E-2</v>
      </c>
      <c r="F15" s="96">
        <f t="shared" si="0"/>
        <v>5.8541463082062574E-2</v>
      </c>
      <c r="G15" s="104">
        <v>3.4328703703703715E-2</v>
      </c>
      <c r="H15" s="96">
        <f t="shared" ref="H15" si="10">G15/G$30</f>
        <v>5.2029610918148984E-2</v>
      </c>
      <c r="I15" s="105">
        <f t="shared" si="2"/>
        <v>0.36898148148148147</v>
      </c>
      <c r="J15" s="97">
        <f t="shared" si="3"/>
        <v>7.5794138554918608E-2</v>
      </c>
    </row>
    <row r="16" spans="2:10" s="21" customFormat="1" x14ac:dyDescent="0.25">
      <c r="B16" s="8" t="s">
        <v>1</v>
      </c>
      <c r="C16" s="104">
        <v>0.12879629629629624</v>
      </c>
      <c r="D16" s="96">
        <f t="shared" si="0"/>
        <v>4.0377211983991301E-2</v>
      </c>
      <c r="E16" s="104">
        <v>3.9293981481481485E-2</v>
      </c>
      <c r="F16" s="96">
        <f t="shared" si="0"/>
        <v>3.8576915210326558E-2</v>
      </c>
      <c r="G16" s="104">
        <v>3.9363425925925934E-2</v>
      </c>
      <c r="H16" s="96">
        <f t="shared" ref="H16" si="11">G16/G$30</f>
        <v>5.966038662596921E-2</v>
      </c>
      <c r="I16" s="105">
        <f t="shared" si="2"/>
        <v>0.20745370370370367</v>
      </c>
      <c r="J16" s="97">
        <f t="shared" si="3"/>
        <v>4.2613994336836915E-2</v>
      </c>
    </row>
    <row r="17" spans="2:10" s="21" customFormat="1" x14ac:dyDescent="0.25">
      <c r="B17" s="8" t="s">
        <v>27</v>
      </c>
      <c r="C17" s="104">
        <v>5.1539351851851836E-2</v>
      </c>
      <c r="D17" s="96">
        <f t="shared" si="0"/>
        <v>1.6157415974542892E-2</v>
      </c>
      <c r="E17" s="104">
        <v>8.3449074074074068E-3</v>
      </c>
      <c r="F17" s="96">
        <f t="shared" si="0"/>
        <v>8.1926232302342982E-3</v>
      </c>
      <c r="G17" s="104">
        <v>1.5127314814814816E-2</v>
      </c>
      <c r="H17" s="96">
        <f t="shared" ref="H17" si="12">G17/G$30</f>
        <v>2.2927411149703543E-2</v>
      </c>
      <c r="I17" s="105">
        <f t="shared" si="2"/>
        <v>7.501157407407405E-2</v>
      </c>
      <c r="J17" s="97">
        <f t="shared" si="3"/>
        <v>1.5408463361807633E-2</v>
      </c>
    </row>
    <row r="18" spans="2:10" s="21" customFormat="1" x14ac:dyDescent="0.25">
      <c r="B18" s="8" t="s">
        <v>16</v>
      </c>
      <c r="C18" s="104">
        <v>1.0115740740740739E-2</v>
      </c>
      <c r="D18" s="96">
        <f t="shared" si="0"/>
        <v>3.1712511928476284E-3</v>
      </c>
      <c r="E18" s="104">
        <v>5.6481481481481487E-3</v>
      </c>
      <c r="F18" s="96">
        <f t="shared" si="0"/>
        <v>5.5450764720587223E-3</v>
      </c>
      <c r="G18" s="104">
        <v>6.2962962962962955E-3</v>
      </c>
      <c r="H18" s="96">
        <f t="shared" ref="H18" si="13">G18/G$30</f>
        <v>9.5428551380556427E-3</v>
      </c>
      <c r="I18" s="105">
        <f t="shared" si="2"/>
        <v>2.2060185185185186E-2</v>
      </c>
      <c r="J18" s="97">
        <f t="shared" si="3"/>
        <v>4.5314814330512819E-3</v>
      </c>
    </row>
    <row r="19" spans="2:10" s="21" customFormat="1" x14ac:dyDescent="0.25">
      <c r="B19" s="8" t="s">
        <v>4</v>
      </c>
      <c r="C19" s="104">
        <v>8.4039351851851837E-2</v>
      </c>
      <c r="D19" s="96">
        <f t="shared" si="0"/>
        <v>2.6346058250877148E-2</v>
      </c>
      <c r="E19" s="104">
        <v>2.3888888888888876E-2</v>
      </c>
      <c r="F19" s="96">
        <f t="shared" si="0"/>
        <v>2.3452946390018842E-2</v>
      </c>
      <c r="G19" s="104">
        <v>1.9502314814814813E-2</v>
      </c>
      <c r="H19" s="96">
        <f t="shared" ref="H19" si="14">G19/G$30</f>
        <v>2.9558292109602494E-2</v>
      </c>
      <c r="I19" s="105">
        <f t="shared" si="2"/>
        <v>0.12743055555555552</v>
      </c>
      <c r="J19" s="97">
        <f t="shared" si="3"/>
        <v>2.6176081100679222E-2</v>
      </c>
    </row>
    <row r="20" spans="2:10" s="21" customFormat="1" x14ac:dyDescent="0.25">
      <c r="B20" s="8" t="s">
        <v>14</v>
      </c>
      <c r="C20" s="104">
        <v>4.0208333333333318E-2</v>
      </c>
      <c r="D20" s="96">
        <f t="shared" si="0"/>
        <v>1.2605179226490456E-2</v>
      </c>
      <c r="E20" s="104">
        <v>1.1701388888888891E-2</v>
      </c>
      <c r="F20" s="96">
        <f t="shared" si="0"/>
        <v>1.1487853100924936E-2</v>
      </c>
      <c r="G20" s="104">
        <v>7.6851851851851855E-3</v>
      </c>
      <c r="H20" s="96">
        <f t="shared" ref="H20" si="15">G20/G$30</f>
        <v>1.1647896712626742E-2</v>
      </c>
      <c r="I20" s="105">
        <f t="shared" si="2"/>
        <v>5.9594907407407395E-2</v>
      </c>
      <c r="J20" s="97">
        <f t="shared" si="3"/>
        <v>1.2241656819927097E-2</v>
      </c>
    </row>
    <row r="21" spans="2:10" s="21" customFormat="1" x14ac:dyDescent="0.25">
      <c r="B21" s="8" t="s">
        <v>11</v>
      </c>
      <c r="C21" s="104">
        <v>3.0439814814814822E-2</v>
      </c>
      <c r="D21" s="96">
        <f t="shared" si="0"/>
        <v>9.542781049415635E-3</v>
      </c>
      <c r="E21" s="104">
        <v>7.2685185185185179E-3</v>
      </c>
      <c r="F21" s="96">
        <f t="shared" si="0"/>
        <v>7.135877099288682E-3</v>
      </c>
      <c r="G21" s="104">
        <v>1.2731481481481483E-2</v>
      </c>
      <c r="H21" s="96">
        <f t="shared" ref="H21" si="16">G21/G$30</f>
        <v>1.9296214433568399E-2</v>
      </c>
      <c r="I21" s="105">
        <f t="shared" si="2"/>
        <v>5.0439814814814826E-2</v>
      </c>
      <c r="J21" s="97">
        <f t="shared" si="3"/>
        <v>1.0361068250386931E-2</v>
      </c>
    </row>
    <row r="22" spans="2:10" s="21" customFormat="1" x14ac:dyDescent="0.25">
      <c r="B22" s="8" t="s">
        <v>15</v>
      </c>
      <c r="C22" s="104">
        <v>4.1099537037037032E-2</v>
      </c>
      <c r="D22" s="96">
        <f t="shared" si="0"/>
        <v>1.2884568633640649E-2</v>
      </c>
      <c r="E22" s="104">
        <v>1.1898148148148149E-2</v>
      </c>
      <c r="F22" s="96">
        <f t="shared" si="0"/>
        <v>1.1681021748517144E-2</v>
      </c>
      <c r="G22" s="104">
        <v>8.9467592592592602E-3</v>
      </c>
      <c r="H22" s="96">
        <f t="shared" ref="H22" si="17">G22/G$30</f>
        <v>1.3559976142862156E-2</v>
      </c>
      <c r="I22" s="105">
        <f t="shared" si="2"/>
        <v>6.1944444444444441E-2</v>
      </c>
      <c r="J22" s="97">
        <f t="shared" si="3"/>
        <v>1.2724285744853335E-2</v>
      </c>
    </row>
    <row r="23" spans="2:10" s="28" customFormat="1" x14ac:dyDescent="0.25">
      <c r="B23" s="8" t="s">
        <v>92</v>
      </c>
      <c r="C23" s="104">
        <v>7.9687500000000078E-2</v>
      </c>
      <c r="D23" s="96">
        <f t="shared" si="0"/>
        <v>2.4981767119858059E-2</v>
      </c>
      <c r="E23" s="104">
        <v>1.8877314814814812E-2</v>
      </c>
      <c r="F23" s="96">
        <f t="shared" si="0"/>
        <v>1.8532827307229043E-2</v>
      </c>
      <c r="G23" s="104">
        <v>4.3182870370370392E-2</v>
      </c>
      <c r="H23" s="96">
        <f t="shared" ref="H23" si="18">G23/G$30</f>
        <v>6.5449250956039748E-2</v>
      </c>
      <c r="I23" s="105">
        <f t="shared" si="2"/>
        <v>0.14174768518518527</v>
      </c>
      <c r="J23" s="97">
        <f t="shared" si="3"/>
        <v>2.9117026815623861E-2</v>
      </c>
    </row>
    <row r="24" spans="2:10" s="21" customFormat="1" x14ac:dyDescent="0.25">
      <c r="B24" s="8" t="s">
        <v>12</v>
      </c>
      <c r="C24" s="104">
        <v>7.6678240740740741E-2</v>
      </c>
      <c r="D24" s="96">
        <f t="shared" si="0"/>
        <v>2.4038374316493753E-2</v>
      </c>
      <c r="E24" s="104">
        <v>3.1967592592592596E-2</v>
      </c>
      <c r="F24" s="96">
        <f t="shared" si="0"/>
        <v>3.1384223802922523E-2</v>
      </c>
      <c r="G24" s="104">
        <v>3.8287037037037036E-2</v>
      </c>
      <c r="H24" s="96">
        <f t="shared" ref="H24" si="19">G24/G$30</f>
        <v>5.8028979405676591E-2</v>
      </c>
      <c r="I24" s="105">
        <f t="shared" si="2"/>
        <v>0.14693287037037037</v>
      </c>
      <c r="J24" s="97">
        <f t="shared" si="3"/>
        <v>3.0182138925805888E-2</v>
      </c>
    </row>
    <row r="25" spans="2:10" s="21" customFormat="1" x14ac:dyDescent="0.25">
      <c r="B25" s="8" t="s">
        <v>5</v>
      </c>
      <c r="C25" s="104">
        <v>0.14450231481481488</v>
      </c>
      <c r="D25" s="96">
        <f t="shared" si="0"/>
        <v>4.5300996730781078E-2</v>
      </c>
      <c r="E25" s="104">
        <v>4.4837962962962948E-2</v>
      </c>
      <c r="F25" s="96">
        <f t="shared" si="0"/>
        <v>4.4019725927777621E-2</v>
      </c>
      <c r="G25" s="104">
        <v>3.6990740740740734E-2</v>
      </c>
      <c r="H25" s="96">
        <f t="shared" ref="H25" si="20">G25/G$30</f>
        <v>5.6064273936076894E-2</v>
      </c>
      <c r="I25" s="105">
        <f t="shared" si="2"/>
        <v>0.22633101851851856</v>
      </c>
      <c r="J25" s="97">
        <f t="shared" si="3"/>
        <v>4.6491668112968433E-2</v>
      </c>
    </row>
    <row r="26" spans="2:10" s="21" customFormat="1" x14ac:dyDescent="0.25">
      <c r="B26" s="8" t="s">
        <v>6</v>
      </c>
      <c r="C26" s="104">
        <v>0.4942129629629628</v>
      </c>
      <c r="D26" s="96">
        <f t="shared" si="0"/>
        <v>0.154934125783288</v>
      </c>
      <c r="E26" s="104">
        <v>0.24921296296296297</v>
      </c>
      <c r="F26" s="96">
        <f t="shared" si="0"/>
        <v>0.24466513646796803</v>
      </c>
      <c r="G26" s="104">
        <v>3.9467592592592592E-3</v>
      </c>
      <c r="H26" s="96">
        <f t="shared" ref="H26" si="21">G26/G$30</f>
        <v>5.9818264744062027E-3</v>
      </c>
      <c r="I26" s="105">
        <f t="shared" si="2"/>
        <v>0.74737268518518496</v>
      </c>
      <c r="J26" s="97">
        <f t="shared" si="3"/>
        <v>0.15352117029193091</v>
      </c>
    </row>
    <row r="27" spans="2:10" s="21" customFormat="1" x14ac:dyDescent="0.25">
      <c r="B27" s="8" t="s">
        <v>103</v>
      </c>
      <c r="C27" s="104">
        <v>0.20346064814814807</v>
      </c>
      <c r="D27" s="96">
        <f t="shared" si="0"/>
        <v>6.3784238809002802E-2</v>
      </c>
      <c r="E27" s="104">
        <v>0.10482638888888893</v>
      </c>
      <c r="F27" s="96">
        <f t="shared" si="0"/>
        <v>0.10291343772015545</v>
      </c>
      <c r="G27" s="104">
        <v>3.9282407407407419E-2</v>
      </c>
      <c r="H27" s="96">
        <f t="shared" ref="H27" si="22">G27/G$30</f>
        <v>5.9537592534119235E-2</v>
      </c>
      <c r="I27" s="105">
        <f t="shared" si="2"/>
        <v>0.34756944444444438</v>
      </c>
      <c r="J27" s="97">
        <f t="shared" si="3"/>
        <v>7.1395796135640066E-2</v>
      </c>
    </row>
    <row r="28" spans="2:10" s="21" customFormat="1" x14ac:dyDescent="0.25">
      <c r="B28" s="8" t="s">
        <v>17</v>
      </c>
      <c r="C28" s="104">
        <v>1.506944444444445E-2</v>
      </c>
      <c r="D28" s="96">
        <f t="shared" si="0"/>
        <v>4.7242208845396042E-3</v>
      </c>
      <c r="E28" s="104">
        <v>5.2662037037037018E-3</v>
      </c>
      <c r="F28" s="96">
        <f t="shared" si="0"/>
        <v>5.1701020384973713E-3</v>
      </c>
      <c r="G28" s="104">
        <v>9.4907407407407408E-4</v>
      </c>
      <c r="H28" s="96">
        <f t="shared" ref="H28" si="23">G28/G$30</f>
        <v>1.4384450759569168E-3</v>
      </c>
      <c r="I28" s="105">
        <f>C28+E28+G28</f>
        <v>2.1284722222222226E-2</v>
      </c>
      <c r="J28" s="97">
        <f t="shared" si="3"/>
        <v>4.3721901130017362E-3</v>
      </c>
    </row>
    <row r="29" spans="2:10" s="21" customFormat="1" x14ac:dyDescent="0.25">
      <c r="B29" s="18"/>
      <c r="C29" s="106"/>
      <c r="D29" s="106"/>
      <c r="E29" s="106"/>
      <c r="F29" s="106"/>
      <c r="G29" s="106"/>
      <c r="H29" s="106"/>
      <c r="I29" s="106"/>
      <c r="J29" s="107"/>
    </row>
    <row r="30" spans="2:10" s="21" customFormat="1" x14ac:dyDescent="0.25">
      <c r="B30" s="29" t="s">
        <v>29</v>
      </c>
      <c r="C30" s="101">
        <f t="shared" ref="C30:J30" si="24">SUM(C7:C28)</f>
        <v>3.1898263888888914</v>
      </c>
      <c r="D30" s="102">
        <f t="shared" si="24"/>
        <v>1</v>
      </c>
      <c r="E30" s="101">
        <f t="shared" si="24"/>
        <v>1.0185879629629633</v>
      </c>
      <c r="F30" s="102">
        <f t="shared" si="24"/>
        <v>0.99999999999999978</v>
      </c>
      <c r="G30" s="101">
        <f>SUM(G7:G28)</f>
        <v>0.65979166666666667</v>
      </c>
      <c r="H30" s="102">
        <f t="shared" si="24"/>
        <v>1</v>
      </c>
      <c r="I30" s="101">
        <f t="shared" si="24"/>
        <v>4.8682060185185216</v>
      </c>
      <c r="J30" s="103">
        <f t="shared" si="24"/>
        <v>0.99999999999999989</v>
      </c>
    </row>
    <row r="31" spans="2:10" s="21" customFormat="1" x14ac:dyDescent="0.25">
      <c r="B31" s="30"/>
      <c r="C31" s="31"/>
      <c r="D31" s="31"/>
      <c r="E31" s="31"/>
      <c r="F31" s="32"/>
      <c r="G31" s="31"/>
      <c r="H31" s="31"/>
      <c r="I31" s="31"/>
      <c r="J31" s="19"/>
    </row>
    <row r="32" spans="2:10" s="21" customFormat="1" ht="66" customHeight="1" thickBot="1" x14ac:dyDescent="0.3">
      <c r="B32" s="169" t="s">
        <v>34</v>
      </c>
      <c r="C32" s="170"/>
      <c r="D32" s="170"/>
      <c r="E32" s="170"/>
      <c r="F32" s="171"/>
      <c r="G32" s="170"/>
      <c r="H32" s="170"/>
      <c r="I32" s="170"/>
      <c r="J32" s="171"/>
    </row>
    <row r="33" spans="9:9" s="21" customFormat="1" x14ac:dyDescent="0.25">
      <c r="I33" s="33"/>
    </row>
    <row r="34" spans="9:9" s="21" customFormat="1" x14ac:dyDescent="0.25"/>
    <row r="35" spans="9:9" s="21" customFormat="1" x14ac:dyDescent="0.25"/>
    <row r="36" spans="9:9" s="21" customFormat="1" x14ac:dyDescent="0.25"/>
    <row r="37" spans="9:9" s="21" customFormat="1" x14ac:dyDescent="0.25"/>
    <row r="38" spans="9:9" s="21" customFormat="1" x14ac:dyDescent="0.25"/>
    <row r="39" spans="9:9" s="21" customFormat="1" x14ac:dyDescent="0.25"/>
    <row r="40" spans="9:9" s="21" customFormat="1" x14ac:dyDescent="0.25"/>
    <row r="41" spans="9:9" s="21" customFormat="1" x14ac:dyDescent="0.25"/>
    <row r="42" spans="9:9" s="21" customFormat="1" x14ac:dyDescent="0.25"/>
    <row r="43" spans="9:9" s="21" customFormat="1" x14ac:dyDescent="0.25"/>
    <row r="44" spans="9:9" s="21" customFormat="1" x14ac:dyDescent="0.25"/>
    <row r="45" spans="9:9" s="21" customFormat="1" x14ac:dyDescent="0.25"/>
    <row r="46" spans="9:9" s="21" customFormat="1" x14ac:dyDescent="0.25"/>
    <row r="47" spans="9:9" s="21" customFormat="1" x14ac:dyDescent="0.25"/>
    <row r="48" spans="9:9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10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11" t="s">
        <v>127</v>
      </c>
      <c r="C3" s="212"/>
      <c r="D3" s="212"/>
      <c r="E3" s="212"/>
      <c r="F3" s="213"/>
    </row>
    <row r="4" spans="2:6" x14ac:dyDescent="0.25">
      <c r="B4" s="188" t="s">
        <v>134</v>
      </c>
      <c r="C4" s="189"/>
      <c r="D4" s="189"/>
      <c r="E4" s="189"/>
      <c r="F4" s="190"/>
    </row>
    <row r="5" spans="2:6" x14ac:dyDescent="0.25">
      <c r="B5" s="42"/>
      <c r="C5" s="193" t="s">
        <v>70</v>
      </c>
      <c r="D5" s="189"/>
      <c r="E5" s="209" t="s">
        <v>71</v>
      </c>
      <c r="F5" s="210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3"/>
      <c r="D7" s="86"/>
      <c r="E7" s="133"/>
      <c r="F7" s="138"/>
    </row>
    <row r="8" spans="2:6" x14ac:dyDescent="0.25">
      <c r="B8" s="8" t="s">
        <v>13</v>
      </c>
      <c r="C8" s="133"/>
      <c r="D8" s="136"/>
      <c r="E8" s="133"/>
      <c r="F8" s="138"/>
    </row>
    <row r="9" spans="2:6" x14ac:dyDescent="0.25">
      <c r="B9" s="8" t="s">
        <v>0</v>
      </c>
      <c r="C9" s="133"/>
      <c r="D9" s="136"/>
      <c r="E9" s="133"/>
      <c r="F9" s="138"/>
    </row>
    <row r="10" spans="2:6" x14ac:dyDescent="0.25">
      <c r="B10" s="8" t="s">
        <v>8</v>
      </c>
      <c r="C10" s="133">
        <v>5.4398148148148149E-3</v>
      </c>
      <c r="D10" s="86">
        <f t="shared" ref="D10:D21" si="0">C10/$C$30</f>
        <v>0.44976076555023925</v>
      </c>
      <c r="E10" s="133"/>
      <c r="F10" s="138"/>
    </row>
    <row r="11" spans="2:6" x14ac:dyDescent="0.25">
      <c r="B11" s="8" t="s">
        <v>26</v>
      </c>
      <c r="C11" s="133"/>
      <c r="D11" s="86"/>
      <c r="E11" s="133"/>
      <c r="F11" s="138"/>
    </row>
    <row r="12" spans="2:6" x14ac:dyDescent="0.25">
      <c r="B12" s="8" t="s">
        <v>3</v>
      </c>
      <c r="C12" s="133"/>
      <c r="D12" s="86"/>
      <c r="E12" s="133"/>
      <c r="F12" s="138"/>
    </row>
    <row r="13" spans="2:6" x14ac:dyDescent="0.25">
      <c r="B13" s="8" t="s">
        <v>7</v>
      </c>
      <c r="C13" s="133"/>
      <c r="D13" s="86"/>
      <c r="E13" s="133"/>
      <c r="F13" s="138"/>
    </row>
    <row r="14" spans="2:6" x14ac:dyDescent="0.25">
      <c r="B14" s="8" t="s">
        <v>2</v>
      </c>
      <c r="C14" s="133"/>
      <c r="D14" s="86"/>
      <c r="E14" s="133"/>
      <c r="F14" s="138"/>
    </row>
    <row r="15" spans="2:6" x14ac:dyDescent="0.25">
      <c r="B15" s="8" t="s">
        <v>9</v>
      </c>
      <c r="C15" s="133"/>
      <c r="D15" s="86"/>
      <c r="E15" s="133"/>
      <c r="F15" s="138"/>
    </row>
    <row r="16" spans="2:6" x14ac:dyDescent="0.25">
      <c r="B16" s="8" t="s">
        <v>1</v>
      </c>
      <c r="C16" s="133"/>
      <c r="D16" s="86"/>
      <c r="E16" s="133"/>
      <c r="F16" s="138"/>
    </row>
    <row r="17" spans="2:6" x14ac:dyDescent="0.25">
      <c r="B17" s="8" t="s">
        <v>27</v>
      </c>
      <c r="C17" s="133">
        <v>3.6921296296296298E-3</v>
      </c>
      <c r="D17" s="86">
        <f t="shared" si="0"/>
        <v>0.3052631578947369</v>
      </c>
      <c r="E17" s="133"/>
      <c r="F17" s="138"/>
    </row>
    <row r="18" spans="2:6" x14ac:dyDescent="0.25">
      <c r="B18" s="8" t="s">
        <v>16</v>
      </c>
      <c r="C18" s="133"/>
      <c r="D18" s="86"/>
      <c r="E18" s="133"/>
      <c r="F18" s="138"/>
    </row>
    <row r="19" spans="2:6" x14ac:dyDescent="0.25">
      <c r="B19" s="8" t="s">
        <v>4</v>
      </c>
      <c r="C19" s="133"/>
      <c r="D19" s="86"/>
      <c r="E19" s="133"/>
      <c r="F19" s="138"/>
    </row>
    <row r="20" spans="2:6" x14ac:dyDescent="0.25">
      <c r="B20" s="8" t="s">
        <v>14</v>
      </c>
      <c r="C20" s="133"/>
      <c r="D20" s="86"/>
      <c r="E20" s="133"/>
      <c r="F20" s="138"/>
    </row>
    <row r="21" spans="2:6" x14ac:dyDescent="0.25">
      <c r="B21" s="8" t="s">
        <v>11</v>
      </c>
      <c r="C21" s="133">
        <v>2.9629629629629628E-3</v>
      </c>
      <c r="D21" s="86">
        <f t="shared" si="0"/>
        <v>0.24497607655502393</v>
      </c>
      <c r="E21" s="133"/>
      <c r="F21" s="138"/>
    </row>
    <row r="22" spans="2:6" x14ac:dyDescent="0.25">
      <c r="B22" s="8" t="s">
        <v>15</v>
      </c>
      <c r="C22" s="133"/>
      <c r="D22" s="136"/>
      <c r="E22" s="133"/>
      <c r="F22" s="138"/>
    </row>
    <row r="23" spans="2:6" s="49" customFormat="1" x14ac:dyDescent="0.25">
      <c r="B23" s="8" t="s">
        <v>92</v>
      </c>
      <c r="C23" s="85"/>
      <c r="D23" s="136"/>
      <c r="E23" s="85"/>
      <c r="F23" s="138"/>
    </row>
    <row r="24" spans="2:6" x14ac:dyDescent="0.25">
      <c r="B24" s="8" t="s">
        <v>12</v>
      </c>
      <c r="C24" s="85"/>
      <c r="D24" s="86"/>
      <c r="E24" s="85"/>
      <c r="F24" s="138"/>
    </row>
    <row r="25" spans="2:6" s="50" customFormat="1" x14ac:dyDescent="0.25">
      <c r="B25" s="8" t="s">
        <v>5</v>
      </c>
      <c r="C25" s="85"/>
      <c r="D25" s="136"/>
      <c r="E25" s="85"/>
      <c r="F25" s="138"/>
    </row>
    <row r="26" spans="2:6" x14ac:dyDescent="0.25">
      <c r="B26" s="8" t="s">
        <v>6</v>
      </c>
      <c r="C26" s="104"/>
      <c r="D26" s="136"/>
      <c r="E26" s="85"/>
      <c r="F26" s="138"/>
    </row>
    <row r="27" spans="2:6" x14ac:dyDescent="0.25">
      <c r="B27" s="8" t="s">
        <v>103</v>
      </c>
      <c r="C27" s="104"/>
      <c r="D27" s="136"/>
      <c r="E27" s="85"/>
      <c r="F27" s="138"/>
    </row>
    <row r="28" spans="2:6" x14ac:dyDescent="0.25">
      <c r="B28" s="8" t="s">
        <v>17</v>
      </c>
      <c r="C28" s="104"/>
      <c r="D28" s="136"/>
      <c r="E28" s="85"/>
      <c r="F28" s="138"/>
    </row>
    <row r="29" spans="2:6" x14ac:dyDescent="0.25">
      <c r="B29" s="8"/>
      <c r="C29" s="105"/>
      <c r="D29" s="89"/>
      <c r="E29" s="89"/>
      <c r="F29" s="94"/>
    </row>
    <row r="30" spans="2:6" x14ac:dyDescent="0.25">
      <c r="B30" s="53" t="s">
        <v>29</v>
      </c>
      <c r="C30" s="93">
        <f>SUM(C7:C28)</f>
        <v>1.2094907407407407E-2</v>
      </c>
      <c r="D30" s="134">
        <f>SUM(D7:D28)</f>
        <v>1</v>
      </c>
      <c r="E30" s="93"/>
      <c r="F30" s="135"/>
    </row>
    <row r="31" spans="2:6" x14ac:dyDescent="0.25">
      <c r="B31" s="60"/>
      <c r="C31" s="76"/>
      <c r="D31" s="77"/>
      <c r="E31" s="77"/>
      <c r="F31" s="78"/>
    </row>
    <row r="32" spans="2:6" ht="66" customHeight="1" thickBot="1" x14ac:dyDescent="0.3">
      <c r="B32" s="203" t="s">
        <v>138</v>
      </c>
      <c r="C32" s="204"/>
      <c r="D32" s="204"/>
      <c r="E32" s="204"/>
      <c r="F32" s="20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6" t="s">
        <v>126</v>
      </c>
      <c r="C3" s="207"/>
      <c r="D3" s="207"/>
      <c r="E3" s="207"/>
      <c r="F3" s="208"/>
    </row>
    <row r="4" spans="2:6" x14ac:dyDescent="0.25">
      <c r="B4" s="188" t="s">
        <v>134</v>
      </c>
      <c r="C4" s="189"/>
      <c r="D4" s="189"/>
      <c r="E4" s="189"/>
      <c r="F4" s="190"/>
    </row>
    <row r="5" spans="2:6" x14ac:dyDescent="0.25">
      <c r="B5" s="42"/>
      <c r="C5" s="193" t="s">
        <v>66</v>
      </c>
      <c r="D5" s="189"/>
      <c r="E5" s="209" t="s">
        <v>67</v>
      </c>
      <c r="F5" s="210"/>
    </row>
    <row r="6" spans="2:6" x14ac:dyDescent="0.25">
      <c r="B6" s="3" t="s">
        <v>23</v>
      </c>
      <c r="C6" s="152" t="s">
        <v>24</v>
      </c>
      <c r="D6" s="43" t="s">
        <v>25</v>
      </c>
      <c r="E6" s="152" t="s">
        <v>24</v>
      </c>
      <c r="F6" s="64" t="s">
        <v>25</v>
      </c>
    </row>
    <row r="7" spans="2:6" x14ac:dyDescent="0.25">
      <c r="B7" s="8" t="s">
        <v>10</v>
      </c>
      <c r="C7" s="85"/>
      <c r="D7" s="86"/>
      <c r="E7" s="85"/>
      <c r="F7" s="94"/>
    </row>
    <row r="8" spans="2:6" x14ac:dyDescent="0.25">
      <c r="B8" s="8" t="s">
        <v>13</v>
      </c>
      <c r="C8" s="85"/>
      <c r="D8" s="136"/>
      <c r="E8" s="85">
        <v>9.3749999999999997E-4</v>
      </c>
      <c r="F8" s="138">
        <f>E8/E$30</f>
        <v>1.5731209943678388E-2</v>
      </c>
    </row>
    <row r="9" spans="2:6" x14ac:dyDescent="0.25">
      <c r="B9" s="8" t="s">
        <v>0</v>
      </c>
      <c r="C9" s="85"/>
      <c r="D9" s="136"/>
      <c r="E9" s="85">
        <v>6.5162037037037029E-3</v>
      </c>
      <c r="F9" s="138">
        <f t="shared" ref="F9:F28" si="0">E9/E$30</f>
        <v>0.10934161973198681</v>
      </c>
    </row>
    <row r="10" spans="2:6" x14ac:dyDescent="0.25">
      <c r="B10" s="8" t="s">
        <v>8</v>
      </c>
      <c r="C10" s="85"/>
      <c r="D10" s="136"/>
      <c r="E10" s="85">
        <v>2.488425925925926E-3</v>
      </c>
      <c r="F10" s="138">
        <f t="shared" si="0"/>
        <v>4.1755680714701891E-2</v>
      </c>
    </row>
    <row r="11" spans="2:6" x14ac:dyDescent="0.25">
      <c r="B11" s="8" t="s">
        <v>26</v>
      </c>
      <c r="C11" s="85"/>
      <c r="D11" s="136"/>
      <c r="E11" s="85">
        <v>8.3333333333333328E-4</v>
      </c>
      <c r="F11" s="138">
        <f t="shared" si="0"/>
        <v>1.3983297727714122E-2</v>
      </c>
    </row>
    <row r="12" spans="2:6" x14ac:dyDescent="0.25">
      <c r="B12" s="8" t="s">
        <v>3</v>
      </c>
      <c r="C12" s="85"/>
      <c r="D12" s="86"/>
      <c r="E12" s="85">
        <v>6.3888888888888884E-3</v>
      </c>
      <c r="F12" s="138">
        <f t="shared" si="0"/>
        <v>0.10720528257914159</v>
      </c>
    </row>
    <row r="13" spans="2:6" x14ac:dyDescent="0.25">
      <c r="B13" s="8" t="s">
        <v>7</v>
      </c>
      <c r="C13" s="85"/>
      <c r="D13" s="136"/>
      <c r="E13" s="85">
        <v>1.0300925925925924E-3</v>
      </c>
      <c r="F13" s="138">
        <f t="shared" si="0"/>
        <v>1.7284909691202176E-2</v>
      </c>
    </row>
    <row r="14" spans="2:6" x14ac:dyDescent="0.25">
      <c r="B14" s="8" t="s">
        <v>2</v>
      </c>
      <c r="C14" s="85"/>
      <c r="D14" s="136"/>
      <c r="E14" s="85">
        <v>9.6064814814814808E-4</v>
      </c>
      <c r="F14" s="138">
        <f t="shared" si="0"/>
        <v>1.6119634880559335E-2</v>
      </c>
    </row>
    <row r="15" spans="2:6" x14ac:dyDescent="0.25">
      <c r="B15" s="8" t="s">
        <v>9</v>
      </c>
      <c r="C15" s="85"/>
      <c r="D15" s="136"/>
      <c r="E15" s="85"/>
      <c r="F15" s="138"/>
    </row>
    <row r="16" spans="2:6" x14ac:dyDescent="0.25">
      <c r="B16" s="8" t="s">
        <v>1</v>
      </c>
      <c r="C16" s="85"/>
      <c r="D16" s="136"/>
      <c r="E16" s="85">
        <v>1.9675925925925926E-4</v>
      </c>
      <c r="F16" s="138">
        <f t="shared" si="0"/>
        <v>3.3016119634880566E-3</v>
      </c>
    </row>
    <row r="17" spans="2:6" x14ac:dyDescent="0.25">
      <c r="B17" s="8" t="s">
        <v>27</v>
      </c>
      <c r="C17" s="85"/>
      <c r="D17" s="136"/>
      <c r="E17" s="85">
        <v>7.4074074074074077E-3</v>
      </c>
      <c r="F17" s="138">
        <f t="shared" si="0"/>
        <v>0.12429597980190331</v>
      </c>
    </row>
    <row r="18" spans="2:6" x14ac:dyDescent="0.25">
      <c r="B18" s="8" t="s">
        <v>16</v>
      </c>
      <c r="C18" s="85"/>
      <c r="D18" s="136"/>
      <c r="E18" s="85"/>
      <c r="F18" s="138"/>
    </row>
    <row r="19" spans="2:6" x14ac:dyDescent="0.25">
      <c r="B19" s="8" t="s">
        <v>4</v>
      </c>
      <c r="C19" s="85"/>
      <c r="D19" s="136"/>
      <c r="E19" s="85">
        <v>5.3587962962962964E-3</v>
      </c>
      <c r="F19" s="138">
        <f t="shared" si="0"/>
        <v>8.9920372887939429E-2</v>
      </c>
    </row>
    <row r="20" spans="2:6" x14ac:dyDescent="0.25">
      <c r="B20" s="8" t="s">
        <v>14</v>
      </c>
      <c r="C20" s="85"/>
      <c r="D20" s="136"/>
      <c r="E20" s="85"/>
      <c r="F20" s="138"/>
    </row>
    <row r="21" spans="2:6" x14ac:dyDescent="0.25">
      <c r="B21" s="8" t="s">
        <v>11</v>
      </c>
      <c r="C21" s="85"/>
      <c r="D21" s="136"/>
      <c r="E21" s="85">
        <v>5.2083333333333333E-4</v>
      </c>
      <c r="F21" s="138">
        <f t="shared" si="0"/>
        <v>8.7395610798213265E-3</v>
      </c>
    </row>
    <row r="22" spans="2:6" x14ac:dyDescent="0.25">
      <c r="B22" s="8" t="s">
        <v>15</v>
      </c>
      <c r="C22" s="85"/>
      <c r="D22" s="86"/>
      <c r="E22" s="85">
        <v>7.5231481481481477E-3</v>
      </c>
      <c r="F22" s="138">
        <f t="shared" si="0"/>
        <v>0.12623810448630804</v>
      </c>
    </row>
    <row r="23" spans="2:6" s="49" customFormat="1" x14ac:dyDescent="0.25">
      <c r="B23" s="8" t="s">
        <v>92</v>
      </c>
      <c r="C23" s="85"/>
      <c r="D23" s="136"/>
      <c r="E23" s="85">
        <v>1.3067129629629628E-2</v>
      </c>
      <c r="F23" s="138">
        <f t="shared" si="0"/>
        <v>0.21926587686929502</v>
      </c>
    </row>
    <row r="24" spans="2:6" x14ac:dyDescent="0.25">
      <c r="B24" s="8" t="s">
        <v>12</v>
      </c>
      <c r="C24" s="85"/>
      <c r="D24" s="136"/>
      <c r="E24" s="85"/>
      <c r="F24" s="138"/>
    </row>
    <row r="25" spans="2:6" s="50" customFormat="1" x14ac:dyDescent="0.25">
      <c r="B25" s="8" t="s">
        <v>5</v>
      </c>
      <c r="C25" s="85"/>
      <c r="D25" s="136"/>
      <c r="E25" s="85">
        <v>4.2245370370370362E-3</v>
      </c>
      <c r="F25" s="138">
        <f t="shared" si="0"/>
        <v>7.088755098077297E-2</v>
      </c>
    </row>
    <row r="26" spans="2:6" x14ac:dyDescent="0.25">
      <c r="B26" s="8" t="s">
        <v>6</v>
      </c>
      <c r="C26" s="85"/>
      <c r="D26" s="136"/>
      <c r="E26" s="85">
        <v>1.0069444444444444E-3</v>
      </c>
      <c r="F26" s="138">
        <f t="shared" si="0"/>
        <v>1.689648475432123E-2</v>
      </c>
    </row>
    <row r="27" spans="2:6" x14ac:dyDescent="0.25">
      <c r="B27" s="8" t="s">
        <v>103</v>
      </c>
      <c r="C27" s="85"/>
      <c r="D27" s="136"/>
      <c r="E27" s="85"/>
      <c r="F27" s="138"/>
    </row>
    <row r="28" spans="2:6" x14ac:dyDescent="0.25">
      <c r="B28" s="8" t="s">
        <v>17</v>
      </c>
      <c r="C28" s="85"/>
      <c r="D28" s="85"/>
      <c r="E28" s="85">
        <v>1.1342592592592593E-3</v>
      </c>
      <c r="F28" s="138">
        <f t="shared" si="0"/>
        <v>1.9032821907166445E-2</v>
      </c>
    </row>
    <row r="29" spans="2:6" x14ac:dyDescent="0.25">
      <c r="B29" s="8"/>
      <c r="C29" s="105"/>
      <c r="D29" s="89"/>
      <c r="E29" s="89"/>
      <c r="F29" s="94"/>
    </row>
    <row r="30" spans="2:6" x14ac:dyDescent="0.25">
      <c r="B30" s="53" t="s">
        <v>29</v>
      </c>
      <c r="C30" s="93"/>
      <c r="D30" s="134"/>
      <c r="E30" s="93">
        <f>SUM(E7:E28)</f>
        <v>5.9594907407407395E-2</v>
      </c>
      <c r="F30" s="135">
        <f>SUM(F7:F28)</f>
        <v>1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3" t="s">
        <v>139</v>
      </c>
      <c r="C32" s="204"/>
      <c r="D32" s="204"/>
      <c r="E32" s="204"/>
      <c r="F32" s="20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5" t="s">
        <v>95</v>
      </c>
      <c r="C3" s="186"/>
      <c r="D3" s="186"/>
      <c r="E3" s="186"/>
      <c r="F3" s="187"/>
    </row>
    <row r="4" spans="2:6" x14ac:dyDescent="0.25">
      <c r="B4" s="188" t="s">
        <v>134</v>
      </c>
      <c r="C4" s="189"/>
      <c r="D4" s="189"/>
      <c r="E4" s="189"/>
      <c r="F4" s="190"/>
    </row>
    <row r="5" spans="2:6" x14ac:dyDescent="0.25">
      <c r="B5" s="42"/>
      <c r="C5" s="193" t="s">
        <v>52</v>
      </c>
      <c r="D5" s="189"/>
      <c r="E5" s="193" t="s">
        <v>53</v>
      </c>
      <c r="F5" s="190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3"/>
      <c r="D7" s="86"/>
      <c r="E7" s="65"/>
      <c r="F7" s="69"/>
    </row>
    <row r="8" spans="2:6" x14ac:dyDescent="0.25">
      <c r="B8" s="8" t="s">
        <v>13</v>
      </c>
      <c r="C8" s="133"/>
      <c r="D8" s="86"/>
      <c r="E8" s="65"/>
      <c r="F8" s="69"/>
    </row>
    <row r="9" spans="2:6" x14ac:dyDescent="0.25">
      <c r="B9" s="8" t="s">
        <v>0</v>
      </c>
      <c r="C9" s="133"/>
      <c r="D9" s="86"/>
      <c r="E9" s="65"/>
      <c r="F9" s="69"/>
    </row>
    <row r="10" spans="2:6" x14ac:dyDescent="0.25">
      <c r="B10" s="8" t="s">
        <v>8</v>
      </c>
      <c r="C10" s="133"/>
      <c r="D10" s="86"/>
      <c r="E10" s="65"/>
      <c r="F10" s="69"/>
    </row>
    <row r="11" spans="2:6" x14ac:dyDescent="0.25">
      <c r="B11" s="8" t="s">
        <v>26</v>
      </c>
      <c r="C11" s="133"/>
      <c r="D11" s="86"/>
      <c r="E11" s="65"/>
      <c r="F11" s="69"/>
    </row>
    <row r="12" spans="2:6" x14ac:dyDescent="0.25">
      <c r="B12" s="8" t="s">
        <v>3</v>
      </c>
      <c r="C12" s="133"/>
      <c r="D12" s="136"/>
      <c r="E12" s="65"/>
      <c r="F12" s="69"/>
    </row>
    <row r="13" spans="2:6" x14ac:dyDescent="0.25">
      <c r="B13" s="8" t="s">
        <v>7</v>
      </c>
      <c r="C13" s="133"/>
      <c r="D13" s="136"/>
      <c r="E13" s="65"/>
      <c r="F13" s="69"/>
    </row>
    <row r="14" spans="2:6" x14ac:dyDescent="0.25">
      <c r="B14" s="8" t="s">
        <v>2</v>
      </c>
      <c r="C14" s="133"/>
      <c r="D14" s="86"/>
      <c r="E14" s="65"/>
      <c r="F14" s="69"/>
    </row>
    <row r="15" spans="2:6" x14ac:dyDescent="0.25">
      <c r="B15" s="8" t="s">
        <v>9</v>
      </c>
      <c r="C15" s="133"/>
      <c r="D15" s="86"/>
      <c r="E15" s="65"/>
      <c r="F15" s="69"/>
    </row>
    <row r="16" spans="2:6" x14ac:dyDescent="0.25">
      <c r="B16" s="8" t="s">
        <v>1</v>
      </c>
      <c r="C16" s="133"/>
      <c r="D16" s="86"/>
      <c r="E16" s="65"/>
      <c r="F16" s="69"/>
    </row>
    <row r="17" spans="2:6" x14ac:dyDescent="0.25">
      <c r="B17" s="8" t="s">
        <v>27</v>
      </c>
      <c r="C17" s="85"/>
      <c r="D17" s="86"/>
      <c r="E17" s="65"/>
      <c r="F17" s="69"/>
    </row>
    <row r="18" spans="2:6" x14ac:dyDescent="0.25">
      <c r="B18" s="8" t="s">
        <v>16</v>
      </c>
      <c r="C18" s="85"/>
      <c r="D18" s="86"/>
      <c r="E18" s="65"/>
      <c r="F18" s="69"/>
    </row>
    <row r="19" spans="2:6" x14ac:dyDescent="0.25">
      <c r="B19" s="8" t="s">
        <v>4</v>
      </c>
      <c r="C19" s="85"/>
      <c r="D19" s="86"/>
      <c r="E19" s="65"/>
      <c r="F19" s="69"/>
    </row>
    <row r="20" spans="2:6" x14ac:dyDescent="0.25">
      <c r="B20" s="8" t="s">
        <v>14</v>
      </c>
      <c r="C20" s="85"/>
      <c r="D20" s="86"/>
      <c r="E20" s="65"/>
      <c r="F20" s="69"/>
    </row>
    <row r="21" spans="2:6" x14ac:dyDescent="0.25">
      <c r="B21" s="8" t="s">
        <v>11</v>
      </c>
      <c r="C21" s="88"/>
      <c r="D21" s="86"/>
      <c r="E21" s="65"/>
      <c r="F21" s="69"/>
    </row>
    <row r="22" spans="2:6" x14ac:dyDescent="0.25">
      <c r="B22" s="8" t="s">
        <v>15</v>
      </c>
      <c r="C22" s="85"/>
      <c r="D22" s="86"/>
      <c r="E22" s="65"/>
      <c r="F22" s="69"/>
    </row>
    <row r="23" spans="2:6" s="49" customFormat="1" x14ac:dyDescent="0.25">
      <c r="B23" s="8" t="s">
        <v>92</v>
      </c>
      <c r="C23" s="91"/>
      <c r="D23" s="86"/>
      <c r="E23" s="65"/>
      <c r="F23" s="70"/>
    </row>
    <row r="24" spans="2:6" x14ac:dyDescent="0.25">
      <c r="B24" s="8" t="s">
        <v>12</v>
      </c>
      <c r="C24" s="88"/>
      <c r="D24" s="136"/>
      <c r="E24" s="47"/>
      <c r="F24" s="71"/>
    </row>
    <row r="25" spans="2:6" s="50" customFormat="1" x14ac:dyDescent="0.25">
      <c r="B25" s="8" t="s">
        <v>5</v>
      </c>
      <c r="C25" s="85"/>
      <c r="D25" s="136"/>
      <c r="E25" s="47"/>
      <c r="F25" s="44"/>
    </row>
    <row r="26" spans="2:6" x14ac:dyDescent="0.25">
      <c r="B26" s="8" t="s">
        <v>6</v>
      </c>
      <c r="C26" s="104"/>
      <c r="D26" s="85"/>
      <c r="E26" s="65"/>
      <c r="F26" s="69"/>
    </row>
    <row r="27" spans="2:6" x14ac:dyDescent="0.25">
      <c r="B27" s="8" t="s">
        <v>103</v>
      </c>
      <c r="C27" s="104"/>
      <c r="D27" s="85"/>
      <c r="E27" s="65"/>
      <c r="F27" s="69"/>
    </row>
    <row r="28" spans="2:6" x14ac:dyDescent="0.25">
      <c r="B28" s="8" t="s">
        <v>17</v>
      </c>
      <c r="C28" s="104"/>
      <c r="D28" s="85"/>
      <c r="E28" s="65"/>
      <c r="F28" s="69"/>
    </row>
    <row r="29" spans="2:6" x14ac:dyDescent="0.25">
      <c r="B29" s="8"/>
      <c r="C29" s="105"/>
      <c r="D29" s="89"/>
      <c r="E29" s="52"/>
      <c r="F29" s="48"/>
    </row>
    <row r="30" spans="2:6" x14ac:dyDescent="0.25">
      <c r="B30" s="53" t="s">
        <v>29</v>
      </c>
      <c r="C30" s="93"/>
      <c r="D30" s="134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4" t="s">
        <v>124</v>
      </c>
      <c r="C32" s="204"/>
      <c r="D32" s="204"/>
      <c r="E32" s="204"/>
      <c r="F32" s="20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8" t="s">
        <v>96</v>
      </c>
      <c r="C3" s="199"/>
      <c r="D3" s="199"/>
      <c r="E3" s="199"/>
      <c r="F3" s="200"/>
    </row>
    <row r="4" spans="2:6" x14ac:dyDescent="0.25">
      <c r="B4" s="188" t="s">
        <v>134</v>
      </c>
      <c r="C4" s="189"/>
      <c r="D4" s="189"/>
      <c r="E4" s="189"/>
      <c r="F4" s="190"/>
    </row>
    <row r="5" spans="2:6" x14ac:dyDescent="0.25">
      <c r="B5" s="42"/>
      <c r="C5" s="193" t="s">
        <v>60</v>
      </c>
      <c r="D5" s="189"/>
      <c r="E5" s="209" t="s">
        <v>61</v>
      </c>
      <c r="F5" s="210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3"/>
      <c r="D7" s="86"/>
      <c r="E7" s="65"/>
      <c r="F7" s="69"/>
    </row>
    <row r="8" spans="2:6" x14ac:dyDescent="0.25">
      <c r="B8" s="8" t="s">
        <v>13</v>
      </c>
      <c r="C8" s="133"/>
      <c r="D8" s="86"/>
      <c r="E8" s="65"/>
      <c r="F8" s="69"/>
    </row>
    <row r="9" spans="2:6" x14ac:dyDescent="0.25">
      <c r="B9" s="8" t="s">
        <v>0</v>
      </c>
      <c r="C9" s="133"/>
      <c r="D9" s="86"/>
      <c r="E9" s="65"/>
      <c r="F9" s="69"/>
    </row>
    <row r="10" spans="2:6" x14ac:dyDescent="0.25">
      <c r="B10" s="8" t="s">
        <v>8</v>
      </c>
      <c r="C10" s="133"/>
      <c r="D10" s="86"/>
      <c r="E10" s="65"/>
      <c r="F10" s="69"/>
    </row>
    <row r="11" spans="2:6" x14ac:dyDescent="0.25">
      <c r="B11" s="8" t="s">
        <v>26</v>
      </c>
      <c r="C11" s="133"/>
      <c r="D11" s="86"/>
      <c r="E11" s="65"/>
      <c r="F11" s="69"/>
    </row>
    <row r="12" spans="2:6" x14ac:dyDescent="0.25">
      <c r="B12" s="8" t="s">
        <v>3</v>
      </c>
      <c r="C12" s="133"/>
      <c r="D12" s="86"/>
      <c r="E12" s="65"/>
      <c r="F12" s="69"/>
    </row>
    <row r="13" spans="2:6" x14ac:dyDescent="0.25">
      <c r="B13" s="8" t="s">
        <v>7</v>
      </c>
      <c r="C13" s="133"/>
      <c r="D13" s="86"/>
      <c r="E13" s="65"/>
      <c r="F13" s="69"/>
    </row>
    <row r="14" spans="2:6" x14ac:dyDescent="0.25">
      <c r="B14" s="8" t="s">
        <v>2</v>
      </c>
      <c r="C14" s="133"/>
      <c r="D14" s="86"/>
      <c r="E14" s="65"/>
      <c r="F14" s="69"/>
    </row>
    <row r="15" spans="2:6" x14ac:dyDescent="0.25">
      <c r="B15" s="8" t="s">
        <v>9</v>
      </c>
      <c r="C15" s="133"/>
      <c r="D15" s="86"/>
      <c r="E15" s="65"/>
      <c r="F15" s="69"/>
    </row>
    <row r="16" spans="2:6" x14ac:dyDescent="0.25">
      <c r="B16" s="8" t="s">
        <v>1</v>
      </c>
      <c r="C16" s="133"/>
      <c r="D16" s="86"/>
      <c r="E16" s="65"/>
      <c r="F16" s="69"/>
    </row>
    <row r="17" spans="2:6" x14ac:dyDescent="0.25">
      <c r="B17" s="8" t="s">
        <v>27</v>
      </c>
      <c r="C17" s="133"/>
      <c r="D17" s="86"/>
      <c r="E17" s="65"/>
      <c r="F17" s="69"/>
    </row>
    <row r="18" spans="2:6" x14ac:dyDescent="0.25">
      <c r="B18" s="8" t="s">
        <v>16</v>
      </c>
      <c r="C18" s="133"/>
      <c r="D18" s="86"/>
      <c r="E18" s="65"/>
      <c r="F18" s="69"/>
    </row>
    <row r="19" spans="2:6" x14ac:dyDescent="0.25">
      <c r="B19" s="8" t="s">
        <v>4</v>
      </c>
      <c r="C19" s="133"/>
      <c r="D19" s="86"/>
      <c r="E19" s="65"/>
      <c r="F19" s="69"/>
    </row>
    <row r="20" spans="2:6" x14ac:dyDescent="0.25">
      <c r="B20" s="8" t="s">
        <v>14</v>
      </c>
      <c r="C20" s="133"/>
      <c r="D20" s="86"/>
      <c r="E20" s="65"/>
      <c r="F20" s="69"/>
    </row>
    <row r="21" spans="2:6" x14ac:dyDescent="0.25">
      <c r="B21" s="8" t="s">
        <v>11</v>
      </c>
      <c r="C21" s="133"/>
      <c r="D21" s="86"/>
      <c r="E21" s="65"/>
      <c r="F21" s="69"/>
    </row>
    <row r="22" spans="2:6" x14ac:dyDescent="0.25">
      <c r="B22" s="8" t="s">
        <v>15</v>
      </c>
      <c r="C22" s="133"/>
      <c r="D22" s="86"/>
      <c r="E22" s="65"/>
      <c r="F22" s="69"/>
    </row>
    <row r="23" spans="2:6" s="49" customFormat="1" x14ac:dyDescent="0.25">
      <c r="B23" s="8" t="s">
        <v>92</v>
      </c>
      <c r="C23" s="133"/>
      <c r="D23" s="86"/>
      <c r="E23" s="75"/>
      <c r="F23" s="70"/>
    </row>
    <row r="24" spans="2:6" x14ac:dyDescent="0.25">
      <c r="B24" s="8" t="s">
        <v>12</v>
      </c>
      <c r="C24" s="88"/>
      <c r="D24" s="88"/>
      <c r="E24" s="45"/>
      <c r="F24" s="71"/>
    </row>
    <row r="25" spans="2:6" s="50" customFormat="1" x14ac:dyDescent="0.25">
      <c r="B25" s="8" t="s">
        <v>5</v>
      </c>
      <c r="C25" s="43"/>
      <c r="D25" s="43"/>
      <c r="E25" s="43"/>
      <c r="F25" s="44"/>
    </row>
    <row r="26" spans="2:6" x14ac:dyDescent="0.25">
      <c r="B26" s="8" t="s">
        <v>6</v>
      </c>
      <c r="C26" s="104"/>
      <c r="D26" s="86"/>
      <c r="E26" s="47"/>
      <c r="F26" s="69"/>
    </row>
    <row r="27" spans="2:6" x14ac:dyDescent="0.25">
      <c r="B27" s="8" t="s">
        <v>103</v>
      </c>
      <c r="C27" s="104"/>
      <c r="D27" s="85"/>
      <c r="E27" s="47"/>
      <c r="F27" s="69"/>
    </row>
    <row r="28" spans="2:6" x14ac:dyDescent="0.25">
      <c r="B28" s="8" t="s">
        <v>17</v>
      </c>
      <c r="C28" s="104"/>
      <c r="D28" s="137"/>
      <c r="E28" s="47"/>
      <c r="F28" s="69"/>
    </row>
    <row r="29" spans="2:6" x14ac:dyDescent="0.25">
      <c r="B29" s="8"/>
      <c r="C29" s="105"/>
      <c r="D29" s="89"/>
      <c r="E29" s="52"/>
      <c r="F29" s="48"/>
    </row>
    <row r="30" spans="2:6" x14ac:dyDescent="0.25">
      <c r="B30" s="53" t="s">
        <v>29</v>
      </c>
      <c r="C30" s="93"/>
      <c r="D30" s="134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3" t="s">
        <v>125</v>
      </c>
      <c r="C32" s="204"/>
      <c r="D32" s="204"/>
      <c r="E32" s="204"/>
      <c r="F32" s="20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6" t="s">
        <v>97</v>
      </c>
      <c r="C3" s="207"/>
      <c r="D3" s="207"/>
      <c r="E3" s="207"/>
      <c r="F3" s="208"/>
    </row>
    <row r="4" spans="2:6" x14ac:dyDescent="0.25">
      <c r="B4" s="188" t="s">
        <v>134</v>
      </c>
      <c r="C4" s="189"/>
      <c r="D4" s="189"/>
      <c r="E4" s="189"/>
      <c r="F4" s="190"/>
    </row>
    <row r="5" spans="2:6" x14ac:dyDescent="0.25">
      <c r="B5" s="42"/>
      <c r="C5" s="193" t="s">
        <v>68</v>
      </c>
      <c r="D5" s="189"/>
      <c r="E5" s="209" t="s">
        <v>69</v>
      </c>
      <c r="F5" s="210"/>
    </row>
    <row r="6" spans="2:6" x14ac:dyDescent="0.25">
      <c r="B6" s="3" t="s">
        <v>23</v>
      </c>
      <c r="C6" s="152" t="s">
        <v>24</v>
      </c>
      <c r="D6" s="43" t="s">
        <v>25</v>
      </c>
      <c r="E6" s="152" t="s">
        <v>24</v>
      </c>
      <c r="F6" s="64" t="s">
        <v>25</v>
      </c>
    </row>
    <row r="7" spans="2:6" x14ac:dyDescent="0.25">
      <c r="B7" s="8" t="s">
        <v>10</v>
      </c>
      <c r="C7" s="85"/>
      <c r="D7" s="136"/>
      <c r="E7" s="85"/>
      <c r="F7" s="94"/>
    </row>
    <row r="8" spans="2:6" x14ac:dyDescent="0.25">
      <c r="B8" s="8" t="s">
        <v>13</v>
      </c>
      <c r="C8" s="85"/>
      <c r="D8" s="136"/>
      <c r="E8" s="85">
        <v>2.0833333333333335E-4</v>
      </c>
      <c r="F8" s="97">
        <f t="shared" ref="F8:F27" si="0">E8/E$30</f>
        <v>3.2063271522471019E-4</v>
      </c>
    </row>
    <row r="9" spans="2:6" x14ac:dyDescent="0.25">
      <c r="B9" s="8" t="s">
        <v>0</v>
      </c>
      <c r="C9" s="85"/>
      <c r="D9" s="136"/>
      <c r="E9" s="85">
        <v>6.6076388888888893E-2</v>
      </c>
      <c r="F9" s="97">
        <f t="shared" si="0"/>
        <v>0.10169400951210392</v>
      </c>
    </row>
    <row r="10" spans="2:6" x14ac:dyDescent="0.25">
      <c r="B10" s="8" t="s">
        <v>8</v>
      </c>
      <c r="C10" s="85"/>
      <c r="D10" s="136"/>
      <c r="E10" s="85">
        <v>1.6481481481481482E-2</v>
      </c>
      <c r="F10" s="97">
        <f t="shared" si="0"/>
        <v>2.5365610359999295E-2</v>
      </c>
    </row>
    <row r="11" spans="2:6" x14ac:dyDescent="0.25">
      <c r="B11" s="8" t="s">
        <v>26</v>
      </c>
      <c r="C11" s="85"/>
      <c r="D11" s="136"/>
      <c r="E11" s="85">
        <v>4.1666666666666669E-4</v>
      </c>
      <c r="F11" s="97">
        <f t="shared" si="0"/>
        <v>6.4126543044942038E-4</v>
      </c>
    </row>
    <row r="12" spans="2:6" x14ac:dyDescent="0.25">
      <c r="B12" s="8" t="s">
        <v>3</v>
      </c>
      <c r="C12" s="85">
        <v>2.0023148148148148E-3</v>
      </c>
      <c r="D12" s="96">
        <f t="shared" ref="D12:D24" si="1">C12/C$30</f>
        <v>4.8568220101066817E-2</v>
      </c>
      <c r="E12" s="85">
        <v>0.18291666666666664</v>
      </c>
      <c r="F12" s="97">
        <f t="shared" si="0"/>
        <v>0.28151552396729546</v>
      </c>
    </row>
    <row r="13" spans="2:6" x14ac:dyDescent="0.25">
      <c r="B13" s="8" t="s">
        <v>7</v>
      </c>
      <c r="C13" s="85">
        <v>1.0729166666666666E-2</v>
      </c>
      <c r="D13" s="96">
        <f t="shared" si="1"/>
        <v>0.2602470522178551</v>
      </c>
      <c r="E13" s="85">
        <v>3.7442129629629624E-2</v>
      </c>
      <c r="F13" s="97">
        <f t="shared" si="0"/>
        <v>5.7624824097329844E-2</v>
      </c>
    </row>
    <row r="14" spans="2:6" x14ac:dyDescent="0.25">
      <c r="B14" s="8" t="s">
        <v>2</v>
      </c>
      <c r="C14" s="85"/>
      <c r="D14" s="96"/>
      <c r="E14" s="85">
        <v>9.953703703703702E-4</v>
      </c>
      <c r="F14" s="97">
        <f t="shared" si="0"/>
        <v>1.5319118616291705E-3</v>
      </c>
    </row>
    <row r="15" spans="2:6" ht="15.95" customHeight="1" x14ac:dyDescent="0.25">
      <c r="B15" s="8" t="s">
        <v>9</v>
      </c>
      <c r="C15" s="85"/>
      <c r="D15" s="96"/>
      <c r="E15" s="85"/>
      <c r="F15" s="97"/>
    </row>
    <row r="16" spans="2:6" x14ac:dyDescent="0.25">
      <c r="B16" s="8" t="s">
        <v>1</v>
      </c>
      <c r="C16" s="85"/>
      <c r="D16" s="96"/>
      <c r="E16" s="85">
        <v>7.8819444444444449E-3</v>
      </c>
      <c r="F16" s="97">
        <f t="shared" si="0"/>
        <v>1.2130604392668201E-2</v>
      </c>
    </row>
    <row r="17" spans="2:6" x14ac:dyDescent="0.25">
      <c r="B17" s="8" t="s">
        <v>27</v>
      </c>
      <c r="C17" s="85">
        <v>3.2407407407407411E-3</v>
      </c>
      <c r="D17" s="96">
        <f t="shared" si="1"/>
        <v>7.8607523862998324E-2</v>
      </c>
      <c r="E17" s="85">
        <v>4.178240740740741E-3</v>
      </c>
      <c r="F17" s="97">
        <f t="shared" si="0"/>
        <v>6.430467233117799E-3</v>
      </c>
    </row>
    <row r="18" spans="2:6" x14ac:dyDescent="0.25">
      <c r="B18" s="8" t="s">
        <v>16</v>
      </c>
      <c r="C18" s="85"/>
      <c r="D18" s="96"/>
      <c r="E18" s="85"/>
      <c r="F18" s="97"/>
    </row>
    <row r="19" spans="2:6" x14ac:dyDescent="0.25">
      <c r="B19" s="8" t="s">
        <v>4</v>
      </c>
      <c r="C19" s="85"/>
      <c r="D19" s="96"/>
      <c r="E19" s="85">
        <v>2.7627314814814813E-2</v>
      </c>
      <c r="F19" s="97">
        <f t="shared" si="0"/>
        <v>4.2519460624521284E-2</v>
      </c>
    </row>
    <row r="20" spans="2:6" x14ac:dyDescent="0.25">
      <c r="B20" s="8" t="s">
        <v>14</v>
      </c>
      <c r="C20" s="85">
        <v>8.2407407407407412E-3</v>
      </c>
      <c r="D20" s="96">
        <f t="shared" si="1"/>
        <v>0.19988770353733856</v>
      </c>
      <c r="E20" s="85">
        <v>2.8333333333333332E-2</v>
      </c>
      <c r="F20" s="97">
        <f t="shared" si="0"/>
        <v>4.3606049270560582E-2</v>
      </c>
    </row>
    <row r="21" spans="2:6" x14ac:dyDescent="0.25">
      <c r="B21" s="8" t="s">
        <v>11</v>
      </c>
      <c r="C21" s="85"/>
      <c r="D21" s="96"/>
      <c r="E21" s="85">
        <v>0.14677083333333332</v>
      </c>
      <c r="F21" s="97">
        <f t="shared" si="0"/>
        <v>0.22588574787580828</v>
      </c>
    </row>
    <row r="22" spans="2:6" x14ac:dyDescent="0.25">
      <c r="B22" s="8" t="s">
        <v>15</v>
      </c>
      <c r="C22" s="85">
        <v>1.0555555555555554E-2</v>
      </c>
      <c r="D22" s="96">
        <f t="shared" si="1"/>
        <v>0.2560359348680516</v>
      </c>
      <c r="E22" s="85">
        <v>7.4884259259259244E-3</v>
      </c>
      <c r="F22" s="97">
        <f t="shared" si="0"/>
        <v>1.1524964819465968E-2</v>
      </c>
    </row>
    <row r="23" spans="2:6" s="49" customFormat="1" x14ac:dyDescent="0.25">
      <c r="B23" s="8" t="s">
        <v>92</v>
      </c>
      <c r="C23" s="85">
        <v>2.0023148148148148E-3</v>
      </c>
      <c r="D23" s="96">
        <f t="shared" si="1"/>
        <v>4.8568220101066817E-2</v>
      </c>
      <c r="E23" s="85">
        <v>2.7534722222222224E-2</v>
      </c>
      <c r="F23" s="97">
        <f t="shared" si="0"/>
        <v>4.2376957195532527E-2</v>
      </c>
    </row>
    <row r="24" spans="2:6" x14ac:dyDescent="0.25">
      <c r="B24" s="8" t="s">
        <v>12</v>
      </c>
      <c r="C24" s="85">
        <v>4.4560185185185189E-3</v>
      </c>
      <c r="D24" s="96">
        <f t="shared" si="1"/>
        <v>0.10808534531162269</v>
      </c>
      <c r="E24" s="85">
        <v>7.8125E-3</v>
      </c>
      <c r="F24" s="97">
        <f t="shared" si="0"/>
        <v>1.2023726820926631E-2</v>
      </c>
    </row>
    <row r="25" spans="2:6" s="50" customFormat="1" x14ac:dyDescent="0.25">
      <c r="B25" s="8" t="s">
        <v>5</v>
      </c>
      <c r="C25" s="85"/>
      <c r="D25" s="136"/>
      <c r="E25" s="85">
        <v>8.7118055555555574E-2</v>
      </c>
      <c r="F25" s="97">
        <f t="shared" si="0"/>
        <v>0.13407791374979966</v>
      </c>
    </row>
    <row r="26" spans="2:6" x14ac:dyDescent="0.25">
      <c r="B26" s="8" t="s">
        <v>6</v>
      </c>
      <c r="C26" s="104"/>
      <c r="D26" s="136"/>
      <c r="E26" s="85"/>
      <c r="F26" s="97"/>
    </row>
    <row r="27" spans="2:6" x14ac:dyDescent="0.25">
      <c r="B27" s="8" t="s">
        <v>103</v>
      </c>
      <c r="C27" s="104"/>
      <c r="D27" s="136"/>
      <c r="E27" s="85">
        <v>4.7453703703703704E-4</v>
      </c>
      <c r="F27" s="97">
        <f t="shared" si="0"/>
        <v>7.303300735673954E-4</v>
      </c>
    </row>
    <row r="28" spans="2:6" x14ac:dyDescent="0.25">
      <c r="B28" s="8" t="s">
        <v>17</v>
      </c>
      <c r="C28" s="104"/>
      <c r="D28" s="136"/>
      <c r="E28" s="85"/>
      <c r="F28" s="94"/>
    </row>
    <row r="29" spans="2:6" x14ac:dyDescent="0.25">
      <c r="B29" s="8"/>
      <c r="C29" s="105"/>
      <c r="D29" s="89"/>
      <c r="E29" s="89"/>
      <c r="F29" s="94"/>
    </row>
    <row r="30" spans="2:6" x14ac:dyDescent="0.25">
      <c r="B30" s="53" t="s">
        <v>29</v>
      </c>
      <c r="C30" s="93">
        <f>SUM(C7:C28)</f>
        <v>4.1226851851851855E-2</v>
      </c>
      <c r="D30" s="134">
        <f>SUM(D7:D28)</f>
        <v>0.99999999999999989</v>
      </c>
      <c r="E30" s="93">
        <f>SUM(E7:E28)</f>
        <v>0.64975694444444432</v>
      </c>
      <c r="F30" s="135">
        <f>SUM(F7:F28)</f>
        <v>1.0000000000000002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3" t="s">
        <v>140</v>
      </c>
      <c r="C32" s="204"/>
      <c r="D32" s="204"/>
      <c r="E32" s="204"/>
      <c r="F32" s="20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5" t="s">
        <v>98</v>
      </c>
      <c r="C3" s="186"/>
      <c r="D3" s="186"/>
      <c r="E3" s="186"/>
      <c r="F3" s="187"/>
    </row>
    <row r="4" spans="2:6" x14ac:dyDescent="0.25">
      <c r="B4" s="188" t="s">
        <v>134</v>
      </c>
      <c r="C4" s="189"/>
      <c r="D4" s="189"/>
      <c r="E4" s="189"/>
      <c r="F4" s="190"/>
    </row>
    <row r="5" spans="2:6" x14ac:dyDescent="0.25">
      <c r="B5" s="42"/>
      <c r="C5" s="193" t="s">
        <v>54</v>
      </c>
      <c r="D5" s="189"/>
      <c r="E5" s="193" t="s">
        <v>55</v>
      </c>
      <c r="F5" s="190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65"/>
      <c r="D7" s="46"/>
      <c r="E7" s="65"/>
      <c r="F7" s="69"/>
    </row>
    <row r="8" spans="2:6" x14ac:dyDescent="0.25">
      <c r="B8" s="8" t="s">
        <v>13</v>
      </c>
      <c r="C8" s="65"/>
      <c r="D8" s="46"/>
      <c r="E8" s="65"/>
      <c r="F8" s="69"/>
    </row>
    <row r="9" spans="2:6" x14ac:dyDescent="0.25">
      <c r="B9" s="8" t="s">
        <v>0</v>
      </c>
      <c r="C9" s="65"/>
      <c r="D9" s="46"/>
      <c r="E9" s="65"/>
      <c r="F9" s="69"/>
    </row>
    <row r="10" spans="2:6" x14ac:dyDescent="0.25">
      <c r="B10" s="8" t="s">
        <v>8</v>
      </c>
      <c r="C10" s="65"/>
      <c r="D10" s="46"/>
      <c r="E10" s="65"/>
      <c r="F10" s="69"/>
    </row>
    <row r="11" spans="2:6" x14ac:dyDescent="0.25">
      <c r="B11" s="8" t="s">
        <v>26</v>
      </c>
      <c r="C11" s="65"/>
      <c r="D11" s="46"/>
      <c r="E11" s="65"/>
      <c r="F11" s="69"/>
    </row>
    <row r="12" spans="2:6" x14ac:dyDescent="0.25">
      <c r="B12" s="8" t="s">
        <v>3</v>
      </c>
      <c r="C12" s="65"/>
      <c r="D12" s="46"/>
      <c r="E12" s="65"/>
      <c r="F12" s="69"/>
    </row>
    <row r="13" spans="2:6" x14ac:dyDescent="0.25">
      <c r="B13" s="8" t="s">
        <v>7</v>
      </c>
      <c r="C13" s="65"/>
      <c r="D13" s="46"/>
      <c r="E13" s="65"/>
      <c r="F13" s="69"/>
    </row>
    <row r="14" spans="2:6" x14ac:dyDescent="0.25">
      <c r="B14" s="8" t="s">
        <v>2</v>
      </c>
      <c r="C14" s="65"/>
      <c r="D14" s="46"/>
      <c r="E14" s="65"/>
      <c r="F14" s="69"/>
    </row>
    <row r="15" spans="2:6" x14ac:dyDescent="0.25">
      <c r="B15" s="8" t="s">
        <v>9</v>
      </c>
      <c r="C15" s="65"/>
      <c r="D15" s="46"/>
      <c r="E15" s="65"/>
      <c r="F15" s="69"/>
    </row>
    <row r="16" spans="2:6" x14ac:dyDescent="0.25">
      <c r="B16" s="8" t="s">
        <v>1</v>
      </c>
      <c r="C16" s="65"/>
      <c r="D16" s="46"/>
      <c r="E16" s="65"/>
      <c r="F16" s="69"/>
    </row>
    <row r="17" spans="2:6" x14ac:dyDescent="0.25">
      <c r="B17" s="8" t="s">
        <v>27</v>
      </c>
      <c r="C17" s="47"/>
      <c r="D17" s="46"/>
      <c r="E17" s="65"/>
      <c r="F17" s="69"/>
    </row>
    <row r="18" spans="2:6" x14ac:dyDescent="0.25">
      <c r="B18" s="8" t="s">
        <v>16</v>
      </c>
      <c r="C18" s="47"/>
      <c r="D18" s="46"/>
      <c r="E18" s="65"/>
      <c r="F18" s="69"/>
    </row>
    <row r="19" spans="2:6" x14ac:dyDescent="0.25">
      <c r="B19" s="8" t="s">
        <v>4</v>
      </c>
      <c r="C19" s="47"/>
      <c r="D19" s="46"/>
      <c r="E19" s="65"/>
      <c r="F19" s="69"/>
    </row>
    <row r="20" spans="2:6" x14ac:dyDescent="0.25">
      <c r="B20" s="8" t="s">
        <v>14</v>
      </c>
      <c r="C20" s="47"/>
      <c r="D20" s="46"/>
      <c r="E20" s="65"/>
      <c r="F20" s="69"/>
    </row>
    <row r="21" spans="2:6" x14ac:dyDescent="0.25">
      <c r="B21" s="8" t="s">
        <v>11</v>
      </c>
      <c r="C21" s="45"/>
      <c r="D21" s="46"/>
      <c r="E21" s="65"/>
      <c r="F21" s="69"/>
    </row>
    <row r="22" spans="2:6" x14ac:dyDescent="0.25">
      <c r="B22" s="8" t="s">
        <v>15</v>
      </c>
      <c r="C22" s="47"/>
      <c r="D22" s="46"/>
      <c r="E22" s="65"/>
      <c r="F22" s="69"/>
    </row>
    <row r="23" spans="2:6" s="49" customFormat="1" x14ac:dyDescent="0.25">
      <c r="B23" s="8" t="s">
        <v>92</v>
      </c>
      <c r="C23" s="54"/>
      <c r="D23" s="46"/>
      <c r="E23" s="65"/>
      <c r="F23" s="70"/>
    </row>
    <row r="24" spans="2:6" x14ac:dyDescent="0.25">
      <c r="B24" s="8" t="s">
        <v>12</v>
      </c>
      <c r="C24" s="45"/>
      <c r="D24" s="59"/>
      <c r="E24" s="47"/>
      <c r="F24" s="71"/>
    </row>
    <row r="25" spans="2:6" s="50" customFormat="1" x14ac:dyDescent="0.25">
      <c r="B25" s="8" t="s">
        <v>5</v>
      </c>
      <c r="C25" s="47"/>
      <c r="D25" s="59"/>
      <c r="E25" s="47"/>
      <c r="F25" s="44"/>
    </row>
    <row r="26" spans="2:6" x14ac:dyDescent="0.25">
      <c r="B26" s="8" t="s">
        <v>6</v>
      </c>
      <c r="C26" s="26"/>
      <c r="D26" s="47"/>
      <c r="E26" s="65"/>
      <c r="F26" s="69"/>
    </row>
    <row r="27" spans="2:6" x14ac:dyDescent="0.25">
      <c r="B27" s="8" t="s">
        <v>103</v>
      </c>
      <c r="C27" s="26"/>
      <c r="D27" s="47"/>
      <c r="E27" s="65"/>
      <c r="F27" s="69"/>
    </row>
    <row r="28" spans="2:6" x14ac:dyDescent="0.25">
      <c r="B28" s="8" t="s">
        <v>17</v>
      </c>
      <c r="C28" s="26"/>
      <c r="D28" s="47"/>
      <c r="E28" s="65"/>
      <c r="F28" s="69"/>
    </row>
    <row r="29" spans="2:6" x14ac:dyDescent="0.25">
      <c r="B29" s="8"/>
      <c r="C29" s="27"/>
      <c r="D29" s="52"/>
      <c r="E29" s="52"/>
      <c r="F29" s="48"/>
    </row>
    <row r="30" spans="2:6" x14ac:dyDescent="0.25">
      <c r="B30" s="53" t="s">
        <v>29</v>
      </c>
      <c r="C30" s="66"/>
      <c r="D30" s="55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5" t="s">
        <v>102</v>
      </c>
      <c r="C32" s="216"/>
      <c r="D32" s="216"/>
      <c r="E32" s="216"/>
      <c r="F32" s="21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8" t="s">
        <v>99</v>
      </c>
      <c r="C3" s="199"/>
      <c r="D3" s="199"/>
      <c r="E3" s="199"/>
      <c r="F3" s="200"/>
    </row>
    <row r="4" spans="2:6" x14ac:dyDescent="0.25">
      <c r="B4" s="188" t="s">
        <v>134</v>
      </c>
      <c r="C4" s="189"/>
      <c r="D4" s="189"/>
      <c r="E4" s="189"/>
      <c r="F4" s="190"/>
    </row>
    <row r="5" spans="2:6" x14ac:dyDescent="0.25">
      <c r="B5" s="42"/>
      <c r="C5" s="193" t="s">
        <v>58</v>
      </c>
      <c r="D5" s="189"/>
      <c r="E5" s="209" t="s">
        <v>59</v>
      </c>
      <c r="F5" s="210"/>
    </row>
    <row r="6" spans="2:6" x14ac:dyDescent="0.25">
      <c r="B6" s="3" t="s">
        <v>23</v>
      </c>
      <c r="C6" s="152" t="s">
        <v>24</v>
      </c>
      <c r="D6" s="43" t="s">
        <v>25</v>
      </c>
      <c r="E6" s="152" t="s">
        <v>24</v>
      </c>
      <c r="F6" s="64" t="s">
        <v>25</v>
      </c>
    </row>
    <row r="7" spans="2:6" x14ac:dyDescent="0.25">
      <c r="B7" s="8" t="s">
        <v>10</v>
      </c>
      <c r="C7" s="85"/>
      <c r="D7" s="136"/>
      <c r="E7" s="85"/>
      <c r="F7" s="97"/>
    </row>
    <row r="8" spans="2:6" x14ac:dyDescent="0.25">
      <c r="B8" s="8" t="s">
        <v>13</v>
      </c>
      <c r="C8" s="85"/>
      <c r="D8" s="136"/>
      <c r="E8" s="85"/>
      <c r="F8" s="97"/>
    </row>
    <row r="9" spans="2:6" x14ac:dyDescent="0.25">
      <c r="B9" s="8" t="s">
        <v>0</v>
      </c>
      <c r="C9" s="85"/>
      <c r="D9" s="136"/>
      <c r="E9" s="85">
        <v>1.7164351851851851E-2</v>
      </c>
      <c r="F9" s="97">
        <f t="shared" ref="F9:F27" si="0">E9/E$30</f>
        <v>3.6147808706673806E-2</v>
      </c>
    </row>
    <row r="10" spans="2:6" x14ac:dyDescent="0.25">
      <c r="B10" s="8" t="s">
        <v>8</v>
      </c>
      <c r="C10" s="85"/>
      <c r="D10" s="136"/>
      <c r="E10" s="85">
        <v>2.0833333333333333E-3</v>
      </c>
      <c r="F10" s="97">
        <f t="shared" si="0"/>
        <v>4.3874616097109142E-3</v>
      </c>
    </row>
    <row r="11" spans="2:6" x14ac:dyDescent="0.25">
      <c r="B11" s="8" t="s">
        <v>26</v>
      </c>
      <c r="C11" s="85"/>
      <c r="D11" s="136"/>
      <c r="E11" s="85"/>
      <c r="F11" s="97"/>
    </row>
    <row r="12" spans="2:6" x14ac:dyDescent="0.25">
      <c r="B12" s="8" t="s">
        <v>3</v>
      </c>
      <c r="C12" s="85"/>
      <c r="D12" s="136"/>
      <c r="E12" s="85">
        <v>1.2303240740740743E-2</v>
      </c>
      <c r="F12" s="97">
        <f t="shared" si="0"/>
        <v>2.5910398284015014E-2</v>
      </c>
    </row>
    <row r="13" spans="2:6" x14ac:dyDescent="0.25">
      <c r="B13" s="8" t="s">
        <v>7</v>
      </c>
      <c r="C13" s="85"/>
      <c r="D13" s="136"/>
      <c r="E13" s="85">
        <v>1.7442129629629634E-2</v>
      </c>
      <c r="F13" s="97">
        <f t="shared" si="0"/>
        <v>3.6732803587968606E-2</v>
      </c>
    </row>
    <row r="14" spans="2:6" x14ac:dyDescent="0.25">
      <c r="B14" s="8" t="s">
        <v>2</v>
      </c>
      <c r="C14" s="85"/>
      <c r="D14" s="136"/>
      <c r="E14" s="85"/>
      <c r="F14" s="97"/>
    </row>
    <row r="15" spans="2:6" x14ac:dyDescent="0.25">
      <c r="B15" s="8" t="s">
        <v>9</v>
      </c>
      <c r="C15" s="85"/>
      <c r="D15" s="136"/>
      <c r="E15" s="85">
        <v>1.3530092592592594E-2</v>
      </c>
      <c r="F15" s="97">
        <f t="shared" si="0"/>
        <v>2.849412567640033E-2</v>
      </c>
    </row>
    <row r="16" spans="2:6" x14ac:dyDescent="0.25">
      <c r="B16" s="8" t="s">
        <v>1</v>
      </c>
      <c r="C16" s="85"/>
      <c r="D16" s="136"/>
      <c r="E16" s="85">
        <v>1.2673611111111111E-2</v>
      </c>
      <c r="F16" s="97">
        <f t="shared" si="0"/>
        <v>2.6690391459074727E-2</v>
      </c>
    </row>
    <row r="17" spans="2:6" x14ac:dyDescent="0.25">
      <c r="B17" s="8" t="s">
        <v>27</v>
      </c>
      <c r="C17" s="85"/>
      <c r="D17" s="136"/>
      <c r="E17" s="85">
        <v>6.3194444444444444E-3</v>
      </c>
      <c r="F17" s="97">
        <f t="shared" si="0"/>
        <v>1.3308633549456439E-2</v>
      </c>
    </row>
    <row r="18" spans="2:6" x14ac:dyDescent="0.25">
      <c r="B18" s="8" t="s">
        <v>16</v>
      </c>
      <c r="C18" s="85"/>
      <c r="D18" s="136"/>
      <c r="E18" s="85"/>
      <c r="F18" s="97"/>
    </row>
    <row r="19" spans="2:6" x14ac:dyDescent="0.25">
      <c r="B19" s="8" t="s">
        <v>4</v>
      </c>
      <c r="C19" s="85"/>
      <c r="D19" s="136"/>
      <c r="E19" s="85">
        <v>4.3113425925925944E-2</v>
      </c>
      <c r="F19" s="97">
        <f t="shared" si="0"/>
        <v>9.0796080534295345E-2</v>
      </c>
    </row>
    <row r="20" spans="2:6" x14ac:dyDescent="0.25">
      <c r="B20" s="8" t="s">
        <v>14</v>
      </c>
      <c r="C20" s="85">
        <v>1.7245370370370372E-3</v>
      </c>
      <c r="D20" s="96">
        <f t="shared" ref="D20" si="1">C20/C$30</f>
        <v>1</v>
      </c>
      <c r="E20" s="85">
        <v>9.5370370370370383E-3</v>
      </c>
      <c r="F20" s="97">
        <f t="shared" si="0"/>
        <v>2.0084824257787744E-2</v>
      </c>
    </row>
    <row r="21" spans="2:6" x14ac:dyDescent="0.25">
      <c r="B21" s="8" t="s">
        <v>11</v>
      </c>
      <c r="C21" s="85"/>
      <c r="D21" s="136"/>
      <c r="E21" s="85">
        <v>0.23421296296296298</v>
      </c>
      <c r="F21" s="97">
        <f t="shared" si="0"/>
        <v>0.49324818407838927</v>
      </c>
    </row>
    <row r="22" spans="2:6" x14ac:dyDescent="0.25">
      <c r="B22" s="8" t="s">
        <v>15</v>
      </c>
      <c r="C22" s="85"/>
      <c r="D22" s="136"/>
      <c r="E22" s="85">
        <v>1.7719907407407406E-2</v>
      </c>
      <c r="F22" s="97">
        <f t="shared" si="0"/>
        <v>3.7317798469263384E-2</v>
      </c>
    </row>
    <row r="23" spans="2:6" s="49" customFormat="1" x14ac:dyDescent="0.25">
      <c r="B23" s="8" t="s">
        <v>92</v>
      </c>
      <c r="C23" s="85"/>
      <c r="D23" s="136"/>
      <c r="E23" s="85">
        <v>4.254629629629629E-2</v>
      </c>
      <c r="F23" s="97">
        <f t="shared" si="0"/>
        <v>8.9601715984985106E-2</v>
      </c>
    </row>
    <row r="24" spans="2:6" x14ac:dyDescent="0.25">
      <c r="B24" s="8" t="s">
        <v>12</v>
      </c>
      <c r="C24" s="85"/>
      <c r="D24" s="136"/>
      <c r="E24" s="85"/>
      <c r="F24" s="97"/>
    </row>
    <row r="25" spans="2:6" s="50" customFormat="1" x14ac:dyDescent="0.25">
      <c r="B25" s="8" t="s">
        <v>5</v>
      </c>
      <c r="C25" s="85"/>
      <c r="D25" s="136"/>
      <c r="E25" s="85">
        <v>2.3344907407407408E-2</v>
      </c>
      <c r="F25" s="97">
        <f t="shared" si="0"/>
        <v>4.9163944815482856E-2</v>
      </c>
    </row>
    <row r="26" spans="2:6" x14ac:dyDescent="0.25">
      <c r="B26" s="8" t="s">
        <v>6</v>
      </c>
      <c r="C26" s="104"/>
      <c r="D26" s="136"/>
      <c r="E26" s="85">
        <v>1.9641203703703699E-2</v>
      </c>
      <c r="F26" s="97">
        <f t="shared" si="0"/>
        <v>4.1364013064885664E-2</v>
      </c>
    </row>
    <row r="27" spans="2:6" x14ac:dyDescent="0.25">
      <c r="B27" s="8" t="s">
        <v>103</v>
      </c>
      <c r="C27" s="104"/>
      <c r="D27" s="85"/>
      <c r="E27" s="85">
        <v>3.2060185185185186E-3</v>
      </c>
      <c r="F27" s="97">
        <f t="shared" si="0"/>
        <v>6.7518159216106849E-3</v>
      </c>
    </row>
    <row r="28" spans="2:6" x14ac:dyDescent="0.25">
      <c r="B28" s="8" t="s">
        <v>17</v>
      </c>
      <c r="C28" s="104"/>
      <c r="D28" s="136"/>
      <c r="E28" s="85"/>
      <c r="F28" s="94"/>
    </row>
    <row r="29" spans="2:6" x14ac:dyDescent="0.25">
      <c r="B29" s="8"/>
      <c r="C29" s="105"/>
      <c r="D29" s="89"/>
      <c r="E29" s="89"/>
      <c r="F29" s="94"/>
    </row>
    <row r="30" spans="2:6" x14ac:dyDescent="0.25">
      <c r="B30" s="53" t="s">
        <v>29</v>
      </c>
      <c r="C30" s="93">
        <f>SUM(C7:C28)</f>
        <v>1.7245370370370372E-3</v>
      </c>
      <c r="D30" s="134">
        <f>D13</f>
        <v>0</v>
      </c>
      <c r="E30" s="93">
        <f>SUM(E7:E28)</f>
        <v>0.47483796296296304</v>
      </c>
      <c r="F30" s="135">
        <f>SUM(F7:F28)</f>
        <v>0.99999999999999989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4" t="s">
        <v>133</v>
      </c>
      <c r="C32" s="218"/>
      <c r="D32" s="218"/>
      <c r="E32" s="218"/>
      <c r="F32" s="21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8" t="s">
        <v>100</v>
      </c>
      <c r="C3" s="199"/>
      <c r="D3" s="199"/>
      <c r="E3" s="199"/>
      <c r="F3" s="200"/>
    </row>
    <row r="4" spans="2:6" x14ac:dyDescent="0.25">
      <c r="B4" s="188" t="s">
        <v>134</v>
      </c>
      <c r="C4" s="189"/>
      <c r="D4" s="189"/>
      <c r="E4" s="189"/>
      <c r="F4" s="190"/>
    </row>
    <row r="5" spans="2:6" x14ac:dyDescent="0.25">
      <c r="B5" s="42"/>
      <c r="C5" s="193" t="s">
        <v>62</v>
      </c>
      <c r="D5" s="189"/>
      <c r="E5" s="209" t="s">
        <v>63</v>
      </c>
      <c r="F5" s="210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47"/>
      <c r="D7" s="46"/>
      <c r="E7" s="47"/>
      <c r="F7" s="48"/>
    </row>
    <row r="8" spans="2:6" x14ac:dyDescent="0.25">
      <c r="B8" s="8" t="s">
        <v>13</v>
      </c>
      <c r="C8" s="47"/>
      <c r="D8" s="46"/>
      <c r="E8" s="47"/>
      <c r="F8" s="48"/>
    </row>
    <row r="9" spans="2:6" x14ac:dyDescent="0.25">
      <c r="B9" s="8" t="s">
        <v>0</v>
      </c>
      <c r="C9" s="47"/>
      <c r="D9" s="46"/>
      <c r="E9" s="47"/>
      <c r="F9" s="48"/>
    </row>
    <row r="10" spans="2:6" x14ac:dyDescent="0.25">
      <c r="B10" s="8" t="s">
        <v>8</v>
      </c>
      <c r="C10" s="47"/>
      <c r="D10" s="46"/>
      <c r="E10" s="47"/>
      <c r="F10" s="48"/>
    </row>
    <row r="11" spans="2:6" x14ac:dyDescent="0.25">
      <c r="B11" s="8" t="s">
        <v>26</v>
      </c>
      <c r="C11" s="47"/>
      <c r="D11" s="46"/>
      <c r="E11" s="47"/>
      <c r="F11" s="48"/>
    </row>
    <row r="12" spans="2:6" x14ac:dyDescent="0.25">
      <c r="B12" s="8" t="s">
        <v>3</v>
      </c>
      <c r="C12" s="47"/>
      <c r="D12" s="46"/>
      <c r="E12" s="47"/>
      <c r="F12" s="48"/>
    </row>
    <row r="13" spans="2:6" x14ac:dyDescent="0.25">
      <c r="B13" s="8" t="s">
        <v>7</v>
      </c>
      <c r="C13" s="47"/>
      <c r="D13" s="46"/>
      <c r="E13" s="47"/>
      <c r="F13" s="48"/>
    </row>
    <row r="14" spans="2:6" x14ac:dyDescent="0.25">
      <c r="B14" s="8" t="s">
        <v>2</v>
      </c>
      <c r="C14" s="47"/>
      <c r="D14" s="46"/>
      <c r="E14" s="47"/>
      <c r="F14" s="48"/>
    </row>
    <row r="15" spans="2:6" x14ac:dyDescent="0.25">
      <c r="B15" s="8" t="s">
        <v>9</v>
      </c>
      <c r="C15" s="47"/>
      <c r="D15" s="46"/>
      <c r="E15" s="47"/>
      <c r="F15" s="48"/>
    </row>
    <row r="16" spans="2:6" x14ac:dyDescent="0.25">
      <c r="B16" s="8" t="s">
        <v>1</v>
      </c>
      <c r="C16" s="47"/>
      <c r="D16" s="46"/>
      <c r="E16" s="47"/>
      <c r="F16" s="48"/>
    </row>
    <row r="17" spans="2:6" x14ac:dyDescent="0.25">
      <c r="B17" s="8" t="s">
        <v>27</v>
      </c>
      <c r="C17" s="47"/>
      <c r="D17" s="46"/>
      <c r="E17" s="47"/>
      <c r="F17" s="48"/>
    </row>
    <row r="18" spans="2:6" x14ac:dyDescent="0.25">
      <c r="B18" s="8" t="s">
        <v>16</v>
      </c>
      <c r="C18" s="47"/>
      <c r="D18" s="46"/>
      <c r="E18" s="47"/>
      <c r="F18" s="48"/>
    </row>
    <row r="19" spans="2:6" x14ac:dyDescent="0.25">
      <c r="B19" s="8" t="s">
        <v>4</v>
      </c>
      <c r="C19" s="139"/>
      <c r="D19" s="140"/>
      <c r="E19" s="47"/>
      <c r="F19" s="48"/>
    </row>
    <row r="20" spans="2:6" x14ac:dyDescent="0.25">
      <c r="B20" s="8" t="s">
        <v>14</v>
      </c>
      <c r="C20" s="139"/>
      <c r="D20" s="140"/>
      <c r="E20" s="47"/>
      <c r="F20" s="48"/>
    </row>
    <row r="21" spans="2:6" x14ac:dyDescent="0.25">
      <c r="B21" s="8" t="s">
        <v>11</v>
      </c>
      <c r="C21" s="139"/>
      <c r="D21" s="140"/>
      <c r="E21" s="47"/>
      <c r="F21" s="48"/>
    </row>
    <row r="22" spans="2:6" x14ac:dyDescent="0.25">
      <c r="B22" s="8" t="s">
        <v>15</v>
      </c>
      <c r="C22" s="139"/>
      <c r="D22" s="140"/>
      <c r="E22" s="47"/>
      <c r="F22" s="48"/>
    </row>
    <row r="23" spans="2:6" s="49" customFormat="1" x14ac:dyDescent="0.25">
      <c r="B23" s="8" t="s">
        <v>92</v>
      </c>
      <c r="C23" s="141"/>
      <c r="D23" s="140"/>
      <c r="E23" s="54"/>
      <c r="F23" s="48"/>
    </row>
    <row r="24" spans="2:6" x14ac:dyDescent="0.25">
      <c r="B24" s="8" t="s">
        <v>12</v>
      </c>
      <c r="C24" s="142"/>
      <c r="D24" s="143"/>
      <c r="E24" s="45"/>
      <c r="F24" s="48"/>
    </row>
    <row r="25" spans="2:6" s="50" customFormat="1" x14ac:dyDescent="0.25">
      <c r="B25" s="8" t="s">
        <v>5</v>
      </c>
      <c r="C25" s="144"/>
      <c r="D25" s="143"/>
      <c r="E25" s="43"/>
      <c r="F25" s="48"/>
    </row>
    <row r="26" spans="2:6" x14ac:dyDescent="0.25">
      <c r="B26" s="8" t="s">
        <v>6</v>
      </c>
      <c r="C26" s="144"/>
      <c r="D26" s="143"/>
      <c r="E26" s="47"/>
      <c r="F26" s="48"/>
    </row>
    <row r="27" spans="2:6" x14ac:dyDescent="0.25">
      <c r="B27" s="8" t="s">
        <v>103</v>
      </c>
      <c r="C27" s="144"/>
      <c r="D27" s="139"/>
      <c r="E27" s="47"/>
      <c r="F27" s="48"/>
    </row>
    <row r="28" spans="2:6" x14ac:dyDescent="0.25">
      <c r="B28" s="8" t="s">
        <v>17</v>
      </c>
      <c r="C28" s="144"/>
      <c r="D28" s="139"/>
      <c r="E28" s="47"/>
      <c r="F28" s="48"/>
    </row>
    <row r="29" spans="2:6" x14ac:dyDescent="0.25">
      <c r="B29" s="8"/>
      <c r="C29" s="145"/>
      <c r="D29" s="146"/>
      <c r="E29" s="52"/>
      <c r="F29" s="48"/>
    </row>
    <row r="30" spans="2:6" x14ac:dyDescent="0.25">
      <c r="B30" s="53" t="s">
        <v>29</v>
      </c>
      <c r="C30" s="147"/>
      <c r="D30" s="148"/>
      <c r="E30" s="66"/>
      <c r="F30" s="67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20" t="s">
        <v>130</v>
      </c>
      <c r="C32" s="216"/>
      <c r="D32" s="216"/>
      <c r="E32" s="216"/>
      <c r="F32" s="21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6" t="s">
        <v>72</v>
      </c>
      <c r="C3" s="207"/>
      <c r="D3" s="207"/>
      <c r="E3" s="207"/>
      <c r="F3" s="208"/>
    </row>
    <row r="4" spans="2:6" x14ac:dyDescent="0.25">
      <c r="B4" s="188" t="s">
        <v>134</v>
      </c>
      <c r="C4" s="189"/>
      <c r="D4" s="189"/>
      <c r="E4" s="189"/>
      <c r="F4" s="190"/>
    </row>
    <row r="5" spans="2:6" x14ac:dyDescent="0.25">
      <c r="B5" s="42"/>
      <c r="C5" s="193" t="s">
        <v>73</v>
      </c>
      <c r="D5" s="189"/>
      <c r="E5" s="209" t="s">
        <v>74</v>
      </c>
      <c r="F5" s="210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3"/>
      <c r="D7" s="86"/>
      <c r="E7" s="65"/>
      <c r="F7" s="69"/>
    </row>
    <row r="8" spans="2:6" x14ac:dyDescent="0.25">
      <c r="B8" s="8" t="s">
        <v>13</v>
      </c>
      <c r="C8" s="133"/>
      <c r="D8" s="86"/>
      <c r="E8" s="65"/>
      <c r="F8" s="69"/>
    </row>
    <row r="9" spans="2:6" x14ac:dyDescent="0.25">
      <c r="B9" s="8" t="s">
        <v>0</v>
      </c>
      <c r="C9" s="133"/>
      <c r="D9" s="86"/>
      <c r="E9" s="65"/>
      <c r="F9" s="69"/>
    </row>
    <row r="10" spans="2:6" x14ac:dyDescent="0.25">
      <c r="B10" s="8" t="s">
        <v>8</v>
      </c>
      <c r="C10" s="133"/>
      <c r="D10" s="86"/>
      <c r="E10" s="65"/>
      <c r="F10" s="69"/>
    </row>
    <row r="11" spans="2:6" x14ac:dyDescent="0.25">
      <c r="B11" s="8" t="s">
        <v>26</v>
      </c>
      <c r="C11" s="133"/>
      <c r="D11" s="86"/>
      <c r="E11" s="65"/>
      <c r="F11" s="69"/>
    </row>
    <row r="12" spans="2:6" x14ac:dyDescent="0.25">
      <c r="B12" s="8" t="s">
        <v>3</v>
      </c>
      <c r="C12" s="133"/>
      <c r="D12" s="86"/>
      <c r="E12" s="65"/>
      <c r="F12" s="69"/>
    </row>
    <row r="13" spans="2:6" x14ac:dyDescent="0.25">
      <c r="B13" s="8" t="s">
        <v>7</v>
      </c>
      <c r="C13" s="133"/>
      <c r="D13" s="86"/>
      <c r="E13" s="65"/>
      <c r="F13" s="69"/>
    </row>
    <row r="14" spans="2:6" x14ac:dyDescent="0.25">
      <c r="B14" s="8" t="s">
        <v>2</v>
      </c>
      <c r="C14" s="133"/>
      <c r="D14" s="86"/>
      <c r="E14" s="65"/>
      <c r="F14" s="69"/>
    </row>
    <row r="15" spans="2:6" x14ac:dyDescent="0.25">
      <c r="B15" s="8" t="s">
        <v>9</v>
      </c>
      <c r="C15" s="133">
        <v>5.9259259259259248E-3</v>
      </c>
      <c r="D15" s="86">
        <f t="shared" ref="D15:D26" si="0">C15/$C$30</f>
        <v>9.5220383113260143E-2</v>
      </c>
      <c r="E15" s="65"/>
      <c r="F15" s="69"/>
    </row>
    <row r="16" spans="2:6" x14ac:dyDescent="0.25">
      <c r="B16" s="8" t="s">
        <v>1</v>
      </c>
      <c r="C16" s="133"/>
      <c r="D16" s="86"/>
      <c r="E16" s="65"/>
      <c r="F16" s="69"/>
    </row>
    <row r="17" spans="2:6" x14ac:dyDescent="0.25">
      <c r="B17" s="8" t="s">
        <v>27</v>
      </c>
      <c r="C17" s="133">
        <v>1.9444444444444446E-3</v>
      </c>
      <c r="D17" s="86">
        <f t="shared" si="0"/>
        <v>3.1244188209038494E-2</v>
      </c>
      <c r="E17" s="65"/>
      <c r="F17" s="69"/>
    </row>
    <row r="18" spans="2:6" x14ac:dyDescent="0.25">
      <c r="B18" s="8" t="s">
        <v>16</v>
      </c>
      <c r="C18" s="133"/>
      <c r="D18" s="86"/>
      <c r="E18" s="65"/>
      <c r="F18" s="69"/>
    </row>
    <row r="19" spans="2:6" x14ac:dyDescent="0.25">
      <c r="B19" s="8" t="s">
        <v>4</v>
      </c>
      <c r="C19" s="133">
        <v>6.018518518518519E-4</v>
      </c>
      <c r="D19" s="86">
        <f t="shared" si="0"/>
        <v>9.6708201599404863E-3</v>
      </c>
      <c r="E19" s="65"/>
      <c r="F19" s="69"/>
    </row>
    <row r="20" spans="2:6" x14ac:dyDescent="0.25">
      <c r="B20" s="8" t="s">
        <v>14</v>
      </c>
      <c r="C20" s="133"/>
      <c r="D20" s="86"/>
      <c r="E20" s="65"/>
      <c r="F20" s="69"/>
    </row>
    <row r="21" spans="2:6" x14ac:dyDescent="0.25">
      <c r="B21" s="8" t="s">
        <v>11</v>
      </c>
      <c r="C21" s="85">
        <v>3.8541666666666663E-3</v>
      </c>
      <c r="D21" s="86">
        <f t="shared" si="0"/>
        <v>6.1930444485772722E-2</v>
      </c>
      <c r="E21" s="65"/>
      <c r="F21" s="69"/>
    </row>
    <row r="22" spans="2:6" x14ac:dyDescent="0.25">
      <c r="B22" s="8" t="s">
        <v>15</v>
      </c>
      <c r="C22" s="133">
        <v>1.9097222222222219E-3</v>
      </c>
      <c r="D22" s="86">
        <f t="shared" si="0"/>
        <v>3.0686256276734228E-2</v>
      </c>
      <c r="E22" s="65"/>
      <c r="F22" s="69"/>
    </row>
    <row r="23" spans="2:6" s="49" customFormat="1" x14ac:dyDescent="0.25">
      <c r="B23" s="8" t="s">
        <v>92</v>
      </c>
      <c r="C23" s="133"/>
      <c r="D23" s="86"/>
      <c r="E23" s="75"/>
      <c r="F23" s="70"/>
    </row>
    <row r="24" spans="2:6" x14ac:dyDescent="0.25">
      <c r="B24" s="79" t="s">
        <v>12</v>
      </c>
      <c r="C24" s="133">
        <v>7.291666666666667E-4</v>
      </c>
      <c r="D24" s="86">
        <f t="shared" si="0"/>
        <v>1.1716570578389434E-2</v>
      </c>
      <c r="E24" s="45"/>
      <c r="F24" s="71"/>
    </row>
    <row r="25" spans="2:6" s="50" customFormat="1" x14ac:dyDescent="0.25">
      <c r="B25" s="79" t="s">
        <v>5</v>
      </c>
      <c r="C25" s="85">
        <v>4.413194444444446E-2</v>
      </c>
      <c r="D25" s="86">
        <f t="shared" ref="D25" si="1">C25/$C$30</f>
        <v>0.70913148595871311</v>
      </c>
      <c r="E25" s="43"/>
      <c r="F25" s="44"/>
    </row>
    <row r="26" spans="2:6" x14ac:dyDescent="0.25">
      <c r="B26" s="8" t="s">
        <v>6</v>
      </c>
      <c r="C26" s="104">
        <v>3.1365740740740746E-3</v>
      </c>
      <c r="D26" s="86">
        <f t="shared" si="0"/>
        <v>5.0399851218151381E-2</v>
      </c>
      <c r="E26" s="47"/>
      <c r="F26" s="69"/>
    </row>
    <row r="27" spans="2:6" x14ac:dyDescent="0.25">
      <c r="B27" s="8" t="s">
        <v>103</v>
      </c>
      <c r="C27" s="104"/>
      <c r="D27" s="86"/>
      <c r="E27" s="47"/>
      <c r="F27" s="69"/>
    </row>
    <row r="28" spans="2:6" x14ac:dyDescent="0.25">
      <c r="B28" s="8" t="s">
        <v>17</v>
      </c>
      <c r="C28" s="104"/>
      <c r="D28" s="86"/>
      <c r="E28" s="47"/>
      <c r="F28" s="69"/>
    </row>
    <row r="29" spans="2:6" x14ac:dyDescent="0.25">
      <c r="B29" s="8"/>
      <c r="C29" s="105"/>
      <c r="D29" s="89"/>
      <c r="E29" s="52"/>
      <c r="F29" s="48"/>
    </row>
    <row r="30" spans="2:6" x14ac:dyDescent="0.25">
      <c r="B30" s="53" t="s">
        <v>29</v>
      </c>
      <c r="C30" s="93">
        <f>SUM(C7:C28)</f>
        <v>6.2233796296296308E-2</v>
      </c>
      <c r="D30" s="127">
        <f>SUM(D7:D28)</f>
        <v>1</v>
      </c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81" customHeight="1" thickBot="1" x14ac:dyDescent="0.3">
      <c r="B32" s="203" t="s">
        <v>141</v>
      </c>
      <c r="C32" s="204"/>
      <c r="D32" s="204"/>
      <c r="E32" s="204"/>
      <c r="F32" s="20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topLeftCell="B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5" t="s">
        <v>104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s="82" customFormat="1" x14ac:dyDescent="0.25">
      <c r="B5" s="80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>
        <v>1.747685185185185E-3</v>
      </c>
      <c r="D7" s="85"/>
      <c r="E7" s="85"/>
      <c r="F7" s="85"/>
      <c r="G7" s="85">
        <v>5.8912037037037032E-3</v>
      </c>
      <c r="H7" s="85"/>
      <c r="I7" s="85"/>
      <c r="J7" s="85"/>
      <c r="K7" s="87">
        <f t="shared" ref="K7:K28" si="0">J7+I7+H7+G7+F7+E7+D7+C7</f>
        <v>7.6388888888888878E-3</v>
      </c>
    </row>
    <row r="8" spans="2:11" x14ac:dyDescent="0.25">
      <c r="B8" s="8" t="s">
        <v>13</v>
      </c>
      <c r="C8" s="85">
        <v>2.1956018518518514E-2</v>
      </c>
      <c r="D8" s="85">
        <v>1.2592592592592593E-2</v>
      </c>
      <c r="E8" s="85">
        <v>3.3101851851851851E-3</v>
      </c>
      <c r="F8" s="85"/>
      <c r="G8" s="85">
        <v>9.5370370370370383E-3</v>
      </c>
      <c r="H8" s="85"/>
      <c r="I8" s="85"/>
      <c r="J8" s="85"/>
      <c r="K8" s="87">
        <f t="shared" si="0"/>
        <v>4.7395833333333331E-2</v>
      </c>
    </row>
    <row r="9" spans="2:11" x14ac:dyDescent="0.25">
      <c r="B9" s="8" t="s">
        <v>0</v>
      </c>
      <c r="C9" s="85">
        <v>3.8506944444444448E-2</v>
      </c>
      <c r="D9" s="85">
        <v>6.5416666666666665E-2</v>
      </c>
      <c r="E9" s="85">
        <v>2.4641203703703707E-2</v>
      </c>
      <c r="F9" s="85">
        <v>1.8865740740740742E-3</v>
      </c>
      <c r="G9" s="85">
        <v>3.7245370370370373E-2</v>
      </c>
      <c r="H9" s="85">
        <v>1.1319444444444444E-2</v>
      </c>
      <c r="I9" s="85">
        <v>1.8761574074074073E-2</v>
      </c>
      <c r="J9" s="85">
        <v>9.4907407407407408E-4</v>
      </c>
      <c r="K9" s="87">
        <f t="shared" si="0"/>
        <v>0.19872685185185185</v>
      </c>
    </row>
    <row r="10" spans="2:11" x14ac:dyDescent="0.25">
      <c r="B10" s="8" t="s">
        <v>8</v>
      </c>
      <c r="C10" s="85">
        <v>1.7488425925925925E-2</v>
      </c>
      <c r="D10" s="85">
        <v>5.0486111111111114E-2</v>
      </c>
      <c r="E10" s="85"/>
      <c r="F10" s="85"/>
      <c r="G10" s="85">
        <v>2.9652777777777774E-2</v>
      </c>
      <c r="H10" s="85">
        <v>4.8611111111111112E-3</v>
      </c>
      <c r="I10" s="85">
        <v>2.9062499999999998E-2</v>
      </c>
      <c r="J10" s="85">
        <v>3.0092592592592595E-4</v>
      </c>
      <c r="K10" s="87">
        <f t="shared" si="0"/>
        <v>0.13185185185185186</v>
      </c>
    </row>
    <row r="11" spans="2:11" x14ac:dyDescent="0.25">
      <c r="B11" s="8" t="s">
        <v>26</v>
      </c>
      <c r="C11" s="85">
        <v>8.4143518518518517E-3</v>
      </c>
      <c r="D11" s="85">
        <v>6.7129629629629625E-4</v>
      </c>
      <c r="E11" s="85"/>
      <c r="F11" s="85"/>
      <c r="G11" s="85"/>
      <c r="H11" s="85"/>
      <c r="I11" s="85"/>
      <c r="J11" s="85"/>
      <c r="K11" s="87">
        <f t="shared" si="0"/>
        <v>9.0856481481481483E-3</v>
      </c>
    </row>
    <row r="12" spans="2:11" x14ac:dyDescent="0.25">
      <c r="B12" s="8" t="s">
        <v>3</v>
      </c>
      <c r="C12" s="85">
        <v>9.2199074074074031E-2</v>
      </c>
      <c r="D12" s="85">
        <v>6.5428240740740745E-2</v>
      </c>
      <c r="E12" s="85">
        <v>7.1053240740740722E-2</v>
      </c>
      <c r="F12" s="85"/>
      <c r="G12" s="85">
        <v>9.8912037037037007E-2</v>
      </c>
      <c r="H12" s="85">
        <v>2.5185185185185179E-2</v>
      </c>
      <c r="I12" s="85">
        <v>2.0393518518518516E-2</v>
      </c>
      <c r="J12" s="85">
        <v>1.8287037037037035E-3</v>
      </c>
      <c r="K12" s="87">
        <f t="shared" si="0"/>
        <v>0.37499999999999989</v>
      </c>
    </row>
    <row r="13" spans="2:11" x14ac:dyDescent="0.25">
      <c r="B13" s="8" t="s">
        <v>7</v>
      </c>
      <c r="C13" s="85">
        <v>6.4988425925925949E-2</v>
      </c>
      <c r="D13" s="85">
        <v>3.7118055555555557E-2</v>
      </c>
      <c r="E13" s="85">
        <v>1.2245370370370367E-2</v>
      </c>
      <c r="F13" s="85">
        <v>1.3888888888888889E-4</v>
      </c>
      <c r="G13" s="85">
        <v>4.4305555555555542E-2</v>
      </c>
      <c r="H13" s="85">
        <v>1.638888888888889E-2</v>
      </c>
      <c r="I13" s="85">
        <v>3.3275462962962965E-2</v>
      </c>
      <c r="J13" s="85"/>
      <c r="K13" s="87">
        <f t="shared" si="0"/>
        <v>0.20846064814814819</v>
      </c>
    </row>
    <row r="14" spans="2:11" x14ac:dyDescent="0.25">
      <c r="B14" s="8" t="s">
        <v>2</v>
      </c>
      <c r="C14" s="85">
        <v>1.1782407407407408E-2</v>
      </c>
      <c r="D14" s="85">
        <v>2.6990740740740739E-2</v>
      </c>
      <c r="E14" s="85">
        <v>2.1180555555555553E-3</v>
      </c>
      <c r="F14" s="85"/>
      <c r="G14" s="85">
        <v>1.7384259259259266E-2</v>
      </c>
      <c r="H14" s="85">
        <v>1.2395833333333333E-2</v>
      </c>
      <c r="I14" s="85">
        <v>8.7847222222222233E-3</v>
      </c>
      <c r="J14" s="85">
        <v>4.3981481481481486E-4</v>
      </c>
      <c r="K14" s="87">
        <f t="shared" si="0"/>
        <v>7.9895833333333333E-2</v>
      </c>
    </row>
    <row r="15" spans="2:11" x14ac:dyDescent="0.25">
      <c r="B15" s="8" t="s">
        <v>9</v>
      </c>
      <c r="C15" s="85">
        <v>7.4652777777777773E-3</v>
      </c>
      <c r="D15" s="85">
        <v>1.2442129629629631E-2</v>
      </c>
      <c r="E15" s="85"/>
      <c r="F15" s="85"/>
      <c r="G15" s="85">
        <v>2.5578703703703705E-3</v>
      </c>
      <c r="H15" s="85">
        <v>9.7222222222222209E-4</v>
      </c>
      <c r="I15" s="85">
        <v>2.2453703703703702E-3</v>
      </c>
      <c r="J15" s="85"/>
      <c r="K15" s="87">
        <f t="shared" si="0"/>
        <v>2.568287037037037E-2</v>
      </c>
    </row>
    <row r="16" spans="2:11" x14ac:dyDescent="0.25">
      <c r="B16" s="8" t="s">
        <v>1</v>
      </c>
      <c r="C16" s="85">
        <v>1.9027777777777779E-2</v>
      </c>
      <c r="D16" s="85">
        <v>1.4189814814814815E-2</v>
      </c>
      <c r="E16" s="85">
        <v>2.9745370370370373E-3</v>
      </c>
      <c r="F16" s="85">
        <v>5.7870370370370378E-4</v>
      </c>
      <c r="G16" s="85">
        <v>2.2777777777777782E-2</v>
      </c>
      <c r="H16" s="85"/>
      <c r="I16" s="85">
        <v>2.7546296296296294E-3</v>
      </c>
      <c r="J16" s="85">
        <v>4.7453703703703709E-4</v>
      </c>
      <c r="K16" s="87">
        <f t="shared" si="0"/>
        <v>6.277777777777778E-2</v>
      </c>
    </row>
    <row r="17" spans="2:11" x14ac:dyDescent="0.25">
      <c r="B17" s="8" t="s">
        <v>27</v>
      </c>
      <c r="C17" s="85">
        <v>1.9560185185185187E-2</v>
      </c>
      <c r="D17" s="85">
        <v>8.0914351851851835E-2</v>
      </c>
      <c r="E17" s="85"/>
      <c r="F17" s="85"/>
      <c r="G17" s="85">
        <v>3.9513888888888876E-2</v>
      </c>
      <c r="H17" s="85">
        <v>1.1006944444444444E-2</v>
      </c>
      <c r="I17" s="85">
        <v>1.3981481481481482E-2</v>
      </c>
      <c r="J17" s="85"/>
      <c r="K17" s="87">
        <f t="shared" si="0"/>
        <v>0.16497685185185182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>
        <v>2.0162037037037034E-2</v>
      </c>
      <c r="D19" s="85">
        <v>1.9074074074074073E-2</v>
      </c>
      <c r="E19" s="85">
        <v>4.7800925925925927E-3</v>
      </c>
      <c r="F19" s="85">
        <v>5.8680555555555569E-3</v>
      </c>
      <c r="G19" s="85">
        <v>1.1979166666666666E-2</v>
      </c>
      <c r="H19" s="85"/>
      <c r="I19" s="85">
        <v>8.3101851851851861E-3</v>
      </c>
      <c r="J19" s="85"/>
      <c r="K19" s="87">
        <f t="shared" si="0"/>
        <v>7.0173611111111103E-2</v>
      </c>
    </row>
    <row r="20" spans="2:11" x14ac:dyDescent="0.25">
      <c r="B20" s="8" t="s">
        <v>14</v>
      </c>
      <c r="C20" s="85">
        <v>1.1226851851851852E-2</v>
      </c>
      <c r="D20" s="85">
        <v>5.9826388888888887E-2</v>
      </c>
      <c r="E20" s="85">
        <v>2.4675925925925928E-2</v>
      </c>
      <c r="F20" s="85">
        <v>6.8865740740740736E-3</v>
      </c>
      <c r="G20" s="85">
        <v>1.6828703703703703E-2</v>
      </c>
      <c r="H20" s="85">
        <v>1.5185185185185184E-2</v>
      </c>
      <c r="I20" s="85">
        <v>3.756944444444444E-2</v>
      </c>
      <c r="J20" s="85"/>
      <c r="K20" s="87">
        <f t="shared" si="0"/>
        <v>0.17219907407407406</v>
      </c>
    </row>
    <row r="21" spans="2:11" x14ac:dyDescent="0.25">
      <c r="B21" s="8" t="s">
        <v>11</v>
      </c>
      <c r="C21" s="85">
        <v>6.3495370370370369E-2</v>
      </c>
      <c r="D21" s="85">
        <v>8.8391203703703708E-2</v>
      </c>
      <c r="E21" s="85">
        <v>3.1145833333333345E-2</v>
      </c>
      <c r="F21" s="85"/>
      <c r="G21" s="85">
        <v>6.9270833333333323E-2</v>
      </c>
      <c r="H21" s="85"/>
      <c r="I21" s="85">
        <v>3.1122685185185191E-2</v>
      </c>
      <c r="J21" s="85">
        <v>2.3148148148148146E-4</v>
      </c>
      <c r="K21" s="87">
        <f t="shared" si="0"/>
        <v>0.28365740740740741</v>
      </c>
    </row>
    <row r="22" spans="2:11" x14ac:dyDescent="0.25">
      <c r="B22" s="8" t="s">
        <v>15</v>
      </c>
      <c r="C22" s="85">
        <v>4.1516203703703708E-2</v>
      </c>
      <c r="D22" s="85">
        <v>6.4293981481481494E-2</v>
      </c>
      <c r="E22" s="85">
        <v>1.5798611111111114E-2</v>
      </c>
      <c r="F22" s="85">
        <v>1.0416666666666667E-3</v>
      </c>
      <c r="G22" s="85">
        <v>1.553240740740741E-2</v>
      </c>
      <c r="H22" s="85"/>
      <c r="I22" s="85">
        <v>2.8460648148148148E-2</v>
      </c>
      <c r="J22" s="85"/>
      <c r="K22" s="87">
        <f t="shared" si="0"/>
        <v>0.16664351851851852</v>
      </c>
    </row>
    <row r="23" spans="2:11" x14ac:dyDescent="0.25">
      <c r="B23" s="8" t="s">
        <v>92</v>
      </c>
      <c r="C23" s="85">
        <v>0.10481481481481481</v>
      </c>
      <c r="D23" s="85">
        <v>0.16763888888888887</v>
      </c>
      <c r="E23" s="85">
        <v>2.0300925925925927E-2</v>
      </c>
      <c r="F23" s="85">
        <v>7.858796296296296E-3</v>
      </c>
      <c r="G23" s="85">
        <v>5.5844907407407419E-2</v>
      </c>
      <c r="H23" s="85">
        <v>2.6631944444444444E-2</v>
      </c>
      <c r="I23" s="85">
        <v>0.10525462962962961</v>
      </c>
      <c r="J23" s="85"/>
      <c r="K23" s="87">
        <f t="shared" si="0"/>
        <v>0.48834490740740732</v>
      </c>
    </row>
    <row r="24" spans="2:11" x14ac:dyDescent="0.25">
      <c r="B24" s="8" t="s">
        <v>12</v>
      </c>
      <c r="C24" s="85">
        <v>7.6851851851851855E-3</v>
      </c>
      <c r="D24" s="85">
        <v>1.3263888888888889E-2</v>
      </c>
      <c r="E24" s="85">
        <v>1.0555555555555554E-2</v>
      </c>
      <c r="F24" s="85"/>
      <c r="G24" s="85">
        <v>1.111111111111111E-2</v>
      </c>
      <c r="H24" s="85"/>
      <c r="I24" s="85"/>
      <c r="J24" s="85"/>
      <c r="K24" s="87">
        <f t="shared" si="0"/>
        <v>4.2615740740740739E-2</v>
      </c>
    </row>
    <row r="25" spans="2:11" x14ac:dyDescent="0.25">
      <c r="B25" s="8" t="s">
        <v>5</v>
      </c>
      <c r="C25" s="85">
        <v>2.1064814814814817E-3</v>
      </c>
      <c r="D25" s="85"/>
      <c r="E25" s="85">
        <v>4.0844907407407406E-2</v>
      </c>
      <c r="F25" s="85"/>
      <c r="G25" s="85">
        <v>6.1921296296296299E-3</v>
      </c>
      <c r="H25" s="85"/>
      <c r="I25" s="85"/>
      <c r="J25" s="85"/>
      <c r="K25" s="87">
        <f t="shared" si="0"/>
        <v>4.9143518518518517E-2</v>
      </c>
    </row>
    <row r="26" spans="2:11" x14ac:dyDescent="0.25">
      <c r="B26" s="8" t="s">
        <v>6</v>
      </c>
      <c r="C26" s="85">
        <v>5.069444444444445E-3</v>
      </c>
      <c r="D26" s="85"/>
      <c r="E26" s="85">
        <v>2.488425925925926E-3</v>
      </c>
      <c r="F26" s="85"/>
      <c r="G26" s="85"/>
      <c r="H26" s="85"/>
      <c r="I26" s="85">
        <v>2.7430555555555554E-3</v>
      </c>
      <c r="J26" s="85"/>
      <c r="K26" s="87">
        <f t="shared" si="0"/>
        <v>1.0300925925925925E-2</v>
      </c>
    </row>
    <row r="27" spans="2:11" x14ac:dyDescent="0.25">
      <c r="B27" s="8" t="s">
        <v>103</v>
      </c>
      <c r="C27" s="85"/>
      <c r="D27" s="85">
        <v>1.7199074074074075E-2</v>
      </c>
      <c r="E27" s="85"/>
      <c r="F27" s="85"/>
      <c r="G27" s="85"/>
      <c r="H27" s="85"/>
      <c r="I27" s="85">
        <v>3.506944444444444E-3</v>
      </c>
      <c r="J27" s="85"/>
      <c r="K27" s="87">
        <f t="shared" si="0"/>
        <v>2.0706018518518519E-2</v>
      </c>
    </row>
    <row r="28" spans="2:11" x14ac:dyDescent="0.25">
      <c r="B28" s="8" t="s">
        <v>17</v>
      </c>
      <c r="C28" s="85"/>
      <c r="D28" s="85">
        <v>1.4236111111111112E-3</v>
      </c>
      <c r="E28" s="85">
        <v>2.6157407407407405E-3</v>
      </c>
      <c r="F28" s="85"/>
      <c r="G28" s="85"/>
      <c r="H28" s="85"/>
      <c r="I28" s="85"/>
      <c r="J28" s="85"/>
      <c r="K28" s="87">
        <f t="shared" si="0"/>
        <v>4.0393518518518513E-3</v>
      </c>
    </row>
    <row r="29" spans="2:11" x14ac:dyDescent="0.25">
      <c r="B29" s="53"/>
      <c r="C29" s="89"/>
      <c r="D29" s="89"/>
      <c r="E29" s="90"/>
      <c r="F29" s="90"/>
      <c r="G29" s="89"/>
      <c r="H29" s="89"/>
      <c r="I29" s="89"/>
      <c r="J29" s="89"/>
      <c r="K29" s="87"/>
    </row>
    <row r="30" spans="2:11" x14ac:dyDescent="0.25">
      <c r="B30" s="53" t="s">
        <v>29</v>
      </c>
      <c r="C30" s="91">
        <f>SUM(C7:C28)</f>
        <v>0.55921296296296308</v>
      </c>
      <c r="D30" s="91">
        <f t="shared" ref="D30:J30" si="1">SUM(D7:D28)</f>
        <v>0.79736111111111097</v>
      </c>
      <c r="E30" s="91">
        <f t="shared" si="1"/>
        <v>0.26954861111111106</v>
      </c>
      <c r="F30" s="91">
        <f t="shared" si="1"/>
        <v>2.4259259259259258E-2</v>
      </c>
      <c r="G30" s="91">
        <f t="shared" si="1"/>
        <v>0.494537037037037</v>
      </c>
      <c r="H30" s="91">
        <f t="shared" si="1"/>
        <v>0.12394675925925924</v>
      </c>
      <c r="I30" s="91">
        <f t="shared" si="1"/>
        <v>0.34622685185185181</v>
      </c>
      <c r="J30" s="91">
        <f t="shared" si="1"/>
        <v>4.2245370370370371E-3</v>
      </c>
      <c r="K30" s="92">
        <f>SUM(K7:K28)</f>
        <v>2.6193171296296298</v>
      </c>
    </row>
    <row r="31" spans="2:11" x14ac:dyDescent="0.25">
      <c r="B31" s="53"/>
      <c r="C31" s="56"/>
      <c r="D31" s="56"/>
      <c r="E31" s="56"/>
      <c r="F31" s="56"/>
      <c r="G31" s="56"/>
      <c r="H31" s="56"/>
      <c r="I31" s="56"/>
      <c r="J31" s="52"/>
      <c r="K31" s="83"/>
    </row>
    <row r="32" spans="2:11" ht="66" customHeight="1" thickBot="1" x14ac:dyDescent="0.3">
      <c r="B32" s="221" t="s">
        <v>83</v>
      </c>
      <c r="C32" s="222"/>
      <c r="D32" s="222"/>
      <c r="E32" s="222"/>
      <c r="F32" s="222"/>
      <c r="G32" s="222"/>
      <c r="H32" s="222"/>
      <c r="I32" s="222"/>
      <c r="J32" s="222"/>
      <c r="K32" s="223"/>
    </row>
    <row r="65" spans="10:16" s="49" customFormat="1" x14ac:dyDescent="0.25">
      <c r="J65" s="34"/>
      <c r="K65" s="34"/>
      <c r="L65" s="34"/>
      <c r="M65" s="34"/>
      <c r="N65" s="34"/>
      <c r="O65" s="34"/>
      <c r="P65" s="3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7" t="s">
        <v>35</v>
      </c>
      <c r="C3" s="158"/>
      <c r="D3" s="158"/>
      <c r="E3" s="158"/>
      <c r="F3" s="158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36</v>
      </c>
      <c r="D5" s="161"/>
      <c r="E5" s="167" t="s">
        <v>37</v>
      </c>
      <c r="F5" s="167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7" t="s">
        <v>25</v>
      </c>
    </row>
    <row r="7" spans="2:8" s="1" customFormat="1" x14ac:dyDescent="0.25">
      <c r="B7" s="8" t="s">
        <v>10</v>
      </c>
      <c r="C7" s="98">
        <v>7.1643518518518495E-2</v>
      </c>
      <c r="D7" s="96">
        <f>C7/C$30</f>
        <v>3.3390512563247786E-2</v>
      </c>
      <c r="E7" s="98">
        <v>5.6712962962962956E-4</v>
      </c>
      <c r="F7" s="96">
        <f t="shared" ref="F7:F28" si="0">E7/E$30</f>
        <v>1.6150296638101516E-3</v>
      </c>
      <c r="G7" s="98">
        <f>C7+E7</f>
        <v>7.2210648148148121E-2</v>
      </c>
      <c r="H7" s="97">
        <f>G7/$G$30</f>
        <v>2.8921482278117205E-2</v>
      </c>
    </row>
    <row r="8" spans="2:8" s="1" customFormat="1" x14ac:dyDescent="0.25">
      <c r="B8" s="8" t="s">
        <v>13</v>
      </c>
      <c r="C8" s="98">
        <v>8.6365740740740798E-2</v>
      </c>
      <c r="D8" s="96">
        <f t="shared" ref="D8:D27" si="1">C8/C$30</f>
        <v>4.025202015298146E-2</v>
      </c>
      <c r="E8" s="98">
        <v>5.3240740740740748E-3</v>
      </c>
      <c r="F8" s="96">
        <f t="shared" si="0"/>
        <v>1.5161502966381019E-2</v>
      </c>
      <c r="G8" s="98">
        <f t="shared" ref="G8:G27" si="2">C8+E8</f>
        <v>9.1689814814814877E-2</v>
      </c>
      <c r="H8" s="97">
        <f t="shared" ref="H8:H27" si="3">G8/$G$30</f>
        <v>3.6723190031614804E-2</v>
      </c>
    </row>
    <row r="9" spans="2:8" s="1" customFormat="1" x14ac:dyDescent="0.25">
      <c r="B9" s="8" t="s">
        <v>0</v>
      </c>
      <c r="C9" s="98">
        <v>0.18303240740740712</v>
      </c>
      <c r="D9" s="96">
        <f t="shared" si="1"/>
        <v>8.5304937911987039E-2</v>
      </c>
      <c r="E9" s="98">
        <v>0.10318287037037031</v>
      </c>
      <c r="F9" s="96">
        <f t="shared" si="0"/>
        <v>0.29383651944627542</v>
      </c>
      <c r="G9" s="98">
        <f t="shared" si="2"/>
        <v>0.28621527777777744</v>
      </c>
      <c r="H9" s="97">
        <f t="shared" si="3"/>
        <v>0.11463364886288825</v>
      </c>
    </row>
    <row r="10" spans="2:8" s="1" customFormat="1" x14ac:dyDescent="0.25">
      <c r="B10" s="8" t="s">
        <v>8</v>
      </c>
      <c r="C10" s="98">
        <v>6.4560185185185151E-2</v>
      </c>
      <c r="D10" s="96">
        <f t="shared" si="1"/>
        <v>3.0089221175734426E-2</v>
      </c>
      <c r="E10" s="98">
        <v>1.6423611111111115E-2</v>
      </c>
      <c r="F10" s="96">
        <f t="shared" si="0"/>
        <v>4.676994067237971E-2</v>
      </c>
      <c r="G10" s="98">
        <f t="shared" si="2"/>
        <v>8.0983796296296262E-2</v>
      </c>
      <c r="H10" s="97">
        <f t="shared" si="3"/>
        <v>3.2435263904469637E-2</v>
      </c>
    </row>
    <row r="11" spans="2:8" s="1" customFormat="1" x14ac:dyDescent="0.25">
      <c r="B11" s="8" t="s">
        <v>26</v>
      </c>
      <c r="C11" s="98">
        <v>2.7407407407407394E-2</v>
      </c>
      <c r="D11" s="96">
        <f t="shared" si="1"/>
        <v>1.2773624192208521E-2</v>
      </c>
      <c r="E11" s="98">
        <v>2.2916666666666667E-3</v>
      </c>
      <c r="F11" s="96">
        <f t="shared" si="0"/>
        <v>6.5260382333553078E-3</v>
      </c>
      <c r="G11" s="98">
        <f t="shared" si="2"/>
        <v>2.9699074074074062E-2</v>
      </c>
      <c r="H11" s="97">
        <f t="shared" si="3"/>
        <v>1.1894938856491224E-2</v>
      </c>
    </row>
    <row r="12" spans="2:8" s="1" customFormat="1" x14ac:dyDescent="0.25">
      <c r="B12" s="8" t="s">
        <v>3</v>
      </c>
      <c r="C12" s="98">
        <v>0.19190972222222208</v>
      </c>
      <c r="D12" s="96">
        <f t="shared" si="1"/>
        <v>8.944234068032493E-2</v>
      </c>
      <c r="E12" s="98">
        <v>7.4965277777777672E-2</v>
      </c>
      <c r="F12" s="96">
        <f t="shared" si="0"/>
        <v>0.2134805537244559</v>
      </c>
      <c r="G12" s="98">
        <f t="shared" si="2"/>
        <v>0.26687499999999975</v>
      </c>
      <c r="H12" s="97">
        <f t="shared" si="3"/>
        <v>0.10688756825914829</v>
      </c>
    </row>
    <row r="13" spans="2:8" s="1" customFormat="1" x14ac:dyDescent="0.25">
      <c r="B13" s="8" t="s">
        <v>7</v>
      </c>
      <c r="C13" s="98">
        <v>0.12405092592592594</v>
      </c>
      <c r="D13" s="96">
        <f t="shared" si="1"/>
        <v>5.7815753417268162E-2</v>
      </c>
      <c r="E13" s="98">
        <v>5.0613425925925951E-2</v>
      </c>
      <c r="F13" s="96">
        <f t="shared" si="0"/>
        <v>0.1441331575477918</v>
      </c>
      <c r="G13" s="98">
        <f t="shared" si="2"/>
        <v>0.17466435185185189</v>
      </c>
      <c r="H13" s="97">
        <f t="shared" si="3"/>
        <v>6.9955776415942778E-2</v>
      </c>
    </row>
    <row r="14" spans="2:8" s="1" customFormat="1" x14ac:dyDescent="0.25">
      <c r="B14" s="8" t="s">
        <v>2</v>
      </c>
      <c r="C14" s="98">
        <v>2.4560185185185178E-2</v>
      </c>
      <c r="D14" s="96">
        <f t="shared" si="1"/>
        <v>1.1446634516835509E-2</v>
      </c>
      <c r="E14" s="98">
        <v>7.5578703703703676E-3</v>
      </c>
      <c r="F14" s="96">
        <f t="shared" si="0"/>
        <v>2.1522742254449567E-2</v>
      </c>
      <c r="G14" s="98">
        <f t="shared" si="2"/>
        <v>3.2118055555555546E-2</v>
      </c>
      <c r="H14" s="97">
        <f t="shared" si="3"/>
        <v>1.2863778381435367E-2</v>
      </c>
    </row>
    <row r="15" spans="2:8" s="1" customFormat="1" x14ac:dyDescent="0.25">
      <c r="B15" s="8" t="s">
        <v>9</v>
      </c>
      <c r="C15" s="98">
        <v>6.5173611111111182E-2</v>
      </c>
      <c r="D15" s="96">
        <f t="shared" si="1"/>
        <v>3.0375117325306712E-2</v>
      </c>
      <c r="E15" s="98">
        <v>1.6458333333333328E-2</v>
      </c>
      <c r="F15" s="96">
        <f t="shared" si="0"/>
        <v>4.6868820039551735E-2</v>
      </c>
      <c r="G15" s="98">
        <f t="shared" si="2"/>
        <v>8.1631944444444507E-2</v>
      </c>
      <c r="H15" s="97">
        <f t="shared" si="3"/>
        <v>3.269485727000495E-2</v>
      </c>
    </row>
    <row r="16" spans="2:8" s="1" customFormat="1" x14ac:dyDescent="0.25">
      <c r="B16" s="8" t="s">
        <v>1</v>
      </c>
      <c r="C16" s="98">
        <v>2.6203703703703708E-2</v>
      </c>
      <c r="D16" s="96">
        <f t="shared" si="1"/>
        <v>1.2212620427010181E-2</v>
      </c>
      <c r="E16" s="98">
        <v>1.3773148148148147E-3</v>
      </c>
      <c r="F16" s="96">
        <f t="shared" si="0"/>
        <v>3.9222148978246543E-3</v>
      </c>
      <c r="G16" s="98">
        <f t="shared" si="2"/>
        <v>2.7581018518518522E-2</v>
      </c>
      <c r="H16" s="97">
        <f t="shared" si="3"/>
        <v>1.1046624822688466E-2</v>
      </c>
    </row>
    <row r="17" spans="2:8" s="1" customFormat="1" x14ac:dyDescent="0.25">
      <c r="B17" s="8" t="s">
        <v>27</v>
      </c>
      <c r="C17" s="98">
        <v>4.9768518518518521E-3</v>
      </c>
      <c r="D17" s="96">
        <f t="shared" si="1"/>
        <v>2.3195347984162444E-3</v>
      </c>
      <c r="E17" s="98">
        <v>8.5763888888888886E-3</v>
      </c>
      <c r="F17" s="96">
        <f t="shared" si="0"/>
        <v>2.4423203691496375E-2</v>
      </c>
      <c r="G17" s="98">
        <f t="shared" si="2"/>
        <v>1.3553240740740741E-2</v>
      </c>
      <c r="H17" s="97">
        <f t="shared" si="3"/>
        <v>5.4282826971750698E-3</v>
      </c>
    </row>
    <row r="18" spans="2:8" s="1" customFormat="1" x14ac:dyDescent="0.25">
      <c r="B18" s="8" t="s">
        <v>16</v>
      </c>
      <c r="C18" s="98">
        <v>2.3194444444444438E-2</v>
      </c>
      <c r="D18" s="96">
        <f t="shared" si="1"/>
        <v>1.0810111014014308E-2</v>
      </c>
      <c r="E18" s="98"/>
      <c r="F18" s="96"/>
      <c r="G18" s="98">
        <f t="shared" si="2"/>
        <v>2.3194444444444438E-2</v>
      </c>
      <c r="H18" s="97">
        <f t="shared" si="3"/>
        <v>9.2897340095122426E-3</v>
      </c>
    </row>
    <row r="19" spans="2:8" s="1" customFormat="1" x14ac:dyDescent="0.25">
      <c r="B19" s="8" t="s">
        <v>4</v>
      </c>
      <c r="C19" s="98">
        <v>0.2571643518518521</v>
      </c>
      <c r="D19" s="96">
        <f t="shared" si="1"/>
        <v>0.11985521787444321</v>
      </c>
      <c r="E19" s="98">
        <v>6.8287037037037014E-3</v>
      </c>
      <c r="F19" s="96">
        <f t="shared" si="0"/>
        <v>1.9446275543836516E-2</v>
      </c>
      <c r="G19" s="98">
        <f t="shared" si="2"/>
        <v>0.2639930555555558</v>
      </c>
      <c r="H19" s="97">
        <f t="shared" si="3"/>
        <v>0.10573330490167915</v>
      </c>
    </row>
    <row r="20" spans="2:8" s="1" customFormat="1" x14ac:dyDescent="0.25">
      <c r="B20" s="8" t="s">
        <v>14</v>
      </c>
      <c r="C20" s="98">
        <v>2.0104166666666659E-2</v>
      </c>
      <c r="D20" s="96">
        <f t="shared" si="1"/>
        <v>9.3698417322070106E-3</v>
      </c>
      <c r="E20" s="98">
        <v>1.8483796296296293E-2</v>
      </c>
      <c r="F20" s="96">
        <f t="shared" si="0"/>
        <v>5.2636783124587999E-2</v>
      </c>
      <c r="G20" s="98">
        <f t="shared" si="2"/>
        <v>3.8587962962962949E-2</v>
      </c>
      <c r="H20" s="97">
        <f t="shared" si="3"/>
        <v>1.5455076440974958E-2</v>
      </c>
    </row>
    <row r="21" spans="2:8" s="1" customFormat="1" x14ac:dyDescent="0.25">
      <c r="B21" s="8" t="s">
        <v>11</v>
      </c>
      <c r="C21" s="98">
        <v>2.2939814814814816E-2</v>
      </c>
      <c r="D21" s="96">
        <f t="shared" si="1"/>
        <v>1.0691437140606969E-2</v>
      </c>
      <c r="E21" s="98">
        <v>8.2638888888888883E-3</v>
      </c>
      <c r="F21" s="96">
        <f t="shared" si="0"/>
        <v>2.3533289386947924E-2</v>
      </c>
      <c r="G21" s="98">
        <f t="shared" si="2"/>
        <v>3.1203703703703706E-2</v>
      </c>
      <c r="H21" s="97">
        <f t="shared" si="3"/>
        <v>1.2497566312198113E-2</v>
      </c>
    </row>
    <row r="22" spans="2:8" s="1" customFormat="1" x14ac:dyDescent="0.25">
      <c r="B22" s="8" t="s">
        <v>15</v>
      </c>
      <c r="C22" s="98">
        <v>1.3645833333333333E-2</v>
      </c>
      <c r="D22" s="96">
        <f t="shared" si="1"/>
        <v>6.3598407612389576E-3</v>
      </c>
      <c r="E22" s="98">
        <v>7.9166666666666673E-3</v>
      </c>
      <c r="F22" s="96">
        <f t="shared" si="0"/>
        <v>2.2544495715227427E-2</v>
      </c>
      <c r="G22" s="98">
        <f t="shared" si="2"/>
        <v>2.1562499999999998E-2</v>
      </c>
      <c r="H22" s="97">
        <f t="shared" si="3"/>
        <v>8.6361149998609339E-3</v>
      </c>
    </row>
    <row r="23" spans="2:8" s="1" customFormat="1" x14ac:dyDescent="0.25">
      <c r="B23" s="8" t="s">
        <v>92</v>
      </c>
      <c r="C23" s="98">
        <v>4.1666666666666666E-3</v>
      </c>
      <c r="D23" s="96">
        <f t="shared" si="1"/>
        <v>1.941936110301972E-3</v>
      </c>
      <c r="E23" s="98">
        <v>1.6851851851851854E-2</v>
      </c>
      <c r="F23" s="96">
        <f t="shared" si="0"/>
        <v>4.7989452867501663E-2</v>
      </c>
      <c r="G23" s="98">
        <f t="shared" si="2"/>
        <v>2.101851851851852E-2</v>
      </c>
      <c r="H23" s="97">
        <f t="shared" si="3"/>
        <v>8.4182419966438316E-3</v>
      </c>
    </row>
    <row r="24" spans="2:8" s="1" customFormat="1" x14ac:dyDescent="0.25">
      <c r="B24" s="8" t="s">
        <v>12</v>
      </c>
      <c r="C24" s="98">
        <v>1.3611111111111115E-2</v>
      </c>
      <c r="D24" s="96">
        <f t="shared" si="1"/>
        <v>6.3436579603197768E-3</v>
      </c>
      <c r="E24" s="98">
        <v>1.3310185185185187E-3</v>
      </c>
      <c r="F24" s="96">
        <f t="shared" si="0"/>
        <v>3.7903757415952547E-3</v>
      </c>
      <c r="G24" s="98">
        <f t="shared" si="2"/>
        <v>1.4942129629629635E-2</v>
      </c>
      <c r="H24" s="97">
        <f t="shared" si="3"/>
        <v>5.9845541947506553E-3</v>
      </c>
    </row>
    <row r="25" spans="2:8" s="1" customFormat="1" x14ac:dyDescent="0.25">
      <c r="B25" s="8" t="s">
        <v>5</v>
      </c>
      <c r="C25" s="98">
        <v>8.9826388888889011E-2</v>
      </c>
      <c r="D25" s="96">
        <f t="shared" si="1"/>
        <v>4.1864905977926734E-2</v>
      </c>
      <c r="E25" s="98">
        <v>2.0370370370370369E-3</v>
      </c>
      <c r="F25" s="96">
        <f t="shared" si="0"/>
        <v>5.8009228740936057E-3</v>
      </c>
      <c r="G25" s="98">
        <f t="shared" si="2"/>
        <v>9.1863425925926043E-2</v>
      </c>
      <c r="H25" s="97">
        <f t="shared" si="3"/>
        <v>3.6792723968811773E-2</v>
      </c>
    </row>
    <row r="26" spans="2:8" s="1" customFormat="1" x14ac:dyDescent="0.25">
      <c r="B26" s="8" t="s">
        <v>6</v>
      </c>
      <c r="C26" s="98">
        <v>0.39256944444444364</v>
      </c>
      <c r="D26" s="96">
        <f t="shared" si="1"/>
        <v>0.18296274719228375</v>
      </c>
      <c r="E26" s="98">
        <v>1.2152777777777778E-3</v>
      </c>
      <c r="F26" s="96">
        <f t="shared" si="0"/>
        <v>3.4607778510217539E-3</v>
      </c>
      <c r="G26" s="98">
        <f t="shared" si="2"/>
        <v>0.39378472222222144</v>
      </c>
      <c r="H26" s="97">
        <f t="shared" si="3"/>
        <v>0.15771687635011702</v>
      </c>
    </row>
    <row r="27" spans="2:8" s="1" customFormat="1" x14ac:dyDescent="0.25">
      <c r="B27" s="8" t="s">
        <v>103</v>
      </c>
      <c r="C27" s="98">
        <v>0.43851851851851836</v>
      </c>
      <c r="D27" s="96">
        <f t="shared" si="1"/>
        <v>0.20437798707533636</v>
      </c>
      <c r="E27" s="98"/>
      <c r="F27" s="96"/>
      <c r="G27" s="98">
        <f t="shared" si="2"/>
        <v>0.43851851851851836</v>
      </c>
      <c r="H27" s="97">
        <f t="shared" si="3"/>
        <v>0.17563345416786419</v>
      </c>
    </row>
    <row r="28" spans="2:8" s="1" customFormat="1" x14ac:dyDescent="0.25">
      <c r="B28" s="36" t="s">
        <v>17</v>
      </c>
      <c r="C28" s="108"/>
      <c r="D28" s="96"/>
      <c r="E28" s="108">
        <v>8.9120370370370373E-4</v>
      </c>
      <c r="F28" s="96">
        <f t="shared" si="0"/>
        <v>2.5379037574159531E-3</v>
      </c>
      <c r="G28" s="98">
        <f t="shared" ref="G28" si="4">C28+E28</f>
        <v>8.9120370370370373E-4</v>
      </c>
      <c r="H28" s="97">
        <f t="shared" ref="H28" si="5">G28/$G$30</f>
        <v>3.5694087761099948E-4</v>
      </c>
    </row>
    <row r="29" spans="2:8" s="1" customFormat="1" x14ac:dyDescent="0.25">
      <c r="B29" s="8"/>
      <c r="C29" s="99"/>
      <c r="D29" s="110"/>
      <c r="E29" s="99"/>
      <c r="F29" s="99"/>
      <c r="G29" s="99"/>
      <c r="H29" s="100"/>
    </row>
    <row r="30" spans="2:8" s="1" customFormat="1" x14ac:dyDescent="0.25">
      <c r="B30" s="37" t="s">
        <v>29</v>
      </c>
      <c r="C30" s="111">
        <f>SUM(C7:C28)</f>
        <v>2.145624999999999</v>
      </c>
      <c r="D30" s="112">
        <f t="shared" ref="D30:H30" si="6">SUM(D7:D28)</f>
        <v>1</v>
      </c>
      <c r="E30" s="111">
        <f>SUM(E7:E28)</f>
        <v>0.35115740740740736</v>
      </c>
      <c r="F30" s="112">
        <f>SUM(F7:F28)</f>
        <v>0.99999999999999956</v>
      </c>
      <c r="G30" s="111">
        <f t="shared" si="6"/>
        <v>2.4967824074074065</v>
      </c>
      <c r="H30" s="113">
        <f t="shared" si="6"/>
        <v>0.99999999999999978</v>
      </c>
    </row>
    <row r="31" spans="2:8" s="1" customFormat="1" ht="66" customHeight="1" thickBot="1" x14ac:dyDescent="0.3">
      <c r="B31" s="154" t="s">
        <v>39</v>
      </c>
      <c r="C31" s="155"/>
      <c r="D31" s="155"/>
      <c r="E31" s="155"/>
      <c r="F31" s="155"/>
      <c r="G31" s="155"/>
      <c r="H31" s="156"/>
    </row>
    <row r="32" spans="2:8" s="1" customFormat="1" x14ac:dyDescent="0.25">
      <c r="C32" s="35"/>
      <c r="D32" s="35"/>
      <c r="E32" s="35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5" t="s">
        <v>105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>
        <v>1.1342592592592591E-3</v>
      </c>
      <c r="H7" s="85"/>
      <c r="I7" s="85"/>
      <c r="J7" s="85"/>
      <c r="K7" s="87">
        <f t="shared" ref="K7:K28" si="0">J7+I7+H7+G7+F7+E7+D7+C7</f>
        <v>1.1342592592592591E-3</v>
      </c>
    </row>
    <row r="8" spans="2:11" x14ac:dyDescent="0.25">
      <c r="B8" s="8" t="s">
        <v>13</v>
      </c>
      <c r="C8" s="85">
        <v>5.3240740740740744E-4</v>
      </c>
      <c r="D8" s="85"/>
      <c r="E8" s="85"/>
      <c r="F8" s="85"/>
      <c r="G8" s="85">
        <v>2.2534722222222227E-2</v>
      </c>
      <c r="H8" s="85"/>
      <c r="I8" s="85"/>
      <c r="J8" s="85"/>
      <c r="K8" s="87">
        <f t="shared" si="0"/>
        <v>2.3067129629629635E-2</v>
      </c>
    </row>
    <row r="9" spans="2:11" x14ac:dyDescent="0.25">
      <c r="B9" s="8" t="s">
        <v>0</v>
      </c>
      <c r="C9" s="85"/>
      <c r="D9" s="85"/>
      <c r="E9" s="85"/>
      <c r="F9" s="85"/>
      <c r="G9" s="85">
        <v>2.1643518518518518E-3</v>
      </c>
      <c r="H9" s="85"/>
      <c r="I9" s="85"/>
      <c r="J9" s="85"/>
      <c r="K9" s="87">
        <f t="shared" si="0"/>
        <v>2.1643518518518518E-3</v>
      </c>
    </row>
    <row r="10" spans="2:11" x14ac:dyDescent="0.25">
      <c r="B10" s="8" t="s">
        <v>8</v>
      </c>
      <c r="C10" s="85">
        <v>1.9907407407407408E-3</v>
      </c>
      <c r="D10" s="85">
        <v>1.7939814814814815E-3</v>
      </c>
      <c r="E10" s="85"/>
      <c r="F10" s="85"/>
      <c r="G10" s="85">
        <v>3.7615740740740743E-3</v>
      </c>
      <c r="H10" s="85"/>
      <c r="I10" s="85"/>
      <c r="J10" s="85"/>
      <c r="K10" s="87">
        <f t="shared" ref="K10:K26" si="1">J10+I10+H10+G10+F10+E10+D10+C10</f>
        <v>7.5462962962962966E-3</v>
      </c>
    </row>
    <row r="11" spans="2:11" x14ac:dyDescent="0.25">
      <c r="B11" s="8" t="s">
        <v>26</v>
      </c>
      <c r="C11" s="85"/>
      <c r="D11" s="85"/>
      <c r="E11" s="85"/>
      <c r="F11" s="85"/>
      <c r="G11" s="85">
        <v>1.9791666666666668E-3</v>
      </c>
      <c r="H11" s="85"/>
      <c r="I11" s="85"/>
      <c r="J11" s="85"/>
      <c r="K11" s="87">
        <f t="shared" si="0"/>
        <v>1.9791666666666668E-3</v>
      </c>
    </row>
    <row r="12" spans="2:11" x14ac:dyDescent="0.25">
      <c r="B12" s="8" t="s">
        <v>3</v>
      </c>
      <c r="C12" s="85"/>
      <c r="D12" s="85"/>
      <c r="E12" s="85"/>
      <c r="F12" s="85"/>
      <c r="G12" s="85">
        <v>2.3611111111111116E-3</v>
      </c>
      <c r="H12" s="85"/>
      <c r="I12" s="85"/>
      <c r="J12" s="85"/>
      <c r="K12" s="87">
        <f t="shared" si="0"/>
        <v>2.3611111111111116E-3</v>
      </c>
    </row>
    <row r="13" spans="2:11" x14ac:dyDescent="0.25">
      <c r="B13" s="8" t="s">
        <v>7</v>
      </c>
      <c r="C13" s="85">
        <v>3.5069444444444445E-3</v>
      </c>
      <c r="D13" s="85"/>
      <c r="E13" s="85"/>
      <c r="F13" s="85"/>
      <c r="G13" s="85">
        <v>1.6006944444444445E-2</v>
      </c>
      <c r="H13" s="85"/>
      <c r="I13" s="85"/>
      <c r="J13" s="85"/>
      <c r="K13" s="87">
        <f t="shared" si="0"/>
        <v>1.951388888888889E-2</v>
      </c>
    </row>
    <row r="14" spans="2:11" x14ac:dyDescent="0.25">
      <c r="B14" s="8" t="s">
        <v>2</v>
      </c>
      <c r="C14" s="85"/>
      <c r="D14" s="85">
        <v>2.685185185185185E-3</v>
      </c>
      <c r="E14" s="85"/>
      <c r="F14" s="85"/>
      <c r="G14" s="85">
        <v>5.3703703703703708E-3</v>
      </c>
      <c r="H14" s="85"/>
      <c r="I14" s="85"/>
      <c r="J14" s="85"/>
      <c r="K14" s="87">
        <f t="shared" si="1"/>
        <v>8.0555555555555554E-3</v>
      </c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>
        <v>4.7453703703703711E-3</v>
      </c>
      <c r="D17" s="85"/>
      <c r="E17" s="85"/>
      <c r="F17" s="85">
        <v>1.7824074074074072E-3</v>
      </c>
      <c r="G17" s="85">
        <v>4.178240740740741E-3</v>
      </c>
      <c r="H17" s="85"/>
      <c r="I17" s="85"/>
      <c r="J17" s="85"/>
      <c r="K17" s="87">
        <f t="shared" si="0"/>
        <v>1.0706018518518519E-2</v>
      </c>
    </row>
    <row r="18" spans="2:11" x14ac:dyDescent="0.25">
      <c r="B18" s="8" t="s">
        <v>16</v>
      </c>
      <c r="C18" s="85"/>
      <c r="D18" s="85"/>
      <c r="E18" s="85"/>
      <c r="F18" s="85"/>
      <c r="G18" s="85">
        <v>3.657407407407407E-3</v>
      </c>
      <c r="H18" s="85"/>
      <c r="I18" s="85"/>
      <c r="J18" s="85"/>
      <c r="K18" s="87">
        <f t="shared" si="1"/>
        <v>3.657407407407407E-3</v>
      </c>
    </row>
    <row r="19" spans="2:11" x14ac:dyDescent="0.25">
      <c r="B19" s="8" t="s">
        <v>4</v>
      </c>
      <c r="C19" s="85"/>
      <c r="D19" s="85"/>
      <c r="E19" s="85"/>
      <c r="F19" s="85"/>
      <c r="G19" s="85">
        <v>4.5023148148148149E-3</v>
      </c>
      <c r="H19" s="85"/>
      <c r="I19" s="85"/>
      <c r="J19" s="85"/>
      <c r="K19" s="87">
        <f t="shared" si="0"/>
        <v>4.5023148148148149E-3</v>
      </c>
    </row>
    <row r="20" spans="2:11" x14ac:dyDescent="0.25">
      <c r="B20" s="8" t="s">
        <v>14</v>
      </c>
      <c r="C20" s="85"/>
      <c r="D20" s="85"/>
      <c r="E20" s="85"/>
      <c r="F20" s="85"/>
      <c r="G20" s="85">
        <v>2.2106481481481478E-3</v>
      </c>
      <c r="H20" s="85"/>
      <c r="I20" s="85"/>
      <c r="J20" s="85"/>
      <c r="K20" s="87">
        <f t="shared" si="0"/>
        <v>2.2106481481481478E-3</v>
      </c>
    </row>
    <row r="21" spans="2:11" x14ac:dyDescent="0.25">
      <c r="B21" s="8" t="s">
        <v>11</v>
      </c>
      <c r="C21" s="85">
        <v>4.027777777777778E-2</v>
      </c>
      <c r="D21" s="85">
        <v>3.0127314814814815E-2</v>
      </c>
      <c r="E21" s="85">
        <v>1.9745370370370371E-2</v>
      </c>
      <c r="F21" s="85"/>
      <c r="G21" s="85">
        <v>6.0914351851851851E-2</v>
      </c>
      <c r="H21" s="85"/>
      <c r="I21" s="85"/>
      <c r="J21" s="85"/>
      <c r="K21" s="87">
        <f t="shared" si="0"/>
        <v>0.15106481481481482</v>
      </c>
    </row>
    <row r="22" spans="2:11" x14ac:dyDescent="0.25">
      <c r="B22" s="8" t="s">
        <v>15</v>
      </c>
      <c r="C22" s="85">
        <v>7.789351851851852E-3</v>
      </c>
      <c r="D22" s="85">
        <v>1.6736111111111111E-2</v>
      </c>
      <c r="E22" s="85">
        <v>9.6180555555555568E-3</v>
      </c>
      <c r="F22" s="85">
        <v>1.6550925925925926E-3</v>
      </c>
      <c r="G22" s="85">
        <v>2.9039351851851851E-2</v>
      </c>
      <c r="H22" s="85">
        <v>1.908564814814815E-2</v>
      </c>
      <c r="I22" s="85"/>
      <c r="J22" s="85">
        <v>4.9189814814814808E-3</v>
      </c>
      <c r="K22" s="87">
        <f t="shared" si="1"/>
        <v>8.8842592592592598E-2</v>
      </c>
    </row>
    <row r="23" spans="2:11" x14ac:dyDescent="0.25">
      <c r="B23" s="8" t="s">
        <v>92</v>
      </c>
      <c r="C23" s="85">
        <v>2.9479166666666671E-2</v>
      </c>
      <c r="D23" s="85">
        <v>1.6539351851851854E-2</v>
      </c>
      <c r="E23" s="85">
        <v>2.0138888888888894E-2</v>
      </c>
      <c r="F23" s="85"/>
      <c r="G23" s="85">
        <v>3.0532407407407411E-2</v>
      </c>
      <c r="H23" s="85"/>
      <c r="I23" s="85"/>
      <c r="J23" s="85"/>
      <c r="K23" s="87">
        <f t="shared" si="0"/>
        <v>9.6689814814814826E-2</v>
      </c>
    </row>
    <row r="24" spans="2:11" x14ac:dyDescent="0.25">
      <c r="B24" s="8" t="s">
        <v>12</v>
      </c>
      <c r="C24" s="85">
        <v>6.8113425925925924E-2</v>
      </c>
      <c r="D24" s="85">
        <v>5.5393518518518529E-2</v>
      </c>
      <c r="E24" s="85">
        <v>3.6793981481481483E-2</v>
      </c>
      <c r="F24" s="85">
        <v>1.1238425925925926E-2</v>
      </c>
      <c r="G24" s="85">
        <v>2.3495370370370371E-2</v>
      </c>
      <c r="H24" s="85"/>
      <c r="I24" s="85"/>
      <c r="J24" s="85"/>
      <c r="K24" s="87">
        <f t="shared" si="0"/>
        <v>0.19503472222222223</v>
      </c>
    </row>
    <row r="25" spans="2:11" x14ac:dyDescent="0.25">
      <c r="B25" s="8" t="s">
        <v>5</v>
      </c>
      <c r="C25" s="85">
        <v>5.1967592592592595E-3</v>
      </c>
      <c r="D25" s="85">
        <v>3.3402777777777774E-2</v>
      </c>
      <c r="E25" s="85">
        <v>4.1226851851851848E-2</v>
      </c>
      <c r="F25" s="85">
        <v>8.0439814814814818E-3</v>
      </c>
      <c r="G25" s="85">
        <v>1.7962962962962965E-2</v>
      </c>
      <c r="H25" s="85">
        <v>6.9444444444444447E-4</v>
      </c>
      <c r="I25" s="85"/>
      <c r="J25" s="85"/>
      <c r="K25" s="87">
        <f t="shared" si="0"/>
        <v>0.10652777777777779</v>
      </c>
    </row>
    <row r="26" spans="2:11" x14ac:dyDescent="0.25">
      <c r="B26" s="8" t="s">
        <v>6</v>
      </c>
      <c r="C26" s="85">
        <v>4.6875000000000007E-3</v>
      </c>
      <c r="D26" s="85"/>
      <c r="E26" s="85">
        <v>2.1990740740740742E-3</v>
      </c>
      <c r="F26" s="85">
        <v>1.8518518518518517E-3</v>
      </c>
      <c r="G26" s="85">
        <v>2.0833333333333333E-3</v>
      </c>
      <c r="H26" s="85"/>
      <c r="I26" s="85"/>
      <c r="J26" s="85"/>
      <c r="K26" s="87">
        <f t="shared" si="1"/>
        <v>1.082175925925926E-2</v>
      </c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>
        <v>9.432870370370371E-3</v>
      </c>
      <c r="H28" s="85"/>
      <c r="I28" s="85"/>
      <c r="J28" s="85"/>
      <c r="K28" s="87">
        <f t="shared" si="0"/>
        <v>9.432870370370371E-3</v>
      </c>
    </row>
    <row r="29" spans="2:11" x14ac:dyDescent="0.25">
      <c r="B29" s="53"/>
      <c r="C29" s="89"/>
      <c r="D29" s="89"/>
      <c r="E29" s="90"/>
      <c r="F29" s="90"/>
      <c r="G29" s="89"/>
      <c r="H29" s="89"/>
      <c r="I29" s="89"/>
      <c r="J29" s="89"/>
      <c r="K29" s="87"/>
    </row>
    <row r="30" spans="2:11" x14ac:dyDescent="0.25">
      <c r="B30" s="53" t="s">
        <v>29</v>
      </c>
      <c r="C30" s="91">
        <f t="shared" ref="C30:J30" si="2">SUM(C7:C28)</f>
        <v>0.16631944444444444</v>
      </c>
      <c r="D30" s="91">
        <f t="shared" si="2"/>
        <v>0.15667824074074077</v>
      </c>
      <c r="E30" s="91">
        <f t="shared" si="2"/>
        <v>0.12972222222222221</v>
      </c>
      <c r="F30" s="91">
        <f t="shared" si="2"/>
        <v>2.4571759259259258E-2</v>
      </c>
      <c r="G30" s="91">
        <f t="shared" si="2"/>
        <v>0.24332175925925925</v>
      </c>
      <c r="H30" s="91">
        <f t="shared" si="2"/>
        <v>1.9780092592592596E-2</v>
      </c>
      <c r="I30" s="91"/>
      <c r="J30" s="91">
        <f t="shared" si="2"/>
        <v>4.9189814814814808E-3</v>
      </c>
      <c r="K30" s="92">
        <f>SUM(K7:K28)</f>
        <v>0.74531249999999993</v>
      </c>
    </row>
    <row r="31" spans="2:11" x14ac:dyDescent="0.25">
      <c r="B31" s="149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1" t="s">
        <v>83</v>
      </c>
      <c r="C32" s="222"/>
      <c r="D32" s="222"/>
      <c r="E32" s="222"/>
      <c r="F32" s="222"/>
      <c r="G32" s="222"/>
      <c r="H32" s="222"/>
      <c r="I32" s="222"/>
      <c r="J32" s="222"/>
      <c r="K32" s="22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5" t="s">
        <v>106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>
        <v>7.6157407407407406E-3</v>
      </c>
      <c r="E7" s="85"/>
      <c r="F7" s="85"/>
      <c r="G7" s="85"/>
      <c r="H7" s="85"/>
      <c r="I7" s="85"/>
      <c r="J7" s="85"/>
      <c r="K7" s="87">
        <f t="shared" ref="K7:K25" si="0">C7+D7+E7+F7+G7+H7+I7+J7</f>
        <v>7.6157407407407406E-3</v>
      </c>
    </row>
    <row r="8" spans="2:11" x14ac:dyDescent="0.25">
      <c r="B8" s="8" t="s">
        <v>13</v>
      </c>
      <c r="C8" s="85"/>
      <c r="D8" s="85">
        <v>1.0034722222222221E-2</v>
      </c>
      <c r="E8" s="85"/>
      <c r="F8" s="85"/>
      <c r="G8" s="85"/>
      <c r="H8" s="85"/>
      <c r="I8" s="85"/>
      <c r="J8" s="85"/>
      <c r="K8" s="87">
        <f t="shared" si="0"/>
        <v>1.0034722222222221E-2</v>
      </c>
    </row>
    <row r="9" spans="2:11" x14ac:dyDescent="0.25">
      <c r="B9" s="8" t="s">
        <v>0</v>
      </c>
      <c r="C9" s="85"/>
      <c r="D9" s="85">
        <v>3.1759259259259258E-2</v>
      </c>
      <c r="E9" s="85"/>
      <c r="F9" s="85"/>
      <c r="G9" s="85"/>
      <c r="H9" s="85"/>
      <c r="I9" s="85"/>
      <c r="J9" s="85"/>
      <c r="K9" s="87">
        <f t="shared" si="0"/>
        <v>3.1759259259259258E-2</v>
      </c>
    </row>
    <row r="10" spans="2:11" x14ac:dyDescent="0.25">
      <c r="B10" s="8" t="s">
        <v>8</v>
      </c>
      <c r="C10" s="85"/>
      <c r="D10" s="85">
        <v>4.2905092592592592E-2</v>
      </c>
      <c r="E10" s="85"/>
      <c r="F10" s="85">
        <v>1.1053240740740742E-2</v>
      </c>
      <c r="G10" s="85"/>
      <c r="H10" s="85"/>
      <c r="I10" s="85"/>
      <c r="J10" s="85"/>
      <c r="K10" s="87">
        <f t="shared" si="0"/>
        <v>5.395833333333333E-2</v>
      </c>
    </row>
    <row r="11" spans="2:11" x14ac:dyDescent="0.25">
      <c r="B11" s="8" t="s">
        <v>26</v>
      </c>
      <c r="C11" s="85"/>
      <c r="D11" s="85">
        <v>1.7824074074074075E-3</v>
      </c>
      <c r="E11" s="85"/>
      <c r="F11" s="85"/>
      <c r="G11" s="85"/>
      <c r="H11" s="85"/>
      <c r="I11" s="85"/>
      <c r="J11" s="85"/>
      <c r="K11" s="87">
        <f t="shared" si="0"/>
        <v>1.7824074074074075E-3</v>
      </c>
    </row>
    <row r="12" spans="2:11" x14ac:dyDescent="0.25">
      <c r="B12" s="8" t="s">
        <v>3</v>
      </c>
      <c r="C12" s="85"/>
      <c r="D12" s="85">
        <v>3.3449074074074076E-3</v>
      </c>
      <c r="E12" s="85"/>
      <c r="F12" s="85">
        <v>1.2476851851851854E-2</v>
      </c>
      <c r="G12" s="85"/>
      <c r="H12" s="85"/>
      <c r="I12" s="85"/>
      <c r="J12" s="85"/>
      <c r="K12" s="87">
        <f t="shared" si="0"/>
        <v>1.5821759259259261E-2</v>
      </c>
    </row>
    <row r="13" spans="2:11" x14ac:dyDescent="0.25">
      <c r="B13" s="8" t="s">
        <v>7</v>
      </c>
      <c r="C13" s="85"/>
      <c r="D13" s="85">
        <v>1.5648148148148147E-2</v>
      </c>
      <c r="E13" s="85"/>
      <c r="F13" s="85"/>
      <c r="G13" s="85"/>
      <c r="H13" s="85"/>
      <c r="I13" s="85"/>
      <c r="J13" s="85"/>
      <c r="K13" s="87">
        <f t="shared" si="0"/>
        <v>1.5648148148148147E-2</v>
      </c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>
        <v>7.2569444444444443E-3</v>
      </c>
      <c r="E16" s="85"/>
      <c r="F16" s="85">
        <v>7.766203703703704E-3</v>
      </c>
      <c r="G16" s="85"/>
      <c r="H16" s="85"/>
      <c r="I16" s="85"/>
      <c r="J16" s="85"/>
      <c r="K16" s="87">
        <f t="shared" si="0"/>
        <v>1.5023148148148148E-2</v>
      </c>
    </row>
    <row r="17" spans="2:11" x14ac:dyDescent="0.25">
      <c r="B17" s="8" t="s">
        <v>27</v>
      </c>
      <c r="C17" s="85"/>
      <c r="D17" s="85">
        <v>7.281250000000003E-2</v>
      </c>
      <c r="E17" s="85"/>
      <c r="F17" s="85">
        <v>1.3090277777777777E-2</v>
      </c>
      <c r="G17" s="85"/>
      <c r="H17" s="85"/>
      <c r="I17" s="85"/>
      <c r="J17" s="85"/>
      <c r="K17" s="87">
        <f t="shared" si="0"/>
        <v>8.59027777777778E-2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>
        <v>2.0034722222222228E-2</v>
      </c>
      <c r="E19" s="85"/>
      <c r="F19" s="85"/>
      <c r="G19" s="85"/>
      <c r="H19" s="85"/>
      <c r="I19" s="85"/>
      <c r="J19" s="85"/>
      <c r="K19" s="87">
        <f t="shared" si="0"/>
        <v>2.0034722222222228E-2</v>
      </c>
    </row>
    <row r="20" spans="2:11" x14ac:dyDescent="0.25">
      <c r="B20" s="8" t="s">
        <v>14</v>
      </c>
      <c r="C20" s="85"/>
      <c r="D20" s="85">
        <v>1.9293981481481478E-2</v>
      </c>
      <c r="E20" s="85"/>
      <c r="F20" s="85">
        <v>1.105324074074074E-2</v>
      </c>
      <c r="G20" s="85"/>
      <c r="H20" s="85"/>
      <c r="I20" s="85"/>
      <c r="J20" s="85"/>
      <c r="K20" s="87">
        <f t="shared" si="0"/>
        <v>3.034722222222222E-2</v>
      </c>
    </row>
    <row r="21" spans="2:11" x14ac:dyDescent="0.25">
      <c r="B21" s="8" t="s">
        <v>11</v>
      </c>
      <c r="C21" s="85"/>
      <c r="D21" s="85">
        <v>6.6805555555555562E-2</v>
      </c>
      <c r="E21" s="85"/>
      <c r="F21" s="85">
        <v>1.5324074074074075E-2</v>
      </c>
      <c r="G21" s="85"/>
      <c r="H21" s="85"/>
      <c r="I21" s="85"/>
      <c r="J21" s="85"/>
      <c r="K21" s="87">
        <f t="shared" si="0"/>
        <v>8.2129629629629636E-2</v>
      </c>
    </row>
    <row r="22" spans="2:11" x14ac:dyDescent="0.25">
      <c r="B22" s="8" t="s">
        <v>15</v>
      </c>
      <c r="C22" s="85"/>
      <c r="D22" s="85">
        <v>2.4560185185185181E-2</v>
      </c>
      <c r="E22" s="85"/>
      <c r="F22" s="85">
        <v>2.7048611111111114E-2</v>
      </c>
      <c r="G22" s="85"/>
      <c r="H22" s="85"/>
      <c r="I22" s="85"/>
      <c r="J22" s="85"/>
      <c r="K22" s="87">
        <f t="shared" si="0"/>
        <v>5.1608796296296292E-2</v>
      </c>
    </row>
    <row r="23" spans="2:11" x14ac:dyDescent="0.25">
      <c r="B23" s="8" t="s">
        <v>92</v>
      </c>
      <c r="C23" s="85"/>
      <c r="D23" s="85">
        <v>0.14423611111111109</v>
      </c>
      <c r="E23" s="85"/>
      <c r="F23" s="85">
        <v>9.0451388888888887E-2</v>
      </c>
      <c r="G23" s="85"/>
      <c r="H23" s="85"/>
      <c r="I23" s="85"/>
      <c r="J23" s="85"/>
      <c r="K23" s="87">
        <f t="shared" si="0"/>
        <v>0.23468749999999999</v>
      </c>
    </row>
    <row r="24" spans="2:11" x14ac:dyDescent="0.25">
      <c r="B24" s="8" t="s">
        <v>12</v>
      </c>
      <c r="C24" s="88"/>
      <c r="D24" s="85">
        <v>2.5578703703703704E-2</v>
      </c>
      <c r="E24" s="85"/>
      <c r="F24" s="85">
        <v>0.16031250000000005</v>
      </c>
      <c r="G24" s="85">
        <v>0.01</v>
      </c>
      <c r="H24" s="85"/>
      <c r="I24" s="85"/>
      <c r="J24" s="85"/>
      <c r="K24" s="87">
        <f t="shared" si="0"/>
        <v>0.19589120370370378</v>
      </c>
    </row>
    <row r="25" spans="2:11" x14ac:dyDescent="0.25">
      <c r="B25" s="8" t="s">
        <v>5</v>
      </c>
      <c r="C25" s="43"/>
      <c r="D25" s="85"/>
      <c r="E25" s="85"/>
      <c r="F25" s="85">
        <v>5.4513888888888884E-3</v>
      </c>
      <c r="G25" s="85"/>
      <c r="H25" s="85"/>
      <c r="I25" s="85"/>
      <c r="J25" s="85"/>
      <c r="K25" s="87">
        <f t="shared" si="0"/>
        <v>5.4513888888888884E-3</v>
      </c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89"/>
      <c r="G29" s="90"/>
      <c r="H29" s="90"/>
      <c r="I29" s="89"/>
      <c r="J29" s="89"/>
      <c r="K29" s="87"/>
    </row>
    <row r="30" spans="2:11" x14ac:dyDescent="0.25">
      <c r="B30" s="53" t="s">
        <v>29</v>
      </c>
      <c r="C30" s="91"/>
      <c r="D30" s="91">
        <f>SUM(D7:D28)</f>
        <v>0.49366898148148147</v>
      </c>
      <c r="E30" s="91"/>
      <c r="F30" s="91">
        <f t="shared" ref="F30:G30" si="1">SUM(F7:F28)</f>
        <v>0.35402777777777789</v>
      </c>
      <c r="G30" s="91">
        <f t="shared" si="1"/>
        <v>0.01</v>
      </c>
      <c r="H30" s="91"/>
      <c r="I30" s="91"/>
      <c r="J30" s="91"/>
      <c r="K30" s="92">
        <f>SUM(K7:K28)</f>
        <v>0.85769675925925937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1" t="s">
        <v>83</v>
      </c>
      <c r="C32" s="222"/>
      <c r="D32" s="222"/>
      <c r="E32" s="222"/>
      <c r="F32" s="222"/>
      <c r="G32" s="222"/>
      <c r="H32" s="222"/>
      <c r="I32" s="222"/>
      <c r="J32" s="222"/>
      <c r="K32" s="22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09" zoomScaleNormal="109" zoomScaleSheetLayoutView="100" zoomScalePageLayoutView="109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5" t="s">
        <v>107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45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>
        <v>3.0092592592592595E-4</v>
      </c>
      <c r="D8" s="85"/>
      <c r="E8" s="85">
        <v>1.1921296296296296E-3</v>
      </c>
      <c r="F8" s="85"/>
      <c r="G8" s="85"/>
      <c r="H8" s="85">
        <v>4.2824074074074075E-4</v>
      </c>
      <c r="I8" s="85"/>
      <c r="J8" s="85"/>
      <c r="K8" s="87">
        <f t="shared" ref="K8:K28" si="0">SUM(C8:J8)</f>
        <v>1.9212962962962964E-3</v>
      </c>
    </row>
    <row r="9" spans="2:11" x14ac:dyDescent="0.25">
      <c r="B9" s="8" t="s">
        <v>0</v>
      </c>
      <c r="C9" s="85">
        <v>2.1562500000000002E-2</v>
      </c>
      <c r="D9" s="85">
        <v>6.7476851851851856E-3</v>
      </c>
      <c r="E9" s="85">
        <v>4.409722222222222E-3</v>
      </c>
      <c r="F9" s="85">
        <v>2.8460648148148148E-2</v>
      </c>
      <c r="G9" s="85">
        <v>7.8703703703703705E-4</v>
      </c>
      <c r="H9" s="85">
        <v>1.6956018518518523E-2</v>
      </c>
      <c r="I9" s="85"/>
      <c r="J9" s="85"/>
      <c r="K9" s="87">
        <f t="shared" si="0"/>
        <v>7.8923611111111125E-2</v>
      </c>
    </row>
    <row r="10" spans="2:11" x14ac:dyDescent="0.25">
      <c r="B10" s="8" t="s">
        <v>8</v>
      </c>
      <c r="C10" s="85"/>
      <c r="D10" s="85">
        <v>1.0277777777777778E-2</v>
      </c>
      <c r="E10" s="85">
        <v>1.0972222222222223E-2</v>
      </c>
      <c r="F10" s="85">
        <v>8.2407407407407395E-3</v>
      </c>
      <c r="G10" s="85">
        <v>5.208333333333333E-3</v>
      </c>
      <c r="H10" s="85">
        <v>2.0821759259259259E-2</v>
      </c>
      <c r="I10" s="85"/>
      <c r="J10" s="85"/>
      <c r="K10" s="87">
        <f t="shared" si="0"/>
        <v>5.5520833333333339E-2</v>
      </c>
    </row>
    <row r="11" spans="2:11" x14ac:dyDescent="0.25">
      <c r="B11" s="8" t="s">
        <v>26</v>
      </c>
      <c r="C11" s="85">
        <v>8.1018518518518516E-5</v>
      </c>
      <c r="D11" s="85"/>
      <c r="E11" s="85">
        <v>2.430555555555556E-3</v>
      </c>
      <c r="F11" s="85"/>
      <c r="G11" s="85"/>
      <c r="H11" s="85"/>
      <c r="I11" s="85"/>
      <c r="J11" s="85"/>
      <c r="K11" s="87">
        <f t="shared" si="0"/>
        <v>2.5115740740740745E-3</v>
      </c>
    </row>
    <row r="12" spans="2:11" x14ac:dyDescent="0.25">
      <c r="B12" s="8" t="s">
        <v>3</v>
      </c>
      <c r="C12" s="85">
        <v>0.14898148148148155</v>
      </c>
      <c r="D12" s="85">
        <v>1.8796296296296297E-2</v>
      </c>
      <c r="E12" s="85">
        <v>9.1087962962962954E-3</v>
      </c>
      <c r="F12" s="85">
        <v>3.3321759259259259E-2</v>
      </c>
      <c r="G12" s="85">
        <v>4.0393518518518509E-2</v>
      </c>
      <c r="H12" s="85">
        <v>6.9907407407407418E-3</v>
      </c>
      <c r="I12" s="85"/>
      <c r="J12" s="85"/>
      <c r="K12" s="87">
        <f t="shared" si="0"/>
        <v>0.25759259259259265</v>
      </c>
    </row>
    <row r="13" spans="2:11" x14ac:dyDescent="0.25">
      <c r="B13" s="8" t="s">
        <v>7</v>
      </c>
      <c r="C13" s="85">
        <v>3.2106481481481486E-2</v>
      </c>
      <c r="D13" s="85">
        <v>6.803240740740743E-2</v>
      </c>
      <c r="E13" s="85">
        <v>7.0335648148148161E-2</v>
      </c>
      <c r="F13" s="85">
        <v>7.1759259259259259E-3</v>
      </c>
      <c r="G13" s="85">
        <v>3.2581018518518516E-2</v>
      </c>
      <c r="H13" s="85">
        <v>1.2002314814814816E-2</v>
      </c>
      <c r="I13" s="85"/>
      <c r="J13" s="85"/>
      <c r="K13" s="87">
        <f t="shared" si="0"/>
        <v>0.22223379629629633</v>
      </c>
    </row>
    <row r="14" spans="2:11" x14ac:dyDescent="0.25">
      <c r="B14" s="8" t="s">
        <v>2</v>
      </c>
      <c r="C14" s="85">
        <v>1.6435185185185185E-3</v>
      </c>
      <c r="D14" s="85">
        <v>1.6400462962962964E-2</v>
      </c>
      <c r="E14" s="85">
        <v>7.5347222222222213E-3</v>
      </c>
      <c r="F14" s="85">
        <v>6.5509259259259253E-3</v>
      </c>
      <c r="G14" s="85"/>
      <c r="H14" s="85">
        <v>8.6226851851851846E-3</v>
      </c>
      <c r="I14" s="85"/>
      <c r="J14" s="85"/>
      <c r="K14" s="87">
        <f t="shared" si="0"/>
        <v>4.0752314814814818E-2</v>
      </c>
    </row>
    <row r="15" spans="2:11" x14ac:dyDescent="0.25">
      <c r="B15" s="8" t="s">
        <v>9</v>
      </c>
      <c r="C15" s="85"/>
      <c r="D15" s="85">
        <v>4.6296296296296294E-3</v>
      </c>
      <c r="E15" s="85">
        <v>4.5949074074074078E-3</v>
      </c>
      <c r="F15" s="85"/>
      <c r="G15" s="85">
        <v>1.9675925925925926E-4</v>
      </c>
      <c r="H15" s="85">
        <v>3.8194444444444446E-4</v>
      </c>
      <c r="I15" s="85"/>
      <c r="J15" s="85"/>
      <c r="K15" s="87">
        <f t="shared" si="0"/>
        <v>9.8032407407407426E-3</v>
      </c>
    </row>
    <row r="16" spans="2:11" x14ac:dyDescent="0.25">
      <c r="B16" s="8" t="s">
        <v>1</v>
      </c>
      <c r="C16" s="85"/>
      <c r="D16" s="85">
        <v>2.0833333333333333E-3</v>
      </c>
      <c r="E16" s="85">
        <v>2.3726851851851851E-3</v>
      </c>
      <c r="F16" s="85"/>
      <c r="G16" s="85">
        <v>1.4930555555555556E-3</v>
      </c>
      <c r="H16" s="85"/>
      <c r="I16" s="85"/>
      <c r="J16" s="85"/>
      <c r="K16" s="87">
        <f t="shared" si="0"/>
        <v>5.9490740740740745E-3</v>
      </c>
    </row>
    <row r="17" spans="2:11" x14ac:dyDescent="0.25">
      <c r="B17" s="8" t="s">
        <v>27</v>
      </c>
      <c r="C17" s="85">
        <v>1.523148148148148E-2</v>
      </c>
      <c r="D17" s="85">
        <v>2.0520833333333332E-2</v>
      </c>
      <c r="E17" s="85">
        <v>2.1493055555555553E-2</v>
      </c>
      <c r="F17" s="85"/>
      <c r="G17" s="85">
        <v>5.3819444444444444E-3</v>
      </c>
      <c r="H17" s="85">
        <v>2.9282407407407408E-3</v>
      </c>
      <c r="I17" s="85"/>
      <c r="J17" s="85"/>
      <c r="K17" s="87">
        <f t="shared" si="0"/>
        <v>6.5555555555555547E-2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>
        <v>6.0069444444444441E-3</v>
      </c>
      <c r="D19" s="85">
        <v>2.8275462962962968E-2</v>
      </c>
      <c r="E19" s="85">
        <v>1.3958333333333335E-2</v>
      </c>
      <c r="F19" s="85">
        <v>4.2488425925925923E-2</v>
      </c>
      <c r="G19" s="85">
        <v>1.5023148148148147E-2</v>
      </c>
      <c r="H19" s="85"/>
      <c r="I19" s="85"/>
      <c r="J19" s="85"/>
      <c r="K19" s="87">
        <f t="shared" si="0"/>
        <v>0.10575231481481481</v>
      </c>
    </row>
    <row r="20" spans="2:11" x14ac:dyDescent="0.25">
      <c r="B20" s="8" t="s">
        <v>14</v>
      </c>
      <c r="C20" s="85">
        <v>3.6921296296296294E-3</v>
      </c>
      <c r="D20" s="85">
        <v>2.7199074074074079E-3</v>
      </c>
      <c r="E20" s="85">
        <v>3.8657407407407399E-3</v>
      </c>
      <c r="F20" s="85">
        <v>2.3449074074074074E-2</v>
      </c>
      <c r="G20" s="85">
        <v>8.0208333333333329E-3</v>
      </c>
      <c r="H20" s="85">
        <v>5.6712962962962967E-4</v>
      </c>
      <c r="I20" s="85"/>
      <c r="J20" s="85"/>
      <c r="K20" s="87">
        <f t="shared" si="0"/>
        <v>4.2314814814814819E-2</v>
      </c>
    </row>
    <row r="21" spans="2:11" x14ac:dyDescent="0.25">
      <c r="B21" s="8" t="s">
        <v>11</v>
      </c>
      <c r="C21" s="85">
        <v>5.3206018518518507E-2</v>
      </c>
      <c r="D21" s="85">
        <v>1.0891203703703705E-2</v>
      </c>
      <c r="E21" s="85">
        <v>5.1967592592592586E-3</v>
      </c>
      <c r="F21" s="85">
        <v>2.0949074074074075E-2</v>
      </c>
      <c r="G21" s="85">
        <v>1.449074074074074E-2</v>
      </c>
      <c r="H21" s="85">
        <v>6.2731481481481475E-3</v>
      </c>
      <c r="I21" s="85"/>
      <c r="J21" s="85"/>
      <c r="K21" s="87">
        <f t="shared" si="0"/>
        <v>0.11100694444444444</v>
      </c>
    </row>
    <row r="22" spans="2:11" x14ac:dyDescent="0.25">
      <c r="B22" s="8" t="s">
        <v>15</v>
      </c>
      <c r="C22" s="85">
        <v>1.0590277777777778E-2</v>
      </c>
      <c r="D22" s="85">
        <v>3.0787037037037036E-2</v>
      </c>
      <c r="E22" s="85">
        <v>2.2002314814814815E-2</v>
      </c>
      <c r="F22" s="85">
        <v>1.0532407407407409E-2</v>
      </c>
      <c r="G22" s="85">
        <v>1.255787037037037E-2</v>
      </c>
      <c r="H22" s="85">
        <v>9.7453703703703713E-3</v>
      </c>
      <c r="I22" s="85"/>
      <c r="J22" s="85"/>
      <c r="K22" s="87">
        <f t="shared" si="0"/>
        <v>9.6215277777777775E-2</v>
      </c>
    </row>
    <row r="23" spans="2:11" x14ac:dyDescent="0.25">
      <c r="B23" s="8" t="s">
        <v>92</v>
      </c>
      <c r="C23" s="85">
        <v>1.5787037037037037E-2</v>
      </c>
      <c r="D23" s="85">
        <v>2.5347222222222222E-2</v>
      </c>
      <c r="E23" s="85">
        <v>1.8726851851851852E-2</v>
      </c>
      <c r="F23" s="85">
        <v>7.2534722222222223E-2</v>
      </c>
      <c r="G23" s="85">
        <v>2.3541666666666666E-2</v>
      </c>
      <c r="H23" s="85">
        <v>3.2847222222222222E-2</v>
      </c>
      <c r="I23" s="85"/>
      <c r="J23" s="85"/>
      <c r="K23" s="87">
        <f t="shared" si="0"/>
        <v>0.1887847222222222</v>
      </c>
    </row>
    <row r="24" spans="2:11" x14ac:dyDescent="0.25">
      <c r="B24" s="8" t="s">
        <v>12</v>
      </c>
      <c r="C24" s="85">
        <v>1.1157407407407408E-2</v>
      </c>
      <c r="D24" s="85">
        <v>2.1180555555555553E-3</v>
      </c>
      <c r="E24" s="85">
        <v>3.2638888888888891E-3</v>
      </c>
      <c r="F24" s="85">
        <v>8.8773148148148153E-3</v>
      </c>
      <c r="G24" s="85">
        <v>9.7916666666666673E-3</v>
      </c>
      <c r="H24" s="85"/>
      <c r="I24" s="85"/>
      <c r="J24" s="85"/>
      <c r="K24" s="87">
        <f t="shared" si="0"/>
        <v>3.5208333333333341E-2</v>
      </c>
    </row>
    <row r="25" spans="2:11" x14ac:dyDescent="0.25">
      <c r="B25" s="8" t="s">
        <v>5</v>
      </c>
      <c r="C25" s="85">
        <v>2.8819444444444444E-3</v>
      </c>
      <c r="D25" s="85">
        <v>1.0416666666666667E-3</v>
      </c>
      <c r="E25" s="85"/>
      <c r="F25" s="85"/>
      <c r="G25" s="85">
        <v>4.1550925925925922E-3</v>
      </c>
      <c r="H25" s="85"/>
      <c r="I25" s="85"/>
      <c r="J25" s="85"/>
      <c r="K25" s="87">
        <f t="shared" si="0"/>
        <v>8.0787037037037025E-3</v>
      </c>
    </row>
    <row r="26" spans="2:11" x14ac:dyDescent="0.25">
      <c r="B26" s="8" t="s">
        <v>6</v>
      </c>
      <c r="C26" s="85">
        <v>2.7314814814814814E-3</v>
      </c>
      <c r="D26" s="85"/>
      <c r="E26" s="85"/>
      <c r="F26" s="85"/>
      <c r="G26" s="85">
        <v>3.5532407407407409E-3</v>
      </c>
      <c r="H26" s="85"/>
      <c r="I26" s="85"/>
      <c r="J26" s="85"/>
      <c r="K26" s="87">
        <f t="shared" si="0"/>
        <v>6.2847222222222228E-3</v>
      </c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>
        <v>2.0138888888888888E-3</v>
      </c>
      <c r="E28" s="85"/>
      <c r="F28" s="85"/>
      <c r="G28" s="85">
        <v>1.2152777777777778E-3</v>
      </c>
      <c r="H28" s="85">
        <v>9.3750000000000007E-4</v>
      </c>
      <c r="I28" s="85"/>
      <c r="J28" s="85"/>
      <c r="K28" s="87">
        <f t="shared" si="0"/>
        <v>4.1666666666666666E-3</v>
      </c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4"/>
    </row>
    <row r="30" spans="2:11" x14ac:dyDescent="0.25">
      <c r="B30" s="53" t="s">
        <v>29</v>
      </c>
      <c r="C30" s="91">
        <f>SUM(C7:C28)</f>
        <v>0.32596064814814824</v>
      </c>
      <c r="D30" s="91">
        <f t="shared" ref="D30:H30" si="1">SUM(D7:D28)</f>
        <v>0.25068287037037035</v>
      </c>
      <c r="E30" s="91">
        <f t="shared" si="1"/>
        <v>0.20145833333333335</v>
      </c>
      <c r="F30" s="91">
        <f t="shared" si="1"/>
        <v>0.26258101851851845</v>
      </c>
      <c r="G30" s="91">
        <f t="shared" si="1"/>
        <v>0.17839120370370365</v>
      </c>
      <c r="H30" s="91">
        <f t="shared" si="1"/>
        <v>0.11950231481481483</v>
      </c>
      <c r="I30" s="91"/>
      <c r="J30" s="85"/>
      <c r="K30" s="92">
        <f>SUM(K7:K28)</f>
        <v>1.3385763888888891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1" t="s">
        <v>83</v>
      </c>
      <c r="C32" s="222"/>
      <c r="D32" s="222"/>
      <c r="E32" s="222"/>
      <c r="F32" s="222"/>
      <c r="G32" s="222"/>
      <c r="H32" s="222"/>
      <c r="I32" s="222"/>
      <c r="J32" s="222"/>
      <c r="K32" s="22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5" t="s">
        <v>108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>
        <v>5.4050925925925933E-3</v>
      </c>
      <c r="H21" s="85"/>
      <c r="I21" s="85"/>
      <c r="J21" s="85"/>
      <c r="K21" s="87">
        <f t="shared" ref="K21:K25" si="0">SUM(C21:J21)</f>
        <v>5.4050925925925933E-3</v>
      </c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>
        <v>1.4930555555555549E-2</v>
      </c>
      <c r="D25" s="85"/>
      <c r="E25" s="85"/>
      <c r="F25" s="85"/>
      <c r="G25" s="85"/>
      <c r="H25" s="85">
        <v>9.9537037037037042E-4</v>
      </c>
      <c r="I25" s="85"/>
      <c r="J25" s="85"/>
      <c r="K25" s="87">
        <f t="shared" si="0"/>
        <v>1.592592592592592E-2</v>
      </c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4"/>
    </row>
    <row r="30" spans="2:11" x14ac:dyDescent="0.25">
      <c r="B30" s="53" t="s">
        <v>29</v>
      </c>
      <c r="C30" s="91">
        <f>SUM(C7:C28)</f>
        <v>1.4930555555555549E-2</v>
      </c>
      <c r="D30" s="91"/>
      <c r="E30" s="91"/>
      <c r="F30" s="91"/>
      <c r="G30" s="91">
        <f>SUM(G7:G28)</f>
        <v>5.4050925925925933E-3</v>
      </c>
      <c r="H30" s="91">
        <f>SUM(H7:H28)</f>
        <v>9.9537037037037042E-4</v>
      </c>
      <c r="I30" s="91"/>
      <c r="J30" s="91"/>
      <c r="K30" s="92">
        <f>SUM(K7:K28)</f>
        <v>2.1331018518518513E-2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1" t="s">
        <v>83</v>
      </c>
      <c r="C32" s="222"/>
      <c r="D32" s="222"/>
      <c r="E32" s="222"/>
      <c r="F32" s="222"/>
      <c r="G32" s="222"/>
      <c r="H32" s="222"/>
      <c r="I32" s="222"/>
      <c r="J32" s="222"/>
      <c r="K32" s="22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5" t="s">
        <v>109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4"/>
    </row>
    <row r="30" spans="2:11" x14ac:dyDescent="0.25">
      <c r="B30" s="53" t="s">
        <v>29</v>
      </c>
      <c r="C30" s="91"/>
      <c r="D30" s="91"/>
      <c r="E30" s="91"/>
      <c r="F30" s="91"/>
      <c r="G30" s="91"/>
      <c r="H30" s="91"/>
      <c r="I30" s="91"/>
      <c r="J30" s="85"/>
      <c r="K30" s="92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1" t="s">
        <v>83</v>
      </c>
      <c r="C32" s="222"/>
      <c r="D32" s="222"/>
      <c r="E32" s="222"/>
      <c r="F32" s="222"/>
      <c r="G32" s="222"/>
      <c r="H32" s="222"/>
      <c r="I32" s="222"/>
      <c r="J32" s="222"/>
      <c r="K32" s="22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5" t="s">
        <v>129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>
        <v>5.4398148148148149E-3</v>
      </c>
      <c r="J10" s="85"/>
      <c r="K10" s="87">
        <f t="shared" ref="K10:K21" si="0">SUM(C10:J10)</f>
        <v>5.4398148148148149E-3</v>
      </c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>
        <v>3.6921296296296298E-3</v>
      </c>
      <c r="F17" s="85"/>
      <c r="G17" s="85"/>
      <c r="H17" s="85"/>
      <c r="I17" s="85"/>
      <c r="J17" s="85"/>
      <c r="K17" s="87">
        <f t="shared" si="0"/>
        <v>3.6921296296296298E-3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>
        <v>2.9629629629629628E-3</v>
      </c>
      <c r="E21" s="85"/>
      <c r="F21" s="85"/>
      <c r="G21" s="85"/>
      <c r="H21" s="85"/>
      <c r="I21" s="85"/>
      <c r="J21" s="85"/>
      <c r="K21" s="87">
        <f t="shared" si="0"/>
        <v>2.9629629629629628E-3</v>
      </c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53"/>
      <c r="C29" s="89"/>
      <c r="D29" s="89"/>
      <c r="E29" s="90"/>
      <c r="F29" s="90"/>
      <c r="G29" s="89"/>
      <c r="H29" s="89"/>
      <c r="I29" s="89"/>
      <c r="J29" s="89"/>
      <c r="K29" s="94"/>
    </row>
    <row r="30" spans="2:11" x14ac:dyDescent="0.25">
      <c r="B30" s="53" t="s">
        <v>29</v>
      </c>
      <c r="C30" s="93"/>
      <c r="D30" s="93">
        <f t="shared" ref="D30:E30" si="1">SUM(D7:D28)</f>
        <v>2.9629629629629628E-3</v>
      </c>
      <c r="E30" s="93">
        <f t="shared" si="1"/>
        <v>3.6921296296296298E-3</v>
      </c>
      <c r="F30" s="93"/>
      <c r="G30" s="93"/>
      <c r="H30" s="93"/>
      <c r="I30" s="93">
        <f t="shared" ref="I30" si="2">SUM(I7:I28)</f>
        <v>5.4398148148148149E-3</v>
      </c>
      <c r="J30" s="91"/>
      <c r="K30" s="92">
        <f>SUM(K7:K28)</f>
        <v>1.2094907407407407E-2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1" t="s">
        <v>83</v>
      </c>
      <c r="C32" s="222"/>
      <c r="D32" s="222"/>
      <c r="E32" s="222"/>
      <c r="F32" s="222"/>
      <c r="G32" s="222"/>
      <c r="H32" s="222"/>
      <c r="I32" s="222"/>
      <c r="J32" s="222"/>
      <c r="K32" s="22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5" t="s">
        <v>128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>
        <v>9.3749999999999997E-4</v>
      </c>
      <c r="D8" s="85"/>
      <c r="E8" s="85"/>
      <c r="F8" s="85"/>
      <c r="G8" s="85"/>
      <c r="H8" s="85"/>
      <c r="I8" s="85"/>
      <c r="J8" s="85"/>
      <c r="K8" s="87">
        <f t="shared" ref="K8:K28" si="0">SUM(C8:J8)</f>
        <v>9.3749999999999997E-4</v>
      </c>
    </row>
    <row r="9" spans="2:11" x14ac:dyDescent="0.25">
      <c r="B9" s="8" t="s">
        <v>0</v>
      </c>
      <c r="C9" s="85">
        <v>6.5162037037037029E-3</v>
      </c>
      <c r="D9" s="85"/>
      <c r="E9" s="85"/>
      <c r="F9" s="85"/>
      <c r="G9" s="85"/>
      <c r="H9" s="85"/>
      <c r="I9" s="85"/>
      <c r="J9" s="85"/>
      <c r="K9" s="87">
        <f t="shared" si="0"/>
        <v>6.5162037037037029E-3</v>
      </c>
    </row>
    <row r="10" spans="2:11" x14ac:dyDescent="0.25">
      <c r="B10" s="8" t="s">
        <v>8</v>
      </c>
      <c r="C10" s="85">
        <v>2.488425925925926E-3</v>
      </c>
      <c r="D10" s="85"/>
      <c r="E10" s="85"/>
      <c r="F10" s="85"/>
      <c r="G10" s="85"/>
      <c r="H10" s="85"/>
      <c r="I10" s="85"/>
      <c r="J10" s="85"/>
      <c r="K10" s="87">
        <f t="shared" si="0"/>
        <v>2.488425925925926E-3</v>
      </c>
    </row>
    <row r="11" spans="2:11" x14ac:dyDescent="0.25">
      <c r="B11" s="8" t="s">
        <v>26</v>
      </c>
      <c r="C11" s="85">
        <v>8.3333333333333328E-4</v>
      </c>
      <c r="D11" s="85"/>
      <c r="E11" s="85"/>
      <c r="F11" s="85"/>
      <c r="G11" s="85"/>
      <c r="H11" s="85"/>
      <c r="I11" s="85"/>
      <c r="J11" s="85"/>
      <c r="K11" s="87">
        <f t="shared" si="0"/>
        <v>8.3333333333333328E-4</v>
      </c>
    </row>
    <row r="12" spans="2:11" x14ac:dyDescent="0.25">
      <c r="B12" s="8" t="s">
        <v>3</v>
      </c>
      <c r="C12" s="85">
        <v>6.3888888888888884E-3</v>
      </c>
      <c r="D12" s="85"/>
      <c r="E12" s="85"/>
      <c r="F12" s="85"/>
      <c r="G12" s="85"/>
      <c r="H12" s="85"/>
      <c r="I12" s="85"/>
      <c r="J12" s="85"/>
      <c r="K12" s="87">
        <f t="shared" si="0"/>
        <v>6.3888888888888884E-3</v>
      </c>
    </row>
    <row r="13" spans="2:11" x14ac:dyDescent="0.25">
      <c r="B13" s="8" t="s">
        <v>7</v>
      </c>
      <c r="C13" s="85">
        <v>1.0300925925925924E-3</v>
      </c>
      <c r="D13" s="85"/>
      <c r="E13" s="85"/>
      <c r="F13" s="85"/>
      <c r="G13" s="85"/>
      <c r="H13" s="85"/>
      <c r="I13" s="85"/>
      <c r="J13" s="85"/>
      <c r="K13" s="87">
        <f t="shared" si="0"/>
        <v>1.0300925925925924E-3</v>
      </c>
    </row>
    <row r="14" spans="2:11" x14ac:dyDescent="0.25">
      <c r="B14" s="8" t="s">
        <v>2</v>
      </c>
      <c r="C14" s="85">
        <v>9.6064814814814808E-4</v>
      </c>
      <c r="D14" s="85"/>
      <c r="E14" s="85"/>
      <c r="F14" s="85"/>
      <c r="G14" s="85"/>
      <c r="H14" s="85"/>
      <c r="I14" s="85"/>
      <c r="J14" s="85"/>
      <c r="K14" s="87">
        <f t="shared" si="0"/>
        <v>9.6064814814814808E-4</v>
      </c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>
        <v>1.9675925925925926E-4</v>
      </c>
      <c r="D16" s="85"/>
      <c r="E16" s="85"/>
      <c r="F16" s="85"/>
      <c r="G16" s="85"/>
      <c r="H16" s="85"/>
      <c r="I16" s="85"/>
      <c r="J16" s="85"/>
      <c r="K16" s="87">
        <f t="shared" si="0"/>
        <v>1.9675925925925926E-4</v>
      </c>
    </row>
    <row r="17" spans="2:11" x14ac:dyDescent="0.25">
      <c r="B17" s="8" t="s">
        <v>27</v>
      </c>
      <c r="C17" s="85">
        <v>7.4074074074074077E-3</v>
      </c>
      <c r="D17" s="85"/>
      <c r="E17" s="85"/>
      <c r="F17" s="85"/>
      <c r="G17" s="85"/>
      <c r="H17" s="85"/>
      <c r="I17" s="85"/>
      <c r="J17" s="85"/>
      <c r="K17" s="87">
        <f t="shared" si="0"/>
        <v>7.4074074074074077E-3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>
        <v>5.3587962962962964E-3</v>
      </c>
      <c r="D19" s="85"/>
      <c r="E19" s="85"/>
      <c r="F19" s="85"/>
      <c r="G19" s="85"/>
      <c r="H19" s="85"/>
      <c r="I19" s="85"/>
      <c r="J19" s="85"/>
      <c r="K19" s="87">
        <f t="shared" si="0"/>
        <v>5.3587962962962964E-3</v>
      </c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>
        <v>5.2083333333333333E-4</v>
      </c>
      <c r="D21" s="85"/>
      <c r="E21" s="85"/>
      <c r="F21" s="85"/>
      <c r="G21" s="85"/>
      <c r="H21" s="85"/>
      <c r="I21" s="85"/>
      <c r="J21" s="85"/>
      <c r="K21" s="87">
        <f t="shared" si="0"/>
        <v>5.2083333333333333E-4</v>
      </c>
    </row>
    <row r="22" spans="2:11" x14ac:dyDescent="0.25">
      <c r="B22" s="8" t="s">
        <v>15</v>
      </c>
      <c r="C22" s="85">
        <v>7.5231481481481477E-3</v>
      </c>
      <c r="D22" s="85"/>
      <c r="E22" s="85"/>
      <c r="F22" s="85"/>
      <c r="G22" s="85"/>
      <c r="H22" s="85"/>
      <c r="I22" s="85"/>
      <c r="J22" s="85"/>
      <c r="K22" s="87">
        <f t="shared" si="0"/>
        <v>7.5231481481481477E-3</v>
      </c>
    </row>
    <row r="23" spans="2:11" x14ac:dyDescent="0.25">
      <c r="B23" s="8" t="s">
        <v>92</v>
      </c>
      <c r="C23" s="85">
        <v>1.3067129629629628E-2</v>
      </c>
      <c r="D23" s="85"/>
      <c r="E23" s="85"/>
      <c r="F23" s="85"/>
      <c r="G23" s="85"/>
      <c r="H23" s="85"/>
      <c r="I23" s="85"/>
      <c r="J23" s="85"/>
      <c r="K23" s="87">
        <f t="shared" si="0"/>
        <v>1.3067129629629628E-2</v>
      </c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>
        <v>4.2245370370370362E-3</v>
      </c>
      <c r="D25" s="85"/>
      <c r="E25" s="85"/>
      <c r="F25" s="85"/>
      <c r="G25" s="85"/>
      <c r="H25" s="85"/>
      <c r="I25" s="85"/>
      <c r="J25" s="85"/>
      <c r="K25" s="87">
        <f t="shared" si="0"/>
        <v>4.2245370370370362E-3</v>
      </c>
    </row>
    <row r="26" spans="2:11" x14ac:dyDescent="0.25">
      <c r="B26" s="8" t="s">
        <v>6</v>
      </c>
      <c r="C26" s="85">
        <v>1.0069444444444444E-3</v>
      </c>
      <c r="D26" s="85"/>
      <c r="E26" s="85"/>
      <c r="F26" s="85"/>
      <c r="G26" s="85"/>
      <c r="H26" s="85"/>
      <c r="I26" s="85"/>
      <c r="J26" s="85"/>
      <c r="K26" s="87">
        <f t="shared" si="0"/>
        <v>1.0069444444444444E-3</v>
      </c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>
        <v>1.1342592592592593E-3</v>
      </c>
      <c r="D28" s="85"/>
      <c r="E28" s="85"/>
      <c r="F28" s="85"/>
      <c r="G28" s="85"/>
      <c r="H28" s="85"/>
      <c r="I28" s="85"/>
      <c r="J28" s="85"/>
      <c r="K28" s="87">
        <f t="shared" si="0"/>
        <v>1.1342592592592593E-3</v>
      </c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4"/>
    </row>
    <row r="30" spans="2:11" x14ac:dyDescent="0.25">
      <c r="B30" s="53" t="s">
        <v>29</v>
      </c>
      <c r="C30" s="93">
        <f t="shared" ref="C30" si="1">SUM(C7:C28)</f>
        <v>5.9594907407407395E-2</v>
      </c>
      <c r="D30" s="91"/>
      <c r="E30" s="91"/>
      <c r="F30" s="91"/>
      <c r="G30" s="91"/>
      <c r="H30" s="91"/>
      <c r="I30" s="91"/>
      <c r="J30" s="85"/>
      <c r="K30" s="92">
        <f>SUM(K7:K28)</f>
        <v>5.9594907407407395E-2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1" t="s">
        <v>83</v>
      </c>
      <c r="C32" s="222"/>
      <c r="D32" s="222"/>
      <c r="E32" s="222"/>
      <c r="F32" s="222"/>
      <c r="G32" s="222"/>
      <c r="H32" s="222"/>
      <c r="I32" s="222"/>
      <c r="J32" s="222"/>
      <c r="K32" s="22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5" t="s">
        <v>110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87"/>
    </row>
    <row r="30" spans="2:11" x14ac:dyDescent="0.25">
      <c r="B30" s="53" t="s">
        <v>29</v>
      </c>
      <c r="C30" s="91"/>
      <c r="D30" s="91"/>
      <c r="E30" s="91"/>
      <c r="F30" s="91"/>
      <c r="G30" s="91"/>
      <c r="H30" s="91"/>
      <c r="I30" s="91"/>
      <c r="J30" s="85"/>
      <c r="K30" s="92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1" t="s">
        <v>83</v>
      </c>
      <c r="C32" s="222"/>
      <c r="D32" s="222"/>
      <c r="E32" s="222"/>
      <c r="F32" s="222"/>
      <c r="G32" s="222"/>
      <c r="H32" s="222"/>
      <c r="I32" s="222"/>
      <c r="J32" s="222"/>
      <c r="K32" s="22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5" t="s">
        <v>111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4"/>
    </row>
    <row r="30" spans="2:11" x14ac:dyDescent="0.25">
      <c r="B30" s="53" t="s">
        <v>29</v>
      </c>
      <c r="C30" s="91"/>
      <c r="D30" s="91"/>
      <c r="E30" s="91"/>
      <c r="F30" s="91"/>
      <c r="G30" s="91"/>
      <c r="H30" s="91"/>
      <c r="I30" s="91"/>
      <c r="J30" s="91"/>
      <c r="K30" s="92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1" t="s">
        <v>83</v>
      </c>
      <c r="C32" s="222"/>
      <c r="D32" s="222"/>
      <c r="E32" s="222"/>
      <c r="F32" s="222"/>
      <c r="G32" s="222"/>
      <c r="H32" s="222"/>
      <c r="I32" s="222"/>
      <c r="J32" s="222"/>
      <c r="K32" s="22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5" t="s">
        <v>112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/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>
        <v>2.0833333333333335E-4</v>
      </c>
      <c r="D8" s="85"/>
      <c r="E8" s="85"/>
      <c r="F8" s="85"/>
      <c r="G8" s="85"/>
      <c r="H8" s="85"/>
      <c r="I8" s="85"/>
      <c r="J8" s="85"/>
      <c r="K8" s="87">
        <f t="shared" ref="K8:K27" si="0">J8+I8+H8+G8+F8+E8+D8+C8</f>
        <v>2.0833333333333335E-4</v>
      </c>
    </row>
    <row r="9" spans="2:11" x14ac:dyDescent="0.25">
      <c r="B9" s="8" t="s">
        <v>0</v>
      </c>
      <c r="C9" s="85">
        <v>6.5590277777777789E-2</v>
      </c>
      <c r="D9" s="85"/>
      <c r="E9" s="85"/>
      <c r="F9" s="85"/>
      <c r="G9" s="85">
        <v>4.861111111111111E-4</v>
      </c>
      <c r="H9" s="85"/>
      <c r="I9" s="85"/>
      <c r="J9" s="85"/>
      <c r="K9" s="87">
        <f t="shared" si="0"/>
        <v>6.6076388888888907E-2</v>
      </c>
    </row>
    <row r="10" spans="2:11" x14ac:dyDescent="0.25">
      <c r="B10" s="8" t="s">
        <v>8</v>
      </c>
      <c r="C10" s="85">
        <v>1.6481481481481482E-2</v>
      </c>
      <c r="D10" s="85"/>
      <c r="E10" s="85"/>
      <c r="F10" s="85"/>
      <c r="G10" s="85"/>
      <c r="H10" s="85"/>
      <c r="I10" s="85"/>
      <c r="J10" s="85"/>
      <c r="K10" s="87">
        <f t="shared" si="0"/>
        <v>1.6481481481481482E-2</v>
      </c>
    </row>
    <row r="11" spans="2:11" x14ac:dyDescent="0.25">
      <c r="B11" s="8" t="s">
        <v>26</v>
      </c>
      <c r="C11" s="85">
        <v>2.0833333333333335E-4</v>
      </c>
      <c r="D11" s="85"/>
      <c r="E11" s="85"/>
      <c r="F11" s="85"/>
      <c r="G11" s="85">
        <v>2.0833333333333335E-4</v>
      </c>
      <c r="H11" s="85"/>
      <c r="I11" s="85"/>
      <c r="J11" s="85"/>
      <c r="K11" s="87">
        <f t="shared" si="0"/>
        <v>4.1666666666666669E-4</v>
      </c>
    </row>
    <row r="12" spans="2:11" x14ac:dyDescent="0.25">
      <c r="B12" s="8" t="s">
        <v>3</v>
      </c>
      <c r="C12" s="85">
        <v>0.16517361111111112</v>
      </c>
      <c r="D12" s="85"/>
      <c r="E12" s="85"/>
      <c r="F12" s="85"/>
      <c r="G12" s="85">
        <v>1.9745370370370365E-2</v>
      </c>
      <c r="H12" s="85"/>
      <c r="I12" s="85"/>
      <c r="J12" s="85"/>
      <c r="K12" s="87">
        <f t="shared" si="0"/>
        <v>0.18491898148148148</v>
      </c>
    </row>
    <row r="13" spans="2:11" x14ac:dyDescent="0.25">
      <c r="B13" s="8" t="s">
        <v>7</v>
      </c>
      <c r="C13" s="85">
        <v>1.3993055555555555E-2</v>
      </c>
      <c r="D13" s="85">
        <v>2.0949074074074073E-3</v>
      </c>
      <c r="E13" s="85"/>
      <c r="F13" s="85"/>
      <c r="G13" s="85">
        <v>3.2083333333333325E-2</v>
      </c>
      <c r="H13" s="85"/>
      <c r="I13" s="85"/>
      <c r="J13" s="85"/>
      <c r="K13" s="87">
        <f t="shared" ref="K13:K25" si="1">J13+I13+H13+G13+F13+E13+D13+C13</f>
        <v>4.8171296296296288E-2</v>
      </c>
    </row>
    <row r="14" spans="2:11" x14ac:dyDescent="0.25">
      <c r="B14" s="8" t="s">
        <v>2</v>
      </c>
      <c r="C14" s="85">
        <v>9.953703703703702E-4</v>
      </c>
      <c r="D14" s="85"/>
      <c r="E14" s="85"/>
      <c r="F14" s="85"/>
      <c r="G14" s="85"/>
      <c r="H14" s="85"/>
      <c r="I14" s="85"/>
      <c r="J14" s="85"/>
      <c r="K14" s="87">
        <f t="shared" si="0"/>
        <v>9.953703703703702E-4</v>
      </c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>
        <v>4.7453703703703709E-4</v>
      </c>
      <c r="D16" s="85"/>
      <c r="E16" s="85"/>
      <c r="F16" s="85"/>
      <c r="G16" s="85">
        <v>7.4074074074074086E-3</v>
      </c>
      <c r="H16" s="85"/>
      <c r="I16" s="85"/>
      <c r="J16" s="85"/>
      <c r="K16" s="87">
        <f t="shared" si="0"/>
        <v>7.8819444444444449E-3</v>
      </c>
    </row>
    <row r="17" spans="2:11" x14ac:dyDescent="0.25">
      <c r="B17" s="8" t="s">
        <v>27</v>
      </c>
      <c r="C17" s="85">
        <v>6.3888888888888893E-3</v>
      </c>
      <c r="D17" s="85"/>
      <c r="E17" s="85"/>
      <c r="F17" s="85"/>
      <c r="G17" s="85">
        <v>1.0300925925925926E-3</v>
      </c>
      <c r="H17" s="85"/>
      <c r="I17" s="85"/>
      <c r="J17" s="85"/>
      <c r="K17" s="87">
        <f t="shared" si="0"/>
        <v>7.4189814814814821E-3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>
        <v>2.0057870370370372E-2</v>
      </c>
      <c r="D19" s="85"/>
      <c r="E19" s="85"/>
      <c r="F19" s="85"/>
      <c r="G19" s="85">
        <v>7.5694444444444446E-3</v>
      </c>
      <c r="H19" s="85"/>
      <c r="I19" s="85"/>
      <c r="J19" s="85"/>
      <c r="K19" s="87">
        <f t="shared" si="1"/>
        <v>2.7627314814814816E-2</v>
      </c>
    </row>
    <row r="20" spans="2:11" x14ac:dyDescent="0.25">
      <c r="B20" s="8" t="s">
        <v>14</v>
      </c>
      <c r="C20" s="85">
        <v>2.5254629629629627E-2</v>
      </c>
      <c r="D20" s="85"/>
      <c r="E20" s="85"/>
      <c r="F20" s="85"/>
      <c r="G20" s="85">
        <v>1.1319444444444444E-2</v>
      </c>
      <c r="H20" s="85"/>
      <c r="I20" s="85"/>
      <c r="J20" s="85"/>
      <c r="K20" s="87">
        <f t="shared" si="0"/>
        <v>3.6574074074074071E-2</v>
      </c>
    </row>
    <row r="21" spans="2:11" x14ac:dyDescent="0.25">
      <c r="B21" s="8" t="s">
        <v>11</v>
      </c>
      <c r="C21" s="85">
        <v>8.4652777777777757E-2</v>
      </c>
      <c r="D21" s="85">
        <v>6.4814814814814813E-4</v>
      </c>
      <c r="E21" s="85"/>
      <c r="F21" s="85"/>
      <c r="G21" s="85">
        <v>6.1469907407407404E-2</v>
      </c>
      <c r="H21" s="85"/>
      <c r="I21" s="85"/>
      <c r="J21" s="85"/>
      <c r="K21" s="87">
        <f t="shared" si="0"/>
        <v>0.14677083333333329</v>
      </c>
    </row>
    <row r="22" spans="2:11" x14ac:dyDescent="0.25">
      <c r="B22" s="8" t="s">
        <v>15</v>
      </c>
      <c r="C22" s="85">
        <v>1.0555555555555554E-2</v>
      </c>
      <c r="D22" s="85"/>
      <c r="E22" s="85"/>
      <c r="F22" s="85"/>
      <c r="G22" s="85">
        <v>7.4884259259259244E-3</v>
      </c>
      <c r="H22" s="85"/>
      <c r="I22" s="85"/>
      <c r="J22" s="85"/>
      <c r="K22" s="87">
        <f t="shared" si="0"/>
        <v>1.804398148148148E-2</v>
      </c>
    </row>
    <row r="23" spans="2:11" x14ac:dyDescent="0.25">
      <c r="B23" s="8" t="s">
        <v>92</v>
      </c>
      <c r="C23" s="85">
        <v>5.4398148148148157E-3</v>
      </c>
      <c r="D23" s="85"/>
      <c r="E23" s="85"/>
      <c r="F23" s="85"/>
      <c r="G23" s="85">
        <v>2.4097222222222221E-2</v>
      </c>
      <c r="H23" s="85"/>
      <c r="I23" s="85"/>
      <c r="J23" s="85"/>
      <c r="K23" s="87">
        <f t="shared" si="0"/>
        <v>2.9537037037037035E-2</v>
      </c>
    </row>
    <row r="24" spans="2:11" x14ac:dyDescent="0.25">
      <c r="B24" s="8" t="s">
        <v>12</v>
      </c>
      <c r="C24" s="85">
        <v>4.4560185185185189E-3</v>
      </c>
      <c r="D24" s="85"/>
      <c r="E24" s="85"/>
      <c r="F24" s="85"/>
      <c r="G24" s="85">
        <v>7.8125E-3</v>
      </c>
      <c r="H24" s="85"/>
      <c r="I24" s="85"/>
      <c r="J24" s="85"/>
      <c r="K24" s="87">
        <f t="shared" si="0"/>
        <v>1.2268518518518519E-2</v>
      </c>
    </row>
    <row r="25" spans="2:11" x14ac:dyDescent="0.25">
      <c r="B25" s="8" t="s">
        <v>5</v>
      </c>
      <c r="C25" s="85">
        <v>2.2604166666666668E-2</v>
      </c>
      <c r="D25" s="85"/>
      <c r="E25" s="85"/>
      <c r="F25" s="85"/>
      <c r="G25" s="85">
        <v>6.4513888888888898E-2</v>
      </c>
      <c r="H25" s="85"/>
      <c r="I25" s="85"/>
      <c r="J25" s="85"/>
      <c r="K25" s="87">
        <f t="shared" si="1"/>
        <v>8.7118055555555574E-2</v>
      </c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>
        <v>4.7453703703703704E-4</v>
      </c>
      <c r="D27" s="85"/>
      <c r="E27" s="85"/>
      <c r="F27" s="85"/>
      <c r="G27" s="85"/>
      <c r="H27" s="85"/>
      <c r="I27" s="85"/>
      <c r="J27" s="85"/>
      <c r="K27" s="87">
        <f t="shared" si="0"/>
        <v>4.7453703703703704E-4</v>
      </c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53"/>
      <c r="C29" s="89"/>
      <c r="D29" s="89"/>
      <c r="E29" s="90"/>
      <c r="F29" s="90"/>
      <c r="G29" s="89"/>
      <c r="H29" s="89"/>
      <c r="I29" s="89"/>
      <c r="J29" s="89"/>
      <c r="K29" s="87"/>
    </row>
    <row r="30" spans="2:11" x14ac:dyDescent="0.25">
      <c r="B30" s="53" t="s">
        <v>29</v>
      </c>
      <c r="C30" s="91">
        <f>SUM(C7:C28)</f>
        <v>0.44300925925925921</v>
      </c>
      <c r="D30" s="91">
        <f>SUM(D7:D28)</f>
        <v>2.7430555555555554E-3</v>
      </c>
      <c r="E30" s="91"/>
      <c r="F30" s="91"/>
      <c r="G30" s="91">
        <f t="shared" ref="G30" si="2">SUM(G7:G28)</f>
        <v>0.24523148148148147</v>
      </c>
      <c r="H30" s="91"/>
      <c r="I30" s="91"/>
      <c r="J30" s="91"/>
      <c r="K30" s="92">
        <f>SUM(K7:K28)</f>
        <v>0.69098379629629625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1" t="s">
        <v>83</v>
      </c>
      <c r="C32" s="222"/>
      <c r="D32" s="222"/>
      <c r="E32" s="222"/>
      <c r="F32" s="222"/>
      <c r="G32" s="222"/>
      <c r="H32" s="222"/>
      <c r="I32" s="222"/>
      <c r="J32" s="222"/>
      <c r="K32" s="22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84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36</v>
      </c>
      <c r="D5" s="161"/>
      <c r="E5" s="163" t="s">
        <v>37</v>
      </c>
      <c r="F5" s="178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8">
        <v>2.2222222222222218E-3</v>
      </c>
      <c r="D7" s="96">
        <f>C7/C$30</f>
        <v>6.2981794325077979E-3</v>
      </c>
      <c r="E7" s="98"/>
      <c r="F7" s="96"/>
      <c r="G7" s="98">
        <f t="shared" ref="G7:G28" si="0">C7+E7</f>
        <v>2.2222222222222218E-3</v>
      </c>
      <c r="H7" s="97">
        <f t="shared" ref="H7:H28" si="1">G7/$G$30</f>
        <v>6.0214514206862009E-3</v>
      </c>
    </row>
    <row r="8" spans="2:8" s="1" customFormat="1" x14ac:dyDescent="0.25">
      <c r="B8" s="8" t="s">
        <v>13</v>
      </c>
      <c r="C8" s="98">
        <v>1.1226851851851847E-2</v>
      </c>
      <c r="D8" s="96">
        <f t="shared" ref="D8:D28" si="2">C8/C$30</f>
        <v>3.1818927341315431E-2</v>
      </c>
      <c r="E8" s="98"/>
      <c r="F8" s="96"/>
      <c r="G8" s="98">
        <f t="shared" si="0"/>
        <v>1.1226851851851847E-2</v>
      </c>
      <c r="H8" s="97">
        <f t="shared" si="1"/>
        <v>3.042087436492507E-2</v>
      </c>
    </row>
    <row r="9" spans="2:8" s="1" customFormat="1" x14ac:dyDescent="0.25">
      <c r="B9" s="8" t="s">
        <v>0</v>
      </c>
      <c r="C9" s="98">
        <v>3.8645833333333275E-2</v>
      </c>
      <c r="D9" s="96">
        <f t="shared" si="2"/>
        <v>0.10952927669345579</v>
      </c>
      <c r="E9" s="98"/>
      <c r="F9" s="96"/>
      <c r="G9" s="98">
        <f t="shared" si="0"/>
        <v>3.8645833333333275E-2</v>
      </c>
      <c r="H9" s="97">
        <f t="shared" si="1"/>
        <v>0.10471680361287082</v>
      </c>
    </row>
    <row r="10" spans="2:8" s="1" customFormat="1" x14ac:dyDescent="0.25">
      <c r="B10" s="8" t="s">
        <v>8</v>
      </c>
      <c r="C10" s="98">
        <v>1.0127314814814809E-2</v>
      </c>
      <c r="D10" s="96">
        <f t="shared" si="2"/>
        <v>2.8702640642939176E-2</v>
      </c>
      <c r="E10" s="98"/>
      <c r="F10" s="96"/>
      <c r="G10" s="98">
        <f t="shared" si="0"/>
        <v>1.0127314814814809E-2</v>
      </c>
      <c r="H10" s="97">
        <f t="shared" si="1"/>
        <v>2.7441510380731376E-2</v>
      </c>
    </row>
    <row r="11" spans="2:8" s="1" customFormat="1" x14ac:dyDescent="0.25">
      <c r="B11" s="8" t="s">
        <v>26</v>
      </c>
      <c r="C11" s="98">
        <v>5.9374999999999983E-3</v>
      </c>
      <c r="D11" s="96">
        <f t="shared" si="2"/>
        <v>1.6827948171231771E-2</v>
      </c>
      <c r="E11" s="98"/>
      <c r="F11" s="96"/>
      <c r="G11" s="98">
        <f t="shared" si="0"/>
        <v>5.9374999999999983E-3</v>
      </c>
      <c r="H11" s="97">
        <f t="shared" si="1"/>
        <v>1.608856551464594E-2</v>
      </c>
    </row>
    <row r="12" spans="2:8" s="1" customFormat="1" x14ac:dyDescent="0.25">
      <c r="B12" s="8" t="s">
        <v>3</v>
      </c>
      <c r="C12" s="98">
        <v>3.1203703703703633E-2</v>
      </c>
      <c r="D12" s="96">
        <f t="shared" si="2"/>
        <v>8.8436936198130145E-2</v>
      </c>
      <c r="E12" s="98"/>
      <c r="F12" s="96"/>
      <c r="G12" s="98">
        <f t="shared" si="0"/>
        <v>3.1203703703703633E-2</v>
      </c>
      <c r="H12" s="97">
        <f t="shared" si="1"/>
        <v>8.4551213698801891E-2</v>
      </c>
    </row>
    <row r="13" spans="2:8" s="1" customFormat="1" x14ac:dyDescent="0.25">
      <c r="B13" s="8" t="s">
        <v>7</v>
      </c>
      <c r="C13" s="98">
        <v>2.1377314814814793E-2</v>
      </c>
      <c r="D13" s="96">
        <f t="shared" si="2"/>
        <v>6.0587174020009862E-2</v>
      </c>
      <c r="E13" s="98"/>
      <c r="F13" s="96"/>
      <c r="G13" s="98">
        <f t="shared" si="0"/>
        <v>2.1377314814814793E-2</v>
      </c>
      <c r="H13" s="97">
        <f t="shared" si="1"/>
        <v>5.7925108197955225E-2</v>
      </c>
    </row>
    <row r="14" spans="2:8" s="1" customFormat="1" x14ac:dyDescent="0.25">
      <c r="B14" s="8" t="s">
        <v>2</v>
      </c>
      <c r="C14" s="98">
        <v>2.5902777777777764E-2</v>
      </c>
      <c r="D14" s="96">
        <f t="shared" si="2"/>
        <v>7.3413154010168999E-2</v>
      </c>
      <c r="E14" s="98"/>
      <c r="F14" s="96"/>
      <c r="G14" s="98">
        <f t="shared" si="0"/>
        <v>2.5902777777777764E-2</v>
      </c>
      <c r="H14" s="97">
        <f t="shared" si="1"/>
        <v>7.0187543122373505E-2</v>
      </c>
    </row>
    <row r="15" spans="2:8" s="1" customFormat="1" x14ac:dyDescent="0.25">
      <c r="B15" s="8" t="s">
        <v>9</v>
      </c>
      <c r="C15" s="98">
        <v>1.21875E-2</v>
      </c>
      <c r="D15" s="96">
        <f t="shared" si="2"/>
        <v>3.4541577825159965E-2</v>
      </c>
      <c r="E15" s="98"/>
      <c r="F15" s="96"/>
      <c r="G15" s="98">
        <f t="shared" si="0"/>
        <v>1.21875E-2</v>
      </c>
      <c r="H15" s="97">
        <f t="shared" si="1"/>
        <v>3.3023897635325893E-2</v>
      </c>
    </row>
    <row r="16" spans="2:8" s="1" customFormat="1" x14ac:dyDescent="0.25">
      <c r="B16" s="8" t="s">
        <v>1</v>
      </c>
      <c r="C16" s="98">
        <v>1.2708333333333328E-2</v>
      </c>
      <c r="D16" s="96">
        <f t="shared" si="2"/>
        <v>3.6017713629653961E-2</v>
      </c>
      <c r="E16" s="98"/>
      <c r="F16" s="96"/>
      <c r="G16" s="98">
        <f t="shared" si="0"/>
        <v>1.2708333333333328E-2</v>
      </c>
      <c r="H16" s="97">
        <f t="shared" si="1"/>
        <v>3.4435175312049204E-2</v>
      </c>
    </row>
    <row r="17" spans="2:8" s="1" customFormat="1" x14ac:dyDescent="0.25">
      <c r="B17" s="8" t="s">
        <v>27</v>
      </c>
      <c r="C17" s="98">
        <v>2.2106481481481482E-3</v>
      </c>
      <c r="D17" s="96">
        <f t="shared" si="2"/>
        <v>6.2653764146301544E-3</v>
      </c>
      <c r="E17" s="98"/>
      <c r="F17" s="96"/>
      <c r="G17" s="98">
        <f t="shared" si="0"/>
        <v>2.2106481481481482E-3</v>
      </c>
      <c r="H17" s="97">
        <f t="shared" si="1"/>
        <v>5.9900896945367949E-3</v>
      </c>
    </row>
    <row r="18" spans="2:8" s="1" customFormat="1" x14ac:dyDescent="0.25">
      <c r="B18" s="8" t="s">
        <v>16</v>
      </c>
      <c r="C18" s="98">
        <v>2.7662037037037034E-3</v>
      </c>
      <c r="D18" s="96">
        <f t="shared" si="2"/>
        <v>7.8399212727571031E-3</v>
      </c>
      <c r="E18" s="98"/>
      <c r="F18" s="96"/>
      <c r="G18" s="98">
        <f t="shared" si="0"/>
        <v>2.7662037037037034E-3</v>
      </c>
      <c r="H18" s="97">
        <f t="shared" si="1"/>
        <v>7.4954525497083445E-3</v>
      </c>
    </row>
    <row r="19" spans="2:8" s="1" customFormat="1" x14ac:dyDescent="0.25">
      <c r="B19" s="8" t="s">
        <v>4</v>
      </c>
      <c r="C19" s="98">
        <v>6.1921296296296308E-3</v>
      </c>
      <c r="D19" s="96">
        <f t="shared" si="2"/>
        <v>1.7549614564539965E-2</v>
      </c>
      <c r="E19" s="98"/>
      <c r="F19" s="96"/>
      <c r="G19" s="98">
        <f t="shared" si="0"/>
        <v>6.1921296296296308E-3</v>
      </c>
      <c r="H19" s="97">
        <f t="shared" si="1"/>
        <v>1.677852348993291E-2</v>
      </c>
    </row>
    <row r="20" spans="2:8" s="1" customFormat="1" x14ac:dyDescent="0.25">
      <c r="B20" s="8" t="s">
        <v>14</v>
      </c>
      <c r="C20" s="98">
        <v>4.2013888888888891E-3</v>
      </c>
      <c r="D20" s="96">
        <f t="shared" si="2"/>
        <v>1.1907495489585059E-2</v>
      </c>
      <c r="E20" s="98"/>
      <c r="F20" s="96"/>
      <c r="G20" s="98">
        <f t="shared" si="0"/>
        <v>4.2013888888888891E-3</v>
      </c>
      <c r="H20" s="97">
        <f t="shared" si="1"/>
        <v>1.1384306592234852E-2</v>
      </c>
    </row>
    <row r="21" spans="2:8" s="1" customFormat="1" x14ac:dyDescent="0.25">
      <c r="B21" s="8" t="s">
        <v>11</v>
      </c>
      <c r="C21" s="98">
        <v>8.2175925925925927E-4</v>
      </c>
      <c r="D21" s="96">
        <f t="shared" si="2"/>
        <v>2.3290142693127799E-3</v>
      </c>
      <c r="E21" s="117">
        <v>1.621527777777778E-2</v>
      </c>
      <c r="F21" s="96">
        <v>1</v>
      </c>
      <c r="G21" s="98">
        <f t="shared" ref="G21:G26" si="3">C21+E21</f>
        <v>1.7037037037037038E-2</v>
      </c>
      <c r="H21" s="97">
        <f t="shared" ref="H21:H26" si="4">G21/$G$30</f>
        <v>4.616446089192755E-2</v>
      </c>
    </row>
    <row r="22" spans="2:8" s="1" customFormat="1" x14ac:dyDescent="0.25">
      <c r="B22" s="8" t="s">
        <v>15</v>
      </c>
      <c r="C22" s="98">
        <v>1.5277777777777774E-3</v>
      </c>
      <c r="D22" s="96">
        <f t="shared" si="2"/>
        <v>4.3299983598491113E-3</v>
      </c>
      <c r="E22" s="98"/>
      <c r="F22" s="96"/>
      <c r="G22" s="98">
        <f t="shared" si="3"/>
        <v>1.5277777777777774E-3</v>
      </c>
      <c r="H22" s="97">
        <f t="shared" si="4"/>
        <v>4.1397478517217626E-3</v>
      </c>
    </row>
    <row r="23" spans="2:8" s="1" customFormat="1" x14ac:dyDescent="0.25">
      <c r="B23" s="8" t="s">
        <v>92</v>
      </c>
      <c r="C23" s="98">
        <v>3.4722222222222212E-3</v>
      </c>
      <c r="D23" s="96">
        <f t="shared" si="2"/>
        <v>9.840905363293434E-3</v>
      </c>
      <c r="E23" s="98"/>
      <c r="F23" s="96"/>
      <c r="G23" s="98">
        <f t="shared" si="3"/>
        <v>3.4722222222222212E-3</v>
      </c>
      <c r="H23" s="97">
        <f t="shared" si="4"/>
        <v>9.4085178448221878E-3</v>
      </c>
    </row>
    <row r="24" spans="2:8" s="1" customFormat="1" x14ac:dyDescent="0.25">
      <c r="B24" s="8" t="s">
        <v>12</v>
      </c>
      <c r="C24" s="98">
        <v>1.7361111111111109E-4</v>
      </c>
      <c r="D24" s="96">
        <f t="shared" si="2"/>
        <v>4.9204526816467177E-4</v>
      </c>
      <c r="E24" s="98"/>
      <c r="F24" s="96"/>
      <c r="G24" s="98">
        <f t="shared" si="3"/>
        <v>1.7361111111111109E-4</v>
      </c>
      <c r="H24" s="97">
        <f t="shared" si="4"/>
        <v>4.7042589224110946E-4</v>
      </c>
    </row>
    <row r="25" spans="2:8" s="1" customFormat="1" x14ac:dyDescent="0.25">
      <c r="B25" s="8" t="s">
        <v>5</v>
      </c>
      <c r="C25" s="98">
        <v>3.5532407407407409E-3</v>
      </c>
      <c r="D25" s="96">
        <f t="shared" si="2"/>
        <v>1.007052648843695E-2</v>
      </c>
      <c r="E25" s="98"/>
      <c r="F25" s="96"/>
      <c r="G25" s="98">
        <f t="shared" si="3"/>
        <v>3.5532407407407409E-3</v>
      </c>
      <c r="H25" s="97">
        <f t="shared" si="4"/>
        <v>9.6280499278680425E-3</v>
      </c>
    </row>
    <row r="26" spans="2:8" s="1" customFormat="1" x14ac:dyDescent="0.25">
      <c r="B26" s="8" t="s">
        <v>6</v>
      </c>
      <c r="C26" s="98">
        <v>7.2743055555555491E-2</v>
      </c>
      <c r="D26" s="96">
        <f t="shared" si="2"/>
        <v>0.20616696736099732</v>
      </c>
      <c r="E26" s="98"/>
      <c r="F26" s="96"/>
      <c r="G26" s="98">
        <f t="shared" si="3"/>
        <v>7.2743055555555491E-2</v>
      </c>
      <c r="H26" s="97">
        <f t="shared" si="4"/>
        <v>0.1971084488490247</v>
      </c>
    </row>
    <row r="27" spans="2:8" s="1" customFormat="1" x14ac:dyDescent="0.25">
      <c r="B27" s="8" t="s">
        <v>103</v>
      </c>
      <c r="C27" s="98">
        <v>7.9780092592592458E-2</v>
      </c>
      <c r="D27" s="96">
        <f t="shared" si="2"/>
        <v>0.22611120223060516</v>
      </c>
      <c r="E27" s="98"/>
      <c r="F27" s="96"/>
      <c r="G27" s="98">
        <f t="shared" si="0"/>
        <v>7.9780092592592458E-2</v>
      </c>
      <c r="H27" s="97">
        <f t="shared" si="1"/>
        <v>0.21617637834786416</v>
      </c>
    </row>
    <row r="28" spans="2:8" s="1" customFormat="1" x14ac:dyDescent="0.25">
      <c r="B28" s="36" t="s">
        <v>17</v>
      </c>
      <c r="C28" s="108">
        <v>3.8541666666666668E-3</v>
      </c>
      <c r="D28" s="96">
        <f t="shared" si="2"/>
        <v>1.0923404953255715E-2</v>
      </c>
      <c r="E28" s="108"/>
      <c r="F28" s="96"/>
      <c r="G28" s="98">
        <f t="shared" si="0"/>
        <v>3.8541666666666668E-3</v>
      </c>
      <c r="H28" s="97">
        <f t="shared" si="1"/>
        <v>1.0443454807752632E-2</v>
      </c>
    </row>
    <row r="29" spans="2:8" s="1" customFormat="1" x14ac:dyDescent="0.25">
      <c r="B29" s="8"/>
      <c r="C29" s="99"/>
      <c r="D29" s="110"/>
      <c r="E29" s="99"/>
      <c r="F29" s="99"/>
      <c r="G29" s="99"/>
      <c r="H29" s="100"/>
    </row>
    <row r="30" spans="2:8" s="1" customFormat="1" x14ac:dyDescent="0.25">
      <c r="B30" s="37" t="s">
        <v>29</v>
      </c>
      <c r="C30" s="111">
        <f t="shared" ref="C30:H30" si="5">SUM(C7:C28)</f>
        <v>0.35283564814814766</v>
      </c>
      <c r="D30" s="112">
        <f t="shared" si="5"/>
        <v>1.0000000000000002</v>
      </c>
      <c r="E30" s="111">
        <f t="shared" si="5"/>
        <v>1.621527777777778E-2</v>
      </c>
      <c r="F30" s="112">
        <f t="shared" si="5"/>
        <v>1</v>
      </c>
      <c r="G30" s="111">
        <f t="shared" si="5"/>
        <v>0.36905092592592548</v>
      </c>
      <c r="H30" s="115">
        <f t="shared" si="5"/>
        <v>1</v>
      </c>
    </row>
    <row r="31" spans="2:8" s="1" customFormat="1" ht="66" customHeight="1" thickBot="1" x14ac:dyDescent="0.3">
      <c r="B31" s="154" t="s">
        <v>39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5" t="s">
        <v>113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4"/>
    </row>
    <row r="30" spans="2:11" x14ac:dyDescent="0.25">
      <c r="B30" s="53" t="s">
        <v>29</v>
      </c>
      <c r="C30" s="91"/>
      <c r="D30" s="91"/>
      <c r="E30" s="91"/>
      <c r="F30" s="91"/>
      <c r="G30" s="91"/>
      <c r="H30" s="91"/>
      <c r="I30" s="91"/>
      <c r="J30" s="85"/>
      <c r="K30" s="92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1" t="s">
        <v>83</v>
      </c>
      <c r="C32" s="222"/>
      <c r="D32" s="222"/>
      <c r="E32" s="222"/>
      <c r="F32" s="222"/>
      <c r="G32" s="222"/>
      <c r="H32" s="222"/>
      <c r="I32" s="222"/>
      <c r="J32" s="222"/>
      <c r="K32" s="22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5" t="s">
        <v>114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>
        <v>1.7164351851851851E-2</v>
      </c>
      <c r="D9" s="85"/>
      <c r="E9" s="85"/>
      <c r="F9" s="85"/>
      <c r="G9" s="85"/>
      <c r="H9" s="85"/>
      <c r="I9" s="85"/>
      <c r="J9" s="85"/>
      <c r="K9" s="87">
        <f t="shared" ref="K9:K27" si="0">SUM(C9:J9)</f>
        <v>1.7164351851851851E-2</v>
      </c>
    </row>
    <row r="10" spans="2:11" x14ac:dyDescent="0.25">
      <c r="B10" s="8" t="s">
        <v>8</v>
      </c>
      <c r="C10" s="85">
        <v>2.0833333333333333E-3</v>
      </c>
      <c r="D10" s="85"/>
      <c r="E10" s="85"/>
      <c r="F10" s="85"/>
      <c r="G10" s="85"/>
      <c r="H10" s="85"/>
      <c r="I10" s="85"/>
      <c r="J10" s="85"/>
      <c r="K10" s="87">
        <f t="shared" si="0"/>
        <v>2.0833333333333333E-3</v>
      </c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>
        <v>1.2303240740740743E-2</v>
      </c>
      <c r="D12" s="85"/>
      <c r="E12" s="85"/>
      <c r="F12" s="85"/>
      <c r="G12" s="85"/>
      <c r="H12" s="85"/>
      <c r="I12" s="85"/>
      <c r="J12" s="85"/>
      <c r="K12" s="87">
        <f t="shared" si="0"/>
        <v>1.2303240740740743E-2</v>
      </c>
    </row>
    <row r="13" spans="2:11" x14ac:dyDescent="0.25">
      <c r="B13" s="8" t="s">
        <v>7</v>
      </c>
      <c r="C13" s="85">
        <v>1.7442129629629634E-2</v>
      </c>
      <c r="D13" s="85"/>
      <c r="E13" s="85"/>
      <c r="F13" s="85"/>
      <c r="G13" s="85"/>
      <c r="H13" s="85"/>
      <c r="I13" s="85"/>
      <c r="J13" s="85"/>
      <c r="K13" s="87">
        <f t="shared" si="0"/>
        <v>1.7442129629629634E-2</v>
      </c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>
        <v>1.3530092592592594E-2</v>
      </c>
      <c r="D15" s="85"/>
      <c r="E15" s="85"/>
      <c r="F15" s="85"/>
      <c r="G15" s="85"/>
      <c r="H15" s="85"/>
      <c r="I15" s="85"/>
      <c r="J15" s="85"/>
      <c r="K15" s="87">
        <f t="shared" si="0"/>
        <v>1.3530092592592594E-2</v>
      </c>
    </row>
    <row r="16" spans="2:11" x14ac:dyDescent="0.25">
      <c r="B16" s="8" t="s">
        <v>1</v>
      </c>
      <c r="C16" s="85">
        <v>1.2673611111111111E-2</v>
      </c>
      <c r="D16" s="85"/>
      <c r="E16" s="85"/>
      <c r="F16" s="85"/>
      <c r="G16" s="85"/>
      <c r="H16" s="85"/>
      <c r="I16" s="85"/>
      <c r="J16" s="85"/>
      <c r="K16" s="87">
        <f t="shared" si="0"/>
        <v>1.2673611111111111E-2</v>
      </c>
    </row>
    <row r="17" spans="2:11" x14ac:dyDescent="0.25">
      <c r="B17" s="8" t="s">
        <v>27</v>
      </c>
      <c r="C17" s="85">
        <v>6.3194444444444444E-3</v>
      </c>
      <c r="D17" s="85"/>
      <c r="E17" s="85"/>
      <c r="F17" s="85"/>
      <c r="G17" s="85"/>
      <c r="H17" s="85"/>
      <c r="I17" s="85"/>
      <c r="J17" s="85"/>
      <c r="K17" s="87">
        <f t="shared" si="0"/>
        <v>6.3194444444444444E-3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>
        <v>4.3113425925925944E-2</v>
      </c>
      <c r="D19" s="85"/>
      <c r="E19" s="85"/>
      <c r="F19" s="85"/>
      <c r="G19" s="85"/>
      <c r="H19" s="85"/>
      <c r="I19" s="85"/>
      <c r="J19" s="85"/>
      <c r="K19" s="87">
        <f t="shared" si="0"/>
        <v>4.3113425925925944E-2</v>
      </c>
    </row>
    <row r="20" spans="2:11" x14ac:dyDescent="0.25">
      <c r="B20" s="8" t="s">
        <v>14</v>
      </c>
      <c r="C20" s="85">
        <v>9.5370370370370383E-3</v>
      </c>
      <c r="D20" s="85">
        <v>1.7245370370370372E-3</v>
      </c>
      <c r="E20" s="85"/>
      <c r="F20" s="85"/>
      <c r="G20" s="85"/>
      <c r="H20" s="85"/>
      <c r="I20" s="85"/>
      <c r="J20" s="85"/>
      <c r="K20" s="87">
        <f t="shared" si="0"/>
        <v>1.1261574074074075E-2</v>
      </c>
    </row>
    <row r="21" spans="2:11" x14ac:dyDescent="0.25">
      <c r="B21" s="8" t="s">
        <v>11</v>
      </c>
      <c r="C21" s="85">
        <v>0.23421296296296298</v>
      </c>
      <c r="D21" s="85"/>
      <c r="E21" s="85"/>
      <c r="F21" s="85"/>
      <c r="G21" s="85"/>
      <c r="H21" s="85"/>
      <c r="I21" s="85"/>
      <c r="J21" s="85"/>
      <c r="K21" s="87">
        <f t="shared" si="0"/>
        <v>0.23421296296296298</v>
      </c>
    </row>
    <row r="22" spans="2:11" x14ac:dyDescent="0.25">
      <c r="B22" s="8" t="s">
        <v>15</v>
      </c>
      <c r="C22" s="85">
        <v>1.7719907407407406E-2</v>
      </c>
      <c r="D22" s="85"/>
      <c r="E22" s="85"/>
      <c r="F22" s="85"/>
      <c r="G22" s="85"/>
      <c r="H22" s="85"/>
      <c r="I22" s="85"/>
      <c r="J22" s="85"/>
      <c r="K22" s="87">
        <f t="shared" si="0"/>
        <v>1.7719907407407406E-2</v>
      </c>
    </row>
    <row r="23" spans="2:11" x14ac:dyDescent="0.25">
      <c r="B23" s="8" t="s">
        <v>92</v>
      </c>
      <c r="C23" s="85">
        <v>4.254629629629629E-2</v>
      </c>
      <c r="D23" s="85"/>
      <c r="E23" s="85"/>
      <c r="F23" s="85"/>
      <c r="G23" s="85"/>
      <c r="H23" s="85"/>
      <c r="I23" s="85"/>
      <c r="J23" s="85"/>
      <c r="K23" s="87">
        <f t="shared" si="0"/>
        <v>4.254629629629629E-2</v>
      </c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>
        <v>2.3344907407407408E-2</v>
      </c>
      <c r="D25" s="85"/>
      <c r="E25" s="85"/>
      <c r="F25" s="85"/>
      <c r="G25" s="85"/>
      <c r="H25" s="85"/>
      <c r="I25" s="85"/>
      <c r="J25" s="85"/>
      <c r="K25" s="87">
        <f t="shared" si="0"/>
        <v>2.3344907407407408E-2</v>
      </c>
    </row>
    <row r="26" spans="2:11" x14ac:dyDescent="0.25">
      <c r="B26" s="8" t="s">
        <v>6</v>
      </c>
      <c r="C26" s="85">
        <v>1.9641203703703699E-2</v>
      </c>
      <c r="D26" s="85"/>
      <c r="E26" s="85"/>
      <c r="F26" s="85"/>
      <c r="G26" s="85"/>
      <c r="H26" s="85"/>
      <c r="I26" s="85"/>
      <c r="J26" s="85"/>
      <c r="K26" s="87">
        <f t="shared" si="0"/>
        <v>1.9641203703703699E-2</v>
      </c>
    </row>
    <row r="27" spans="2:11" x14ac:dyDescent="0.25">
      <c r="B27" s="8" t="s">
        <v>103</v>
      </c>
      <c r="C27" s="85">
        <v>3.2060185185185186E-3</v>
      </c>
      <c r="D27" s="85"/>
      <c r="E27" s="85"/>
      <c r="F27" s="85"/>
      <c r="G27" s="85"/>
      <c r="H27" s="85"/>
      <c r="I27" s="85"/>
      <c r="J27" s="85"/>
      <c r="K27" s="87">
        <f t="shared" si="0"/>
        <v>3.2060185185185186E-3</v>
      </c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4"/>
    </row>
    <row r="30" spans="2:11" x14ac:dyDescent="0.25">
      <c r="B30" s="53" t="s">
        <v>29</v>
      </c>
      <c r="C30" s="91">
        <f>SUM(C7:C28)</f>
        <v>0.47483796296296304</v>
      </c>
      <c r="D30" s="91">
        <f>SUM(D7:D28)</f>
        <v>1.7245370370370372E-3</v>
      </c>
      <c r="E30" s="91"/>
      <c r="F30" s="91"/>
      <c r="G30" s="91"/>
      <c r="H30" s="91"/>
      <c r="I30" s="91"/>
      <c r="J30" s="91"/>
      <c r="K30" s="92">
        <f t="shared" ref="K30" si="1">SUM(K7:K28)</f>
        <v>0.47656250000000006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1" t="s">
        <v>83</v>
      </c>
      <c r="C32" s="222"/>
      <c r="D32" s="222"/>
      <c r="E32" s="222"/>
      <c r="F32" s="222"/>
      <c r="G32" s="222"/>
      <c r="H32" s="222"/>
      <c r="I32" s="222"/>
      <c r="J32" s="222"/>
      <c r="K32" s="22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5" t="s">
        <v>115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4"/>
    </row>
    <row r="30" spans="2:11" x14ac:dyDescent="0.25">
      <c r="B30" s="53" t="s">
        <v>29</v>
      </c>
      <c r="C30" s="91"/>
      <c r="D30" s="91"/>
      <c r="E30" s="91"/>
      <c r="F30" s="91"/>
      <c r="G30" s="91"/>
      <c r="H30" s="91"/>
      <c r="I30" s="91"/>
      <c r="J30" s="85"/>
      <c r="K30" s="92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1" t="s">
        <v>83</v>
      </c>
      <c r="C32" s="222"/>
      <c r="D32" s="222"/>
      <c r="E32" s="222"/>
      <c r="F32" s="222"/>
      <c r="G32" s="222"/>
      <c r="H32" s="222"/>
      <c r="I32" s="222"/>
      <c r="J32" s="222"/>
      <c r="K32" s="22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5" t="s">
        <v>116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x14ac:dyDescent="0.25">
      <c r="B4" s="188" t="s">
        <v>134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>
        <v>5.9259259259259248E-3</v>
      </c>
      <c r="I15" s="85"/>
      <c r="J15" s="85"/>
      <c r="K15" s="87">
        <f t="shared" ref="K15:K26" si="0">SUM(C15:J15)</f>
        <v>5.9259259259259248E-3</v>
      </c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>
        <v>1.9444444444444446E-3</v>
      </c>
      <c r="I17" s="85"/>
      <c r="J17" s="85"/>
      <c r="K17" s="87">
        <f t="shared" si="0"/>
        <v>1.9444444444444446E-3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>
        <v>6.018518518518519E-4</v>
      </c>
      <c r="D19" s="85"/>
      <c r="E19" s="85"/>
      <c r="F19" s="85"/>
      <c r="G19" s="85"/>
      <c r="H19" s="85"/>
      <c r="I19" s="85"/>
      <c r="J19" s="85"/>
      <c r="K19" s="87">
        <f t="shared" si="0"/>
        <v>6.018518518518519E-4</v>
      </c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>
        <v>4.7453703703703704E-4</v>
      </c>
      <c r="D21" s="85">
        <v>3.9351851851851852E-4</v>
      </c>
      <c r="E21" s="85">
        <v>1.1226851851851853E-3</v>
      </c>
      <c r="F21" s="85"/>
      <c r="G21" s="85">
        <v>1.8634259259259259E-3</v>
      </c>
      <c r="H21" s="85"/>
      <c r="I21" s="85"/>
      <c r="J21" s="85"/>
      <c r="K21" s="87">
        <f t="shared" si="0"/>
        <v>3.8541666666666668E-3</v>
      </c>
    </row>
    <row r="22" spans="2:11" x14ac:dyDescent="0.25">
      <c r="B22" s="8" t="s">
        <v>15</v>
      </c>
      <c r="C22" s="85"/>
      <c r="D22" s="85">
        <v>6.2500000000000001E-4</v>
      </c>
      <c r="E22" s="85"/>
      <c r="F22" s="85">
        <v>4.1666666666666664E-4</v>
      </c>
      <c r="G22" s="85">
        <v>8.6805555555555551E-4</v>
      </c>
      <c r="H22" s="85"/>
      <c r="I22" s="85"/>
      <c r="J22" s="85"/>
      <c r="K22" s="87">
        <f t="shared" si="0"/>
        <v>1.9097222222222222E-3</v>
      </c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>
        <v>7.291666666666667E-4</v>
      </c>
      <c r="E24" s="85"/>
      <c r="F24" s="85"/>
      <c r="G24" s="85"/>
      <c r="H24" s="85"/>
      <c r="I24" s="85"/>
      <c r="J24" s="85"/>
      <c r="K24" s="87">
        <f t="shared" si="0"/>
        <v>7.291666666666667E-4</v>
      </c>
    </row>
    <row r="25" spans="2:11" x14ac:dyDescent="0.25">
      <c r="B25" s="8" t="s">
        <v>5</v>
      </c>
      <c r="C25" s="85"/>
      <c r="D25" s="85"/>
      <c r="E25" s="85">
        <v>7.9745370370370352E-3</v>
      </c>
      <c r="F25" s="85">
        <v>2.7488425925925927E-2</v>
      </c>
      <c r="G25" s="85">
        <v>3.1249999999999997E-3</v>
      </c>
      <c r="H25" s="85">
        <v>5.5439814814814813E-3</v>
      </c>
      <c r="I25" s="85"/>
      <c r="J25" s="85"/>
      <c r="K25" s="87">
        <f t="shared" ref="K25" si="1">SUM(C25:J25)</f>
        <v>4.4131944444444446E-2</v>
      </c>
    </row>
    <row r="26" spans="2:11" x14ac:dyDescent="0.25">
      <c r="B26" s="8" t="s">
        <v>6</v>
      </c>
      <c r="C26" s="85">
        <v>1.1458333333333333E-3</v>
      </c>
      <c r="D26" s="85"/>
      <c r="E26" s="85"/>
      <c r="F26" s="85">
        <v>1.9907407407407408E-3</v>
      </c>
      <c r="G26" s="85"/>
      <c r="H26" s="85"/>
      <c r="I26" s="85"/>
      <c r="J26" s="85"/>
      <c r="K26" s="87">
        <f t="shared" si="0"/>
        <v>3.1365740740740742E-3</v>
      </c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53"/>
      <c r="C29" s="89"/>
      <c r="D29" s="89"/>
      <c r="E29" s="90"/>
      <c r="F29" s="90"/>
      <c r="G29" s="89"/>
      <c r="H29" s="89"/>
      <c r="I29" s="89"/>
      <c r="J29" s="89"/>
      <c r="K29" s="87"/>
    </row>
    <row r="30" spans="2:11" x14ac:dyDescent="0.25">
      <c r="B30" s="53" t="s">
        <v>29</v>
      </c>
      <c r="C30" s="91">
        <f t="shared" ref="C30:G30" si="2">SUM(C7:C28)</f>
        <v>2.2222222222222222E-3</v>
      </c>
      <c r="D30" s="91">
        <f t="shared" si="2"/>
        <v>1.747685185185185E-3</v>
      </c>
      <c r="E30" s="91">
        <f t="shared" si="2"/>
        <v>9.0972222222222201E-3</v>
      </c>
      <c r="F30" s="91">
        <f t="shared" si="2"/>
        <v>2.9895833333333333E-2</v>
      </c>
      <c r="G30" s="91">
        <f t="shared" si="2"/>
        <v>5.8564814814814816E-3</v>
      </c>
      <c r="H30" s="91">
        <f t="shared" ref="H30" si="3">SUM(H7:H28)</f>
        <v>1.3414351851851851E-2</v>
      </c>
      <c r="I30" s="91"/>
      <c r="J30" s="91"/>
      <c r="K30" s="92">
        <f>SUM(K7:K28)</f>
        <v>6.2233796296296301E-2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1" t="s">
        <v>83</v>
      </c>
      <c r="C32" s="222"/>
      <c r="D32" s="222"/>
      <c r="E32" s="222"/>
      <c r="F32" s="222"/>
      <c r="G32" s="222"/>
      <c r="H32" s="222"/>
      <c r="I32" s="222"/>
      <c r="J32" s="222"/>
      <c r="K32" s="22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85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36</v>
      </c>
      <c r="D5" s="161"/>
      <c r="E5" s="163" t="s">
        <v>37</v>
      </c>
      <c r="F5" s="178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8">
        <v>8.1018518518518516E-4</v>
      </c>
      <c r="D7" s="96">
        <f>C7/C$30</f>
        <v>6.3400054342903711E-3</v>
      </c>
      <c r="E7" s="98"/>
      <c r="F7" s="96"/>
      <c r="G7" s="98">
        <f>E7+C7</f>
        <v>8.1018518518518516E-4</v>
      </c>
      <c r="H7" s="97">
        <f>G7/$G$30</f>
        <v>6.3400054342903711E-3</v>
      </c>
    </row>
    <row r="8" spans="2:8" s="1" customFormat="1" x14ac:dyDescent="0.25">
      <c r="B8" s="8" t="s">
        <v>13</v>
      </c>
      <c r="C8" s="98">
        <v>3.1712962962962953E-3</v>
      </c>
      <c r="D8" s="96">
        <f t="shared" ref="D8:D27" si="0">C8/C$30</f>
        <v>2.481659269993659E-2</v>
      </c>
      <c r="E8" s="98"/>
      <c r="F8" s="96"/>
      <c r="G8" s="98">
        <f t="shared" ref="G8:G19" si="1">E8+C8</f>
        <v>3.1712962962962953E-3</v>
      </c>
      <c r="H8" s="97">
        <f t="shared" ref="H8:H19" si="2">G8/$G$30</f>
        <v>2.481659269993659E-2</v>
      </c>
    </row>
    <row r="9" spans="2:8" s="1" customFormat="1" x14ac:dyDescent="0.25">
      <c r="B9" s="8" t="s">
        <v>0</v>
      </c>
      <c r="C9" s="98">
        <v>1.6331018518518509E-2</v>
      </c>
      <c r="D9" s="96">
        <f t="shared" si="0"/>
        <v>0.12779639525405298</v>
      </c>
      <c r="E9" s="98"/>
      <c r="F9" s="96"/>
      <c r="G9" s="98">
        <f t="shared" si="1"/>
        <v>1.6331018518518509E-2</v>
      </c>
      <c r="H9" s="97">
        <f t="shared" si="2"/>
        <v>0.12779639525405298</v>
      </c>
    </row>
    <row r="10" spans="2:8" s="1" customFormat="1" x14ac:dyDescent="0.25">
      <c r="B10" s="8" t="s">
        <v>8</v>
      </c>
      <c r="C10" s="98">
        <v>2.7430555555555559E-3</v>
      </c>
      <c r="D10" s="96">
        <f t="shared" si="0"/>
        <v>2.1465446970383117E-2</v>
      </c>
      <c r="E10" s="98"/>
      <c r="F10" s="96"/>
      <c r="G10" s="98">
        <f t="shared" si="1"/>
        <v>2.7430555555555559E-3</v>
      </c>
      <c r="H10" s="97">
        <f t="shared" si="2"/>
        <v>2.1465446970383117E-2</v>
      </c>
    </row>
    <row r="11" spans="2:8" s="1" customFormat="1" x14ac:dyDescent="0.25">
      <c r="B11" s="8" t="s">
        <v>26</v>
      </c>
      <c r="C11" s="98"/>
      <c r="D11" s="96"/>
      <c r="E11" s="98"/>
      <c r="F11" s="96"/>
      <c r="G11" s="98"/>
      <c r="H11" s="97"/>
    </row>
    <row r="12" spans="2:8" s="1" customFormat="1" x14ac:dyDescent="0.25">
      <c r="B12" s="8" t="s">
        <v>3</v>
      </c>
      <c r="C12" s="98">
        <v>1.0243055555555549E-2</v>
      </c>
      <c r="D12" s="96">
        <f t="shared" si="0"/>
        <v>8.0155782990671068E-2</v>
      </c>
      <c r="E12" s="98"/>
      <c r="F12" s="96"/>
      <c r="G12" s="98">
        <f t="shared" si="1"/>
        <v>1.0243055555555549E-2</v>
      </c>
      <c r="H12" s="97">
        <f t="shared" si="2"/>
        <v>8.0155782990671068E-2</v>
      </c>
    </row>
    <row r="13" spans="2:8" s="1" customFormat="1" x14ac:dyDescent="0.25">
      <c r="B13" s="8" t="s">
        <v>7</v>
      </c>
      <c r="C13" s="98">
        <v>7.9398148148148145E-3</v>
      </c>
      <c r="D13" s="96">
        <f t="shared" si="0"/>
        <v>6.2132053256045643E-2</v>
      </c>
      <c r="E13" s="98"/>
      <c r="F13" s="96"/>
      <c r="G13" s="98">
        <f t="shared" si="1"/>
        <v>7.9398148148148145E-3</v>
      </c>
      <c r="H13" s="97">
        <f t="shared" si="2"/>
        <v>6.2132053256045643E-2</v>
      </c>
    </row>
    <row r="14" spans="2:8" s="1" customFormat="1" x14ac:dyDescent="0.25">
      <c r="B14" s="8" t="s">
        <v>2</v>
      </c>
      <c r="C14" s="98">
        <v>1.185185185185185E-2</v>
      </c>
      <c r="D14" s="96">
        <f t="shared" si="0"/>
        <v>9.2745222353047704E-2</v>
      </c>
      <c r="E14" s="98"/>
      <c r="F14" s="96"/>
      <c r="G14" s="98">
        <f t="shared" si="1"/>
        <v>1.185185185185185E-2</v>
      </c>
      <c r="H14" s="97">
        <f t="shared" si="2"/>
        <v>9.2745222353047704E-2</v>
      </c>
    </row>
    <row r="15" spans="2:8" s="1" customFormat="1" x14ac:dyDescent="0.25">
      <c r="B15" s="8" t="s">
        <v>9</v>
      </c>
      <c r="C15" s="98">
        <v>6.7824074074074054E-3</v>
      </c>
      <c r="D15" s="96">
        <f t="shared" si="0"/>
        <v>5.3074902635630812E-2</v>
      </c>
      <c r="E15" s="98"/>
      <c r="F15" s="96"/>
      <c r="G15" s="98">
        <f t="shared" si="1"/>
        <v>6.7824074074074054E-3</v>
      </c>
      <c r="H15" s="97">
        <f t="shared" si="2"/>
        <v>5.3074902635630812E-2</v>
      </c>
    </row>
    <row r="16" spans="2:8" s="1" customFormat="1" x14ac:dyDescent="0.25">
      <c r="B16" s="8" t="s">
        <v>1</v>
      </c>
      <c r="C16" s="98">
        <v>5.1504629629629626E-3</v>
      </c>
      <c r="D16" s="96">
        <f t="shared" si="0"/>
        <v>4.0304320260845933E-2</v>
      </c>
      <c r="E16" s="98"/>
      <c r="F16" s="96"/>
      <c r="G16" s="98">
        <f t="shared" si="1"/>
        <v>5.1504629629629626E-3</v>
      </c>
      <c r="H16" s="97">
        <f t="shared" si="2"/>
        <v>4.0304320260845933E-2</v>
      </c>
    </row>
    <row r="17" spans="2:8" s="1" customFormat="1" x14ac:dyDescent="0.25">
      <c r="B17" s="8" t="s">
        <v>27</v>
      </c>
      <c r="C17" s="98">
        <v>4.861111111111111E-4</v>
      </c>
      <c r="D17" s="96">
        <f t="shared" si="0"/>
        <v>3.804003260574223E-3</v>
      </c>
      <c r="E17" s="98"/>
      <c r="F17" s="96"/>
      <c r="G17" s="98">
        <f t="shared" ref="G17" si="3">E17+C17</f>
        <v>4.861111111111111E-4</v>
      </c>
      <c r="H17" s="97">
        <f t="shared" ref="H17" si="4">G17/$G$30</f>
        <v>3.804003260574223E-3</v>
      </c>
    </row>
    <row r="18" spans="2:8" s="1" customFormat="1" x14ac:dyDescent="0.25">
      <c r="B18" s="8" t="s">
        <v>16</v>
      </c>
      <c r="C18" s="98">
        <v>1.2268518518518518E-3</v>
      </c>
      <c r="D18" s="96">
        <f t="shared" si="0"/>
        <v>9.6005796576397046E-3</v>
      </c>
      <c r="E18" s="98"/>
      <c r="F18" s="96"/>
      <c r="G18" s="98">
        <f t="shared" si="1"/>
        <v>1.2268518518518518E-3</v>
      </c>
      <c r="H18" s="97">
        <f t="shared" si="2"/>
        <v>9.6005796576397046E-3</v>
      </c>
    </row>
    <row r="19" spans="2:8" s="1" customFormat="1" x14ac:dyDescent="0.25">
      <c r="B19" s="8" t="s">
        <v>4</v>
      </c>
      <c r="C19" s="98">
        <v>3.425925925925926E-3</v>
      </c>
      <c r="D19" s="96">
        <f t="shared" si="0"/>
        <v>2.6809165836427857E-2</v>
      </c>
      <c r="E19" s="98"/>
      <c r="F19" s="96"/>
      <c r="G19" s="98">
        <f t="shared" si="1"/>
        <v>3.425925925925926E-3</v>
      </c>
      <c r="H19" s="97">
        <f t="shared" si="2"/>
        <v>2.6809165836427857E-2</v>
      </c>
    </row>
    <row r="20" spans="2:8" s="1" customFormat="1" x14ac:dyDescent="0.25">
      <c r="B20" s="8" t="s">
        <v>14</v>
      </c>
      <c r="C20" s="98">
        <v>1.5046296296296296E-3</v>
      </c>
      <c r="D20" s="96">
        <f t="shared" si="0"/>
        <v>1.1774295806539261E-2</v>
      </c>
      <c r="E20" s="98"/>
      <c r="F20" s="96"/>
      <c r="G20" s="98">
        <f t="shared" ref="G20:G27" si="5">E20+C20</f>
        <v>1.5046296296296296E-3</v>
      </c>
      <c r="H20" s="97">
        <f t="shared" ref="H20:H27" si="6">G20/$G$30</f>
        <v>1.1774295806539261E-2</v>
      </c>
    </row>
    <row r="21" spans="2:8" s="1" customFormat="1" x14ac:dyDescent="0.25">
      <c r="B21" s="8" t="s">
        <v>11</v>
      </c>
      <c r="C21" s="98"/>
      <c r="D21" s="96"/>
      <c r="E21" s="98"/>
      <c r="F21" s="96"/>
      <c r="G21" s="98"/>
      <c r="H21" s="97"/>
    </row>
    <row r="22" spans="2:8" s="1" customFormat="1" x14ac:dyDescent="0.25">
      <c r="B22" s="8" t="s">
        <v>15</v>
      </c>
      <c r="C22" s="98">
        <v>4.6296296296296294E-5</v>
      </c>
      <c r="D22" s="96">
        <f t="shared" si="0"/>
        <v>3.6228602481659265E-4</v>
      </c>
      <c r="E22" s="98"/>
      <c r="F22" s="96"/>
      <c r="G22" s="98">
        <f t="shared" si="5"/>
        <v>4.6296296296296294E-5</v>
      </c>
      <c r="H22" s="97">
        <f t="shared" si="6"/>
        <v>3.6228602481659265E-4</v>
      </c>
    </row>
    <row r="23" spans="2:8" s="1" customFormat="1" x14ac:dyDescent="0.25">
      <c r="B23" s="8" t="s">
        <v>92</v>
      </c>
      <c r="C23" s="98">
        <v>3.3564814814814812E-4</v>
      </c>
      <c r="D23" s="96">
        <f t="shared" si="0"/>
        <v>2.6265736799202968E-3</v>
      </c>
      <c r="E23" s="98"/>
      <c r="F23" s="96"/>
      <c r="G23" s="98">
        <f t="shared" si="5"/>
        <v>3.3564814814814812E-4</v>
      </c>
      <c r="H23" s="97">
        <f t="shared" si="6"/>
        <v>2.6265736799202968E-3</v>
      </c>
    </row>
    <row r="24" spans="2:8" s="1" customFormat="1" x14ac:dyDescent="0.25">
      <c r="B24" s="8" t="s">
        <v>12</v>
      </c>
      <c r="C24" s="98">
        <v>5.7870370370370366E-5</v>
      </c>
      <c r="D24" s="96">
        <f t="shared" si="0"/>
        <v>4.5285753102074081E-4</v>
      </c>
      <c r="E24" s="98"/>
      <c r="F24" s="96"/>
      <c r="G24" s="98">
        <f t="shared" si="5"/>
        <v>5.7870370370370366E-5</v>
      </c>
      <c r="H24" s="97">
        <f t="shared" si="6"/>
        <v>4.5285753102074081E-4</v>
      </c>
    </row>
    <row r="25" spans="2:8" s="1" customFormat="1" x14ac:dyDescent="0.25">
      <c r="B25" s="8" t="s">
        <v>5</v>
      </c>
      <c r="C25" s="98">
        <v>7.8703703703703705E-4</v>
      </c>
      <c r="D25" s="96">
        <f t="shared" si="0"/>
        <v>6.1588624218820755E-3</v>
      </c>
      <c r="E25" s="98"/>
      <c r="F25" s="96"/>
      <c r="G25" s="98">
        <f t="shared" si="5"/>
        <v>7.8703703703703705E-4</v>
      </c>
      <c r="H25" s="97">
        <f t="shared" si="6"/>
        <v>6.1588624218820755E-3</v>
      </c>
    </row>
    <row r="26" spans="2:8" s="1" customFormat="1" x14ac:dyDescent="0.25">
      <c r="B26" s="8" t="s">
        <v>6</v>
      </c>
      <c r="C26" s="98">
        <v>2.8391203703703703E-2</v>
      </c>
      <c r="D26" s="96">
        <f t="shared" si="0"/>
        <v>0.22217190471877546</v>
      </c>
      <c r="E26" s="98"/>
      <c r="F26" s="96"/>
      <c r="G26" s="98">
        <f t="shared" si="5"/>
        <v>2.8391203703703703E-2</v>
      </c>
      <c r="H26" s="97">
        <f t="shared" si="6"/>
        <v>0.22217190471877546</v>
      </c>
    </row>
    <row r="27" spans="2:8" s="1" customFormat="1" x14ac:dyDescent="0.25">
      <c r="B27" s="8" t="s">
        <v>103</v>
      </c>
      <c r="C27" s="98">
        <v>2.6504629629629663E-2</v>
      </c>
      <c r="D27" s="96">
        <f t="shared" si="0"/>
        <v>0.20740874920749955</v>
      </c>
      <c r="E27" s="98"/>
      <c r="F27" s="96"/>
      <c r="G27" s="98">
        <f t="shared" si="5"/>
        <v>2.6504629629629663E-2</v>
      </c>
      <c r="H27" s="97">
        <f t="shared" si="6"/>
        <v>0.20740874920749955</v>
      </c>
    </row>
    <row r="28" spans="2:8" s="1" customFormat="1" x14ac:dyDescent="0.25">
      <c r="B28" s="36" t="s">
        <v>17</v>
      </c>
      <c r="C28" s="108"/>
      <c r="D28" s="96"/>
      <c r="E28" s="108"/>
      <c r="F28" s="96"/>
      <c r="G28" s="98"/>
      <c r="H28" s="97"/>
    </row>
    <row r="29" spans="2:8" s="1" customFormat="1" x14ac:dyDescent="0.25">
      <c r="B29" s="8"/>
      <c r="C29" s="99"/>
      <c r="D29" s="110"/>
      <c r="E29" s="99"/>
      <c r="F29" s="99"/>
      <c r="G29" s="98"/>
      <c r="H29" s="97"/>
    </row>
    <row r="30" spans="2:8" s="1" customFormat="1" x14ac:dyDescent="0.25">
      <c r="B30" s="37" t="s">
        <v>29</v>
      </c>
      <c r="C30" s="111">
        <f>SUM(C7:C28)</f>
        <v>0.12778935185185186</v>
      </c>
      <c r="D30" s="112">
        <f t="shared" ref="D30:H30" si="7">SUM(D7:D28)</f>
        <v>0.99999999999999989</v>
      </c>
      <c r="E30" s="111"/>
      <c r="F30" s="112"/>
      <c r="G30" s="111">
        <f>SUM(G7:G28)</f>
        <v>0.12778935185185186</v>
      </c>
      <c r="H30" s="115">
        <f t="shared" si="7"/>
        <v>0.99999999999999989</v>
      </c>
    </row>
    <row r="31" spans="2:8" s="1" customFormat="1" ht="66" customHeight="1" thickBot="1" x14ac:dyDescent="0.3">
      <c r="B31" s="154" t="s">
        <v>39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131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36</v>
      </c>
      <c r="D5" s="161"/>
      <c r="E5" s="163" t="s">
        <v>37</v>
      </c>
      <c r="F5" s="178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8">
        <v>2.9166666666666668E-3</v>
      </c>
      <c r="D7" s="96">
        <f t="shared" ref="D7:D27" si="0">C7/C$30</f>
        <v>3.0075187969924817E-2</v>
      </c>
      <c r="E7" s="98"/>
      <c r="F7" s="96"/>
      <c r="G7" s="98">
        <f>C7+E7</f>
        <v>2.9166666666666668E-3</v>
      </c>
      <c r="H7" s="97">
        <f>G7/$G$30</f>
        <v>3.0075187969924817E-2</v>
      </c>
    </row>
    <row r="8" spans="2:8" s="1" customFormat="1" x14ac:dyDescent="0.25">
      <c r="B8" s="8" t="s">
        <v>13</v>
      </c>
      <c r="C8" s="98">
        <v>3.1944444444444442E-3</v>
      </c>
      <c r="D8" s="96">
        <f t="shared" si="0"/>
        <v>3.2939491586108129E-2</v>
      </c>
      <c r="E8" s="98"/>
      <c r="F8" s="96"/>
      <c r="G8" s="98">
        <f t="shared" ref="G8:G27" si="1">C8+E8</f>
        <v>3.1944444444444442E-3</v>
      </c>
      <c r="H8" s="97">
        <f t="shared" ref="H8:H27" si="2">G8/$G$30</f>
        <v>3.2939491586108129E-2</v>
      </c>
    </row>
    <row r="9" spans="2:8" s="1" customFormat="1" x14ac:dyDescent="0.25">
      <c r="B9" s="8" t="s">
        <v>0</v>
      </c>
      <c r="C9" s="98">
        <v>1.1631944444444441E-2</v>
      </c>
      <c r="D9" s="96">
        <f t="shared" si="0"/>
        <v>0.11994271392767632</v>
      </c>
      <c r="E9" s="98"/>
      <c r="F9" s="96"/>
      <c r="G9" s="98">
        <f t="shared" si="1"/>
        <v>1.1631944444444441E-2</v>
      </c>
      <c r="H9" s="97">
        <f t="shared" si="2"/>
        <v>0.11994271392767632</v>
      </c>
    </row>
    <row r="10" spans="2:8" s="1" customFormat="1" x14ac:dyDescent="0.25">
      <c r="B10" s="8" t="s">
        <v>8</v>
      </c>
      <c r="C10" s="98">
        <v>3.2986111111111115E-3</v>
      </c>
      <c r="D10" s="96">
        <f t="shared" si="0"/>
        <v>3.4013605442176881E-2</v>
      </c>
      <c r="E10" s="98"/>
      <c r="F10" s="96"/>
      <c r="G10" s="98">
        <f t="shared" si="1"/>
        <v>3.2986111111111115E-3</v>
      </c>
      <c r="H10" s="97">
        <f t="shared" si="2"/>
        <v>3.4013605442176881E-2</v>
      </c>
    </row>
    <row r="11" spans="2:8" s="1" customFormat="1" x14ac:dyDescent="0.25">
      <c r="B11" s="8" t="s">
        <v>26</v>
      </c>
      <c r="C11" s="98">
        <v>1.7245370370370372E-3</v>
      </c>
      <c r="D11" s="96">
        <f t="shared" si="0"/>
        <v>1.7782551617138088E-2</v>
      </c>
      <c r="E11" s="98"/>
      <c r="F11" s="96"/>
      <c r="G11" s="98">
        <f t="shared" si="1"/>
        <v>1.7245370370370372E-3</v>
      </c>
      <c r="H11" s="97">
        <f t="shared" si="2"/>
        <v>1.7782551617138088E-2</v>
      </c>
    </row>
    <row r="12" spans="2:8" s="1" customFormat="1" x14ac:dyDescent="0.25">
      <c r="B12" s="8" t="s">
        <v>3</v>
      </c>
      <c r="C12" s="98">
        <v>1.0266203703703704E-2</v>
      </c>
      <c r="D12" s="96">
        <f t="shared" si="0"/>
        <v>0.10585988781477505</v>
      </c>
      <c r="E12" s="98"/>
      <c r="F12" s="96"/>
      <c r="G12" s="98">
        <f t="shared" si="1"/>
        <v>1.0266203703703704E-2</v>
      </c>
      <c r="H12" s="97">
        <f t="shared" si="2"/>
        <v>0.10585988781477505</v>
      </c>
    </row>
    <row r="13" spans="2:8" s="1" customFormat="1" x14ac:dyDescent="0.25">
      <c r="B13" s="8" t="s">
        <v>7</v>
      </c>
      <c r="C13" s="98">
        <v>7.5925925925925926E-3</v>
      </c>
      <c r="D13" s="96">
        <f t="shared" si="0"/>
        <v>7.8290965509010629E-2</v>
      </c>
      <c r="E13" s="98"/>
      <c r="F13" s="96"/>
      <c r="G13" s="98">
        <f t="shared" si="1"/>
        <v>7.5925925925925926E-3</v>
      </c>
      <c r="H13" s="97">
        <f t="shared" si="2"/>
        <v>7.8290965509010629E-2</v>
      </c>
    </row>
    <row r="14" spans="2:8" s="1" customFormat="1" x14ac:dyDescent="0.25">
      <c r="B14" s="8" t="s">
        <v>2</v>
      </c>
      <c r="C14" s="98">
        <v>6.0879629629629626E-3</v>
      </c>
      <c r="D14" s="96">
        <f t="shared" si="0"/>
        <v>6.2775987588017668E-2</v>
      </c>
      <c r="E14" s="98"/>
      <c r="F14" s="96"/>
      <c r="G14" s="98">
        <f t="shared" si="1"/>
        <v>6.0879629629629626E-3</v>
      </c>
      <c r="H14" s="97">
        <f t="shared" si="2"/>
        <v>6.2775987588017668E-2</v>
      </c>
    </row>
    <row r="15" spans="2:8" s="1" customFormat="1" x14ac:dyDescent="0.25">
      <c r="B15" s="8" t="s">
        <v>9</v>
      </c>
      <c r="C15" s="98">
        <v>6.2847222222222219E-3</v>
      </c>
      <c r="D15" s="96">
        <f t="shared" si="0"/>
        <v>6.4804869316147512E-2</v>
      </c>
      <c r="E15" s="98"/>
      <c r="F15" s="96"/>
      <c r="G15" s="98">
        <f t="shared" si="1"/>
        <v>6.2847222222222219E-3</v>
      </c>
      <c r="H15" s="97">
        <f t="shared" si="2"/>
        <v>6.4804869316147512E-2</v>
      </c>
    </row>
    <row r="16" spans="2:8" s="1" customFormat="1" x14ac:dyDescent="0.25">
      <c r="B16" s="8" t="s">
        <v>1</v>
      </c>
      <c r="C16" s="98">
        <v>3.6342592592592594E-3</v>
      </c>
      <c r="D16" s="96">
        <f t="shared" si="0"/>
        <v>3.7474638978398381E-2</v>
      </c>
      <c r="E16" s="98"/>
      <c r="F16" s="96"/>
      <c r="G16" s="98">
        <f t="shared" si="1"/>
        <v>3.6342592592592594E-3</v>
      </c>
      <c r="H16" s="97">
        <f t="shared" si="2"/>
        <v>3.7474638978398381E-2</v>
      </c>
    </row>
    <row r="17" spans="2:8" s="1" customFormat="1" x14ac:dyDescent="0.25">
      <c r="B17" s="8" t="s">
        <v>27</v>
      </c>
      <c r="C17" s="98">
        <v>1.273148148148148E-4</v>
      </c>
      <c r="D17" s="96">
        <f t="shared" si="0"/>
        <v>1.3128058240840196E-3</v>
      </c>
      <c r="E17" s="98"/>
      <c r="F17" s="96"/>
      <c r="G17" s="98">
        <f t="shared" si="1"/>
        <v>1.273148148148148E-4</v>
      </c>
      <c r="H17" s="97">
        <f t="shared" si="2"/>
        <v>1.3128058240840196E-3</v>
      </c>
    </row>
    <row r="18" spans="2:8" s="1" customFormat="1" x14ac:dyDescent="0.25">
      <c r="B18" s="8" t="s">
        <v>16</v>
      </c>
      <c r="C18" s="98">
        <v>1.9328703703703702E-3</v>
      </c>
      <c r="D18" s="96">
        <f t="shared" si="0"/>
        <v>1.9930779329275571E-2</v>
      </c>
      <c r="E18" s="98"/>
      <c r="F18" s="96"/>
      <c r="G18" s="98">
        <f t="shared" si="1"/>
        <v>1.9328703703703702E-3</v>
      </c>
      <c r="H18" s="97">
        <f t="shared" si="2"/>
        <v>1.9930779329275571E-2</v>
      </c>
    </row>
    <row r="19" spans="2:8" s="1" customFormat="1" x14ac:dyDescent="0.25">
      <c r="B19" s="8" t="s">
        <v>4</v>
      </c>
      <c r="C19" s="98">
        <v>2.4305555555555556E-3</v>
      </c>
      <c r="D19" s="96">
        <f t="shared" si="0"/>
        <v>2.5062656641604012E-2</v>
      </c>
      <c r="E19" s="98"/>
      <c r="F19" s="96"/>
      <c r="G19" s="98">
        <f t="shared" si="1"/>
        <v>2.4305555555555556E-3</v>
      </c>
      <c r="H19" s="97">
        <f t="shared" si="2"/>
        <v>2.5062656641604012E-2</v>
      </c>
    </row>
    <row r="20" spans="2:8" s="1" customFormat="1" x14ac:dyDescent="0.25">
      <c r="B20" s="8" t="s">
        <v>14</v>
      </c>
      <c r="C20" s="98">
        <v>1.4930555555555552E-3</v>
      </c>
      <c r="D20" s="96">
        <f t="shared" si="0"/>
        <v>1.5395631936985317E-2</v>
      </c>
      <c r="E20" s="98"/>
      <c r="F20" s="96"/>
      <c r="G20" s="98">
        <f t="shared" si="1"/>
        <v>1.4930555555555552E-3</v>
      </c>
      <c r="H20" s="97">
        <f t="shared" si="2"/>
        <v>1.5395631936985317E-2</v>
      </c>
    </row>
    <row r="21" spans="2:8" s="1" customFormat="1" x14ac:dyDescent="0.25">
      <c r="B21" s="8" t="s">
        <v>11</v>
      </c>
      <c r="C21" s="98"/>
      <c r="D21" s="96"/>
      <c r="E21" s="98"/>
      <c r="F21" s="96"/>
      <c r="G21" s="98"/>
      <c r="H21" s="97"/>
    </row>
    <row r="22" spans="2:8" s="1" customFormat="1" x14ac:dyDescent="0.25">
      <c r="B22" s="8" t="s">
        <v>15</v>
      </c>
      <c r="C22" s="98"/>
      <c r="D22" s="96"/>
      <c r="E22" s="98"/>
      <c r="F22" s="96"/>
      <c r="G22" s="98"/>
      <c r="H22" s="97"/>
    </row>
    <row r="23" spans="2:8" s="1" customFormat="1" x14ac:dyDescent="0.25">
      <c r="B23" s="8" t="s">
        <v>92</v>
      </c>
      <c r="C23" s="98">
        <v>3.0092592592592595E-4</v>
      </c>
      <c r="D23" s="96">
        <f t="shared" si="0"/>
        <v>3.1029955841985922E-3</v>
      </c>
      <c r="E23" s="98"/>
      <c r="F23" s="96"/>
      <c r="G23" s="98">
        <f t="shared" ref="G23:G25" si="3">C23+E23</f>
        <v>3.0092592592592595E-4</v>
      </c>
      <c r="H23" s="97">
        <f t="shared" ref="H23:H25" si="4">G23/$G$30</f>
        <v>3.1029955841985922E-3</v>
      </c>
    </row>
    <row r="24" spans="2:8" s="1" customFormat="1" x14ac:dyDescent="0.25">
      <c r="B24" s="8" t="s">
        <v>12</v>
      </c>
      <c r="C24" s="98"/>
      <c r="D24" s="96"/>
      <c r="E24" s="98"/>
      <c r="F24" s="96"/>
      <c r="G24" s="98"/>
      <c r="H24" s="97"/>
    </row>
    <row r="25" spans="2:8" s="1" customFormat="1" x14ac:dyDescent="0.25">
      <c r="B25" s="8" t="s">
        <v>5</v>
      </c>
      <c r="C25" s="98">
        <v>5.4398148148148155E-4</v>
      </c>
      <c r="D25" s="96">
        <f t="shared" si="0"/>
        <v>5.6092612483589939E-3</v>
      </c>
      <c r="E25" s="98"/>
      <c r="F25" s="96"/>
      <c r="G25" s="98">
        <f t="shared" si="3"/>
        <v>5.4398148148148155E-4</v>
      </c>
      <c r="H25" s="97">
        <f t="shared" si="4"/>
        <v>5.6092612483589939E-3</v>
      </c>
    </row>
    <row r="26" spans="2:8" s="1" customFormat="1" x14ac:dyDescent="0.25">
      <c r="B26" s="8" t="s">
        <v>6</v>
      </c>
      <c r="C26" s="98">
        <v>1.7928240740740731E-2</v>
      </c>
      <c r="D26" s="96">
        <f t="shared" si="0"/>
        <v>0.18486692922783141</v>
      </c>
      <c r="E26" s="98"/>
      <c r="F26" s="96"/>
      <c r="G26" s="98">
        <f t="shared" ref="G26" si="5">C26+E26</f>
        <v>1.7928240740740731E-2</v>
      </c>
      <c r="H26" s="97">
        <f t="shared" ref="H26" si="6">G26/$G$30</f>
        <v>0.18486692922783141</v>
      </c>
    </row>
    <row r="27" spans="2:8" s="1" customFormat="1" x14ac:dyDescent="0.25">
      <c r="B27" s="8" t="s">
        <v>103</v>
      </c>
      <c r="C27" s="98">
        <v>1.5590277777777772E-2</v>
      </c>
      <c r="D27" s="96">
        <f t="shared" si="0"/>
        <v>0.16075904045828854</v>
      </c>
      <c r="E27" s="98"/>
      <c r="F27" s="96"/>
      <c r="G27" s="98">
        <f t="shared" si="1"/>
        <v>1.5590277777777772E-2</v>
      </c>
      <c r="H27" s="97">
        <f t="shared" si="2"/>
        <v>0.16075904045828854</v>
      </c>
    </row>
    <row r="28" spans="2:8" s="1" customFormat="1" x14ac:dyDescent="0.25">
      <c r="B28" s="36" t="s">
        <v>17</v>
      </c>
      <c r="C28" s="108"/>
      <c r="D28" s="114"/>
      <c r="E28" s="108"/>
      <c r="F28" s="114"/>
      <c r="G28" s="108"/>
      <c r="H28" s="109"/>
    </row>
    <row r="29" spans="2:8" s="1" customFormat="1" x14ac:dyDescent="0.25">
      <c r="B29" s="8"/>
      <c r="C29" s="99"/>
      <c r="D29" s="110"/>
      <c r="E29" s="99"/>
      <c r="F29" s="99"/>
      <c r="G29" s="99"/>
      <c r="H29" s="100"/>
    </row>
    <row r="30" spans="2:8" s="1" customFormat="1" x14ac:dyDescent="0.25">
      <c r="B30" s="37" t="s">
        <v>29</v>
      </c>
      <c r="C30" s="111">
        <f t="shared" ref="C30:H30" si="7">SUM(C7:C28)</f>
        <v>9.6979166666666658E-2</v>
      </c>
      <c r="D30" s="112">
        <f t="shared" si="7"/>
        <v>1</v>
      </c>
      <c r="E30" s="111"/>
      <c r="F30" s="112"/>
      <c r="G30" s="111">
        <f t="shared" si="7"/>
        <v>9.6979166666666658E-2</v>
      </c>
      <c r="H30" s="115">
        <f t="shared" si="7"/>
        <v>1</v>
      </c>
    </row>
    <row r="31" spans="2:8" s="1" customFormat="1" ht="66" customHeight="1" thickBot="1" x14ac:dyDescent="0.3">
      <c r="B31" s="154" t="s">
        <v>39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132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36</v>
      </c>
      <c r="D5" s="161"/>
      <c r="E5" s="163" t="s">
        <v>37</v>
      </c>
      <c r="F5" s="178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8">
        <v>1.0185185185185184E-3</v>
      </c>
      <c r="D7" s="96">
        <f t="shared" ref="D7:F28" si="0">C7/C$30</f>
        <v>1.9273308657657856E-3</v>
      </c>
      <c r="E7" s="98"/>
      <c r="F7" s="96"/>
      <c r="G7" s="98">
        <f>C7+E7</f>
        <v>1.0185185185185184E-3</v>
      </c>
      <c r="H7" s="97">
        <f>G7/$G$30</f>
        <v>1.6524580313215908E-3</v>
      </c>
    </row>
    <row r="8" spans="2:8" s="1" customFormat="1" x14ac:dyDescent="0.25">
      <c r="B8" s="8" t="s">
        <v>13</v>
      </c>
      <c r="C8" s="98">
        <v>1.7337962962962958E-2</v>
      </c>
      <c r="D8" s="96">
        <f t="shared" si="0"/>
        <v>3.2808427692240294E-2</v>
      </c>
      <c r="E8" s="98">
        <v>2.0370370370370369E-3</v>
      </c>
      <c r="F8" s="96">
        <f t="shared" si="0"/>
        <v>2.3173140223831469E-2</v>
      </c>
      <c r="G8" s="98">
        <f t="shared" ref="G8:G28" si="1">C8+E8</f>
        <v>1.9374999999999996E-2</v>
      </c>
      <c r="H8" s="97">
        <f t="shared" ref="H8:H28" si="2">G8/$G$30</f>
        <v>3.1434258459458443E-2</v>
      </c>
    </row>
    <row r="9" spans="2:8" s="1" customFormat="1" x14ac:dyDescent="0.25">
      <c r="B9" s="8" t="s">
        <v>0</v>
      </c>
      <c r="C9" s="98">
        <v>7.069444444444449E-2</v>
      </c>
      <c r="D9" s="96">
        <f t="shared" si="0"/>
        <v>0.13377428327383439</v>
      </c>
      <c r="E9" s="98">
        <v>2.3969907407407398E-2</v>
      </c>
      <c r="F9" s="96">
        <f t="shared" si="0"/>
        <v>0.27267939433838045</v>
      </c>
      <c r="G9" s="98">
        <f t="shared" si="1"/>
        <v>9.4664351851851888E-2</v>
      </c>
      <c r="H9" s="97">
        <f t="shared" si="2"/>
        <v>0.15358470725203749</v>
      </c>
    </row>
    <row r="10" spans="2:8" s="1" customFormat="1" x14ac:dyDescent="0.25">
      <c r="B10" s="8" t="s">
        <v>8</v>
      </c>
      <c r="C10" s="98">
        <v>1.4918981481481481E-2</v>
      </c>
      <c r="D10" s="96">
        <f t="shared" si="0"/>
        <v>2.8231016886046564E-2</v>
      </c>
      <c r="E10" s="98">
        <v>8.9120370370370373E-4</v>
      </c>
      <c r="F10" s="96">
        <f t="shared" si="0"/>
        <v>1.013824884792627E-2</v>
      </c>
      <c r="G10" s="98">
        <f t="shared" si="1"/>
        <v>1.5810185185185184E-2</v>
      </c>
      <c r="H10" s="97">
        <f t="shared" si="2"/>
        <v>2.5650655349832876E-2</v>
      </c>
    </row>
    <row r="11" spans="2:8" s="1" customFormat="1" x14ac:dyDescent="0.25">
      <c r="B11" s="8" t="s">
        <v>26</v>
      </c>
      <c r="C11" s="98">
        <v>2.1180555555555558E-3</v>
      </c>
      <c r="D11" s="96">
        <f t="shared" si="0"/>
        <v>4.0079721413083958E-3</v>
      </c>
      <c r="E11" s="98">
        <v>2.4421296296296296E-3</v>
      </c>
      <c r="F11" s="96">
        <f t="shared" si="0"/>
        <v>2.7781435154707049E-2</v>
      </c>
      <c r="G11" s="98">
        <f t="shared" si="1"/>
        <v>4.5601851851851853E-3</v>
      </c>
      <c r="H11" s="97">
        <f t="shared" si="2"/>
        <v>7.3985052765989422E-3</v>
      </c>
    </row>
    <row r="12" spans="2:8" s="1" customFormat="1" x14ac:dyDescent="0.25">
      <c r="B12" s="8" t="s">
        <v>3</v>
      </c>
      <c r="C12" s="98">
        <v>4.7870370370370292E-2</v>
      </c>
      <c r="D12" s="96">
        <f t="shared" si="0"/>
        <v>9.0584550690991777E-2</v>
      </c>
      <c r="E12" s="98">
        <v>1.5138888888888884E-2</v>
      </c>
      <c r="F12" s="96">
        <f t="shared" si="0"/>
        <v>0.17221856484529294</v>
      </c>
      <c r="G12" s="98">
        <f t="shared" si="1"/>
        <v>6.3009259259259182E-2</v>
      </c>
      <c r="H12" s="97">
        <f t="shared" si="2"/>
        <v>0.10222706275584921</v>
      </c>
    </row>
    <row r="13" spans="2:8" s="1" customFormat="1" x14ac:dyDescent="0.25">
      <c r="B13" s="8" t="s">
        <v>7</v>
      </c>
      <c r="C13" s="98">
        <v>2.7129629629629632E-2</v>
      </c>
      <c r="D13" s="96">
        <f t="shared" si="0"/>
        <v>5.1337085788125021E-2</v>
      </c>
      <c r="E13" s="98">
        <v>7.8356481481481471E-3</v>
      </c>
      <c r="F13" s="96">
        <f t="shared" si="0"/>
        <v>8.913759052007901E-2</v>
      </c>
      <c r="G13" s="98">
        <f t="shared" si="1"/>
        <v>3.4965277777777776E-2</v>
      </c>
      <c r="H13" s="97">
        <f t="shared" si="2"/>
        <v>5.6728133097983253E-2</v>
      </c>
    </row>
    <row r="14" spans="2:8" s="1" customFormat="1" x14ac:dyDescent="0.25">
      <c r="B14" s="8" t="s">
        <v>2</v>
      </c>
      <c r="C14" s="98">
        <v>4.5787037037037043E-2</v>
      </c>
      <c r="D14" s="96">
        <f t="shared" si="0"/>
        <v>8.6642283011016466E-2</v>
      </c>
      <c r="E14" s="98">
        <v>2.1180555555555558E-3</v>
      </c>
      <c r="F14" s="96">
        <f t="shared" si="0"/>
        <v>2.4094799210006589E-2</v>
      </c>
      <c r="G14" s="98">
        <f t="shared" si="1"/>
        <v>4.7905092592592596E-2</v>
      </c>
      <c r="H14" s="97">
        <f t="shared" si="2"/>
        <v>7.7721861268637116E-2</v>
      </c>
    </row>
    <row r="15" spans="2:8" s="1" customFormat="1" x14ac:dyDescent="0.25">
      <c r="B15" s="8" t="s">
        <v>9</v>
      </c>
      <c r="C15" s="98">
        <v>5.4340277777777779E-2</v>
      </c>
      <c r="D15" s="96">
        <f t="shared" si="0"/>
        <v>0.10282748198602687</v>
      </c>
      <c r="E15" s="98">
        <v>2.4421296296296296E-3</v>
      </c>
      <c r="F15" s="96">
        <f t="shared" si="0"/>
        <v>2.7781435154707049E-2</v>
      </c>
      <c r="G15" s="98">
        <f t="shared" si="1"/>
        <v>5.6782407407407406E-2</v>
      </c>
      <c r="H15" s="97">
        <f t="shared" si="2"/>
        <v>9.2124535246178696E-2</v>
      </c>
    </row>
    <row r="16" spans="2:8" s="1" customFormat="1" x14ac:dyDescent="0.25">
      <c r="B16" s="8" t="s">
        <v>1</v>
      </c>
      <c r="C16" s="98">
        <v>1.5775462962962967E-2</v>
      </c>
      <c r="D16" s="96">
        <f t="shared" si="0"/>
        <v>2.985172693225871E-2</v>
      </c>
      <c r="E16" s="98">
        <v>1.6435185185185185E-3</v>
      </c>
      <c r="F16" s="96">
        <f t="shared" si="0"/>
        <v>1.8696510862409484E-2</v>
      </c>
      <c r="G16" s="98">
        <f t="shared" si="1"/>
        <v>1.7418981481481487E-2</v>
      </c>
      <c r="H16" s="97">
        <f t="shared" si="2"/>
        <v>2.8260787922034035E-2</v>
      </c>
    </row>
    <row r="17" spans="2:8" s="1" customFormat="1" x14ac:dyDescent="0.25">
      <c r="B17" s="8" t="s">
        <v>27</v>
      </c>
      <c r="C17" s="98">
        <v>3.8657407407407395E-3</v>
      </c>
      <c r="D17" s="96">
        <f t="shared" si="0"/>
        <v>7.3150966950655937E-3</v>
      </c>
      <c r="E17" s="98">
        <v>6.2152777777777788E-3</v>
      </c>
      <c r="F17" s="96">
        <f t="shared" si="0"/>
        <v>7.0704410796576717E-2</v>
      </c>
      <c r="G17" s="98">
        <f t="shared" si="1"/>
        <v>1.0081018518518519E-2</v>
      </c>
      <c r="H17" s="97">
        <f t="shared" si="2"/>
        <v>1.6355578923648931E-2</v>
      </c>
    </row>
    <row r="18" spans="2:8" s="1" customFormat="1" x14ac:dyDescent="0.25">
      <c r="B18" s="8" t="s">
        <v>16</v>
      </c>
      <c r="C18" s="98">
        <v>6.0069444444444441E-3</v>
      </c>
      <c r="D18" s="96">
        <f t="shared" si="0"/>
        <v>1.136687181059594E-2</v>
      </c>
      <c r="E18" s="98"/>
      <c r="F18" s="96"/>
      <c r="G18" s="98">
        <f t="shared" si="1"/>
        <v>6.0069444444444441E-3</v>
      </c>
      <c r="H18" s="97">
        <f t="shared" si="2"/>
        <v>9.7457467983625649E-3</v>
      </c>
    </row>
    <row r="19" spans="2:8" s="1" customFormat="1" x14ac:dyDescent="0.25">
      <c r="B19" s="8" t="s">
        <v>4</v>
      </c>
      <c r="C19" s="98">
        <v>1.3344907407407404E-2</v>
      </c>
      <c r="D19" s="96">
        <f t="shared" si="0"/>
        <v>2.5252414638953981E-2</v>
      </c>
      <c r="E19" s="98">
        <v>1.8865740740740742E-3</v>
      </c>
      <c r="F19" s="96">
        <f t="shared" si="0"/>
        <v>2.1461487820934832E-2</v>
      </c>
      <c r="G19" s="98">
        <f t="shared" si="1"/>
        <v>1.5231481481481478E-2</v>
      </c>
      <c r="H19" s="97">
        <f t="shared" si="2"/>
        <v>2.4711758741127424E-2</v>
      </c>
    </row>
    <row r="20" spans="2:8" s="1" customFormat="1" x14ac:dyDescent="0.25">
      <c r="B20" s="8" t="s">
        <v>14</v>
      </c>
      <c r="C20" s="98">
        <v>7.2800925925925923E-3</v>
      </c>
      <c r="D20" s="96">
        <f t="shared" si="0"/>
        <v>1.3776035392803173E-2</v>
      </c>
      <c r="E20" s="98">
        <v>1.1689814814814813E-3</v>
      </c>
      <c r="F20" s="96">
        <f t="shared" si="0"/>
        <v>1.3298222514812377E-2</v>
      </c>
      <c r="G20" s="98">
        <f t="shared" si="1"/>
        <v>8.4490740740740741E-3</v>
      </c>
      <c r="H20" s="97">
        <f t="shared" si="2"/>
        <v>1.3707890487099562E-2</v>
      </c>
    </row>
    <row r="21" spans="2:8" s="1" customFormat="1" x14ac:dyDescent="0.25">
      <c r="B21" s="8" t="s">
        <v>11</v>
      </c>
      <c r="C21" s="98">
        <v>1.9328703703703704E-3</v>
      </c>
      <c r="D21" s="96">
        <f t="shared" si="0"/>
        <v>3.6575483475327982E-3</v>
      </c>
      <c r="E21" s="98">
        <v>9.4907407407407419E-4</v>
      </c>
      <c r="F21" s="96">
        <f t="shared" si="0"/>
        <v>1.079657669519421E-2</v>
      </c>
      <c r="G21" s="98">
        <f t="shared" si="1"/>
        <v>2.8819444444444448E-3</v>
      </c>
      <c r="H21" s="97">
        <f t="shared" si="2"/>
        <v>4.675705111353139E-3</v>
      </c>
    </row>
    <row r="22" spans="2:8" s="1" customFormat="1" x14ac:dyDescent="0.25">
      <c r="B22" s="8" t="s">
        <v>15</v>
      </c>
      <c r="C22" s="98">
        <v>5.5324074074074069E-3</v>
      </c>
      <c r="D22" s="96">
        <f t="shared" si="0"/>
        <v>1.0468910839045971E-2</v>
      </c>
      <c r="E22" s="98">
        <v>4.1203703703703697E-3</v>
      </c>
      <c r="F22" s="96">
        <f t="shared" si="0"/>
        <v>4.687294272547729E-2</v>
      </c>
      <c r="G22" s="98">
        <f t="shared" si="1"/>
        <v>9.6527777777777775E-3</v>
      </c>
      <c r="H22" s="97">
        <f t="shared" si="2"/>
        <v>1.5660795433206896E-2</v>
      </c>
    </row>
    <row r="23" spans="2:8" s="1" customFormat="1" x14ac:dyDescent="0.25">
      <c r="B23" s="8" t="s">
        <v>92</v>
      </c>
      <c r="C23" s="98">
        <v>5.7986111111111112E-3</v>
      </c>
      <c r="D23" s="96">
        <f t="shared" si="0"/>
        <v>1.0972645042598393E-2</v>
      </c>
      <c r="E23" s="98">
        <v>6.3425925925925924E-3</v>
      </c>
      <c r="F23" s="96">
        <f t="shared" si="0"/>
        <v>7.2152732060566174E-2</v>
      </c>
      <c r="G23" s="98">
        <f t="shared" si="1"/>
        <v>1.2141203703703703E-2</v>
      </c>
      <c r="H23" s="97">
        <f t="shared" si="2"/>
        <v>1.9698050850640327E-2</v>
      </c>
    </row>
    <row r="24" spans="2:8" s="1" customFormat="1" x14ac:dyDescent="0.25">
      <c r="B24" s="8" t="s">
        <v>12</v>
      </c>
      <c r="C24" s="98">
        <v>2.2106481481481478E-3</v>
      </c>
      <c r="D24" s="96">
        <f t="shared" si="0"/>
        <v>4.1831840381961931E-3</v>
      </c>
      <c r="E24" s="98">
        <v>1.3425925925925925E-3</v>
      </c>
      <c r="F24" s="96">
        <f t="shared" si="0"/>
        <v>1.5273206056616197E-2</v>
      </c>
      <c r="G24" s="98">
        <f t="shared" si="1"/>
        <v>3.5532407407407405E-3</v>
      </c>
      <c r="H24" s="97">
        <f t="shared" si="2"/>
        <v>5.7648251774514592E-3</v>
      </c>
    </row>
    <row r="25" spans="2:8" s="1" customFormat="1" x14ac:dyDescent="0.25">
      <c r="B25" s="8" t="s">
        <v>5</v>
      </c>
      <c r="C25" s="98">
        <v>2.1817129629629638E-2</v>
      </c>
      <c r="D25" s="96">
        <f t="shared" si="0"/>
        <v>4.1284303204187585E-2</v>
      </c>
      <c r="E25" s="98">
        <v>1.3425925925925925E-3</v>
      </c>
      <c r="F25" s="96">
        <f t="shared" si="0"/>
        <v>1.5273206056616197E-2</v>
      </c>
      <c r="G25" s="98">
        <f t="shared" si="1"/>
        <v>2.3159722222222231E-2</v>
      </c>
      <c r="H25" s="97">
        <f t="shared" si="2"/>
        <v>3.7574642280392104E-2</v>
      </c>
    </row>
    <row r="26" spans="2:8" s="1" customFormat="1" x14ac:dyDescent="0.25">
      <c r="B26" s="8" t="s">
        <v>6</v>
      </c>
      <c r="C26" s="98">
        <v>0.12344907407407407</v>
      </c>
      <c r="D26" s="96">
        <f t="shared" si="0"/>
        <v>0.23360126152565761</v>
      </c>
      <c r="E26" s="98">
        <v>4.6527777777777791E-3</v>
      </c>
      <c r="F26" s="96">
        <f t="shared" si="0"/>
        <v>5.2929558920342352E-2</v>
      </c>
      <c r="G26" s="98">
        <f t="shared" si="1"/>
        <v>0.12810185185185186</v>
      </c>
      <c r="H26" s="97">
        <f t="shared" si="2"/>
        <v>0.20783415330303828</v>
      </c>
    </row>
    <row r="27" spans="2:8" s="1" customFormat="1" x14ac:dyDescent="0.25">
      <c r="B27" s="8" t="s">
        <v>103</v>
      </c>
      <c r="C27" s="98">
        <v>4.0046296296296288E-2</v>
      </c>
      <c r="D27" s="96">
        <f t="shared" si="0"/>
        <v>7.5779145403972931E-2</v>
      </c>
      <c r="E27" s="98">
        <v>8.564814814814815E-4</v>
      </c>
      <c r="F27" s="96">
        <f t="shared" si="0"/>
        <v>9.7432521395655058E-3</v>
      </c>
      <c r="G27" s="98">
        <f t="shared" si="1"/>
        <v>4.0902777777777767E-2</v>
      </c>
      <c r="H27" s="97">
        <f t="shared" si="2"/>
        <v>6.6361212303301151E-2</v>
      </c>
    </row>
    <row r="28" spans="2:8" s="1" customFormat="1" x14ac:dyDescent="0.25">
      <c r="B28" s="36" t="s">
        <v>17</v>
      </c>
      <c r="C28" s="108">
        <v>1.8518518518518518E-4</v>
      </c>
      <c r="D28" s="96">
        <f t="shared" si="0"/>
        <v>3.5042379377559738E-4</v>
      </c>
      <c r="E28" s="108">
        <v>5.0925925925925921E-4</v>
      </c>
      <c r="F28" s="96">
        <f t="shared" si="0"/>
        <v>5.7932850559578673E-3</v>
      </c>
      <c r="G28" s="98">
        <f t="shared" si="1"/>
        <v>6.9444444444444436E-4</v>
      </c>
      <c r="H28" s="97">
        <f t="shared" si="2"/>
        <v>1.1266759304465392E-3</v>
      </c>
    </row>
    <row r="29" spans="2:8" s="1" customFormat="1" x14ac:dyDescent="0.25">
      <c r="B29" s="8"/>
      <c r="C29" s="99"/>
      <c r="D29" s="110"/>
      <c r="E29" s="99"/>
      <c r="F29" s="99"/>
      <c r="G29" s="99"/>
      <c r="H29" s="100"/>
    </row>
    <row r="30" spans="2:8" s="1" customFormat="1" x14ac:dyDescent="0.25">
      <c r="B30" s="37" t="s">
        <v>29</v>
      </c>
      <c r="C30" s="111">
        <f t="shared" ref="C30:H30" si="3">SUM(C7:C28)</f>
        <v>0.52846064814814808</v>
      </c>
      <c r="D30" s="112">
        <f t="shared" si="3"/>
        <v>1.0000000000000002</v>
      </c>
      <c r="E30" s="111">
        <f t="shared" si="3"/>
        <v>8.7905092592592576E-2</v>
      </c>
      <c r="F30" s="112">
        <f t="shared" si="3"/>
        <v>1</v>
      </c>
      <c r="G30" s="111">
        <f t="shared" si="3"/>
        <v>0.61636574074074069</v>
      </c>
      <c r="H30" s="115">
        <f t="shared" si="3"/>
        <v>1</v>
      </c>
    </row>
    <row r="31" spans="2:8" s="1" customFormat="1" ht="66" customHeight="1" thickBot="1" x14ac:dyDescent="0.3">
      <c r="B31" s="154" t="s">
        <v>39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7" t="s">
        <v>86</v>
      </c>
      <c r="C3" s="158"/>
      <c r="D3" s="158"/>
      <c r="E3" s="158"/>
      <c r="F3" s="159"/>
      <c r="G3" s="158"/>
      <c r="H3" s="159"/>
    </row>
    <row r="4" spans="2:8" s="1" customFormat="1" x14ac:dyDescent="0.25">
      <c r="B4" s="160" t="s">
        <v>134</v>
      </c>
      <c r="C4" s="161"/>
      <c r="D4" s="161"/>
      <c r="E4" s="161"/>
      <c r="F4" s="161"/>
      <c r="G4" s="161"/>
      <c r="H4" s="162"/>
    </row>
    <row r="5" spans="2:8" s="1" customFormat="1" x14ac:dyDescent="0.25">
      <c r="B5" s="2"/>
      <c r="C5" s="163" t="s">
        <v>36</v>
      </c>
      <c r="D5" s="178"/>
      <c r="E5" s="163" t="s">
        <v>37</v>
      </c>
      <c r="F5" s="178"/>
      <c r="G5" s="161" t="s">
        <v>38</v>
      </c>
      <c r="H5" s="162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8">
        <v>8.4490740740740739E-4</v>
      </c>
      <c r="D7" s="96">
        <f t="shared" ref="D7:D27" si="0">C7/C$30</f>
        <v>1.5994741454864153E-2</v>
      </c>
      <c r="E7" s="98"/>
      <c r="F7" s="96"/>
      <c r="G7" s="98">
        <f t="shared" ref="G7" si="1">C7+E7</f>
        <v>8.4490740740740739E-4</v>
      </c>
      <c r="H7" s="97">
        <f t="shared" ref="H7" si="2">G7/$G$30</f>
        <v>1.5994741454864153E-2</v>
      </c>
    </row>
    <row r="8" spans="2:8" s="1" customFormat="1" x14ac:dyDescent="0.25">
      <c r="B8" s="8" t="s">
        <v>13</v>
      </c>
      <c r="C8" s="98">
        <v>3.4722222222222224E-4</v>
      </c>
      <c r="D8" s="96">
        <f t="shared" si="0"/>
        <v>6.5731814198071873E-3</v>
      </c>
      <c r="E8" s="98"/>
      <c r="F8" s="96"/>
      <c r="G8" s="98">
        <f t="shared" ref="G8" si="3">C8+E8</f>
        <v>3.4722222222222224E-4</v>
      </c>
      <c r="H8" s="97">
        <f t="shared" ref="H8" si="4">G8/$G$30</f>
        <v>6.5731814198071873E-3</v>
      </c>
    </row>
    <row r="9" spans="2:8" s="1" customFormat="1" x14ac:dyDescent="0.25">
      <c r="B9" s="8" t="s">
        <v>0</v>
      </c>
      <c r="C9" s="98">
        <v>1.5046296296296298E-3</v>
      </c>
      <c r="D9" s="96">
        <f t="shared" si="0"/>
        <v>2.8483786152497814E-2</v>
      </c>
      <c r="E9" s="98"/>
      <c r="F9" s="96"/>
      <c r="G9" s="98">
        <f t="shared" ref="G9:G27" si="5">C9+E9</f>
        <v>1.5046296296296298E-3</v>
      </c>
      <c r="H9" s="97">
        <f t="shared" ref="H9:H27" si="6">G9/$G$30</f>
        <v>2.8483786152497814E-2</v>
      </c>
    </row>
    <row r="10" spans="2:8" s="1" customFormat="1" x14ac:dyDescent="0.25">
      <c r="B10" s="8" t="s">
        <v>8</v>
      </c>
      <c r="C10" s="98">
        <v>1.5046296296296297E-4</v>
      </c>
      <c r="D10" s="96">
        <f t="shared" si="0"/>
        <v>2.8483786152497812E-3</v>
      </c>
      <c r="E10" s="98"/>
      <c r="F10" s="96"/>
      <c r="G10" s="98">
        <f t="shared" si="5"/>
        <v>1.5046296296296297E-4</v>
      </c>
      <c r="H10" s="97">
        <f t="shared" si="6"/>
        <v>2.8483786152497812E-3</v>
      </c>
    </row>
    <row r="11" spans="2:8" s="1" customFormat="1" x14ac:dyDescent="0.25">
      <c r="B11" s="8" t="s">
        <v>26</v>
      </c>
      <c r="C11" s="98"/>
      <c r="D11" s="96"/>
      <c r="E11" s="98"/>
      <c r="F11" s="96"/>
      <c r="G11" s="98"/>
      <c r="H11" s="97"/>
    </row>
    <row r="12" spans="2:8" s="1" customFormat="1" x14ac:dyDescent="0.25">
      <c r="B12" s="8" t="s">
        <v>3</v>
      </c>
      <c r="C12" s="98">
        <v>2.0717592592592589E-3</v>
      </c>
      <c r="D12" s="96">
        <f t="shared" si="0"/>
        <v>3.9219982471516208E-2</v>
      </c>
      <c r="E12" s="98"/>
      <c r="F12" s="96"/>
      <c r="G12" s="98">
        <f t="shared" si="5"/>
        <v>2.0717592592592589E-3</v>
      </c>
      <c r="H12" s="97">
        <f t="shared" si="6"/>
        <v>3.9219982471516208E-2</v>
      </c>
    </row>
    <row r="13" spans="2:8" s="1" customFormat="1" x14ac:dyDescent="0.25">
      <c r="B13" s="8" t="s">
        <v>7</v>
      </c>
      <c r="C13" s="98">
        <v>1.5509259259259259E-3</v>
      </c>
      <c r="D13" s="96">
        <f t="shared" si="0"/>
        <v>2.9360210341805432E-2</v>
      </c>
      <c r="E13" s="98"/>
      <c r="F13" s="96"/>
      <c r="G13" s="98">
        <f t="shared" si="5"/>
        <v>1.5509259259259259E-3</v>
      </c>
      <c r="H13" s="97">
        <f t="shared" si="6"/>
        <v>2.9360210341805432E-2</v>
      </c>
    </row>
    <row r="14" spans="2:8" s="1" customFormat="1" x14ac:dyDescent="0.25">
      <c r="B14" s="8" t="s">
        <v>2</v>
      </c>
      <c r="C14" s="98">
        <v>5.9027777777777789E-4</v>
      </c>
      <c r="D14" s="96">
        <f t="shared" si="0"/>
        <v>1.117440841367222E-2</v>
      </c>
      <c r="E14" s="98"/>
      <c r="F14" s="96"/>
      <c r="G14" s="98">
        <f t="shared" si="5"/>
        <v>5.9027777777777789E-4</v>
      </c>
      <c r="H14" s="97">
        <f t="shared" si="6"/>
        <v>1.117440841367222E-2</v>
      </c>
    </row>
    <row r="15" spans="2:8" s="1" customFormat="1" x14ac:dyDescent="0.25">
      <c r="B15" s="8" t="s">
        <v>9</v>
      </c>
      <c r="C15" s="98">
        <v>7.1759259259259259E-4</v>
      </c>
      <c r="D15" s="96">
        <f t="shared" si="0"/>
        <v>1.3584574934268186E-2</v>
      </c>
      <c r="E15" s="98"/>
      <c r="F15" s="96"/>
      <c r="G15" s="98">
        <f t="shared" si="5"/>
        <v>7.1759259259259259E-4</v>
      </c>
      <c r="H15" s="97">
        <f t="shared" si="6"/>
        <v>1.3584574934268186E-2</v>
      </c>
    </row>
    <row r="16" spans="2:8" s="1" customFormat="1" x14ac:dyDescent="0.25">
      <c r="B16" s="8" t="s">
        <v>1</v>
      </c>
      <c r="C16" s="98">
        <v>6.249999999999999E-4</v>
      </c>
      <c r="D16" s="96">
        <f t="shared" si="0"/>
        <v>1.1831726555652934E-2</v>
      </c>
      <c r="E16" s="98"/>
      <c r="F16" s="96"/>
      <c r="G16" s="98">
        <f t="shared" si="5"/>
        <v>6.249999999999999E-4</v>
      </c>
      <c r="H16" s="97">
        <f t="shared" si="6"/>
        <v>1.1831726555652934E-2</v>
      </c>
    </row>
    <row r="17" spans="2:8" s="1" customFormat="1" x14ac:dyDescent="0.25">
      <c r="B17" s="8" t="s">
        <v>27</v>
      </c>
      <c r="C17" s="98"/>
      <c r="D17" s="96"/>
      <c r="E17" s="98"/>
      <c r="F17" s="96"/>
      <c r="G17" s="98"/>
      <c r="H17" s="97"/>
    </row>
    <row r="18" spans="2:8" s="1" customFormat="1" x14ac:dyDescent="0.25">
      <c r="B18" s="8" t="s">
        <v>16</v>
      </c>
      <c r="C18" s="98">
        <v>9.2592592592592588E-5</v>
      </c>
      <c r="D18" s="96">
        <f t="shared" si="0"/>
        <v>1.7528483786152498E-3</v>
      </c>
      <c r="E18" s="98"/>
      <c r="F18" s="96"/>
      <c r="G18" s="98">
        <f t="shared" si="5"/>
        <v>9.2592592592592588E-5</v>
      </c>
      <c r="H18" s="97">
        <f t="shared" si="6"/>
        <v>1.7528483786152498E-3</v>
      </c>
    </row>
    <row r="19" spans="2:8" s="1" customFormat="1" x14ac:dyDescent="0.25">
      <c r="B19" s="8" t="s">
        <v>4</v>
      </c>
      <c r="C19" s="98">
        <v>1.0300925925925924E-3</v>
      </c>
      <c r="D19" s="96">
        <f t="shared" si="0"/>
        <v>1.9500438212094653E-2</v>
      </c>
      <c r="E19" s="98"/>
      <c r="F19" s="96"/>
      <c r="G19" s="98">
        <f t="shared" si="5"/>
        <v>1.0300925925925924E-3</v>
      </c>
      <c r="H19" s="97">
        <f t="shared" si="6"/>
        <v>1.9500438212094653E-2</v>
      </c>
    </row>
    <row r="20" spans="2:8" s="1" customFormat="1" x14ac:dyDescent="0.25">
      <c r="B20" s="8" t="s">
        <v>14</v>
      </c>
      <c r="C20" s="98">
        <v>1.0416666666666667E-4</v>
      </c>
      <c r="D20" s="96">
        <f t="shared" si="0"/>
        <v>1.9719544259421563E-3</v>
      </c>
      <c r="E20" s="98"/>
      <c r="F20" s="96"/>
      <c r="G20" s="98">
        <f t="shared" si="5"/>
        <v>1.0416666666666667E-4</v>
      </c>
      <c r="H20" s="97">
        <f t="shared" si="6"/>
        <v>1.9719544259421563E-3</v>
      </c>
    </row>
    <row r="21" spans="2:8" s="1" customFormat="1" x14ac:dyDescent="0.25">
      <c r="B21" s="8" t="s">
        <v>11</v>
      </c>
      <c r="C21" s="98"/>
      <c r="D21" s="96"/>
      <c r="E21" s="98"/>
      <c r="F21" s="96"/>
      <c r="G21" s="98"/>
      <c r="H21" s="97"/>
    </row>
    <row r="22" spans="2:8" s="1" customFormat="1" x14ac:dyDescent="0.25">
      <c r="B22" s="8" t="s">
        <v>15</v>
      </c>
      <c r="C22" s="98"/>
      <c r="D22" s="96"/>
      <c r="E22" s="98"/>
      <c r="F22" s="96"/>
      <c r="G22" s="98"/>
      <c r="H22" s="97"/>
    </row>
    <row r="23" spans="2:8" s="1" customFormat="1" x14ac:dyDescent="0.25">
      <c r="B23" s="8" t="s">
        <v>92</v>
      </c>
      <c r="C23" s="98"/>
      <c r="D23" s="96"/>
      <c r="E23" s="98"/>
      <c r="F23" s="96"/>
      <c r="G23" s="98"/>
      <c r="H23" s="97"/>
    </row>
    <row r="24" spans="2:8" s="1" customFormat="1" x14ac:dyDescent="0.25">
      <c r="B24" s="8" t="s">
        <v>12</v>
      </c>
      <c r="C24" s="98">
        <v>1.0416666666666667E-4</v>
      </c>
      <c r="D24" s="96">
        <f t="shared" si="0"/>
        <v>1.9719544259421563E-3</v>
      </c>
      <c r="E24" s="116"/>
      <c r="F24" s="116"/>
      <c r="G24" s="98">
        <f t="shared" si="5"/>
        <v>1.0416666666666667E-4</v>
      </c>
      <c r="H24" s="97">
        <f t="shared" si="6"/>
        <v>1.9719544259421563E-3</v>
      </c>
    </row>
    <row r="25" spans="2:8" s="1" customFormat="1" x14ac:dyDescent="0.25">
      <c r="B25" s="8" t="s">
        <v>5</v>
      </c>
      <c r="C25" s="98">
        <v>5.3240740740740744E-4</v>
      </c>
      <c r="D25" s="96">
        <f t="shared" si="0"/>
        <v>1.0078878177037688E-2</v>
      </c>
      <c r="E25" s="84"/>
      <c r="F25" s="84"/>
      <c r="G25" s="98">
        <f t="shared" si="5"/>
        <v>5.3240740740740744E-4</v>
      </c>
      <c r="H25" s="97">
        <f t="shared" si="6"/>
        <v>1.0078878177037688E-2</v>
      </c>
    </row>
    <row r="26" spans="2:8" s="1" customFormat="1" x14ac:dyDescent="0.25">
      <c r="B26" s="8" t="s">
        <v>6</v>
      </c>
      <c r="C26" s="98">
        <v>3.7881944444444447E-2</v>
      </c>
      <c r="D26" s="96">
        <f t="shared" si="0"/>
        <v>0.71713409290096419</v>
      </c>
      <c r="E26" s="98"/>
      <c r="F26" s="96"/>
      <c r="G26" s="98">
        <f t="shared" si="5"/>
        <v>3.7881944444444447E-2</v>
      </c>
      <c r="H26" s="97">
        <f t="shared" si="6"/>
        <v>0.71713409290096419</v>
      </c>
    </row>
    <row r="27" spans="2:8" s="1" customFormat="1" x14ac:dyDescent="0.25">
      <c r="B27" s="8" t="s">
        <v>103</v>
      </c>
      <c r="C27" s="98">
        <v>4.6759259259259254E-3</v>
      </c>
      <c r="D27" s="96">
        <f t="shared" si="0"/>
        <v>8.8518843120070106E-2</v>
      </c>
      <c r="E27" s="98"/>
      <c r="F27" s="96"/>
      <c r="G27" s="98">
        <f t="shared" si="5"/>
        <v>4.6759259259259254E-3</v>
      </c>
      <c r="H27" s="97">
        <f t="shared" si="6"/>
        <v>8.8518843120070106E-2</v>
      </c>
    </row>
    <row r="28" spans="2:8" s="1" customFormat="1" x14ac:dyDescent="0.25">
      <c r="B28" s="36" t="s">
        <v>17</v>
      </c>
      <c r="C28" s="108"/>
      <c r="D28" s="96"/>
      <c r="E28" s="108"/>
      <c r="F28" s="114"/>
      <c r="G28" s="98"/>
      <c r="H28" s="97"/>
    </row>
    <row r="29" spans="2:8" s="1" customFormat="1" x14ac:dyDescent="0.25">
      <c r="B29" s="8"/>
      <c r="C29" s="99"/>
      <c r="D29" s="110"/>
      <c r="E29" s="99"/>
      <c r="F29" s="99"/>
      <c r="G29" s="98"/>
      <c r="H29" s="97"/>
    </row>
    <row r="30" spans="2:8" s="1" customFormat="1" x14ac:dyDescent="0.25">
      <c r="B30" s="37" t="s">
        <v>29</v>
      </c>
      <c r="C30" s="111">
        <f>SUM(C7:C28)</f>
        <v>5.2824074074074072E-2</v>
      </c>
      <c r="D30" s="112">
        <f>SUM(D7:D28)</f>
        <v>1.0000000000000002</v>
      </c>
      <c r="E30" s="111"/>
      <c r="F30" s="112"/>
      <c r="G30" s="111">
        <f>SUM(G7:G28)</f>
        <v>5.2824074074074072E-2</v>
      </c>
      <c r="H30" s="113">
        <f t="shared" ref="H30" si="7">SUM(H7:H28)</f>
        <v>1.0000000000000002</v>
      </c>
    </row>
    <row r="31" spans="2:8" s="1" customFormat="1" ht="66" customHeight="1" thickBot="1" x14ac:dyDescent="0.3">
      <c r="B31" s="154" t="s">
        <v>39</v>
      </c>
      <c r="C31" s="155"/>
      <c r="D31" s="155"/>
      <c r="E31" s="155"/>
      <c r="F31" s="156"/>
      <c r="G31" s="155"/>
      <c r="H31" s="156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53</vt:i4>
      </vt:variant>
    </vt:vector>
  </HeadingPairs>
  <TitlesOfParts>
    <vt:vector size="53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E24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2017-10-18T16:53:18Z</cp:lastPrinted>
  <dcterms:created xsi:type="dcterms:W3CDTF">2016-01-08T16:06:43Z</dcterms:created>
  <dcterms:modified xsi:type="dcterms:W3CDTF">2017-10-18T16:53:30Z</dcterms:modified>
</cp:coreProperties>
</file>