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Questa_cartella_di_lavoro" hidePivotFieldList="1" autoCompressPictures="0"/>
  <bookViews>
    <workbookView xWindow="2025" yWindow="3135" windowWidth="21840" windowHeight="13740" tabRatio="770"/>
  </bookViews>
  <sheets>
    <sheet name="E1" sheetId="3" r:id="rId1"/>
    <sheet name="E2" sheetId="4" r:id="rId2"/>
    <sheet name="E3" sheetId="5" r:id="rId3"/>
    <sheet name="E4" sheetId="6" r:id="rId4"/>
    <sheet name="E5" sheetId="9" r:id="rId5"/>
    <sheet name="E6" sheetId="13" r:id="rId6"/>
    <sheet name="E7" sheetId="16" r:id="rId7"/>
    <sheet name="E8" sheetId="14" r:id="rId8"/>
    <sheet name="E9" sheetId="7" r:id="rId9"/>
    <sheet name="E10" sheetId="11" r:id="rId10"/>
    <sheet name="E11" sheetId="15" r:id="rId11"/>
    <sheet name="E12" sheetId="8" r:id="rId12"/>
    <sheet name="E13" sheetId="10" r:id="rId13"/>
    <sheet name="E14" sheetId="12" r:id="rId14"/>
    <sheet name="E15" sheetId="17" r:id="rId15"/>
    <sheet name="E16" sheetId="18" r:id="rId16"/>
    <sheet name="E17" sheetId="19" r:id="rId17"/>
    <sheet name="E18" sheetId="20" r:id="rId18"/>
    <sheet name="E19" sheetId="21" r:id="rId19"/>
    <sheet name="E20" sheetId="22" r:id="rId20"/>
    <sheet name="E21" sheetId="23" r:id="rId21"/>
    <sheet name="E22" sheetId="24" r:id="rId22"/>
    <sheet name="E23" sheetId="26" r:id="rId23"/>
    <sheet name="F1" sheetId="27" r:id="rId24"/>
    <sheet name="F2" sheetId="28" r:id="rId25"/>
    <sheet name="F3" sheetId="29" r:id="rId26"/>
    <sheet name="F4" sheetId="32" r:id="rId27"/>
    <sheet name="F5" sheetId="36" r:id="rId28"/>
    <sheet name="F6" sheetId="39" r:id="rId29"/>
    <sheet name="F7" sheetId="37" r:id="rId30"/>
    <sheet name="F8" sheetId="30" r:id="rId31"/>
    <sheet name="F9" sheetId="34" r:id="rId32"/>
    <sheet name="F10" sheetId="38" r:id="rId33"/>
    <sheet name="F11" sheetId="31" r:id="rId34"/>
    <sheet name="F12" sheetId="33" r:id="rId35"/>
    <sheet name="F13" sheetId="35" r:id="rId36"/>
    <sheet name="F14" sheetId="40" r:id="rId37"/>
    <sheet name="G1" sheetId="41" r:id="rId38"/>
    <sheet name="G2" sheetId="42" r:id="rId39"/>
    <sheet name="G3" sheetId="43" r:id="rId40"/>
    <sheet name="G4" sheetId="44" r:id="rId41"/>
    <sheet name="G5" sheetId="47" r:id="rId42"/>
    <sheet name="G6" sheetId="51" r:id="rId43"/>
    <sheet name="G7" sheetId="54" r:id="rId44"/>
    <sheet name="G8" sheetId="52" r:id="rId45"/>
    <sheet name="G9" sheetId="45" r:id="rId46"/>
    <sheet name="G10" sheetId="49" r:id="rId47"/>
    <sheet name="G11" sheetId="53" r:id="rId48"/>
    <sheet name="G12" sheetId="46" r:id="rId49"/>
    <sheet name="G13" sheetId="48" r:id="rId50"/>
    <sheet name="G14" sheetId="50" r:id="rId51"/>
    <sheet name="G15" sheetId="55" r:id="rId5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0" i="51" l="1"/>
  <c r="E30" i="51"/>
  <c r="F30" i="51"/>
  <c r="G30" i="51"/>
  <c r="H30" i="51"/>
  <c r="I30" i="51"/>
  <c r="J30" i="51"/>
  <c r="K7" i="42"/>
  <c r="K8" i="42"/>
  <c r="D30" i="33"/>
  <c r="D25" i="31"/>
  <c r="D24" i="31"/>
  <c r="D23" i="31"/>
  <c r="D22" i="31"/>
  <c r="D21" i="31"/>
  <c r="D20" i="31"/>
  <c r="D19" i="31"/>
  <c r="D18" i="31"/>
  <c r="D17" i="31"/>
  <c r="D16" i="31"/>
  <c r="D15" i="31"/>
  <c r="D14" i="31"/>
  <c r="D13" i="31"/>
  <c r="D12" i="31"/>
  <c r="D11" i="31"/>
  <c r="D10" i="31"/>
  <c r="D9" i="31"/>
  <c r="D8" i="31"/>
  <c r="D7" i="31"/>
  <c r="D30" i="31" s="1"/>
  <c r="C30" i="45" l="1"/>
  <c r="D30" i="45"/>
  <c r="E30" i="45"/>
  <c r="F30" i="45"/>
  <c r="F30" i="50" l="1"/>
  <c r="E30" i="50"/>
  <c r="D30" i="50"/>
  <c r="C30" i="50"/>
  <c r="K28" i="50"/>
  <c r="K27" i="50"/>
  <c r="K26" i="50"/>
  <c r="K25" i="50"/>
  <c r="K24" i="50"/>
  <c r="K23" i="50"/>
  <c r="K22" i="50"/>
  <c r="K21" i="50"/>
  <c r="K20" i="50"/>
  <c r="K19" i="50"/>
  <c r="K18" i="50"/>
  <c r="K17" i="50"/>
  <c r="K16" i="50"/>
  <c r="K15" i="50"/>
  <c r="K14" i="50"/>
  <c r="K13" i="50"/>
  <c r="K12" i="50"/>
  <c r="K11" i="50"/>
  <c r="K10" i="50"/>
  <c r="K9" i="50"/>
  <c r="K8" i="50"/>
  <c r="K8" i="48"/>
  <c r="G30" i="45"/>
  <c r="K26" i="45"/>
  <c r="K25" i="45"/>
  <c r="K24" i="45"/>
  <c r="K23" i="45"/>
  <c r="K22" i="45"/>
  <c r="K21" i="45"/>
  <c r="K20" i="45"/>
  <c r="K19" i="45"/>
  <c r="K18" i="45"/>
  <c r="K17" i="45"/>
  <c r="K16" i="45"/>
  <c r="K14" i="45"/>
  <c r="K13" i="45"/>
  <c r="K12" i="45"/>
  <c r="K11" i="45"/>
  <c r="K10" i="45"/>
  <c r="K9" i="45"/>
  <c r="K8" i="45"/>
  <c r="K28" i="47"/>
  <c r="K27" i="47"/>
  <c r="K26" i="47"/>
  <c r="K25" i="47"/>
  <c r="K24" i="47"/>
  <c r="K23" i="47"/>
  <c r="K22" i="47"/>
  <c r="K21" i="47"/>
  <c r="K20" i="47"/>
  <c r="K19" i="47"/>
  <c r="K18" i="47"/>
  <c r="K17" i="47"/>
  <c r="K16" i="47"/>
  <c r="K15" i="47"/>
  <c r="K14" i="47"/>
  <c r="K13" i="47"/>
  <c r="K12" i="47"/>
  <c r="K11" i="47"/>
  <c r="K10" i="47"/>
  <c r="K9" i="47"/>
  <c r="K8" i="47"/>
  <c r="K7" i="47"/>
  <c r="E30" i="47"/>
  <c r="C30" i="35"/>
  <c r="C30" i="30"/>
  <c r="D30" i="30" s="1"/>
  <c r="D30" i="32"/>
  <c r="C30" i="32"/>
  <c r="K27" i="55"/>
  <c r="K28" i="55"/>
  <c r="K10" i="55"/>
  <c r="K11" i="55"/>
  <c r="K12" i="55"/>
  <c r="K13" i="55"/>
  <c r="K14" i="55"/>
  <c r="K15" i="55"/>
  <c r="K16" i="55"/>
  <c r="K17" i="55"/>
  <c r="K18" i="55"/>
  <c r="K24" i="48"/>
  <c r="K25" i="48"/>
  <c r="K26" i="48"/>
  <c r="K27" i="48"/>
  <c r="K28" i="48"/>
  <c r="K28" i="46"/>
  <c r="K27" i="46"/>
  <c r="K26" i="46"/>
  <c r="K25" i="46"/>
  <c r="K24" i="46"/>
  <c r="K23" i="46"/>
  <c r="K22" i="46"/>
  <c r="K21" i="46"/>
  <c r="K20" i="46"/>
  <c r="K19" i="46"/>
  <c r="K18" i="46"/>
  <c r="K17" i="46"/>
  <c r="K16" i="46"/>
  <c r="K15" i="46"/>
  <c r="K14" i="46"/>
  <c r="K13" i="46"/>
  <c r="K12" i="46"/>
  <c r="K11" i="46"/>
  <c r="K10" i="46"/>
  <c r="K9" i="46"/>
  <c r="K8" i="46"/>
  <c r="K7" i="46"/>
  <c r="D30" i="46"/>
  <c r="F30" i="53"/>
  <c r="K28" i="54"/>
  <c r="K27" i="54"/>
  <c r="K26" i="54"/>
  <c r="K25" i="54"/>
  <c r="K24" i="54"/>
  <c r="K23" i="54"/>
  <c r="K22" i="54"/>
  <c r="K21" i="54"/>
  <c r="K20" i="54"/>
  <c r="K19" i="54"/>
  <c r="K18" i="54"/>
  <c r="K17" i="54"/>
  <c r="K16" i="54"/>
  <c r="K15" i="54"/>
  <c r="K14" i="54"/>
  <c r="K13" i="54"/>
  <c r="K12" i="54"/>
  <c r="K11" i="54"/>
  <c r="K10" i="54"/>
  <c r="K9" i="54"/>
  <c r="K8" i="54"/>
  <c r="K7" i="54"/>
  <c r="C30" i="51"/>
  <c r="K28" i="51"/>
  <c r="K27" i="51"/>
  <c r="K26" i="51"/>
  <c r="K25" i="51"/>
  <c r="K24" i="51"/>
  <c r="K23" i="51"/>
  <c r="K22" i="51"/>
  <c r="K21" i="51"/>
  <c r="K20" i="51"/>
  <c r="K19" i="51"/>
  <c r="K18" i="51"/>
  <c r="K17" i="51"/>
  <c r="K16" i="51"/>
  <c r="K15" i="51"/>
  <c r="K14" i="51"/>
  <c r="K13" i="51"/>
  <c r="K12" i="51"/>
  <c r="K11" i="51"/>
  <c r="K10" i="51"/>
  <c r="K9" i="51"/>
  <c r="K8" i="51"/>
  <c r="K7" i="51"/>
  <c r="C30" i="31"/>
  <c r="C30" i="37"/>
  <c r="C30" i="36"/>
  <c r="D12" i="36" s="1"/>
  <c r="G28" i="6"/>
  <c r="I30" i="55"/>
  <c r="J30" i="55"/>
  <c r="J30" i="54"/>
  <c r="I30" i="54"/>
  <c r="H30" i="54"/>
  <c r="G30" i="54"/>
  <c r="F30" i="54"/>
  <c r="E30" i="54"/>
  <c r="D30" i="54"/>
  <c r="C30" i="54"/>
  <c r="C30" i="39"/>
  <c r="D22" i="39" s="1"/>
  <c r="G30" i="28"/>
  <c r="E30" i="28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7" i="17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7" i="12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7" i="10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7" i="8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7" i="15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7" i="11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7" i="7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7" i="14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7" i="13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7" i="9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7" i="6"/>
  <c r="D9" i="39" l="1"/>
  <c r="D8" i="39"/>
  <c r="D26" i="39"/>
  <c r="K30" i="45"/>
  <c r="D13" i="39"/>
  <c r="D17" i="39"/>
  <c r="K30" i="47"/>
  <c r="D21" i="39"/>
  <c r="D25" i="39"/>
  <c r="D21" i="36"/>
  <c r="K30" i="50"/>
  <c r="K30" i="46"/>
  <c r="K30" i="54"/>
  <c r="K30" i="51"/>
  <c r="D12" i="39"/>
  <c r="D16" i="39"/>
  <c r="D20" i="39"/>
  <c r="D24" i="39"/>
  <c r="D11" i="39"/>
  <c r="D15" i="39"/>
  <c r="D19" i="39"/>
  <c r="D23" i="39"/>
  <c r="D10" i="39"/>
  <c r="D14" i="39"/>
  <c r="D18" i="39"/>
  <c r="D10" i="36"/>
  <c r="H30" i="28"/>
  <c r="D11" i="36"/>
  <c r="D9" i="36"/>
  <c r="D13" i="36"/>
  <c r="K16" i="52"/>
  <c r="G25" i="16"/>
  <c r="G26" i="16"/>
  <c r="G27" i="16"/>
  <c r="G28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7" i="16"/>
  <c r="D30" i="35" l="1"/>
  <c r="D30" i="39"/>
  <c r="D30" i="36"/>
  <c r="F30" i="28"/>
  <c r="D30" i="37"/>
  <c r="H30" i="52"/>
  <c r="G30" i="52"/>
  <c r="F30" i="52"/>
  <c r="E30" i="52"/>
  <c r="K7" i="44"/>
  <c r="K8" i="44"/>
  <c r="K9" i="44"/>
  <c r="K10" i="44"/>
  <c r="K11" i="44"/>
  <c r="K12" i="44"/>
  <c r="K13" i="44"/>
  <c r="K14" i="44"/>
  <c r="K15" i="44"/>
  <c r="K16" i="44"/>
  <c r="K17" i="44"/>
  <c r="K18" i="44"/>
  <c r="K19" i="44"/>
  <c r="K20" i="44"/>
  <c r="K21" i="44"/>
  <c r="K22" i="44"/>
  <c r="K23" i="44"/>
  <c r="K24" i="44"/>
  <c r="K25" i="44"/>
  <c r="K26" i="44"/>
  <c r="K27" i="44"/>
  <c r="K28" i="44"/>
  <c r="I30" i="44"/>
  <c r="J30" i="44"/>
  <c r="E30" i="29"/>
  <c r="F20" i="29" s="1"/>
  <c r="E30" i="24"/>
  <c r="F20" i="24" s="1"/>
  <c r="E30" i="12"/>
  <c r="F9" i="12" s="1"/>
  <c r="E30" i="11"/>
  <c r="F10" i="11" s="1"/>
  <c r="E30" i="6"/>
  <c r="F10" i="6" s="1"/>
  <c r="G30" i="3"/>
  <c r="H9" i="3" s="1"/>
  <c r="K23" i="55"/>
  <c r="K25" i="55"/>
  <c r="K26" i="55"/>
  <c r="D30" i="48"/>
  <c r="E30" i="48"/>
  <c r="F30" i="48"/>
  <c r="G30" i="48"/>
  <c r="H30" i="48"/>
  <c r="K11" i="49"/>
  <c r="K10" i="49"/>
  <c r="K30" i="49" s="1"/>
  <c r="F30" i="49"/>
  <c r="E30" i="49"/>
  <c r="K8" i="52"/>
  <c r="K9" i="52"/>
  <c r="K10" i="52"/>
  <c r="K11" i="52"/>
  <c r="K12" i="52"/>
  <c r="H30" i="43"/>
  <c r="G30" i="43"/>
  <c r="K8" i="43"/>
  <c r="C30" i="34"/>
  <c r="E30" i="37"/>
  <c r="G30" i="27"/>
  <c r="H10" i="27" s="1"/>
  <c r="G8" i="26"/>
  <c r="G9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7" i="26"/>
  <c r="G8" i="24"/>
  <c r="G9" i="24"/>
  <c r="G10" i="24"/>
  <c r="G11" i="24"/>
  <c r="G12" i="24"/>
  <c r="G13" i="24"/>
  <c r="G14" i="24"/>
  <c r="G15" i="24"/>
  <c r="G16" i="24"/>
  <c r="G17" i="24"/>
  <c r="G18" i="24"/>
  <c r="G19" i="24"/>
  <c r="G20" i="24"/>
  <c r="G21" i="24"/>
  <c r="G22" i="24"/>
  <c r="G23" i="24"/>
  <c r="G24" i="24"/>
  <c r="G25" i="24"/>
  <c r="G26" i="24"/>
  <c r="G27" i="24"/>
  <c r="G28" i="24"/>
  <c r="G7" i="24"/>
  <c r="G8" i="23"/>
  <c r="G9" i="23"/>
  <c r="G10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7" i="23"/>
  <c r="C30" i="23"/>
  <c r="D28" i="23" s="1"/>
  <c r="E30" i="23"/>
  <c r="C30" i="22"/>
  <c r="D24" i="22" s="1"/>
  <c r="G24" i="22"/>
  <c r="G7" i="22"/>
  <c r="G8" i="22"/>
  <c r="G9" i="22"/>
  <c r="G10" i="22"/>
  <c r="G11" i="22"/>
  <c r="G12" i="22"/>
  <c r="G13" i="22"/>
  <c r="G14" i="22"/>
  <c r="G15" i="22"/>
  <c r="G16" i="22"/>
  <c r="G17" i="22"/>
  <c r="G18" i="22"/>
  <c r="G19" i="22"/>
  <c r="G20" i="22"/>
  <c r="G21" i="22"/>
  <c r="G22" i="22"/>
  <c r="G23" i="22"/>
  <c r="G25" i="22"/>
  <c r="G26" i="22"/>
  <c r="G27" i="22"/>
  <c r="G28" i="22"/>
  <c r="G8" i="21"/>
  <c r="G9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G28" i="21"/>
  <c r="G7" i="21"/>
  <c r="G30" i="18"/>
  <c r="H18" i="18" s="1"/>
  <c r="C30" i="12"/>
  <c r="D18" i="12" s="1"/>
  <c r="G30" i="8"/>
  <c r="H16" i="8" s="1"/>
  <c r="C30" i="8"/>
  <c r="D21" i="8" s="1"/>
  <c r="G30" i="11"/>
  <c r="H27" i="11" s="1"/>
  <c r="C30" i="11"/>
  <c r="D22" i="11" s="1"/>
  <c r="G30" i="14"/>
  <c r="H26" i="14" s="1"/>
  <c r="C30" i="14"/>
  <c r="D28" i="14" s="1"/>
  <c r="G30" i="13"/>
  <c r="H24" i="13" s="1"/>
  <c r="C30" i="13"/>
  <c r="D10" i="13" s="1"/>
  <c r="C30" i="9"/>
  <c r="D8" i="9" s="1"/>
  <c r="G30" i="9"/>
  <c r="H18" i="9" s="1"/>
  <c r="E30" i="9"/>
  <c r="D30" i="34"/>
  <c r="H30" i="55"/>
  <c r="C30" i="55"/>
  <c r="K10" i="48"/>
  <c r="K11" i="48"/>
  <c r="K12" i="48"/>
  <c r="K13" i="48"/>
  <c r="K14" i="48"/>
  <c r="K15" i="48"/>
  <c r="K16" i="48"/>
  <c r="K17" i="48"/>
  <c r="K18" i="48"/>
  <c r="K19" i="48"/>
  <c r="K20" i="48"/>
  <c r="K21" i="48"/>
  <c r="K22" i="48"/>
  <c r="K23" i="48"/>
  <c r="K9" i="53"/>
  <c r="K10" i="53"/>
  <c r="K11" i="53"/>
  <c r="K12" i="53"/>
  <c r="K13" i="53"/>
  <c r="K14" i="53"/>
  <c r="K15" i="53"/>
  <c r="K16" i="53"/>
  <c r="K17" i="53"/>
  <c r="K18" i="53"/>
  <c r="K19" i="53"/>
  <c r="K20" i="53"/>
  <c r="K21" i="53"/>
  <c r="K22" i="53"/>
  <c r="K23" i="53"/>
  <c r="K24" i="53"/>
  <c r="K25" i="53"/>
  <c r="K26" i="53"/>
  <c r="K27" i="53"/>
  <c r="K28" i="53"/>
  <c r="K21" i="52"/>
  <c r="K22" i="52"/>
  <c r="K23" i="52"/>
  <c r="K24" i="52"/>
  <c r="K25" i="52"/>
  <c r="K26" i="52"/>
  <c r="K10" i="43"/>
  <c r="K11" i="43"/>
  <c r="K12" i="43"/>
  <c r="K13" i="43"/>
  <c r="K14" i="43"/>
  <c r="K15" i="43"/>
  <c r="K16" i="43"/>
  <c r="K17" i="43"/>
  <c r="K18" i="43"/>
  <c r="K19" i="43"/>
  <c r="K20" i="43"/>
  <c r="K21" i="43"/>
  <c r="K22" i="43"/>
  <c r="K23" i="43"/>
  <c r="K24" i="43"/>
  <c r="K25" i="43"/>
  <c r="K26" i="43"/>
  <c r="K27" i="43"/>
  <c r="K9" i="42"/>
  <c r="K10" i="42"/>
  <c r="K11" i="42"/>
  <c r="K12" i="42"/>
  <c r="K13" i="42"/>
  <c r="K14" i="42"/>
  <c r="K15" i="42"/>
  <c r="K16" i="42"/>
  <c r="K17" i="42"/>
  <c r="K18" i="42"/>
  <c r="K19" i="42"/>
  <c r="K20" i="42"/>
  <c r="K21" i="42"/>
  <c r="K22" i="42"/>
  <c r="K23" i="42"/>
  <c r="K24" i="42"/>
  <c r="K25" i="42"/>
  <c r="K26" i="42"/>
  <c r="K27" i="42"/>
  <c r="K9" i="41"/>
  <c r="K10" i="41"/>
  <c r="K11" i="41"/>
  <c r="K12" i="41"/>
  <c r="K13" i="41"/>
  <c r="K14" i="41"/>
  <c r="K15" i="41"/>
  <c r="K16" i="41"/>
  <c r="K17" i="41"/>
  <c r="K18" i="41"/>
  <c r="K19" i="41"/>
  <c r="K20" i="41"/>
  <c r="K21" i="41"/>
  <c r="K22" i="41"/>
  <c r="K23" i="41"/>
  <c r="K24" i="41"/>
  <c r="K25" i="41"/>
  <c r="K26" i="41"/>
  <c r="K27" i="41"/>
  <c r="K28" i="41"/>
  <c r="C30" i="33"/>
  <c r="I10" i="28"/>
  <c r="I11" i="28"/>
  <c r="I12" i="28"/>
  <c r="I13" i="28"/>
  <c r="I14" i="28"/>
  <c r="I15" i="28"/>
  <c r="I16" i="28"/>
  <c r="I17" i="28"/>
  <c r="I18" i="28"/>
  <c r="I19" i="28"/>
  <c r="I20" i="28"/>
  <c r="I9" i="27"/>
  <c r="I10" i="27"/>
  <c r="I11" i="27"/>
  <c r="I12" i="27"/>
  <c r="I13" i="27"/>
  <c r="I14" i="27"/>
  <c r="I15" i="27"/>
  <c r="I16" i="27"/>
  <c r="I17" i="27"/>
  <c r="I18" i="27"/>
  <c r="I19" i="27"/>
  <c r="I20" i="27"/>
  <c r="I21" i="27"/>
  <c r="I22" i="27"/>
  <c r="I23" i="27"/>
  <c r="I24" i="27"/>
  <c r="I25" i="27"/>
  <c r="I26" i="27"/>
  <c r="I27" i="27"/>
  <c r="I28" i="27"/>
  <c r="I7" i="18"/>
  <c r="E30" i="16"/>
  <c r="I7" i="3"/>
  <c r="K24" i="55"/>
  <c r="K19" i="55"/>
  <c r="K21" i="55"/>
  <c r="F30" i="55"/>
  <c r="J30" i="53"/>
  <c r="K7" i="53"/>
  <c r="K8" i="53"/>
  <c r="E30" i="53"/>
  <c r="K14" i="52"/>
  <c r="K17" i="52"/>
  <c r="K18" i="52"/>
  <c r="K19" i="52"/>
  <c r="K20" i="52"/>
  <c r="J30" i="52"/>
  <c r="H30" i="44"/>
  <c r="K7" i="43"/>
  <c r="E30" i="43"/>
  <c r="K28" i="42"/>
  <c r="J30" i="42"/>
  <c r="J30" i="41"/>
  <c r="K7" i="41"/>
  <c r="C30" i="38"/>
  <c r="I27" i="28"/>
  <c r="I7" i="28"/>
  <c r="I7" i="27"/>
  <c r="I8" i="27"/>
  <c r="K22" i="55"/>
  <c r="D30" i="53"/>
  <c r="D30" i="44"/>
  <c r="E30" i="44"/>
  <c r="F30" i="44"/>
  <c r="G30" i="44"/>
  <c r="F30" i="42"/>
  <c r="G30" i="42"/>
  <c r="H30" i="42"/>
  <c r="I28" i="19"/>
  <c r="I28" i="4"/>
  <c r="D30" i="55"/>
  <c r="I21" i="28"/>
  <c r="I22" i="28"/>
  <c r="I23" i="28"/>
  <c r="I24" i="28"/>
  <c r="I25" i="28"/>
  <c r="I26" i="28"/>
  <c r="K13" i="52"/>
  <c r="K9" i="43"/>
  <c r="G30" i="55"/>
  <c r="G30" i="53"/>
  <c r="E30" i="3"/>
  <c r="F25" i="3" s="1"/>
  <c r="F30" i="43"/>
  <c r="E30" i="22"/>
  <c r="F8" i="22" s="1"/>
  <c r="E30" i="10"/>
  <c r="F9" i="10" s="1"/>
  <c r="E30" i="8"/>
  <c r="C30" i="40"/>
  <c r="D26" i="40" s="1"/>
  <c r="C30" i="29"/>
  <c r="D13" i="29" s="1"/>
  <c r="E30" i="27"/>
  <c r="F21" i="27" s="1"/>
  <c r="C30" i="26"/>
  <c r="D27" i="26" s="1"/>
  <c r="E30" i="18"/>
  <c r="F9" i="18" s="1"/>
  <c r="D10" i="12"/>
  <c r="C30" i="15"/>
  <c r="D25" i="15" s="1"/>
  <c r="C30" i="52"/>
  <c r="I30" i="42"/>
  <c r="I30" i="41"/>
  <c r="E30" i="38"/>
  <c r="F17" i="38" s="1"/>
  <c r="K8" i="41"/>
  <c r="E30" i="21"/>
  <c r="F25" i="21" s="1"/>
  <c r="C30" i="7"/>
  <c r="K9" i="48"/>
  <c r="E30" i="33"/>
  <c r="F8" i="33" s="1"/>
  <c r="C30" i="24"/>
  <c r="D22" i="24" s="1"/>
  <c r="D14" i="8"/>
  <c r="C30" i="28"/>
  <c r="D15" i="28" s="1"/>
  <c r="E30" i="15"/>
  <c r="F23" i="15" s="1"/>
  <c r="C30" i="16"/>
  <c r="D10" i="16" s="1"/>
  <c r="I7" i="4"/>
  <c r="E30" i="55"/>
  <c r="G30" i="19"/>
  <c r="H28" i="19" s="1"/>
  <c r="C30" i="19"/>
  <c r="D18" i="19" s="1"/>
  <c r="G30" i="4"/>
  <c r="H13" i="4" s="1"/>
  <c r="C30" i="53"/>
  <c r="I28" i="28"/>
  <c r="I8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8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D30" i="43"/>
  <c r="C30" i="4"/>
  <c r="D16" i="4" s="1"/>
  <c r="I8" i="28"/>
  <c r="I9" i="28"/>
  <c r="E30" i="20"/>
  <c r="F26" i="20" s="1"/>
  <c r="E30" i="42"/>
  <c r="C30" i="17"/>
  <c r="D26" i="17" s="1"/>
  <c r="C30" i="6"/>
  <c r="D14" i="6" s="1"/>
  <c r="E30" i="19"/>
  <c r="F20" i="19" s="1"/>
  <c r="C30" i="18"/>
  <c r="D9" i="18" s="1"/>
  <c r="C30" i="3"/>
  <c r="D28" i="3" s="1"/>
  <c r="G30" i="5"/>
  <c r="H18" i="5" s="1"/>
  <c r="D30" i="42"/>
  <c r="C30" i="42"/>
  <c r="C30" i="10"/>
  <c r="D23" i="10" s="1"/>
  <c r="I8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18" i="3"/>
  <c r="I19" i="3"/>
  <c r="C30" i="21"/>
  <c r="D14" i="21" s="1"/>
  <c r="I8" i="3"/>
  <c r="I9" i="3"/>
  <c r="I10" i="3"/>
  <c r="I11" i="3"/>
  <c r="I12" i="3"/>
  <c r="I13" i="3"/>
  <c r="I14" i="3"/>
  <c r="I15" i="3"/>
  <c r="I16" i="3"/>
  <c r="I17" i="3"/>
  <c r="I20" i="3"/>
  <c r="I21" i="3"/>
  <c r="I22" i="3"/>
  <c r="I23" i="3"/>
  <c r="I24" i="3"/>
  <c r="I25" i="3"/>
  <c r="I26" i="3"/>
  <c r="I27" i="3"/>
  <c r="I28" i="3"/>
  <c r="I7" i="19"/>
  <c r="D17" i="14"/>
  <c r="I28" i="5"/>
  <c r="E30" i="4"/>
  <c r="F18" i="4" s="1"/>
  <c r="C30" i="48"/>
  <c r="C30" i="44"/>
  <c r="H30" i="41"/>
  <c r="G30" i="41"/>
  <c r="F30" i="41"/>
  <c r="E30" i="41"/>
  <c r="D30" i="41"/>
  <c r="C30" i="41"/>
  <c r="I7" i="20"/>
  <c r="G30" i="20"/>
  <c r="H7" i="20" s="1"/>
  <c r="C30" i="20"/>
  <c r="D24" i="20" s="1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E30" i="5"/>
  <c r="F27" i="5" s="1"/>
  <c r="C30" i="5"/>
  <c r="D12" i="5" s="1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F22" i="3"/>
  <c r="D12" i="8"/>
  <c r="H22" i="3"/>
  <c r="D26" i="12"/>
  <c r="D12" i="12"/>
  <c r="F23" i="20"/>
  <c r="H20" i="3"/>
  <c r="D10" i="4"/>
  <c r="D9" i="8"/>
  <c r="G30" i="17"/>
  <c r="H10" i="17" s="1"/>
  <c r="G30" i="7"/>
  <c r="H18" i="7" s="1"/>
  <c r="D20" i="14"/>
  <c r="D27" i="4"/>
  <c r="F8" i="20"/>
  <c r="F27" i="20"/>
  <c r="F21" i="20"/>
  <c r="F9" i="20"/>
  <c r="D24" i="5"/>
  <c r="D15" i="5"/>
  <c r="D22" i="40"/>
  <c r="D23" i="40"/>
  <c r="F28" i="19"/>
  <c r="F28" i="20"/>
  <c r="F16" i="20"/>
  <c r="F11" i="20"/>
  <c r="F13" i="20"/>
  <c r="F19" i="20"/>
  <c r="F12" i="20"/>
  <c r="F17" i="20"/>
  <c r="F10" i="20"/>
  <c r="F14" i="20"/>
  <c r="F25" i="20"/>
  <c r="F18" i="20"/>
  <c r="F15" i="20"/>
  <c r="F24" i="20"/>
  <c r="D27" i="5"/>
  <c r="D26" i="5"/>
  <c r="D28" i="5"/>
  <c r="D27" i="16"/>
  <c r="D13" i="5"/>
  <c r="D14" i="5"/>
  <c r="D21" i="5"/>
  <c r="D20" i="5"/>
  <c r="D23" i="5"/>
  <c r="D26" i="14"/>
  <c r="D10" i="5"/>
  <c r="D17" i="5"/>
  <c r="D8" i="5"/>
  <c r="D18" i="5"/>
  <c r="D8" i="14"/>
  <c r="D15" i="14"/>
  <c r="D25" i="12"/>
  <c r="F18" i="24"/>
  <c r="D19" i="5"/>
  <c r="D25" i="5"/>
  <c r="D19" i="7"/>
  <c r="D7" i="5"/>
  <c r="D11" i="5"/>
  <c r="D8" i="26"/>
  <c r="D10" i="26"/>
  <c r="D9" i="26"/>
  <c r="H7" i="18"/>
  <c r="H14" i="18"/>
  <c r="H23" i="4"/>
  <c r="F22" i="4"/>
  <c r="F26" i="6"/>
  <c r="F25" i="6"/>
  <c r="F24" i="6"/>
  <c r="F24" i="21"/>
  <c r="D21" i="40"/>
  <c r="D24" i="40"/>
  <c r="D12" i="14"/>
  <c r="D24" i="14"/>
  <c r="D17" i="26"/>
  <c r="D28" i="19"/>
  <c r="D28" i="17"/>
  <c r="D28" i="12"/>
  <c r="D14" i="4"/>
  <c r="D26" i="4"/>
  <c r="D8" i="4"/>
  <c r="D24" i="4"/>
  <c r="D25" i="4"/>
  <c r="F22" i="20"/>
  <c r="F7" i="20"/>
  <c r="F7" i="19"/>
  <c r="H19" i="17"/>
  <c r="D13" i="11"/>
  <c r="D17" i="11"/>
  <c r="D7" i="14"/>
  <c r="D14" i="14"/>
  <c r="D9" i="14"/>
  <c r="D16" i="14"/>
  <c r="D13" i="14"/>
  <c r="D11" i="14"/>
  <c r="D25" i="14"/>
  <c r="D10" i="14"/>
  <c r="D19" i="14"/>
  <c r="D18" i="14"/>
  <c r="F11" i="6"/>
  <c r="F11" i="5"/>
  <c r="F23" i="5"/>
  <c r="F20" i="5"/>
  <c r="F9" i="5"/>
  <c r="F7" i="5"/>
  <c r="F17" i="4"/>
  <c r="F11" i="4"/>
  <c r="F14" i="24"/>
  <c r="F20" i="20"/>
  <c r="D18" i="18"/>
  <c r="G30" i="10"/>
  <c r="H28" i="10" s="1"/>
  <c r="G30" i="6"/>
  <c r="H8" i="6" s="1"/>
  <c r="H7" i="5"/>
  <c r="D9" i="5"/>
  <c r="D21" i="26"/>
  <c r="F8" i="19"/>
  <c r="F13" i="19"/>
  <c r="F27" i="19"/>
  <c r="F17" i="19"/>
  <c r="D8" i="18"/>
  <c r="D21" i="14"/>
  <c r="G30" i="16"/>
  <c r="H7" i="16" s="1"/>
  <c r="F19" i="6"/>
  <c r="F12" i="6"/>
  <c r="F9" i="6"/>
  <c r="F15" i="6"/>
  <c r="F8" i="6"/>
  <c r="F13" i="6"/>
  <c r="F20" i="6"/>
  <c r="F21" i="6"/>
  <c r="F16" i="6"/>
  <c r="F14" i="6"/>
  <c r="D7" i="26"/>
  <c r="D12" i="26"/>
  <c r="D16" i="26"/>
  <c r="D25" i="26"/>
  <c r="D22" i="26"/>
  <c r="D11" i="26"/>
  <c r="D24" i="26"/>
  <c r="D19" i="26"/>
  <c r="D17" i="23"/>
  <c r="D15" i="22"/>
  <c r="F8" i="21"/>
  <c r="D13" i="20"/>
  <c r="D21" i="18"/>
  <c r="G30" i="12"/>
  <c r="H20" i="12" s="1"/>
  <c r="G30" i="15"/>
  <c r="H7" i="15" s="1"/>
  <c r="D23" i="14"/>
  <c r="D22" i="14"/>
  <c r="D17" i="16"/>
  <c r="F17" i="6"/>
  <c r="F23" i="6"/>
  <c r="F22" i="6"/>
  <c r="H20" i="5"/>
  <c r="H12" i="5"/>
  <c r="H17" i="5"/>
  <c r="H10" i="5"/>
  <c r="H13" i="5"/>
  <c r="D16" i="5"/>
  <c r="D22" i="5"/>
  <c r="D19" i="4"/>
  <c r="D11" i="4"/>
  <c r="H16" i="3"/>
  <c r="H10" i="3"/>
  <c r="H8" i="3"/>
  <c r="F27" i="24"/>
  <c r="H25" i="14"/>
  <c r="H20" i="14"/>
  <c r="H11" i="13"/>
  <c r="H22" i="13"/>
  <c r="H13" i="13"/>
  <c r="H14" i="13"/>
  <c r="H19" i="13"/>
  <c r="H16" i="13"/>
  <c r="D10" i="38" l="1"/>
  <c r="D11" i="38"/>
  <c r="D7" i="38"/>
  <c r="D8" i="38"/>
  <c r="D9" i="38"/>
  <c r="D17" i="28"/>
  <c r="D10" i="28"/>
  <c r="F28" i="27"/>
  <c r="F17" i="24"/>
  <c r="F10" i="24"/>
  <c r="F19" i="24"/>
  <c r="H19" i="20"/>
  <c r="H10" i="20"/>
  <c r="H12" i="20"/>
  <c r="H14" i="20"/>
  <c r="H16" i="18"/>
  <c r="H25" i="18"/>
  <c r="H8" i="18"/>
  <c r="H9" i="18"/>
  <c r="H11" i="18"/>
  <c r="D24" i="18"/>
  <c r="D20" i="18"/>
  <c r="D28" i="18"/>
  <c r="D27" i="18"/>
  <c r="D26" i="18"/>
  <c r="D14" i="18"/>
  <c r="D12" i="18"/>
  <c r="D7" i="18"/>
  <c r="D17" i="18"/>
  <c r="D16" i="18"/>
  <c r="D10" i="18"/>
  <c r="D11" i="18"/>
  <c r="D25" i="18"/>
  <c r="D15" i="18"/>
  <c r="D19" i="18"/>
  <c r="D13" i="18"/>
  <c r="D23" i="18"/>
  <c r="D22" i="18"/>
  <c r="H21" i="10"/>
  <c r="H19" i="10"/>
  <c r="H7" i="10"/>
  <c r="H14" i="10"/>
  <c r="H9" i="10"/>
  <c r="H8" i="8"/>
  <c r="D16" i="8"/>
  <c r="F10" i="15"/>
  <c r="F11" i="15"/>
  <c r="F21" i="15"/>
  <c r="F12" i="15"/>
  <c r="F17" i="11"/>
  <c r="F12" i="11"/>
  <c r="F20" i="11"/>
  <c r="H8" i="11"/>
  <c r="D9" i="7"/>
  <c r="D24" i="7"/>
  <c r="D18" i="13"/>
  <c r="H18" i="13"/>
  <c r="H12" i="13"/>
  <c r="H9" i="9"/>
  <c r="D26" i="6"/>
  <c r="D17" i="6"/>
  <c r="H25" i="5"/>
  <c r="F22" i="5"/>
  <c r="H9" i="4"/>
  <c r="D23" i="4"/>
  <c r="D9" i="4"/>
  <c r="H12" i="3"/>
  <c r="H14" i="3"/>
  <c r="F16" i="3"/>
  <c r="D18" i="3"/>
  <c r="F15" i="33"/>
  <c r="F24" i="33"/>
  <c r="F14" i="33"/>
  <c r="F25" i="33"/>
  <c r="F12" i="38"/>
  <c r="F24" i="29"/>
  <c r="D18" i="26"/>
  <c r="D20" i="26"/>
  <c r="D23" i="26"/>
  <c r="D15" i="26"/>
  <c r="D26" i="26"/>
  <c r="D14" i="26"/>
  <c r="D30" i="26" s="1"/>
  <c r="D28" i="26"/>
  <c r="D13" i="26"/>
  <c r="D12" i="24"/>
  <c r="D10" i="23"/>
  <c r="D19" i="22"/>
  <c r="D14" i="22"/>
  <c r="D9" i="22"/>
  <c r="D23" i="22"/>
  <c r="D11" i="22"/>
  <c r="D21" i="22"/>
  <c r="D18" i="22"/>
  <c r="D17" i="22"/>
  <c r="D10" i="22"/>
  <c r="D16" i="22"/>
  <c r="H25" i="20"/>
  <c r="H15" i="20"/>
  <c r="H24" i="20"/>
  <c r="H9" i="20"/>
  <c r="D15" i="20"/>
  <c r="D12" i="20"/>
  <c r="D26" i="20"/>
  <c r="D9" i="20"/>
  <c r="H26" i="19"/>
  <c r="H15" i="19"/>
  <c r="D8" i="19"/>
  <c r="D26" i="19"/>
  <c r="D27" i="19"/>
  <c r="D13" i="19"/>
  <c r="D12" i="19"/>
  <c r="H11" i="17"/>
  <c r="H18" i="17"/>
  <c r="H28" i="17"/>
  <c r="H25" i="17"/>
  <c r="F23" i="12"/>
  <c r="H16" i="12"/>
  <c r="H24" i="12"/>
  <c r="H13" i="8"/>
  <c r="H10" i="8"/>
  <c r="H12" i="8"/>
  <c r="H11" i="11"/>
  <c r="H26" i="11"/>
  <c r="H12" i="11"/>
  <c r="H13" i="11"/>
  <c r="H10" i="11"/>
  <c r="H15" i="11"/>
  <c r="H14" i="11"/>
  <c r="H14" i="7"/>
  <c r="D27" i="7"/>
  <c r="H21" i="7"/>
  <c r="D14" i="7"/>
  <c r="D23" i="7"/>
  <c r="D10" i="7"/>
  <c r="D16" i="7"/>
  <c r="D22" i="7"/>
  <c r="D12" i="7"/>
  <c r="D18" i="7"/>
  <c r="D11" i="7"/>
  <c r="D28" i="16"/>
  <c r="D7" i="16"/>
  <c r="D15" i="16"/>
  <c r="D16" i="16"/>
  <c r="D26" i="16"/>
  <c r="D12" i="16"/>
  <c r="D18" i="16"/>
  <c r="D8" i="16"/>
  <c r="D22" i="16"/>
  <c r="D19" i="16"/>
  <c r="D20" i="16"/>
  <c r="D21" i="16"/>
  <c r="D13" i="16"/>
  <c r="D14" i="16"/>
  <c r="D9" i="16"/>
  <c r="D25" i="16"/>
  <c r="D23" i="16"/>
  <c r="D11" i="16"/>
  <c r="D24" i="16"/>
  <c r="F21" i="9"/>
  <c r="F23" i="9"/>
  <c r="F24" i="9"/>
  <c r="F22" i="9"/>
  <c r="D12" i="9"/>
  <c r="H11" i="6"/>
  <c r="D21" i="6"/>
  <c r="D22" i="6"/>
  <c r="D13" i="6"/>
  <c r="D24" i="6"/>
  <c r="D19" i="6"/>
  <c r="D23" i="6"/>
  <c r="D9" i="6"/>
  <c r="D28" i="6"/>
  <c r="D8" i="6"/>
  <c r="D15" i="6"/>
  <c r="D25" i="6"/>
  <c r="D18" i="6"/>
  <c r="D10" i="6"/>
  <c r="D7" i="6"/>
  <c r="D27" i="6"/>
  <c r="D20" i="6"/>
  <c r="D11" i="6"/>
  <c r="D12" i="6"/>
  <c r="F26" i="4"/>
  <c r="F13" i="4"/>
  <c r="H7" i="4"/>
  <c r="H19" i="4"/>
  <c r="H23" i="3"/>
  <c r="H27" i="3"/>
  <c r="H21" i="3"/>
  <c r="D23" i="3"/>
  <c r="H9" i="13"/>
  <c r="H7" i="8"/>
  <c r="H10" i="13"/>
  <c r="H13" i="3"/>
  <c r="H19" i="3"/>
  <c r="H22" i="5"/>
  <c r="H14" i="5"/>
  <c r="F9" i="15"/>
  <c r="D17" i="20"/>
  <c r="D8" i="22"/>
  <c r="D12" i="22"/>
  <c r="F10" i="19"/>
  <c r="H21" i="18"/>
  <c r="F18" i="5"/>
  <c r="F28" i="5"/>
  <c r="F19" i="5"/>
  <c r="F13" i="12"/>
  <c r="D27" i="20"/>
  <c r="D18" i="23"/>
  <c r="H26" i="18"/>
  <c r="H12" i="18"/>
  <c r="D21" i="29"/>
  <c r="D22" i="21"/>
  <c r="D12" i="21"/>
  <c r="D7" i="9"/>
  <c r="D25" i="40"/>
  <c r="H23" i="18"/>
  <c r="D12" i="11"/>
  <c r="D7" i="23"/>
  <c r="H24" i="18"/>
  <c r="H20" i="13"/>
  <c r="H11" i="8"/>
  <c r="H28" i="3"/>
  <c r="D24" i="3"/>
  <c r="H24" i="5"/>
  <c r="H23" i="5"/>
  <c r="D10" i="11"/>
  <c r="F14" i="15"/>
  <c r="D16" i="20"/>
  <c r="D7" i="22"/>
  <c r="D20" i="22"/>
  <c r="F18" i="19"/>
  <c r="H27" i="5"/>
  <c r="F8" i="12"/>
  <c r="H19" i="18"/>
  <c r="F10" i="5"/>
  <c r="F24" i="5"/>
  <c r="F15" i="5"/>
  <c r="D17" i="24"/>
  <c r="H17" i="18"/>
  <c r="H15" i="18"/>
  <c r="D19" i="3"/>
  <c r="F18" i="33"/>
  <c r="D24" i="19"/>
  <c r="H22" i="18"/>
  <c r="H15" i="3"/>
  <c r="H18" i="3"/>
  <c r="F17" i="15"/>
  <c r="D11" i="21"/>
  <c r="H19" i="11"/>
  <c r="H28" i="11"/>
  <c r="H9" i="5"/>
  <c r="H11" i="5"/>
  <c r="F25" i="5"/>
  <c r="F16" i="5"/>
  <c r="F14" i="5"/>
  <c r="D25" i="24"/>
  <c r="D23" i="19"/>
  <c r="F26" i="15"/>
  <c r="F13" i="15"/>
  <c r="F19" i="27"/>
  <c r="D7" i="19"/>
  <c r="F26" i="19"/>
  <c r="H23" i="13"/>
  <c r="H15" i="13"/>
  <c r="H17" i="3"/>
  <c r="H24" i="3"/>
  <c r="H16" i="5"/>
  <c r="H8" i="5"/>
  <c r="H21" i="5"/>
  <c r="F18" i="15"/>
  <c r="D25" i="20"/>
  <c r="D7" i="20"/>
  <c r="F9" i="22"/>
  <c r="F16" i="19"/>
  <c r="H20" i="18"/>
  <c r="F21" i="5"/>
  <c r="F12" i="5"/>
  <c r="H28" i="5"/>
  <c r="D14" i="11"/>
  <c r="D9" i="19"/>
  <c r="D10" i="20"/>
  <c r="D7" i="24"/>
  <c r="H10" i="18"/>
  <c r="D22" i="19"/>
  <c r="F13" i="33"/>
  <c r="H15" i="5"/>
  <c r="D8" i="17"/>
  <c r="F26" i="27"/>
  <c r="D11" i="20"/>
  <c r="H21" i="19"/>
  <c r="D16" i="9"/>
  <c r="D25" i="38"/>
  <c r="D26" i="22"/>
  <c r="F22" i="11"/>
  <c r="F27" i="11"/>
  <c r="F28" i="11"/>
  <c r="F7" i="11"/>
  <c r="F16" i="16"/>
  <c r="F7" i="16"/>
  <c r="F17" i="5"/>
  <c r="F8" i="5"/>
  <c r="F10" i="27"/>
  <c r="D21" i="17"/>
  <c r="F16" i="15"/>
  <c r="H17" i="13"/>
  <c r="H8" i="13"/>
  <c r="H21" i="13"/>
  <c r="H7" i="13"/>
  <c r="H25" i="3"/>
  <c r="D9" i="3"/>
  <c r="H19" i="5"/>
  <c r="H26" i="5"/>
  <c r="F28" i="15"/>
  <c r="D20" i="20"/>
  <c r="D21" i="20"/>
  <c r="D8" i="21"/>
  <c r="D13" i="22"/>
  <c r="D10" i="24"/>
  <c r="F11" i="19"/>
  <c r="F26" i="5"/>
  <c r="F13" i="5"/>
  <c r="D18" i="10"/>
  <c r="D18" i="20"/>
  <c r="D22" i="22"/>
  <c r="D26" i="23"/>
  <c r="H13" i="18"/>
  <c r="F11" i="29"/>
  <c r="F23" i="33"/>
  <c r="D17" i="17"/>
  <c r="D25" i="19"/>
  <c r="F13" i="27"/>
  <c r="D9" i="9"/>
  <c r="D15" i="21"/>
  <c r="D20" i="19"/>
  <c r="K30" i="52"/>
  <c r="K30" i="43"/>
  <c r="D10" i="40"/>
  <c r="D28" i="40"/>
  <c r="F19" i="33"/>
  <c r="F28" i="33"/>
  <c r="D24" i="38"/>
  <c r="D13" i="38"/>
  <c r="D17" i="38"/>
  <c r="D16" i="38"/>
  <c r="D20" i="38"/>
  <c r="D18" i="38"/>
  <c r="D15" i="38"/>
  <c r="D19" i="38"/>
  <c r="D14" i="38"/>
  <c r="G30" i="26"/>
  <c r="H27" i="26" s="1"/>
  <c r="F12" i="24"/>
  <c r="F25" i="24"/>
  <c r="F23" i="24"/>
  <c r="F8" i="24"/>
  <c r="F9" i="24"/>
  <c r="F24" i="24"/>
  <c r="F7" i="23"/>
  <c r="F8" i="23"/>
  <c r="F27" i="22"/>
  <c r="F18" i="22"/>
  <c r="F22" i="22"/>
  <c r="D25" i="22"/>
  <c r="D28" i="21"/>
  <c r="D10" i="21"/>
  <c r="D26" i="21"/>
  <c r="D27" i="21"/>
  <c r="D24" i="21"/>
  <c r="D9" i="21"/>
  <c r="D21" i="21"/>
  <c r="D14" i="20"/>
  <c r="D23" i="20"/>
  <c r="D19" i="20"/>
  <c r="D28" i="20"/>
  <c r="D22" i="20"/>
  <c r="D8" i="20"/>
  <c r="H17" i="19"/>
  <c r="H8" i="19"/>
  <c r="H20" i="19"/>
  <c r="H27" i="19"/>
  <c r="H13" i="19"/>
  <c r="H16" i="19"/>
  <c r="H14" i="19"/>
  <c r="F10" i="18"/>
  <c r="F25" i="18"/>
  <c r="F10" i="12"/>
  <c r="F15" i="12"/>
  <c r="F7" i="12"/>
  <c r="F27" i="12"/>
  <c r="F28" i="12"/>
  <c r="H13" i="12"/>
  <c r="F25" i="12"/>
  <c r="F18" i="12"/>
  <c r="F14" i="12"/>
  <c r="H8" i="12"/>
  <c r="H7" i="12"/>
  <c r="F8" i="10"/>
  <c r="F7" i="10"/>
  <c r="H25" i="10"/>
  <c r="H10" i="10"/>
  <c r="H11" i="10"/>
  <c r="H17" i="10"/>
  <c r="H22" i="10"/>
  <c r="H15" i="10"/>
  <c r="D16" i="10"/>
  <c r="D12" i="10"/>
  <c r="H8" i="10"/>
  <c r="H12" i="10"/>
  <c r="H18" i="10"/>
  <c r="H26" i="10"/>
  <c r="H23" i="10"/>
  <c r="D26" i="10"/>
  <c r="D19" i="10"/>
  <c r="H24" i="10"/>
  <c r="H27" i="10"/>
  <c r="H20" i="10"/>
  <c r="H13" i="10"/>
  <c r="H16" i="10"/>
  <c r="D9" i="10"/>
  <c r="F24" i="8"/>
  <c r="F8" i="8"/>
  <c r="D8" i="8"/>
  <c r="D27" i="8"/>
  <c r="D23" i="8"/>
  <c r="D19" i="8"/>
  <c r="D26" i="8"/>
  <c r="D22" i="8"/>
  <c r="D17" i="8"/>
  <c r="D18" i="8"/>
  <c r="D11" i="8"/>
  <c r="D13" i="8"/>
  <c r="D7" i="8"/>
  <c r="D24" i="8"/>
  <c r="D20" i="8"/>
  <c r="D15" i="8"/>
  <c r="D10" i="8"/>
  <c r="D25" i="8"/>
  <c r="D14" i="15"/>
  <c r="D19" i="15"/>
  <c r="H25" i="15"/>
  <c r="D10" i="15"/>
  <c r="D24" i="15"/>
  <c r="H24" i="11"/>
  <c r="H7" i="11"/>
  <c r="H17" i="11"/>
  <c r="H16" i="11"/>
  <c r="H25" i="11"/>
  <c r="D7" i="11"/>
  <c r="D11" i="11"/>
  <c r="D23" i="11"/>
  <c r="H9" i="11"/>
  <c r="H17" i="7"/>
  <c r="H23" i="7"/>
  <c r="H22" i="7"/>
  <c r="H9" i="7"/>
  <c r="H8" i="7"/>
  <c r="H7" i="7"/>
  <c r="H25" i="7"/>
  <c r="H27" i="7"/>
  <c r="H26" i="7"/>
  <c r="H11" i="7"/>
  <c r="H10" i="7"/>
  <c r="H30" i="7" s="1"/>
  <c r="H20" i="7"/>
  <c r="H16" i="7"/>
  <c r="H15" i="7"/>
  <c r="H13" i="7"/>
  <c r="H12" i="7"/>
  <c r="H28" i="7"/>
  <c r="H24" i="7"/>
  <c r="H19" i="7"/>
  <c r="H16" i="14"/>
  <c r="H12" i="14"/>
  <c r="H17" i="14"/>
  <c r="D22" i="9"/>
  <c r="D28" i="9"/>
  <c r="D19" i="9"/>
  <c r="D13" i="9"/>
  <c r="D18" i="9"/>
  <c r="D10" i="9"/>
  <c r="D23" i="9"/>
  <c r="D17" i="9"/>
  <c r="D15" i="9"/>
  <c r="D27" i="9"/>
  <c r="H22" i="9"/>
  <c r="H28" i="9"/>
  <c r="D14" i="9"/>
  <c r="D11" i="9"/>
  <c r="F7" i="6"/>
  <c r="F28" i="6"/>
  <c r="F27" i="6"/>
  <c r="D16" i="6"/>
  <c r="H21" i="4"/>
  <c r="F10" i="4"/>
  <c r="F8" i="4"/>
  <c r="F23" i="4"/>
  <c r="F21" i="4"/>
  <c r="F20" i="4"/>
  <c r="F28" i="4"/>
  <c r="F14" i="4"/>
  <c r="F12" i="4"/>
  <c r="F25" i="4"/>
  <c r="F19" i="4"/>
  <c r="F15" i="4"/>
  <c r="F9" i="4"/>
  <c r="F7" i="4"/>
  <c r="F24" i="4"/>
  <c r="F16" i="4"/>
  <c r="F27" i="4"/>
  <c r="H7" i="3"/>
  <c r="H11" i="3"/>
  <c r="H9" i="27"/>
  <c r="H7" i="27"/>
  <c r="H8" i="27"/>
  <c r="K30" i="48"/>
  <c r="K30" i="53"/>
  <c r="K30" i="42"/>
  <c r="D14" i="40"/>
  <c r="D18" i="40"/>
  <c r="D19" i="40"/>
  <c r="D13" i="40"/>
  <c r="D17" i="40"/>
  <c r="D15" i="40"/>
  <c r="D16" i="40"/>
  <c r="D20" i="40"/>
  <c r="F10" i="33"/>
  <c r="F22" i="33"/>
  <c r="F17" i="33"/>
  <c r="F27" i="33"/>
  <c r="F9" i="33"/>
  <c r="F26" i="33"/>
  <c r="F21" i="33"/>
  <c r="F16" i="33"/>
  <c r="F12" i="33"/>
  <c r="F7" i="38"/>
  <c r="F8" i="38"/>
  <c r="F18" i="38"/>
  <c r="F20" i="38"/>
  <c r="F23" i="38"/>
  <c r="F9" i="38"/>
  <c r="F27" i="38"/>
  <c r="F22" i="38"/>
  <c r="F21" i="38"/>
  <c r="F28" i="38"/>
  <c r="F15" i="38"/>
  <c r="F13" i="38"/>
  <c r="F19" i="38"/>
  <c r="F24" i="38"/>
  <c r="F14" i="38"/>
  <c r="F16" i="38"/>
  <c r="F26" i="38"/>
  <c r="F25" i="38"/>
  <c r="F10" i="38"/>
  <c r="F11" i="38"/>
  <c r="F28" i="29"/>
  <c r="F26" i="29"/>
  <c r="F21" i="29"/>
  <c r="F19" i="29"/>
  <c r="F15" i="29"/>
  <c r="F25" i="29"/>
  <c r="F12" i="29"/>
  <c r="F9" i="29"/>
  <c r="D22" i="29"/>
  <c r="D23" i="28"/>
  <c r="D22" i="28"/>
  <c r="D19" i="28"/>
  <c r="H11" i="27"/>
  <c r="H15" i="27"/>
  <c r="H19" i="27"/>
  <c r="H23" i="27"/>
  <c r="H27" i="27"/>
  <c r="H16" i="27"/>
  <c r="H20" i="27"/>
  <c r="H14" i="27"/>
  <c r="H18" i="27"/>
  <c r="H22" i="27"/>
  <c r="H26" i="27"/>
  <c r="H12" i="27"/>
  <c r="H24" i="27"/>
  <c r="H13" i="27"/>
  <c r="H17" i="27"/>
  <c r="H21" i="27"/>
  <c r="H25" i="27"/>
  <c r="H14" i="26"/>
  <c r="H22" i="26"/>
  <c r="H8" i="26"/>
  <c r="H17" i="26"/>
  <c r="H20" i="26"/>
  <c r="H12" i="26"/>
  <c r="F15" i="24"/>
  <c r="F13" i="24"/>
  <c r="F21" i="24"/>
  <c r="F16" i="24"/>
  <c r="F7" i="24"/>
  <c r="F26" i="24"/>
  <c r="F11" i="24"/>
  <c r="F22" i="24"/>
  <c r="D23" i="24"/>
  <c r="D14" i="24"/>
  <c r="D11" i="24"/>
  <c r="D21" i="24"/>
  <c r="D16" i="24"/>
  <c r="D18" i="24"/>
  <c r="D20" i="24"/>
  <c r="D15" i="24"/>
  <c r="D28" i="24"/>
  <c r="D24" i="24"/>
  <c r="D26" i="24"/>
  <c r="D13" i="24"/>
  <c r="D19" i="24"/>
  <c r="D9" i="24"/>
  <c r="D27" i="24"/>
  <c r="F11" i="23"/>
  <c r="F15" i="23"/>
  <c r="F19" i="23"/>
  <c r="F23" i="23"/>
  <c r="F16" i="23"/>
  <c r="F24" i="23"/>
  <c r="F10" i="23"/>
  <c r="F14" i="23"/>
  <c r="F18" i="23"/>
  <c r="F22" i="23"/>
  <c r="F13" i="23"/>
  <c r="F17" i="23"/>
  <c r="F21" i="23"/>
  <c r="F25" i="23"/>
  <c r="F12" i="23"/>
  <c r="F20" i="23"/>
  <c r="D19" i="23"/>
  <c r="D15" i="23"/>
  <c r="D23" i="23"/>
  <c r="D11" i="23"/>
  <c r="D27" i="23"/>
  <c r="D20" i="23"/>
  <c r="D24" i="23"/>
  <c r="D14" i="23"/>
  <c r="D16" i="23"/>
  <c r="D12" i="23"/>
  <c r="D8" i="23"/>
  <c r="D21" i="23"/>
  <c r="D9" i="23"/>
  <c r="D22" i="23"/>
  <c r="F23" i="22"/>
  <c r="F10" i="22"/>
  <c r="D27" i="22"/>
  <c r="F19" i="21"/>
  <c r="F11" i="21"/>
  <c r="F27" i="21"/>
  <c r="F17" i="21"/>
  <c r="F23" i="21"/>
  <c r="F26" i="21"/>
  <c r="F12" i="21"/>
  <c r="F10" i="21"/>
  <c r="D17" i="21"/>
  <c r="D25" i="21"/>
  <c r="D19" i="21"/>
  <c r="D23" i="21"/>
  <c r="D7" i="21"/>
  <c r="D16" i="21"/>
  <c r="D13" i="21"/>
  <c r="D18" i="21"/>
  <c r="D20" i="21"/>
  <c r="H28" i="20"/>
  <c r="H11" i="20"/>
  <c r="H21" i="20"/>
  <c r="H26" i="20"/>
  <c r="H13" i="20"/>
  <c r="H22" i="20"/>
  <c r="H16" i="20"/>
  <c r="H17" i="20"/>
  <c r="H23" i="20"/>
  <c r="H18" i="20"/>
  <c r="H8" i="20"/>
  <c r="H20" i="20"/>
  <c r="H27" i="20"/>
  <c r="F30" i="20"/>
  <c r="H23" i="19"/>
  <c r="H24" i="19"/>
  <c r="H10" i="19"/>
  <c r="H9" i="19"/>
  <c r="H7" i="19"/>
  <c r="H11" i="19"/>
  <c r="H19" i="19"/>
  <c r="H25" i="19"/>
  <c r="H12" i="19"/>
  <c r="H22" i="19"/>
  <c r="H18" i="19"/>
  <c r="D19" i="19"/>
  <c r="D17" i="19"/>
  <c r="D21" i="19"/>
  <c r="D14" i="19"/>
  <c r="D10" i="19"/>
  <c r="D11" i="19"/>
  <c r="D16" i="19"/>
  <c r="D15" i="19"/>
  <c r="H27" i="18"/>
  <c r="H28" i="18"/>
  <c r="F11" i="18"/>
  <c r="F17" i="18"/>
  <c r="F22" i="18"/>
  <c r="F14" i="18"/>
  <c r="F7" i="18"/>
  <c r="F8" i="18"/>
  <c r="F26" i="18"/>
  <c r="F27" i="18"/>
  <c r="F19" i="18"/>
  <c r="D30" i="18"/>
  <c r="F17" i="12"/>
  <c r="F24" i="12"/>
  <c r="F16" i="12"/>
  <c r="F11" i="12"/>
  <c r="F21" i="12"/>
  <c r="F26" i="12"/>
  <c r="F20" i="12"/>
  <c r="F12" i="12"/>
  <c r="F19" i="12"/>
  <c r="F22" i="12"/>
  <c r="H15" i="12"/>
  <c r="H27" i="12"/>
  <c r="H14" i="12"/>
  <c r="H9" i="12"/>
  <c r="H12" i="12"/>
  <c r="H25" i="12"/>
  <c r="H10" i="12"/>
  <c r="H18" i="12"/>
  <c r="H28" i="12"/>
  <c r="H17" i="12"/>
  <c r="H19" i="12"/>
  <c r="H26" i="12"/>
  <c r="H11" i="12"/>
  <c r="F12" i="10"/>
  <c r="F16" i="10"/>
  <c r="F20" i="10"/>
  <c r="F24" i="10"/>
  <c r="F28" i="10"/>
  <c r="F13" i="10"/>
  <c r="F25" i="10"/>
  <c r="F11" i="10"/>
  <c r="F15" i="10"/>
  <c r="F19" i="10"/>
  <c r="F23" i="10"/>
  <c r="F27" i="10"/>
  <c r="F17" i="10"/>
  <c r="F10" i="10"/>
  <c r="F14" i="10"/>
  <c r="F18" i="10"/>
  <c r="F22" i="10"/>
  <c r="F26" i="10"/>
  <c r="F21" i="10"/>
  <c r="F13" i="8"/>
  <c r="F20" i="8"/>
  <c r="F10" i="8"/>
  <c r="F14" i="8"/>
  <c r="H23" i="8"/>
  <c r="F18" i="8"/>
  <c r="H25" i="8"/>
  <c r="H15" i="8"/>
  <c r="H14" i="8"/>
  <c r="H9" i="8"/>
  <c r="H17" i="8"/>
  <c r="H21" i="8"/>
  <c r="H17" i="15"/>
  <c r="H19" i="15"/>
  <c r="F20" i="15"/>
  <c r="F24" i="15"/>
  <c r="F19" i="15"/>
  <c r="F7" i="15"/>
  <c r="F8" i="15"/>
  <c r="H18" i="15"/>
  <c r="H16" i="15"/>
  <c r="F27" i="15"/>
  <c r="F15" i="15"/>
  <c r="F22" i="15"/>
  <c r="F25" i="15"/>
  <c r="H15" i="15"/>
  <c r="H22" i="15"/>
  <c r="H10" i="15"/>
  <c r="H14" i="15"/>
  <c r="H21" i="15"/>
  <c r="H28" i="15"/>
  <c r="H12" i="15"/>
  <c r="H11" i="15"/>
  <c r="H8" i="15"/>
  <c r="H27" i="15"/>
  <c r="H9" i="15"/>
  <c r="H23" i="15"/>
  <c r="H13" i="15"/>
  <c r="H26" i="15"/>
  <c r="H20" i="15"/>
  <c r="H24" i="15"/>
  <c r="F25" i="11"/>
  <c r="F11" i="11"/>
  <c r="F23" i="11"/>
  <c r="F26" i="11"/>
  <c r="F19" i="11"/>
  <c r="F14" i="11"/>
  <c r="F9" i="11"/>
  <c r="H21" i="11"/>
  <c r="F16" i="11"/>
  <c r="F15" i="11"/>
  <c r="F13" i="11"/>
  <c r="F8" i="11"/>
  <c r="F24" i="11"/>
  <c r="D8" i="11"/>
  <c r="D19" i="11"/>
  <c r="D27" i="14"/>
  <c r="D30" i="14" s="1"/>
  <c r="F18" i="16"/>
  <c r="F19" i="16"/>
  <c r="F11" i="16"/>
  <c r="F8" i="16"/>
  <c r="F13" i="16"/>
  <c r="F26" i="16"/>
  <c r="F17" i="16"/>
  <c r="F12" i="16"/>
  <c r="F14" i="16"/>
  <c r="F15" i="16"/>
  <c r="F27" i="16"/>
  <c r="F28" i="16"/>
  <c r="H9" i="16"/>
  <c r="F9" i="16"/>
  <c r="F10" i="16"/>
  <c r="F22" i="16"/>
  <c r="F24" i="16"/>
  <c r="H25" i="16"/>
  <c r="D21" i="13"/>
  <c r="D17" i="13"/>
  <c r="D13" i="13"/>
  <c r="H19" i="9"/>
  <c r="H11" i="9"/>
  <c r="D24" i="9"/>
  <c r="D20" i="9"/>
  <c r="H13" i="6"/>
  <c r="H28" i="6"/>
  <c r="H23" i="6"/>
  <c r="H18" i="6"/>
  <c r="H9" i="6"/>
  <c r="H19" i="6"/>
  <c r="H16" i="6"/>
  <c r="H21" i="6"/>
  <c r="H10" i="6"/>
  <c r="H7" i="6"/>
  <c r="H26" i="6"/>
  <c r="H12" i="6"/>
  <c r="H20" i="6"/>
  <c r="H17" i="6"/>
  <c r="H14" i="6"/>
  <c r="H22" i="6"/>
  <c r="H15" i="6"/>
  <c r="I30" i="5"/>
  <c r="J27" i="5" s="1"/>
  <c r="D30" i="5"/>
  <c r="H20" i="4"/>
  <c r="H27" i="4"/>
  <c r="H15" i="4"/>
  <c r="H22" i="4"/>
  <c r="H26" i="4"/>
  <c r="H16" i="4"/>
  <c r="H24" i="4"/>
  <c r="H28" i="4"/>
  <c r="H11" i="4"/>
  <c r="H17" i="4"/>
  <c r="H14" i="4"/>
  <c r="H10" i="4"/>
  <c r="H8" i="4"/>
  <c r="H25" i="4"/>
  <c r="H18" i="4"/>
  <c r="H12" i="4"/>
  <c r="F18" i="3"/>
  <c r="F8" i="3"/>
  <c r="F21" i="3"/>
  <c r="F19" i="3"/>
  <c r="K30" i="55"/>
  <c r="K30" i="44"/>
  <c r="K30" i="41"/>
  <c r="F20" i="33"/>
  <c r="D23" i="38"/>
  <c r="D22" i="38"/>
  <c r="D21" i="38"/>
  <c r="D12" i="38"/>
  <c r="F23" i="29"/>
  <c r="F27" i="29"/>
  <c r="F14" i="29"/>
  <c r="F13" i="29"/>
  <c r="F16" i="29"/>
  <c r="F8" i="29"/>
  <c r="F10" i="29"/>
  <c r="F7" i="29"/>
  <c r="F18" i="29"/>
  <c r="F22" i="29"/>
  <c r="F17" i="29"/>
  <c r="D10" i="29"/>
  <c r="D11" i="29"/>
  <c r="D9" i="29"/>
  <c r="D12" i="29"/>
  <c r="D16" i="29"/>
  <c r="D20" i="29"/>
  <c r="D23" i="29"/>
  <c r="D15" i="29"/>
  <c r="D24" i="29"/>
  <c r="D25" i="29"/>
  <c r="D17" i="29"/>
  <c r="D19" i="29"/>
  <c r="D18" i="29"/>
  <c r="D14" i="29"/>
  <c r="D26" i="28"/>
  <c r="D24" i="28"/>
  <c r="D8" i="28"/>
  <c r="D18" i="28"/>
  <c r="D12" i="28"/>
  <c r="D9" i="28"/>
  <c r="I30" i="28"/>
  <c r="J27" i="28" s="1"/>
  <c r="D28" i="28"/>
  <c r="D21" i="28"/>
  <c r="D27" i="28"/>
  <c r="D13" i="28"/>
  <c r="D16" i="28"/>
  <c r="D11" i="28"/>
  <c r="D25" i="28"/>
  <c r="D7" i="28"/>
  <c r="D14" i="28"/>
  <c r="D20" i="28"/>
  <c r="F15" i="27"/>
  <c r="F27" i="27"/>
  <c r="F16" i="27"/>
  <c r="F17" i="27"/>
  <c r="F9" i="27"/>
  <c r="F20" i="27"/>
  <c r="F11" i="27"/>
  <c r="F22" i="27"/>
  <c r="F25" i="27"/>
  <c r="I30" i="27"/>
  <c r="J10" i="27" s="1"/>
  <c r="F14" i="27"/>
  <c r="F8" i="27"/>
  <c r="F23" i="27"/>
  <c r="F12" i="27"/>
  <c r="F24" i="27"/>
  <c r="F18" i="27"/>
  <c r="H7" i="26"/>
  <c r="H18" i="26"/>
  <c r="H25" i="26"/>
  <c r="H13" i="26"/>
  <c r="H24" i="26"/>
  <c r="H16" i="26"/>
  <c r="G30" i="24"/>
  <c r="H16" i="24" s="1"/>
  <c r="D8" i="24"/>
  <c r="F9" i="23"/>
  <c r="G30" i="23"/>
  <c r="H16" i="23" s="1"/>
  <c r="F28" i="23"/>
  <c r="D13" i="23"/>
  <c r="D25" i="23"/>
  <c r="F17" i="22"/>
  <c r="F26" i="22"/>
  <c r="F16" i="22"/>
  <c r="F15" i="22"/>
  <c r="F13" i="22"/>
  <c r="F25" i="22"/>
  <c r="F21" i="22"/>
  <c r="F20" i="22"/>
  <c r="F19" i="22"/>
  <c r="F12" i="22"/>
  <c r="F14" i="22"/>
  <c r="F24" i="22"/>
  <c r="G30" i="22"/>
  <c r="H22" i="22" s="1"/>
  <c r="D28" i="22"/>
  <c r="F16" i="21"/>
  <c r="F21" i="21"/>
  <c r="F9" i="21"/>
  <c r="F14" i="21"/>
  <c r="F28" i="21"/>
  <c r="F7" i="21"/>
  <c r="G30" i="21"/>
  <c r="H10" i="21" s="1"/>
  <c r="F13" i="21"/>
  <c r="F20" i="21"/>
  <c r="F22" i="21"/>
  <c r="F15" i="21"/>
  <c r="I30" i="20"/>
  <c r="J17" i="20" s="1"/>
  <c r="I30" i="19"/>
  <c r="J19" i="19" s="1"/>
  <c r="F19" i="19"/>
  <c r="F14" i="19"/>
  <c r="F25" i="19"/>
  <c r="F12" i="19"/>
  <c r="F23" i="19"/>
  <c r="F21" i="19"/>
  <c r="F24" i="19"/>
  <c r="F15" i="19"/>
  <c r="F22" i="19"/>
  <c r="F9" i="19"/>
  <c r="I30" i="18"/>
  <c r="J14" i="18" s="1"/>
  <c r="F28" i="18"/>
  <c r="F23" i="18"/>
  <c r="F18" i="18"/>
  <c r="F16" i="18"/>
  <c r="F20" i="18"/>
  <c r="F21" i="18"/>
  <c r="F12" i="18"/>
  <c r="F24" i="18"/>
  <c r="F15" i="18"/>
  <c r="F13" i="18"/>
  <c r="H17" i="17"/>
  <c r="H21" i="17"/>
  <c r="H7" i="17"/>
  <c r="H26" i="17"/>
  <c r="H20" i="17"/>
  <c r="H24" i="17"/>
  <c r="H8" i="17"/>
  <c r="H15" i="17"/>
  <c r="H14" i="17"/>
  <c r="H23" i="17"/>
  <c r="H22" i="17"/>
  <c r="H16" i="17"/>
  <c r="H27" i="17"/>
  <c r="H13" i="17"/>
  <c r="H12" i="17"/>
  <c r="H9" i="17"/>
  <c r="D13" i="17"/>
  <c r="D20" i="17"/>
  <c r="D22" i="17"/>
  <c r="D25" i="17"/>
  <c r="D12" i="17"/>
  <c r="D9" i="17"/>
  <c r="D7" i="17"/>
  <c r="D27" i="17"/>
  <c r="D24" i="17"/>
  <c r="D18" i="17"/>
  <c r="D14" i="17"/>
  <c r="D11" i="17"/>
  <c r="D15" i="17"/>
  <c r="D16" i="17"/>
  <c r="D23" i="17"/>
  <c r="D19" i="17"/>
  <c r="D10" i="17"/>
  <c r="H22" i="12"/>
  <c r="H23" i="12"/>
  <c r="H21" i="12"/>
  <c r="D23" i="12"/>
  <c r="D19" i="12"/>
  <c r="D15" i="12"/>
  <c r="D24" i="12"/>
  <c r="D16" i="12"/>
  <c r="D13" i="12"/>
  <c r="D27" i="12"/>
  <c r="D21" i="12"/>
  <c r="D17" i="12"/>
  <c r="D7" i="12"/>
  <c r="D9" i="12"/>
  <c r="D14" i="12"/>
  <c r="D20" i="12"/>
  <c r="D8" i="12"/>
  <c r="D11" i="12"/>
  <c r="D22" i="12"/>
  <c r="D14" i="10"/>
  <c r="D13" i="10"/>
  <c r="D15" i="10"/>
  <c r="D20" i="10"/>
  <c r="D10" i="10"/>
  <c r="D21" i="10"/>
  <c r="D8" i="10"/>
  <c r="D25" i="10"/>
  <c r="D17" i="10"/>
  <c r="D22" i="10"/>
  <c r="D28" i="10"/>
  <c r="D24" i="10"/>
  <c r="D11" i="10"/>
  <c r="D27" i="10"/>
  <c r="D7" i="10"/>
  <c r="H27" i="8"/>
  <c r="H19" i="8"/>
  <c r="H26" i="8"/>
  <c r="H22" i="8"/>
  <c r="H18" i="8"/>
  <c r="H24" i="8"/>
  <c r="H20" i="8"/>
  <c r="F26" i="8"/>
  <c r="F17" i="8"/>
  <c r="F12" i="8"/>
  <c r="F19" i="8"/>
  <c r="F15" i="8"/>
  <c r="F21" i="8"/>
  <c r="F16" i="8"/>
  <c r="F9" i="8"/>
  <c r="F22" i="8"/>
  <c r="F27" i="8"/>
  <c r="F23" i="8"/>
  <c r="F25" i="8"/>
  <c r="D11" i="15"/>
  <c r="D7" i="15"/>
  <c r="D17" i="15"/>
  <c r="D8" i="15"/>
  <c r="D28" i="15"/>
  <c r="D22" i="15"/>
  <c r="D16" i="15"/>
  <c r="D9" i="15"/>
  <c r="D20" i="15"/>
  <c r="D26" i="15"/>
  <c r="D27" i="15"/>
  <c r="D21" i="15"/>
  <c r="D12" i="15"/>
  <c r="D13" i="15"/>
  <c r="D18" i="15"/>
  <c r="D15" i="15"/>
  <c r="D23" i="15"/>
  <c r="H20" i="11"/>
  <c r="H22" i="11"/>
  <c r="H18" i="11"/>
  <c r="H23" i="11"/>
  <c r="D9" i="11"/>
  <c r="D26" i="11"/>
  <c r="D16" i="11"/>
  <c r="D18" i="11"/>
  <c r="D21" i="11"/>
  <c r="D24" i="11"/>
  <c r="D25" i="11"/>
  <c r="D20" i="11"/>
  <c r="D15" i="11"/>
  <c r="D27" i="11"/>
  <c r="D15" i="7"/>
  <c r="D13" i="7"/>
  <c r="D28" i="7"/>
  <c r="D20" i="7"/>
  <c r="D25" i="7"/>
  <c r="D7" i="7"/>
  <c r="D26" i="7"/>
  <c r="D17" i="7"/>
  <c r="D21" i="7"/>
  <c r="D8" i="7"/>
  <c r="H11" i="14"/>
  <c r="H10" i="14"/>
  <c r="H13" i="14"/>
  <c r="H7" i="14"/>
  <c r="H27" i="14"/>
  <c r="H9" i="14"/>
  <c r="H19" i="14"/>
  <c r="H15" i="14"/>
  <c r="H21" i="14"/>
  <c r="H14" i="14"/>
  <c r="H28" i="14"/>
  <c r="H23" i="14"/>
  <c r="H18" i="14"/>
  <c r="H8" i="14"/>
  <c r="H24" i="14"/>
  <c r="H22" i="14"/>
  <c r="H23" i="16"/>
  <c r="F20" i="16"/>
  <c r="F25" i="16"/>
  <c r="H14" i="16"/>
  <c r="H28" i="16"/>
  <c r="F21" i="16"/>
  <c r="F23" i="16"/>
  <c r="H12" i="16"/>
  <c r="H26" i="16"/>
  <c r="H18" i="16"/>
  <c r="H27" i="16"/>
  <c r="H8" i="16"/>
  <c r="H15" i="16"/>
  <c r="H21" i="16"/>
  <c r="H24" i="16"/>
  <c r="H17" i="16"/>
  <c r="H16" i="16"/>
  <c r="H13" i="16"/>
  <c r="H10" i="16"/>
  <c r="H20" i="16"/>
  <c r="H22" i="16"/>
  <c r="H19" i="16"/>
  <c r="H11" i="16"/>
  <c r="H27" i="13"/>
  <c r="H25" i="13"/>
  <c r="H26" i="13"/>
  <c r="H28" i="13"/>
  <c r="D7" i="13"/>
  <c r="D8" i="13"/>
  <c r="D22" i="13"/>
  <c r="D19" i="13"/>
  <c r="D20" i="13"/>
  <c r="D12" i="13"/>
  <c r="D14" i="13"/>
  <c r="D16" i="13"/>
  <c r="D24" i="13"/>
  <c r="D28" i="13"/>
  <c r="D23" i="13"/>
  <c r="D26" i="13"/>
  <c r="D9" i="13"/>
  <c r="D27" i="13"/>
  <c r="D25" i="13"/>
  <c r="D11" i="13"/>
  <c r="D15" i="13"/>
  <c r="H8" i="9"/>
  <c r="H24" i="9"/>
  <c r="H20" i="9"/>
  <c r="H27" i="9"/>
  <c r="H23" i="9"/>
  <c r="H12" i="9"/>
  <c r="H16" i="9"/>
  <c r="H10" i="9"/>
  <c r="H13" i="9"/>
  <c r="H25" i="9"/>
  <c r="H21" i="9"/>
  <c r="H14" i="9"/>
  <c r="H7" i="9"/>
  <c r="H15" i="9"/>
  <c r="H17" i="9"/>
  <c r="H26" i="9"/>
  <c r="D25" i="9"/>
  <c r="D21" i="9"/>
  <c r="D26" i="9"/>
  <c r="H27" i="6"/>
  <c r="H25" i="6"/>
  <c r="H24" i="6"/>
  <c r="I30" i="4"/>
  <c r="J11" i="4" s="1"/>
  <c r="D20" i="4"/>
  <c r="D17" i="4"/>
  <c r="D28" i="4"/>
  <c r="D12" i="4"/>
  <c r="D21" i="4"/>
  <c r="D13" i="4"/>
  <c r="D15" i="4"/>
  <c r="D7" i="4"/>
  <c r="D22" i="4"/>
  <c r="D18" i="4"/>
  <c r="H26" i="3"/>
  <c r="F15" i="3"/>
  <c r="F11" i="3"/>
  <c r="F24" i="3"/>
  <c r="F28" i="3"/>
  <c r="F9" i="3"/>
  <c r="F14" i="3"/>
  <c r="F17" i="3"/>
  <c r="F7" i="3"/>
  <c r="F26" i="3"/>
  <c r="F13" i="3"/>
  <c r="F23" i="3"/>
  <c r="F10" i="3"/>
  <c r="F12" i="3"/>
  <c r="F20" i="3"/>
  <c r="F27" i="3"/>
  <c r="I30" i="3"/>
  <c r="J15" i="3" s="1"/>
  <c r="D27" i="3"/>
  <c r="D10" i="3"/>
  <c r="D14" i="3"/>
  <c r="D22" i="3"/>
  <c r="D11" i="3"/>
  <c r="D7" i="3"/>
  <c r="D13" i="3"/>
  <c r="D26" i="3"/>
  <c r="D16" i="3"/>
  <c r="D12" i="3"/>
  <c r="D17" i="3"/>
  <c r="D8" i="3"/>
  <c r="D25" i="3"/>
  <c r="D21" i="3"/>
  <c r="D20" i="3"/>
  <c r="D15" i="3"/>
  <c r="H28" i="26" l="1"/>
  <c r="H11" i="26"/>
  <c r="H15" i="26"/>
  <c r="H26" i="26"/>
  <c r="D30" i="16"/>
  <c r="H30" i="5"/>
  <c r="J28" i="5"/>
  <c r="J7" i="5"/>
  <c r="J10" i="5"/>
  <c r="F30" i="6"/>
  <c r="D30" i="6"/>
  <c r="F30" i="5"/>
  <c r="J8" i="5"/>
  <c r="H9" i="26"/>
  <c r="H10" i="26"/>
  <c r="H23" i="26"/>
  <c r="H30" i="3"/>
  <c r="D30" i="8"/>
  <c r="F30" i="23"/>
  <c r="H19" i="26"/>
  <c r="J21" i="5"/>
  <c r="H21" i="26"/>
  <c r="D30" i="20"/>
  <c r="F30" i="4"/>
  <c r="H30" i="10"/>
  <c r="F30" i="33"/>
  <c r="F30" i="24"/>
  <c r="H19" i="24"/>
  <c r="H8" i="23"/>
  <c r="H25" i="23"/>
  <c r="H26" i="23"/>
  <c r="D30" i="22"/>
  <c r="D30" i="21"/>
  <c r="H30" i="20"/>
  <c r="H30" i="19"/>
  <c r="J15" i="19"/>
  <c r="J14" i="19"/>
  <c r="J7" i="19"/>
  <c r="H30" i="18"/>
  <c r="J19" i="18"/>
  <c r="J9" i="18"/>
  <c r="J24" i="18"/>
  <c r="J27" i="18"/>
  <c r="F30" i="12"/>
  <c r="F30" i="11"/>
  <c r="F30" i="16"/>
  <c r="J11" i="3"/>
  <c r="H30" i="27"/>
  <c r="D30" i="40"/>
  <c r="F30" i="38"/>
  <c r="J25" i="28"/>
  <c r="H12" i="24"/>
  <c r="H11" i="24"/>
  <c r="H20" i="24"/>
  <c r="H22" i="24"/>
  <c r="H15" i="24"/>
  <c r="H21" i="24"/>
  <c r="H24" i="24"/>
  <c r="H28" i="24"/>
  <c r="H10" i="24"/>
  <c r="H13" i="24"/>
  <c r="H25" i="24"/>
  <c r="H27" i="24"/>
  <c r="H9" i="24"/>
  <c r="H26" i="24"/>
  <c r="D30" i="24"/>
  <c r="H8" i="24"/>
  <c r="H14" i="24"/>
  <c r="H7" i="24"/>
  <c r="H17" i="24"/>
  <c r="H18" i="24"/>
  <c r="D30" i="23"/>
  <c r="H18" i="23"/>
  <c r="H19" i="23"/>
  <c r="F30" i="22"/>
  <c r="H25" i="21"/>
  <c r="H7" i="21"/>
  <c r="H27" i="21"/>
  <c r="H12" i="21"/>
  <c r="H14" i="21"/>
  <c r="F30" i="19"/>
  <c r="J20" i="19"/>
  <c r="J8" i="19"/>
  <c r="D30" i="19"/>
  <c r="J9" i="19"/>
  <c r="F30" i="18"/>
  <c r="J22" i="18"/>
  <c r="J20" i="18"/>
  <c r="J8" i="18"/>
  <c r="H30" i="12"/>
  <c r="F30" i="10"/>
  <c r="H30" i="15"/>
  <c r="F30" i="15"/>
  <c r="D30" i="11"/>
  <c r="H30" i="11"/>
  <c r="H30" i="16"/>
  <c r="D30" i="13"/>
  <c r="H30" i="13"/>
  <c r="H30" i="6"/>
  <c r="J25" i="5"/>
  <c r="J11" i="5"/>
  <c r="J23" i="5"/>
  <c r="J9" i="5"/>
  <c r="J26" i="5"/>
  <c r="J14" i="5"/>
  <c r="J20" i="5"/>
  <c r="J13" i="5"/>
  <c r="J17" i="5"/>
  <c r="J24" i="5"/>
  <c r="J22" i="5"/>
  <c r="J15" i="5"/>
  <c r="J19" i="5"/>
  <c r="J16" i="5"/>
  <c r="J12" i="5"/>
  <c r="J18" i="5"/>
  <c r="H30" i="4"/>
  <c r="J17" i="4"/>
  <c r="J7" i="4"/>
  <c r="J26" i="4"/>
  <c r="F30" i="3"/>
  <c r="J19" i="3"/>
  <c r="J9" i="3"/>
  <c r="J8" i="3"/>
  <c r="J20" i="3"/>
  <c r="J28" i="3"/>
  <c r="J16" i="3"/>
  <c r="J12" i="3"/>
  <c r="J13" i="3"/>
  <c r="J23" i="3"/>
  <c r="J26" i="3"/>
  <c r="J10" i="3"/>
  <c r="J22" i="3"/>
  <c r="J17" i="3"/>
  <c r="J18" i="3"/>
  <c r="J7" i="3"/>
  <c r="J21" i="3"/>
  <c r="D30" i="38"/>
  <c r="F30" i="29"/>
  <c r="D30" i="29"/>
  <c r="J14" i="28"/>
  <c r="J18" i="28"/>
  <c r="J23" i="28"/>
  <c r="J20" i="28"/>
  <c r="J22" i="28"/>
  <c r="J15" i="28"/>
  <c r="J13" i="28"/>
  <c r="J24" i="28"/>
  <c r="J7" i="28"/>
  <c r="J26" i="28"/>
  <c r="J11" i="28"/>
  <c r="J9" i="28"/>
  <c r="J17" i="28"/>
  <c r="J12" i="28"/>
  <c r="J10" i="28"/>
  <c r="J19" i="28"/>
  <c r="J8" i="28"/>
  <c r="J16" i="28"/>
  <c r="J28" i="28"/>
  <c r="J21" i="28"/>
  <c r="D30" i="28"/>
  <c r="J26" i="27"/>
  <c r="J23" i="27"/>
  <c r="F30" i="27"/>
  <c r="J15" i="27"/>
  <c r="J18" i="27"/>
  <c r="J13" i="27"/>
  <c r="J21" i="27"/>
  <c r="J24" i="27"/>
  <c r="J17" i="27"/>
  <c r="J25" i="27"/>
  <c r="J14" i="27"/>
  <c r="J22" i="27"/>
  <c r="J11" i="27"/>
  <c r="J12" i="27"/>
  <c r="J20" i="27"/>
  <c r="J28" i="27"/>
  <c r="J8" i="27"/>
  <c r="J9" i="27"/>
  <c r="J19" i="27"/>
  <c r="J27" i="27"/>
  <c r="J16" i="27"/>
  <c r="J7" i="27"/>
  <c r="H30" i="26"/>
  <c r="H23" i="24"/>
  <c r="H12" i="23"/>
  <c r="H28" i="23"/>
  <c r="H11" i="23"/>
  <c r="H23" i="23"/>
  <c r="H17" i="23"/>
  <c r="H24" i="23"/>
  <c r="H15" i="23"/>
  <c r="H7" i="23"/>
  <c r="H14" i="23"/>
  <c r="H9" i="23"/>
  <c r="H20" i="23"/>
  <c r="H21" i="23"/>
  <c r="H13" i="23"/>
  <c r="H10" i="23"/>
  <c r="H22" i="23"/>
  <c r="H27" i="23"/>
  <c r="H17" i="22"/>
  <c r="H20" i="22"/>
  <c r="H14" i="22"/>
  <c r="H13" i="22"/>
  <c r="H12" i="22"/>
  <c r="H15" i="22"/>
  <c r="H8" i="22"/>
  <c r="H28" i="22"/>
  <c r="H24" i="22"/>
  <c r="H27" i="22"/>
  <c r="H25" i="22"/>
  <c r="H7" i="22"/>
  <c r="H26" i="22"/>
  <c r="H18" i="22"/>
  <c r="H21" i="22"/>
  <c r="H23" i="22"/>
  <c r="H10" i="22"/>
  <c r="H11" i="22"/>
  <c r="H9" i="22"/>
  <c r="H16" i="22"/>
  <c r="H19" i="22"/>
  <c r="H17" i="21"/>
  <c r="H24" i="21"/>
  <c r="H23" i="21"/>
  <c r="H15" i="21"/>
  <c r="H28" i="21"/>
  <c r="F30" i="21"/>
  <c r="H13" i="21"/>
  <c r="H21" i="21"/>
  <c r="H16" i="21"/>
  <c r="H20" i="21"/>
  <c r="H18" i="21"/>
  <c r="H26" i="21"/>
  <c r="H9" i="21"/>
  <c r="H11" i="21"/>
  <c r="H19" i="21"/>
  <c r="H8" i="21"/>
  <c r="H22" i="21"/>
  <c r="J15" i="20"/>
  <c r="J9" i="20"/>
  <c r="J13" i="20"/>
  <c r="J11" i="20"/>
  <c r="J19" i="20"/>
  <c r="J20" i="20"/>
  <c r="J26" i="20"/>
  <c r="J27" i="20"/>
  <c r="J14" i="20"/>
  <c r="J22" i="20"/>
  <c r="J25" i="20"/>
  <c r="J18" i="20"/>
  <c r="J24" i="20"/>
  <c r="J10" i="20"/>
  <c r="J8" i="20"/>
  <c r="J28" i="20"/>
  <c r="J21" i="20"/>
  <c r="J7" i="20"/>
  <c r="J23" i="20"/>
  <c r="J16" i="20"/>
  <c r="J12" i="20"/>
  <c r="J26" i="19"/>
  <c r="J18" i="19"/>
  <c r="J11" i="19"/>
  <c r="J28" i="19"/>
  <c r="J13" i="19"/>
  <c r="J25" i="19"/>
  <c r="J10" i="19"/>
  <c r="J22" i="19"/>
  <c r="J16" i="19"/>
  <c r="J27" i="19"/>
  <c r="J17" i="19"/>
  <c r="J21" i="19"/>
  <c r="J24" i="19"/>
  <c r="J23" i="19"/>
  <c r="J12" i="19"/>
  <c r="J15" i="18"/>
  <c r="J28" i="18"/>
  <c r="J17" i="18"/>
  <c r="J10" i="18"/>
  <c r="J11" i="18"/>
  <c r="J25" i="18"/>
  <c r="J21" i="18"/>
  <c r="J26" i="18"/>
  <c r="J7" i="18"/>
  <c r="J12" i="18"/>
  <c r="J13" i="18"/>
  <c r="J23" i="18"/>
  <c r="J16" i="18"/>
  <c r="J18" i="18"/>
  <c r="H30" i="17"/>
  <c r="D30" i="17"/>
  <c r="D30" i="12"/>
  <c r="D30" i="10"/>
  <c r="H30" i="8"/>
  <c r="F30" i="8"/>
  <c r="D30" i="15"/>
  <c r="D30" i="7"/>
  <c r="H30" i="14"/>
  <c r="H30" i="9"/>
  <c r="F30" i="9"/>
  <c r="D30" i="9"/>
  <c r="J15" i="4"/>
  <c r="J8" i="4"/>
  <c r="J24" i="4"/>
  <c r="J10" i="4"/>
  <c r="J27" i="4"/>
  <c r="J13" i="4"/>
  <c r="J21" i="4"/>
  <c r="J12" i="4"/>
  <c r="J25" i="4"/>
  <c r="J23" i="4"/>
  <c r="J20" i="4"/>
  <c r="J28" i="4"/>
  <c r="J18" i="4"/>
  <c r="J9" i="4"/>
  <c r="J14" i="4"/>
  <c r="J19" i="4"/>
  <c r="J16" i="4"/>
  <c r="J22" i="4"/>
  <c r="D30" i="4"/>
  <c r="J24" i="3"/>
  <c r="J27" i="3"/>
  <c r="J25" i="3"/>
  <c r="J14" i="3"/>
  <c r="D30" i="3"/>
  <c r="J30" i="5" l="1"/>
  <c r="J30" i="28"/>
  <c r="H30" i="24"/>
  <c r="H30" i="23"/>
  <c r="H30" i="22"/>
  <c r="H30" i="21"/>
  <c r="J30" i="20"/>
  <c r="J30" i="19"/>
  <c r="J30" i="3"/>
  <c r="J30" i="27"/>
  <c r="J30" i="18"/>
  <c r="J30" i="4"/>
</calcChain>
</file>

<file path=xl/sharedStrings.xml><?xml version="1.0" encoding="utf-8"?>
<sst xmlns="http://schemas.openxmlformats.org/spreadsheetml/2006/main" count="1995" uniqueCount="138">
  <si>
    <t>Soggetti e organi costituzionali</t>
  </si>
  <si>
    <t>Vaticano e altri soggetti confessionali</t>
  </si>
  <si>
    <t>Giustizia</t>
  </si>
  <si>
    <t>Partiti, movimenti politici, esponenti di partito italiani</t>
  </si>
  <si>
    <t>Mondo economico e finanziario</t>
  </si>
  <si>
    <t>Mondo dello spettacolo</t>
  </si>
  <si>
    <t>Mondo dello sport</t>
  </si>
  <si>
    <t>Amministratori locali</t>
  </si>
  <si>
    <t>Istituzioni pubbliche e organismi nazionali</t>
  </si>
  <si>
    <t>Forze armate e sicurezza pubblica</t>
  </si>
  <si>
    <t>Soggetti sovranazionali</t>
  </si>
  <si>
    <t>Mondo dell'informazione</t>
  </si>
  <si>
    <t>Mondo della cultura</t>
  </si>
  <si>
    <t>Unione Europea</t>
  </si>
  <si>
    <t>Sindacati e associazioni di categoria</t>
  </si>
  <si>
    <t>Mondo delle professioni</t>
  </si>
  <si>
    <t>Protagonisti sociali</t>
  </si>
  <si>
    <t>Gente comune</t>
  </si>
  <si>
    <t>Tab. E1 - Tempo di parola dei soggetti del pluralismo sociale nei Radiogiornali RAI - tutte le edizioni</t>
  </si>
  <si>
    <t>GR1</t>
  </si>
  <si>
    <t>GR2</t>
  </si>
  <si>
    <t>GR3</t>
  </si>
  <si>
    <t>Totale</t>
  </si>
  <si>
    <t>Categorie di soggetti</t>
  </si>
  <si>
    <t>V.A</t>
  </si>
  <si>
    <t>%</t>
  </si>
  <si>
    <t>Soggetti politico - istituzionali non italiani</t>
  </si>
  <si>
    <t>Associazioni di soggetti di rilievo del pluralismo sociale</t>
  </si>
  <si>
    <t>Esperti e  mondo della scienza</t>
  </si>
  <si>
    <t>TOTALE</t>
  </si>
  <si>
    <t>Tab. E3 - Tempo di antenna dei soggetti del pluralismo sociale nei Radiogiornali RAI - tutte le edizioni</t>
  </si>
  <si>
    <t>Tempo di notizia</t>
  </si>
  <si>
    <t>Tempo di parola</t>
  </si>
  <si>
    <t>Tempo di antenna</t>
  </si>
  <si>
    <t>Tab. E16 - Tempo di parola dei soggetti del pluralismo sociale nei Radiogiornali RAI - edizioni principali</t>
  </si>
  <si>
    <t>Tab. E17 - Tempo di notizia dei soggetti del pluralismo sociale nei Radiogiornali RAI - edizioni principali</t>
  </si>
  <si>
    <t>Tab. F1 - Tempo di parola dei soggetti del pluralismo sociale nei programmi extra - gr di rete. Reti Radio RAI: Radio Uno, Radio Due, Radio Tre</t>
  </si>
  <si>
    <t>Radio Uno</t>
  </si>
  <si>
    <t>Radio Due</t>
  </si>
  <si>
    <t>Radio Tre</t>
  </si>
  <si>
    <t>Tab. F2 - Tempo di parola dei soggetti del pluralismo sociale nei programmi extra - gr di testata. Testata Radio RAI: Radio Uno, Radio Due, Radio Tre</t>
  </si>
  <si>
    <t>Tab. F3 - Tempo di parola dei soggetti del pluralismo sociale nei programmi extra - gr di rete e di testata. Rete Radio 24 Il Sole 24 ore - Testata Radio 24 Il Sole 24 ore</t>
  </si>
  <si>
    <t>Rete Radio 24</t>
  </si>
  <si>
    <t>Testata Radio 24</t>
  </si>
  <si>
    <t>Rete m2o</t>
  </si>
  <si>
    <t>Testata m2o</t>
  </si>
  <si>
    <t>Rete Radio Kiss Kiss</t>
  </si>
  <si>
    <t>Testata Radio Kiss Kiss</t>
  </si>
  <si>
    <t>Rete Radio 101</t>
  </si>
  <si>
    <t>Rete RTL 102.5</t>
  </si>
  <si>
    <t>Testata RTL 102.5</t>
  </si>
  <si>
    <t>Rete Radio Deejay</t>
  </si>
  <si>
    <t>Testata Radio Deejay</t>
  </si>
  <si>
    <t>Rete RDS</t>
  </si>
  <si>
    <t>Testata RDS</t>
  </si>
  <si>
    <t>Rete Virgin Radio</t>
  </si>
  <si>
    <t>Rete Radio Monte Carlo</t>
  </si>
  <si>
    <t>Rete Radio Capital</t>
  </si>
  <si>
    <t>Testata Radio Capital</t>
  </si>
  <si>
    <t>Rete Radio 105 network</t>
  </si>
  <si>
    <t>Tab. F14 - Tempo di parola dei soggetti del pluralismo sociale nei programmi extra - gr di rete e di testata. Rete Radio Italia - Testata Radio Italia Notizie</t>
  </si>
  <si>
    <t>Rete Radio Italia</t>
  </si>
  <si>
    <t>Testata Radio Italia Notizie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</si>
  <si>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</si>
  <si>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</si>
  <si>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</si>
  <si>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</si>
  <si>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</si>
  <si>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</si>
  <si>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</si>
  <si>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</si>
  <si>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>Esperti e mondo della scienza</t>
  </si>
  <si>
    <t>Tab. F8 - Tempo di parola dei soggetti del pluralismo sociale nei programmi extra - gr di rete e di testata. Rete m2o - Testata m2o</t>
  </si>
  <si>
    <t>Tab. F9 - Tempo di parola dei soggetti del pluralismo sociale nei programmi extra - gr di rete e di testata. Rete Radio Deejay - Testata Radio Deejay</t>
  </si>
  <si>
    <t>Tab. F10 - Tempo di parola dei soggetti del pluralismo sociale nei programmi extra - gr di rete e di testata. Rete Radio Capital - Testata Radio Capital</t>
  </si>
  <si>
    <t>Tab. F11 - Tempo di parola dei soggetti del pluralismo sociale nei programmi extra - gr di rete e di testata. Rete Radio Kiss Kiss - Testata Radio Kiss Kiss</t>
  </si>
  <si>
    <t>Tab. F12 - Tempo di parola dei soggetti del pluralismo sociale nei programmi extra - gr di rete e di testata. Rete RTL 102.5 - Testata RTL 102.5</t>
  </si>
  <si>
    <t>Tab. F13 - Tempo di parola dei soggetti del pluralismo sociale nei programmi extra - gr di rete e di testata. Rete RDS - Testata RDS</t>
  </si>
  <si>
    <t>Soggetti della cronaca</t>
  </si>
  <si>
    <t>Tab. G1 - Tempo di parola dei soggetti del pluralismo sociale nei programmi extra-gr per fasce di programmazione. Radio Uno</t>
  </si>
  <si>
    <t>Tab. G2 - Tempo di parola dei soggetti del pluralismo sociale nei programmi extra-gr per fasce di programmazione. Radio Due</t>
  </si>
  <si>
    <t>Tab. G3 - Tempo di parola dei soggetti del pluralismo sociale nei programmi extra-gr per fasce di programmazione. Radio Tre</t>
  </si>
  <si>
    <t>Tab. G4 - Tempo di parola dei soggetti del pluralismo sociale nei programmi extra-gr per fasce di programmazione. Radio 24 ore - Il Sole 24 ore</t>
  </si>
  <si>
    <t>Tab. G5 - Tempo di parola dei soggetti del pluralismo sociale nei programmi extra-gr per fasce di programmazione. Radio 101</t>
  </si>
  <si>
    <t>Tab. G6 - Tempo di parola dei soggetti del pluralismo sociale nei programmi extra-gr per fasce di programmazione. Virgin Radio</t>
  </si>
  <si>
    <t>Tab. G9 - Tempo di parola dei soggetti del pluralismo sociale nei programmi extra-gr per fasce di programmazione. Radio m2o</t>
  </si>
  <si>
    <t>Tab. G10 - Tempo di parola dei soggetti del pluralismo sociale nei programmi extra-gr per fasce di programmazione. Radio Deejay</t>
  </si>
  <si>
    <t>Tab. G11 - Tempo di parola dei soggetti del pluralismo sociale nei programmi extra-gr per fasce di programmazione. Radio Capital</t>
  </si>
  <si>
    <t>Tab. G12 - Tempo di parola dei soggetti del pluralismo sociale nei programmi extra-gr per fasce di programmazione. Radio Kiss Kiss</t>
  </si>
  <si>
    <t>Tab. G13 - Tempo di parola dei soggetti del pluralismo sociale nei programmi extra-gr per fasce di programmazione. Radio RTL 102.5</t>
  </si>
  <si>
    <t>Tab. G14 - Tempo di parola dei soggetti del pluralismo sociale nei programmi extra-gr per fasce di programmazione. Radio Dimensione Suono</t>
  </si>
  <si>
    <t>Tab. G15 - Tempo di parola dei soggetti del pluralismo sociale nei programmi extra-gr per fasce di programmazione. Radio Italia</t>
  </si>
  <si>
    <t>Tab. E18 - Tempo di antenna dei soggetti del pluralismo sociale nei Radiogiornali RAI - edizioni principali</t>
  </si>
  <si>
    <t>Tab. E19 - Tempo di notizia, parola e antenna dei soggetti del pluralismo sociale nei Radiogiornali di Radio 24 Il Sole 24 ore - edizioni principali</t>
  </si>
  <si>
    <t>Tab. G8 - Tempo di parola dei soggetti del pluralismo sociale nei programmi extra-gr per fasce di programmazione. Radio Monte Carlo</t>
  </si>
  <si>
    <t>Tab. G7 - Tempo di parola dei soggetti del pluralismo sociale nei programmi extra-gr per fasce di programmazione. Radio 105</t>
  </si>
  <si>
    <t>Tab. E20 - Tempo di notizia, parola e antenna dei soggetti del pluralismo sociale nei Radiogiornali di Radio Kiss Kiss - edizioni principali</t>
  </si>
  <si>
    <t>Tab. E21 - Tempo di notizia, parola e antenna dei soggetti del pluralismo sociale nei Radiogiornali di Radio RTL 102.5 - edizioni principali</t>
  </si>
  <si>
    <t>Tab. E22 - Tempo di notizia, parola e antenna dei soggetti del pluralismo sociale nei Radiogiornali di RDS - edizioni principali</t>
  </si>
  <si>
    <t>Tab. E23 - Tempo di notizia, parola e antenna dei soggetti del pluralismo sociale nei Radiogiornali di Radio Italia - edizioni principali</t>
  </si>
  <si>
    <t>Tab. E2 - Tempo di notizia dei soggetti del pluralismo sociale nei Radiogiornali RAI - tutte le edizioni</t>
  </si>
  <si>
    <t>Tab. E4 - Tempo di notizia, parola e antenna dei soggetti del pluralismo sociale nei Radiogiornali di Radio 24 - Il Sole 24 ore - tutte le edizioni</t>
  </si>
  <si>
    <t>Tab. E5 - Tempo di notizia, parola e antenna dei soggetti del pluralismo sociale nei Radiogiornali di Radio 101  - tutte le edizioni</t>
  </si>
  <si>
    <t>Tab. E6 - Tempo di notizia, parola e antenna dei soggetti del pluralismo sociale nei Radiogiornali di Virgin Radio  - tutte le edizioni</t>
  </si>
  <si>
    <t>Tab. E7 - Tempo di notizia, parola e antenna dei soggetti del pluralismo sociale nei Radiogiornali di Radio 105 - tutte le edizioni</t>
  </si>
  <si>
    <t>Tab. E8 - Tempo di notizia, parola e antenna dei soggetti del pluralismo sociale nei Radiogiornali di Radio Montecarlo  - tutte le edizioni</t>
  </si>
  <si>
    <t>Tab. E9 - Tempo di notizia, parola e antenna dei soggetti del pluralismo sociale nei Radiogiornali di Radio M2o - tutte le edizioni</t>
  </si>
  <si>
    <t>Tab. E10 - Tempo di notizia, parola e antenna dei soggetti del pluralismo sociale nei Radiogiornali di Radio Deejay - tutte le edizioni</t>
  </si>
  <si>
    <t>Tab. E11 - Tempo di notizia, parola e antenna dei soggetti del pluralismo sociale nei Radiogiornali di Radio Capital  - tutte le edizioni</t>
  </si>
  <si>
    <t>Tab. E12 - Tempo di notizia, parola e antenna dei soggetti del pluralismo sociale nei Radiogiornali di Radio Kiss Kiss - tutte le edizioni</t>
  </si>
  <si>
    <t>Tab. E13 - Tempo di notizia, parola e antenna dei soggetti del pluralismo sociale nei Radiogiornali di Radio RTL 102.5  - tutte le edizioni</t>
  </si>
  <si>
    <t>Tab. E14 - Tempo di notizia, parola e antenna dei soggetti del pluralismo sociale nei Radiogiornali di Radio Dimensione Suono - tutte le edizioni</t>
  </si>
  <si>
    <t>Tab. E15 - Tempo di notizia, parola e antenna dei soggetti del pluralismo sociale nei Radiogiornali di Radio Italia - tutte le edizioni</t>
  </si>
  <si>
    <t>Tempo di parola: indica il tempo in cui il soggetto sociale parla direttamente in voce.</t>
  </si>
  <si>
    <t>Tempo di antenna: indica il tempo complessivamente dedicato al soggetto del pluralismo sociale ed è dato dalla somma del tempo di notizia e del tempo di parola del soggetto.</t>
  </si>
  <si>
    <t>Tempo di parola: indica il tempo in cui il soggetto sociale parla direttamente in voce.
Tempo di notizia: indica il tempo dedicato dal giornalista all'illustrazione di un argomento/evento in relazione ad un soggetto sociale.
Tempo di antenna: indica il tempo complessivamente dedicato al soggetto del pluralismo sociale ed è dato dalla somma del tempo di notizia e del tempo di parola del soggetto.</t>
  </si>
  <si>
    <t>Tempo di notizia: indica il tempo dedicato dal giornalista all'illustrazione di un argomento/evento in relazione ad un soggetto sociale.</t>
  </si>
  <si>
    <t xml:space="preserve">Tempo di parola: indica il tempo in cui il soggetto sociale parla direttamente in voce.
</t>
  </si>
  <si>
    <t>Tab. F4 - Tempo di parola dei soggetti del pluralismo sociale nei programmi extra - gr di rete e di testata. Rete Radio 101 - Testata News Mediaset</t>
  </si>
  <si>
    <t>Testata News Mediaset</t>
  </si>
  <si>
    <t>Tab. F5 - Tempo di parola dei soggetti del pluralismo sociale nei programmi extra - gr di rete e di testata. Rete Virgin Radio - Testata News Mediaset</t>
  </si>
  <si>
    <t>Tab. F6 - Tempo di parola dei soggetti del pluralismo sociale nei programmi extra - gr di rete e di testata. Rete Radio 105 network - Testata News Mediaset</t>
  </si>
  <si>
    <t>Tab. F7 - Tempo di parola dei soggetti del pluralismo sociale nei programmi extra - gr di rete e di testata. Rete Radio Monte Carlo - Testata News Mediaset</t>
  </si>
  <si>
    <t>Tempo di parola: indica il tempo in cui il soggetto sociale parla direttamente in voce.
Rete Radio Deejay: 
Testata Radio Deejay:</t>
  </si>
  <si>
    <t>Tempo di parola: indica il tempo in cui il soggetto sociale parla direttamente in voce.
Rete Virgin Radio: Rock &amp; talk.
Testata News Mediaset:</t>
  </si>
  <si>
    <t xml:space="preserve">Tempo di parola: indica il tempo in cui il soggetto sociale parla direttamente in voce.
Rete Radio 101: 
Testata News Mediaset: </t>
  </si>
  <si>
    <t>Periodo dal 01.06.2020 al 30.06.2020</t>
  </si>
  <si>
    <t>Tempo di parola: indica il tempo in cui il soggetto sociale parla direttamente in voce.
Radio Uno:
Radio Due: Caterpillar; Caterplillar AM; Decanter; Gli sbandati di Radio2; I lunatici; La versione delle due; Late show; Le lunatiche; Lo Stato sociale show; Miracolo italiano; Non è un paese per giovani; Ovunque6; Prendila così; Quei bravi ragazzi; Radio2 l'energia è servita.
Radio Tre: A3. Il formato dell'arte; Fahrenheit; La lingua batte; Radio3 mondo; Tutta la città ne parla; Vite che non sono la tua.</t>
  </si>
  <si>
    <t xml:space="preserve">Tempo di parola: indica il tempo in cui il soggetto sociale parla direttamente in voce.
Radio Uno: Ascolta si fa sera; Babele; Caffè Europa; Centocittà; Culto evangelico; Est Ovest; Formato Famiglia; GR 1 economia; Green zone; I viaggi di Radio1; Il mattino di Radio1; Il mix delle cinque; Il pescatore di perle; In viaggio con Francesco; Incontri d'autore; Inviato speciale; Italia sotto inchiesta; La finestra su San Pietro; L'aria che respiri; Life - il weekend del benessere e della salute; Radio anch'io; Radio1 giorno per giorno; Radio1 in viva voce; Radio1 musica; Spaziolibero; Speciale GR 1; Sportello Italia; Tra poco in edicola; Tutti in classe; Un giorno da pecora; Voci dal mondo; Zapping Radio1.
Radio Due: 
Radio Tre: </t>
  </si>
  <si>
    <t>Tempo di parola: indica il tempo in cui il soggetto sociale parla direttamente in voce.
Rete Radio 24: Due di denari; Obiettivo salute; Obiettivo salute weekend; Strade e motori.
Testata Radio 24: #autotrasporti; 24 Mattino; 24 Mattino - le interviste; Container; Effetto giorno; Effetto notte; Focus economia; La zanzara; Reportage; Si può fare; Uno, nessuno, 100Milan.</t>
  </si>
  <si>
    <t xml:space="preserve">Tempo di parola: indica il tempo in cui il soggetto sociale parla direttamente in voce.
Rete Radio 105: 105 friends; 105 mi casa.
Testata News Mediaset: </t>
  </si>
  <si>
    <t xml:space="preserve">Tempo di parola: indica il tempo in cui il soggetto sociale parla direttamente in voce.
Rete Radio Monte Carlo: 
Testata News Mediaset: </t>
  </si>
  <si>
    <t>Tempo di parola: indica il tempo in cui il soggetto sociale parla direttamente in voce.
Rete m2o: 
Testata m2o:</t>
  </si>
  <si>
    <t>Tempo di parola: indica il tempo in cui il soggetto sociale parla direttamente in voce.
Rete Radio Capital: Le belve; Andrea &amp; Riccardo.
Testata Radio Capital: Cactus - basta poca acqua; Capital newsroom; Circo Massimo; Tg zero.</t>
  </si>
  <si>
    <t>Tempo di parola: indica il tempo in cui il soggetto sociale parla direttamente in voce.
Rete Radio Kiss Kiss: Good morning Kiss Kiss.
Testata Radio Kiss Kiss:</t>
  </si>
  <si>
    <t>Tempo di parola: indica il tempo in cui il soggetto sociale parla direttamente in voce.
Rete RTL 102.5: 
Testata RTL 102.5: Non stop news.</t>
  </si>
  <si>
    <t>Tempo di parola: indica il tempo in cui il soggetto sociale parla direttamente in voce.
Rete RDS: 
Testata RDS:</t>
  </si>
  <si>
    <t>Tempo di parola: indica il tempo in cui il soggetto sociale parla direttamente in voce.
Rete Radio Italia: In compagnia di...Daniela Cappelletti; In compagnia di...Fiorella Felisatti;  In compagnia di...Manola Moslehi &amp; Mauro Marino; In compagnia di...Marco Maccarini; In compagnia di...Mario Volanti; On air; Radio Italia ora.
Testata Radio Italia Notizie: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</si>
</sst>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h]:mm:ss"/>
  </numFmts>
  <fonts count="1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51">
    <border>
      <left/>
      <right/>
      <top/>
      <bottom/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 style="medium">
        <color rgb="FF0070C0"/>
      </left>
      <right/>
      <top style="double">
        <color rgb="FF0070C0"/>
      </top>
      <bottom style="double">
        <color rgb="FF0070C0"/>
      </bottom>
      <diagonal/>
    </border>
    <border>
      <left style="medium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/>
      <top style="double">
        <color rgb="FF0070C0"/>
      </top>
      <bottom style="double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/>
      <diagonal/>
    </border>
    <border>
      <left/>
      <right style="medium">
        <color rgb="FF0070C0"/>
      </right>
      <top style="double">
        <color rgb="FF0070C0"/>
      </top>
      <bottom style="double">
        <color rgb="FF0070C0"/>
      </bottom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auto="1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/>
      <top style="thin">
        <color rgb="FF0070C0"/>
      </top>
      <bottom style="double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</borders>
  <cellStyleXfs count="736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</cellStyleXfs>
  <cellXfs count="204">
    <xf numFmtId="0" fontId="0" fillId="0" borderId="0" xfId="0"/>
    <xf numFmtId="0" fontId="0" fillId="0" borderId="0" xfId="0" applyFill="1"/>
    <xf numFmtId="46" fontId="0" fillId="0" borderId="0" xfId="0" applyNumberFormat="1" applyFill="1"/>
    <xf numFmtId="0" fontId="2" fillId="0" borderId="0" xfId="0" applyFont="1"/>
    <xf numFmtId="46" fontId="0" fillId="0" borderId="0" xfId="0" applyNumberFormat="1"/>
    <xf numFmtId="0" fontId="3" fillId="0" borderId="0" xfId="2" applyFill="1"/>
    <xf numFmtId="0" fontId="2" fillId="0" borderId="0" xfId="2" applyFont="1" applyFill="1"/>
    <xf numFmtId="46" fontId="3" fillId="0" borderId="0" xfId="2" applyNumberFormat="1" applyFill="1"/>
    <xf numFmtId="0" fontId="3" fillId="0" borderId="0" xfId="2"/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0" fontId="2" fillId="0" borderId="0" xfId="2" applyFont="1"/>
    <xf numFmtId="0" fontId="3" fillId="0" borderId="0" xfId="2" applyFont="1"/>
    <xf numFmtId="0" fontId="3" fillId="0" borderId="0" xfId="2" applyAlignment="1">
      <alignment horizontal="center"/>
    </xf>
    <xf numFmtId="46" fontId="5" fillId="0" borderId="0" xfId="0" applyNumberFormat="1" applyFont="1" applyFill="1" applyBorder="1" applyAlignment="1">
      <alignment horizontal="center"/>
    </xf>
    <xf numFmtId="0" fontId="5" fillId="0" borderId="0" xfId="2" applyFont="1"/>
    <xf numFmtId="0" fontId="0" fillId="0" borderId="1" xfId="0" applyBorder="1"/>
    <xf numFmtId="46" fontId="1" fillId="0" borderId="2" xfId="735" applyNumberFormat="1" applyFill="1" applyBorder="1" applyAlignment="1">
      <alignment horizontal="center"/>
    </xf>
    <xf numFmtId="10" fontId="5" fillId="0" borderId="2" xfId="26" applyNumberFormat="1" applyFont="1" applyBorder="1" applyAlignment="1">
      <alignment horizontal="center"/>
    </xf>
    <xf numFmtId="0" fontId="14" fillId="2" borderId="7" xfId="3" applyFont="1" applyFill="1" applyBorder="1"/>
    <xf numFmtId="0" fontId="2" fillId="0" borderId="2" xfId="0" applyFont="1" applyFill="1" applyBorder="1" applyAlignment="1">
      <alignment horizontal="center"/>
    </xf>
    <xf numFmtId="0" fontId="0" fillId="0" borderId="10" xfId="0" applyBorder="1"/>
    <xf numFmtId="46" fontId="1" fillId="0" borderId="11" xfId="735" applyNumberFormat="1" applyFill="1" applyBorder="1" applyAlignment="1">
      <alignment horizontal="center"/>
    </xf>
    <xf numFmtId="10" fontId="5" fillId="0" borderId="11" xfId="26" applyNumberFormat="1" applyFont="1" applyBorder="1" applyAlignment="1">
      <alignment horizontal="center"/>
    </xf>
    <xf numFmtId="0" fontId="2" fillId="0" borderId="9" xfId="0" applyFont="1" applyBorder="1"/>
    <xf numFmtId="46" fontId="12" fillId="0" borderId="12" xfId="735" applyNumberFormat="1" applyFont="1" applyFill="1" applyBorder="1" applyAlignment="1">
      <alignment horizontal="center"/>
    </xf>
    <xf numFmtId="10" fontId="6" fillId="0" borderId="12" xfId="26" applyNumberFormat="1" applyFont="1" applyBorder="1" applyAlignment="1">
      <alignment horizontal="center"/>
    </xf>
    <xf numFmtId="0" fontId="0" fillId="0" borderId="13" xfId="0" applyBorder="1"/>
    <xf numFmtId="46" fontId="1" fillId="0" borderId="0" xfId="735" applyNumberFormat="1" applyFill="1" applyBorder="1" applyAlignment="1">
      <alignment horizontal="center"/>
    </xf>
    <xf numFmtId="10" fontId="5" fillId="0" borderId="0" xfId="26" applyNumberFormat="1" applyFont="1" applyBorder="1" applyAlignment="1">
      <alignment horizontal="center"/>
    </xf>
    <xf numFmtId="0" fontId="4" fillId="0" borderId="1" xfId="0" applyFont="1" applyFill="1" applyBorder="1"/>
    <xf numFmtId="0" fontId="2" fillId="0" borderId="17" xfId="0" applyFont="1" applyFill="1" applyBorder="1" applyAlignment="1">
      <alignment horizontal="center"/>
    </xf>
    <xf numFmtId="10" fontId="5" fillId="0" borderId="17" xfId="26" applyNumberFormat="1" applyFont="1" applyBorder="1" applyAlignment="1">
      <alignment horizontal="center"/>
    </xf>
    <xf numFmtId="10" fontId="5" fillId="0" borderId="18" xfId="26" applyNumberFormat="1" applyFont="1" applyBorder="1" applyAlignment="1">
      <alignment horizontal="center"/>
    </xf>
    <xf numFmtId="10" fontId="6" fillId="0" borderId="19" xfId="26" applyNumberFormat="1" applyFont="1" applyBorder="1" applyAlignment="1">
      <alignment horizontal="center"/>
    </xf>
    <xf numFmtId="10" fontId="5" fillId="0" borderId="20" xfId="26" applyNumberFormat="1" applyFont="1" applyBorder="1" applyAlignment="1">
      <alignment horizontal="center"/>
    </xf>
    <xf numFmtId="46" fontId="0" fillId="0" borderId="2" xfId="0" applyNumberFormat="1" applyBorder="1" applyAlignment="1">
      <alignment horizontal="center"/>
    </xf>
    <xf numFmtId="10" fontId="5" fillId="0" borderId="0" xfId="1" applyNumberFormat="1" applyFont="1" applyFill="1" applyBorder="1" applyAlignment="1">
      <alignment horizontal="center"/>
    </xf>
    <xf numFmtId="46" fontId="5" fillId="0" borderId="2" xfId="0" applyNumberFormat="1" applyFont="1" applyFill="1" applyBorder="1" applyAlignment="1">
      <alignment horizontal="center"/>
    </xf>
    <xf numFmtId="10" fontId="5" fillId="0" borderId="2" xfId="1" applyNumberFormat="1" applyFont="1" applyFill="1" applyBorder="1" applyAlignment="1">
      <alignment horizontal="center"/>
    </xf>
    <xf numFmtId="46" fontId="6" fillId="0" borderId="0" xfId="0" applyNumberFormat="1" applyFont="1" applyFill="1" applyBorder="1" applyAlignment="1">
      <alignment horizontal="center"/>
    </xf>
    <xf numFmtId="10" fontId="6" fillId="0" borderId="0" xfId="1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10" fontId="5" fillId="0" borderId="17" xfId="1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left"/>
    </xf>
    <xf numFmtId="46" fontId="5" fillId="0" borderId="20" xfId="0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left"/>
    </xf>
    <xf numFmtId="10" fontId="6" fillId="0" borderId="20" xfId="1" applyNumberFormat="1" applyFont="1" applyFill="1" applyBorder="1" applyAlignment="1">
      <alignment horizontal="center"/>
    </xf>
    <xf numFmtId="10" fontId="6" fillId="0" borderId="19" xfId="1" applyNumberFormat="1" applyFont="1" applyFill="1" applyBorder="1" applyAlignment="1">
      <alignment horizontal="center"/>
    </xf>
    <xf numFmtId="46" fontId="6" fillId="0" borderId="12" xfId="0" applyNumberFormat="1" applyFont="1" applyFill="1" applyBorder="1" applyAlignment="1">
      <alignment horizontal="center"/>
    </xf>
    <xf numFmtId="10" fontId="6" fillId="0" borderId="12" xfId="1" applyNumberFormat="1" applyFont="1" applyFill="1" applyBorder="1" applyAlignment="1">
      <alignment horizontal="center"/>
    </xf>
    <xf numFmtId="10" fontId="5" fillId="0" borderId="20" xfId="1" applyNumberFormat="1" applyFont="1" applyFill="1" applyBorder="1" applyAlignment="1">
      <alignment horizontal="center"/>
    </xf>
    <xf numFmtId="46" fontId="5" fillId="0" borderId="11" xfId="0" applyNumberFormat="1" applyFont="1" applyFill="1" applyBorder="1" applyAlignment="1">
      <alignment horizontal="center"/>
    </xf>
    <xf numFmtId="46" fontId="6" fillId="0" borderId="28" xfId="0" applyNumberFormat="1" applyFont="1" applyFill="1" applyBorder="1" applyAlignment="1">
      <alignment horizontal="center"/>
    </xf>
    <xf numFmtId="46" fontId="5" fillId="0" borderId="29" xfId="0" applyNumberFormat="1" applyFont="1" applyFill="1" applyBorder="1" applyAlignment="1">
      <alignment horizontal="center"/>
    </xf>
    <xf numFmtId="10" fontId="5" fillId="0" borderId="29" xfId="1" applyNumberFormat="1" applyFont="1" applyFill="1" applyBorder="1" applyAlignment="1">
      <alignment horizontal="center"/>
    </xf>
    <xf numFmtId="0" fontId="14" fillId="2" borderId="1" xfId="0" applyFont="1" applyFill="1" applyBorder="1"/>
    <xf numFmtId="0" fontId="2" fillId="0" borderId="13" xfId="0" applyFont="1" applyBorder="1"/>
    <xf numFmtId="46" fontId="12" fillId="0" borderId="0" xfId="735" applyNumberFormat="1" applyFont="1" applyFill="1" applyBorder="1" applyAlignment="1">
      <alignment horizontal="center"/>
    </xf>
    <xf numFmtId="10" fontId="6" fillId="0" borderId="0" xfId="26" applyNumberFormat="1" applyFont="1" applyBorder="1" applyAlignment="1">
      <alignment horizontal="center"/>
    </xf>
    <xf numFmtId="10" fontId="6" fillId="0" borderId="20" xfId="26" applyNumberFormat="1" applyFont="1" applyBorder="1" applyAlignment="1">
      <alignment horizontal="center"/>
    </xf>
    <xf numFmtId="0" fontId="14" fillId="2" borderId="10" xfId="0" applyFont="1" applyFill="1" applyBorder="1"/>
    <xf numFmtId="164" fontId="0" fillId="0" borderId="2" xfId="0" applyNumberFormat="1" applyFill="1" applyBorder="1" applyAlignment="1">
      <alignment horizontal="center"/>
    </xf>
    <xf numFmtId="10" fontId="5" fillId="0" borderId="11" xfId="1" applyNumberFormat="1" applyFont="1" applyFill="1" applyBorder="1" applyAlignment="1">
      <alignment horizontal="center"/>
    </xf>
    <xf numFmtId="46" fontId="5" fillId="0" borderId="8" xfId="0" applyNumberFormat="1" applyFont="1" applyFill="1" applyBorder="1"/>
    <xf numFmtId="10" fontId="5" fillId="0" borderId="8" xfId="1" applyNumberFormat="1" applyFont="1" applyFill="1" applyBorder="1"/>
    <xf numFmtId="0" fontId="5" fillId="0" borderId="10" xfId="0" applyFont="1" applyFill="1" applyBorder="1" applyAlignment="1">
      <alignment horizontal="left"/>
    </xf>
    <xf numFmtId="10" fontId="5" fillId="0" borderId="18" xfId="1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left"/>
    </xf>
    <xf numFmtId="10" fontId="5" fillId="0" borderId="16" xfId="1" applyNumberFormat="1" applyFont="1" applyFill="1" applyBorder="1" applyAlignment="1">
      <alignment horizontal="right"/>
    </xf>
    <xf numFmtId="0" fontId="3" fillId="0" borderId="33" xfId="2" applyBorder="1"/>
    <xf numFmtId="0" fontId="2" fillId="0" borderId="33" xfId="2" applyFont="1" applyBorder="1" applyAlignment="1">
      <alignment horizontal="center"/>
    </xf>
    <xf numFmtId="0" fontId="3" fillId="0" borderId="33" xfId="2" applyBorder="1" applyAlignment="1">
      <alignment horizontal="center"/>
    </xf>
    <xf numFmtId="10" fontId="5" fillId="0" borderId="33" xfId="1" applyNumberFormat="1" applyFont="1" applyBorder="1" applyAlignment="1">
      <alignment horizontal="center"/>
    </xf>
    <xf numFmtId="46" fontId="5" fillId="0" borderId="33" xfId="2" applyNumberFormat="1" applyFont="1" applyBorder="1" applyAlignment="1">
      <alignment horizontal="center"/>
    </xf>
    <xf numFmtId="10" fontId="5" fillId="0" borderId="33" xfId="1" applyNumberFormat="1" applyFont="1" applyFill="1" applyBorder="1" applyAlignment="1">
      <alignment horizontal="center"/>
    </xf>
    <xf numFmtId="10" fontId="6" fillId="0" borderId="33" xfId="1" applyNumberFormat="1" applyFont="1" applyBorder="1" applyAlignment="1">
      <alignment horizontal="center"/>
    </xf>
    <xf numFmtId="10" fontId="0" fillId="0" borderId="33" xfId="1" applyNumberFormat="1" applyFont="1" applyBorder="1" applyAlignment="1">
      <alignment horizontal="center"/>
    </xf>
    <xf numFmtId="0" fontId="3" fillId="0" borderId="33" xfId="2" applyFont="1" applyBorder="1" applyAlignment="1">
      <alignment horizontal="center"/>
    </xf>
    <xf numFmtId="46" fontId="6" fillId="0" borderId="33" xfId="2" applyNumberFormat="1" applyFont="1" applyBorder="1"/>
    <xf numFmtId="46" fontId="5" fillId="0" borderId="33" xfId="2" applyNumberFormat="1" applyFont="1" applyFill="1" applyBorder="1" applyAlignment="1">
      <alignment horizontal="center"/>
    </xf>
    <xf numFmtId="0" fontId="3" fillId="0" borderId="35" xfId="2" applyBorder="1" applyAlignment="1">
      <alignment horizontal="center"/>
    </xf>
    <xf numFmtId="10" fontId="5" fillId="0" borderId="35" xfId="1" applyNumberFormat="1" applyFont="1" applyBorder="1" applyAlignment="1">
      <alignment horizontal="center"/>
    </xf>
    <xf numFmtId="46" fontId="5" fillId="0" borderId="35" xfId="2" applyNumberFormat="1" applyFont="1" applyBorder="1" applyAlignment="1">
      <alignment horizontal="center"/>
    </xf>
    <xf numFmtId="46" fontId="6" fillId="0" borderId="36" xfId="2" applyNumberFormat="1" applyFont="1" applyBorder="1"/>
    <xf numFmtId="10" fontId="6" fillId="0" borderId="36" xfId="1" applyNumberFormat="1" applyFont="1" applyBorder="1"/>
    <xf numFmtId="46" fontId="6" fillId="0" borderId="34" xfId="2" applyNumberFormat="1" applyFont="1" applyBorder="1" applyAlignment="1">
      <alignment horizontal="center"/>
    </xf>
    <xf numFmtId="10" fontId="6" fillId="0" borderId="34" xfId="1" applyNumberFormat="1" applyFont="1" applyBorder="1" applyAlignment="1">
      <alignment horizontal="center"/>
    </xf>
    <xf numFmtId="10" fontId="6" fillId="0" borderId="34" xfId="2" applyNumberFormat="1" applyFont="1" applyBorder="1" applyAlignment="1">
      <alignment horizontal="center"/>
    </xf>
    <xf numFmtId="0" fontId="4" fillId="0" borderId="40" xfId="0" applyFont="1" applyFill="1" applyBorder="1"/>
    <xf numFmtId="0" fontId="2" fillId="0" borderId="41" xfId="2" applyFont="1" applyBorder="1" applyAlignment="1">
      <alignment horizontal="center"/>
    </xf>
    <xf numFmtId="0" fontId="5" fillId="0" borderId="40" xfId="0" applyFont="1" applyFill="1" applyBorder="1" applyAlignment="1">
      <alignment horizontal="left"/>
    </xf>
    <xf numFmtId="10" fontId="5" fillId="0" borderId="41" xfId="1" applyNumberFormat="1" applyFont="1" applyBorder="1" applyAlignment="1">
      <alignment horizontal="center"/>
    </xf>
    <xf numFmtId="0" fontId="5" fillId="0" borderId="42" xfId="0" applyFont="1" applyFill="1" applyBorder="1" applyAlignment="1">
      <alignment horizontal="left"/>
    </xf>
    <xf numFmtId="10" fontId="5" fillId="0" borderId="43" xfId="1" applyNumberFormat="1" applyFont="1" applyBorder="1" applyAlignment="1">
      <alignment horizontal="center"/>
    </xf>
    <xf numFmtId="0" fontId="6" fillId="0" borderId="44" xfId="2" applyFont="1" applyBorder="1" applyAlignment="1">
      <alignment horizontal="left"/>
    </xf>
    <xf numFmtId="10" fontId="6" fillId="0" borderId="45" xfId="1" applyNumberFormat="1" applyFont="1" applyFill="1" applyBorder="1" applyAlignment="1">
      <alignment horizontal="center"/>
    </xf>
    <xf numFmtId="0" fontId="6" fillId="0" borderId="46" xfId="2" applyFont="1" applyBorder="1" applyAlignment="1">
      <alignment horizontal="left"/>
    </xf>
    <xf numFmtId="10" fontId="6" fillId="0" borderId="47" xfId="1" applyNumberFormat="1" applyFont="1" applyBorder="1"/>
    <xf numFmtId="10" fontId="6" fillId="0" borderId="45" xfId="2" applyNumberFormat="1" applyFont="1" applyBorder="1" applyAlignment="1">
      <alignment horizontal="center"/>
    </xf>
    <xf numFmtId="0" fontId="14" fillId="3" borderId="40" xfId="2" applyFont="1" applyFill="1" applyBorder="1"/>
    <xf numFmtId="46" fontId="5" fillId="0" borderId="33" xfId="2" applyNumberFormat="1" applyFont="1" applyBorder="1"/>
    <xf numFmtId="46" fontId="5" fillId="0" borderId="33" xfId="2" applyNumberFormat="1" applyFont="1" applyBorder="1" applyAlignment="1">
      <alignment horizontal="center" vertical="center"/>
    </xf>
    <xf numFmtId="46" fontId="6" fillId="0" borderId="33" xfId="2" applyNumberFormat="1" applyFont="1" applyBorder="1" applyAlignment="1">
      <alignment horizontal="center" vertical="center"/>
    </xf>
    <xf numFmtId="46" fontId="5" fillId="0" borderId="33" xfId="2" applyNumberFormat="1" applyFont="1" applyFill="1" applyBorder="1" applyAlignment="1">
      <alignment horizontal="center" vertical="center"/>
    </xf>
    <xf numFmtId="10" fontId="3" fillId="0" borderId="33" xfId="1" applyNumberFormat="1" applyBorder="1" applyAlignment="1">
      <alignment horizontal="center"/>
    </xf>
    <xf numFmtId="10" fontId="3" fillId="0" borderId="33" xfId="1" applyNumberFormat="1" applyBorder="1"/>
    <xf numFmtId="9" fontId="5" fillId="0" borderId="33" xfId="1" applyFont="1" applyBorder="1" applyAlignment="1">
      <alignment horizontal="center"/>
    </xf>
    <xf numFmtId="0" fontId="4" fillId="0" borderId="33" xfId="2" applyFont="1" applyBorder="1" applyAlignment="1">
      <alignment horizontal="center"/>
    </xf>
    <xf numFmtId="46" fontId="0" fillId="0" borderId="33" xfId="0" applyNumberFormat="1" applyBorder="1" applyAlignment="1">
      <alignment horizontal="center"/>
    </xf>
    <xf numFmtId="46" fontId="5" fillId="0" borderId="35" xfId="2" applyNumberFormat="1" applyFont="1" applyFill="1" applyBorder="1" applyAlignment="1">
      <alignment horizontal="center"/>
    </xf>
    <xf numFmtId="46" fontId="5" fillId="0" borderId="35" xfId="2" applyNumberFormat="1" applyFont="1" applyBorder="1"/>
    <xf numFmtId="46" fontId="5" fillId="0" borderId="35" xfId="2" applyNumberFormat="1" applyFont="1" applyFill="1" applyBorder="1" applyAlignment="1">
      <alignment horizontal="center" vertical="center"/>
    </xf>
    <xf numFmtId="46" fontId="5" fillId="0" borderId="36" xfId="2" applyNumberFormat="1" applyFont="1" applyFill="1" applyBorder="1"/>
    <xf numFmtId="46" fontId="5" fillId="0" borderId="36" xfId="2" applyNumberFormat="1" applyFont="1" applyBorder="1"/>
    <xf numFmtId="10" fontId="5" fillId="0" borderId="36" xfId="1" applyNumberFormat="1" applyFont="1" applyBorder="1"/>
    <xf numFmtId="46" fontId="6" fillId="0" borderId="34" xfId="2" applyNumberFormat="1" applyFont="1" applyFill="1" applyBorder="1" applyAlignment="1">
      <alignment horizontal="center"/>
    </xf>
    <xf numFmtId="10" fontId="6" fillId="0" borderId="34" xfId="2" applyNumberFormat="1" applyFont="1" applyFill="1" applyBorder="1" applyAlignment="1">
      <alignment horizontal="center"/>
    </xf>
    <xf numFmtId="46" fontId="5" fillId="0" borderId="34" xfId="2" applyNumberFormat="1" applyFont="1" applyBorder="1"/>
    <xf numFmtId="46" fontId="6" fillId="0" borderId="34" xfId="2" applyNumberFormat="1" applyFont="1" applyFill="1" applyBorder="1"/>
    <xf numFmtId="10" fontId="5" fillId="0" borderId="41" xfId="1" applyNumberFormat="1" applyFont="1" applyFill="1" applyBorder="1" applyAlignment="1">
      <alignment horizontal="center"/>
    </xf>
    <xf numFmtId="10" fontId="6" fillId="0" borderId="45" xfId="2" applyNumberFormat="1" applyFont="1" applyFill="1" applyBorder="1" applyAlignment="1">
      <alignment horizontal="center"/>
    </xf>
    <xf numFmtId="0" fontId="5" fillId="0" borderId="46" xfId="2" applyFont="1" applyBorder="1" applyAlignment="1">
      <alignment horizontal="left"/>
    </xf>
    <xf numFmtId="10" fontId="5" fillId="0" borderId="47" xfId="1" applyNumberFormat="1" applyFont="1" applyBorder="1"/>
    <xf numFmtId="10" fontId="5" fillId="0" borderId="41" xfId="1" applyNumberFormat="1" applyFont="1" applyBorder="1"/>
    <xf numFmtId="10" fontId="6" fillId="0" borderId="41" xfId="1" applyNumberFormat="1" applyFont="1" applyBorder="1"/>
    <xf numFmtId="10" fontId="0" fillId="0" borderId="41" xfId="1" applyNumberFormat="1" applyFont="1" applyBorder="1"/>
    <xf numFmtId="10" fontId="5" fillId="0" borderId="43" xfId="1" applyNumberFormat="1" applyFont="1" applyBorder="1"/>
    <xf numFmtId="10" fontId="5" fillId="0" borderId="45" xfId="1" applyNumberFormat="1" applyFont="1" applyBorder="1"/>
    <xf numFmtId="10" fontId="6" fillId="0" borderId="45" xfId="2" applyNumberFormat="1" applyFont="1" applyFill="1" applyBorder="1"/>
    <xf numFmtId="0" fontId="4" fillId="0" borderId="41" xfId="2" applyFont="1" applyBorder="1" applyAlignment="1">
      <alignment horizontal="center"/>
    </xf>
    <xf numFmtId="10" fontId="5" fillId="0" borderId="41" xfId="1" applyNumberFormat="1" applyFont="1" applyBorder="1" applyAlignment="1">
      <alignment horizontal="center" vertical="center"/>
    </xf>
    <xf numFmtId="46" fontId="5" fillId="0" borderId="34" xfId="2" applyNumberFormat="1" applyFont="1" applyBorder="1" applyAlignment="1">
      <alignment horizontal="center"/>
    </xf>
    <xf numFmtId="20" fontId="2" fillId="0" borderId="41" xfId="2" applyNumberFormat="1" applyFont="1" applyBorder="1" applyAlignment="1">
      <alignment horizontal="center"/>
    </xf>
    <xf numFmtId="46" fontId="5" fillId="0" borderId="41" xfId="1" applyNumberFormat="1" applyFont="1" applyBorder="1" applyAlignment="1">
      <alignment horizontal="center"/>
    </xf>
    <xf numFmtId="0" fontId="6" fillId="0" borderId="42" xfId="2" applyFont="1" applyBorder="1" applyAlignment="1">
      <alignment horizontal="left"/>
    </xf>
    <xf numFmtId="46" fontId="5" fillId="0" borderId="43" xfId="1" applyNumberFormat="1" applyFont="1" applyBorder="1" applyAlignment="1">
      <alignment horizontal="center"/>
    </xf>
    <xf numFmtId="46" fontId="6" fillId="0" borderId="45" xfId="2" applyNumberFormat="1" applyFont="1" applyBorder="1" applyAlignment="1">
      <alignment horizontal="center"/>
    </xf>
    <xf numFmtId="46" fontId="6" fillId="0" borderId="47" xfId="2" applyNumberFormat="1" applyFont="1" applyBorder="1"/>
    <xf numFmtId="46" fontId="5" fillId="0" borderId="46" xfId="2" applyNumberFormat="1" applyFont="1" applyBorder="1"/>
    <xf numFmtId="0" fontId="14" fillId="3" borderId="40" xfId="2" applyFont="1" applyFill="1" applyBorder="1" applyAlignment="1">
      <alignment horizontal="center"/>
    </xf>
    <xf numFmtId="0" fontId="13" fillId="3" borderId="33" xfId="2" applyFont="1" applyFill="1" applyBorder="1" applyAlignment="1">
      <alignment horizontal="center"/>
    </xf>
    <xf numFmtId="20" fontId="13" fillId="3" borderId="41" xfId="2" applyNumberFormat="1" applyFont="1" applyFill="1" applyBorder="1" applyAlignment="1">
      <alignment horizontal="center"/>
    </xf>
    <xf numFmtId="46" fontId="0" fillId="0" borderId="2" xfId="0" applyNumberFormat="1" applyBorder="1"/>
    <xf numFmtId="46" fontId="3" fillId="0" borderId="0" xfId="2" applyNumberFormat="1"/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0" fontId="13" fillId="2" borderId="3" xfId="3" applyFont="1" applyFill="1" applyBorder="1" applyAlignment="1">
      <alignment horizontal="center"/>
    </xf>
    <xf numFmtId="0" fontId="13" fillId="2" borderId="4" xfId="3" applyFont="1" applyFill="1" applyBorder="1" applyAlignment="1">
      <alignment horizontal="center"/>
    </xf>
    <xf numFmtId="0" fontId="13" fillId="2" borderId="14" xfId="3" applyFont="1" applyFill="1" applyBorder="1" applyAlignment="1">
      <alignment horizontal="center"/>
    </xf>
    <xf numFmtId="0" fontId="13" fillId="2" borderId="5" xfId="3" applyFont="1" applyFill="1" applyBorder="1" applyAlignment="1">
      <alignment horizontal="center"/>
    </xf>
    <xf numFmtId="0" fontId="13" fillId="2" borderId="6" xfId="3" applyFont="1" applyFill="1" applyBorder="1" applyAlignment="1">
      <alignment horizontal="center"/>
    </xf>
    <xf numFmtId="0" fontId="13" fillId="2" borderId="15" xfId="3" applyFont="1" applyFill="1" applyBorder="1" applyAlignment="1">
      <alignment horizontal="center"/>
    </xf>
    <xf numFmtId="0" fontId="13" fillId="2" borderId="8" xfId="3" applyFont="1" applyFill="1" applyBorder="1" applyAlignment="1">
      <alignment horizontal="center"/>
    </xf>
    <xf numFmtId="0" fontId="13" fillId="2" borderId="16" xfId="3" applyFont="1" applyFill="1" applyBorder="1" applyAlignment="1">
      <alignment horizontal="center"/>
    </xf>
    <xf numFmtId="0" fontId="13" fillId="2" borderId="26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3" fillId="2" borderId="21" xfId="3" applyFont="1" applyFill="1" applyBorder="1" applyAlignment="1">
      <alignment horizontal="center"/>
    </xf>
    <xf numFmtId="0" fontId="13" fillId="2" borderId="22" xfId="3" applyFont="1" applyFill="1" applyBorder="1" applyAlignment="1">
      <alignment horizontal="center"/>
    </xf>
    <xf numFmtId="0" fontId="13" fillId="2" borderId="23" xfId="3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17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top" wrapText="1"/>
    </xf>
    <xf numFmtId="0" fontId="13" fillId="2" borderId="30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5" fillId="0" borderId="48" xfId="3" applyFont="1" applyFill="1" applyBorder="1" applyAlignment="1">
      <alignment horizontal="left" vertical="top" wrapText="1"/>
    </xf>
    <xf numFmtId="0" fontId="5" fillId="0" borderId="49" xfId="3" applyFont="1" applyFill="1" applyBorder="1" applyAlignment="1">
      <alignment horizontal="left" vertical="top" wrapText="1"/>
    </xf>
    <xf numFmtId="0" fontId="5" fillId="0" borderId="50" xfId="3" applyFont="1" applyFill="1" applyBorder="1" applyAlignment="1">
      <alignment horizontal="left" vertical="top" wrapText="1"/>
    </xf>
    <xf numFmtId="0" fontId="13" fillId="3" borderId="37" xfId="2" applyFont="1" applyFill="1" applyBorder="1" applyAlignment="1">
      <alignment horizontal="center"/>
    </xf>
    <xf numFmtId="0" fontId="13" fillId="3" borderId="38" xfId="2" applyFont="1" applyFill="1" applyBorder="1" applyAlignment="1">
      <alignment horizontal="center"/>
    </xf>
    <xf numFmtId="0" fontId="13" fillId="3" borderId="39" xfId="2" applyFont="1" applyFill="1" applyBorder="1" applyAlignment="1">
      <alignment horizontal="center"/>
    </xf>
    <xf numFmtId="0" fontId="13" fillId="3" borderId="40" xfId="2" applyFont="1" applyFill="1" applyBorder="1" applyAlignment="1">
      <alignment horizontal="center"/>
    </xf>
    <xf numFmtId="0" fontId="13" fillId="3" borderId="33" xfId="2" applyFont="1" applyFill="1" applyBorder="1" applyAlignment="1">
      <alignment horizontal="center"/>
    </xf>
    <xf numFmtId="0" fontId="13" fillId="3" borderId="41" xfId="2" applyFont="1" applyFill="1" applyBorder="1" applyAlignment="1">
      <alignment horizontal="center"/>
    </xf>
    <xf numFmtId="0" fontId="7" fillId="0" borderId="48" xfId="3" applyFont="1" applyFill="1" applyBorder="1" applyAlignment="1">
      <alignment horizontal="left" vertical="top" wrapText="1"/>
    </xf>
    <xf numFmtId="0" fontId="8" fillId="0" borderId="49" xfId="3" applyFont="1" applyFill="1" applyBorder="1" applyAlignment="1">
      <alignment horizontal="left" vertical="top" wrapText="1"/>
    </xf>
    <xf numFmtId="0" fontId="8" fillId="0" borderId="50" xfId="3" applyFont="1" applyFill="1" applyBorder="1" applyAlignment="1">
      <alignment horizontal="left" vertical="top" wrapText="1"/>
    </xf>
    <xf numFmtId="0" fontId="7" fillId="0" borderId="48" xfId="2" applyFont="1" applyFill="1" applyBorder="1" applyAlignment="1">
      <alignment horizontal="left" vertical="top" wrapText="1"/>
    </xf>
    <xf numFmtId="0" fontId="8" fillId="0" borderId="49" xfId="2" applyFont="1" applyFill="1" applyBorder="1" applyAlignment="1">
      <alignment horizontal="left" vertical="top" wrapText="1"/>
    </xf>
    <xf numFmtId="0" fontId="8" fillId="0" borderId="50" xfId="2" applyFont="1" applyFill="1" applyBorder="1" applyAlignment="1">
      <alignment horizontal="left" vertical="top" wrapText="1"/>
    </xf>
    <xf numFmtId="0" fontId="7" fillId="0" borderId="49" xfId="2" applyFont="1" applyFill="1" applyBorder="1" applyAlignment="1">
      <alignment horizontal="left" vertical="top" wrapText="1"/>
    </xf>
    <xf numFmtId="0" fontId="7" fillId="0" borderId="50" xfId="2" applyFont="1" applyFill="1" applyBorder="1" applyAlignment="1">
      <alignment horizontal="left" vertical="top" wrapText="1"/>
    </xf>
    <xf numFmtId="0" fontId="7" fillId="0" borderId="48" xfId="2" applyFont="1" applyBorder="1" applyAlignment="1">
      <alignment horizontal="left" vertical="top" wrapText="1"/>
    </xf>
    <xf numFmtId="0" fontId="7" fillId="0" borderId="49" xfId="2" applyFont="1" applyBorder="1" applyAlignment="1">
      <alignment horizontal="left" vertical="top" wrapText="1"/>
    </xf>
    <xf numFmtId="0" fontId="7" fillId="0" borderId="50" xfId="2" applyFont="1" applyBorder="1" applyAlignment="1">
      <alignment horizontal="left" vertical="top" wrapText="1"/>
    </xf>
    <xf numFmtId="0" fontId="7" fillId="0" borderId="49" xfId="3" applyFont="1" applyFill="1" applyBorder="1" applyAlignment="1">
      <alignment horizontal="left" vertical="top" wrapText="1"/>
    </xf>
    <xf numFmtId="0" fontId="7" fillId="0" borderId="50" xfId="3" applyFont="1" applyFill="1" applyBorder="1" applyAlignment="1">
      <alignment horizontal="left" vertical="top" wrapText="1"/>
    </xf>
    <xf numFmtId="0" fontId="8" fillId="0" borderId="49" xfId="2" applyFont="1" applyBorder="1" applyAlignment="1">
      <alignment horizontal="left" vertical="top" wrapText="1"/>
    </xf>
    <xf numFmtId="0" fontId="8" fillId="0" borderId="50" xfId="2" applyFont="1" applyBorder="1" applyAlignment="1">
      <alignment horizontal="left" vertical="top" wrapText="1"/>
    </xf>
    <xf numFmtId="0" fontId="3" fillId="0" borderId="48" xfId="2" applyFont="1" applyBorder="1" applyAlignment="1">
      <alignment horizontal="left" vertical="top" wrapText="1"/>
    </xf>
    <xf numFmtId="0" fontId="3" fillId="0" borderId="49" xfId="2" applyBorder="1" applyAlignment="1">
      <alignment horizontal="left" vertical="top" wrapText="1"/>
    </xf>
    <xf numFmtId="0" fontId="3" fillId="0" borderId="50" xfId="2" applyBorder="1" applyAlignment="1">
      <alignment horizontal="left" vertical="top" wrapText="1"/>
    </xf>
    <xf numFmtId="0" fontId="0" fillId="0" borderId="48" xfId="2" applyFont="1" applyBorder="1" applyAlignment="1">
      <alignment horizontal="left" vertical="top" wrapText="1"/>
    </xf>
    <xf numFmtId="0" fontId="0" fillId="0" borderId="49" xfId="2" applyFont="1" applyBorder="1" applyAlignment="1">
      <alignment horizontal="left" vertical="top" wrapText="1"/>
    </xf>
    <xf numFmtId="0" fontId="0" fillId="0" borderId="50" xfId="2" applyFont="1" applyBorder="1" applyAlignment="1">
      <alignment horizontal="left" vertical="top" wrapText="1"/>
    </xf>
  </cellXfs>
  <cellStyles count="736"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ipertestuale" xfId="181" builtinId="8" hidden="1"/>
    <cellStyle name="Collegamento ipertestuale" xfId="183" builtinId="8" hidden="1"/>
    <cellStyle name="Collegamento ipertestuale" xfId="185" builtinId="8" hidden="1"/>
    <cellStyle name="Collegamento ipertestuale" xfId="187" builtinId="8" hidden="1"/>
    <cellStyle name="Collegamento ipertestuale" xfId="189" builtinId="8" hidden="1"/>
    <cellStyle name="Collegamento ipertestuale" xfId="191" builtinId="8" hidden="1"/>
    <cellStyle name="Collegamento ipertestuale" xfId="193" builtinId="8" hidden="1"/>
    <cellStyle name="Collegamento ipertestuale" xfId="195" builtinId="8" hidden="1"/>
    <cellStyle name="Collegamento ipertestuale" xfId="197" builtinId="8" hidden="1"/>
    <cellStyle name="Collegamento ipertestuale" xfId="199" builtinId="8" hidden="1"/>
    <cellStyle name="Collegamento ipertestuale" xfId="201" builtinId="8" hidden="1"/>
    <cellStyle name="Collegamento ipertestuale" xfId="203" builtinId="8" hidden="1"/>
    <cellStyle name="Collegamento ipertestuale" xfId="205" builtinId="8" hidden="1"/>
    <cellStyle name="Collegamento ipertestuale" xfId="207" builtinId="8" hidden="1"/>
    <cellStyle name="Collegamento ipertestuale" xfId="209" builtinId="8" hidden="1"/>
    <cellStyle name="Collegamento ipertestuale" xfId="211" builtinId="8" hidden="1"/>
    <cellStyle name="Collegamento ipertestuale" xfId="213" builtinId="8" hidden="1"/>
    <cellStyle name="Collegamento ipertestuale" xfId="215" builtinId="8" hidden="1"/>
    <cellStyle name="Collegamento ipertestuale" xfId="217" builtinId="8" hidden="1"/>
    <cellStyle name="Collegamento ipertestuale" xfId="219" builtinId="8" hidden="1"/>
    <cellStyle name="Collegamento ipertestuale" xfId="221" builtinId="8" hidden="1"/>
    <cellStyle name="Collegamento ipertestuale" xfId="223" builtinId="8" hidden="1"/>
    <cellStyle name="Collegamento ipertestuale" xfId="225" builtinId="8" hidden="1"/>
    <cellStyle name="Collegamento ipertestuale" xfId="227" builtinId="8" hidden="1"/>
    <cellStyle name="Collegamento ipertestuale" xfId="229" builtinId="8" hidden="1"/>
    <cellStyle name="Collegamento ipertestuale" xfId="231" builtinId="8" hidden="1"/>
    <cellStyle name="Collegamento ipertestuale" xfId="233" builtinId="8" hidden="1"/>
    <cellStyle name="Collegamento ipertestuale" xfId="235" builtinId="8" hidden="1"/>
    <cellStyle name="Collegamento ipertestuale" xfId="237" builtinId="8" hidden="1"/>
    <cellStyle name="Collegamento ipertestuale" xfId="239" builtinId="8" hidden="1"/>
    <cellStyle name="Collegamento ipertestuale" xfId="241" builtinId="8" hidden="1"/>
    <cellStyle name="Collegamento ipertestuale" xfId="243" builtinId="8" hidden="1"/>
    <cellStyle name="Collegamento ipertestuale" xfId="245" builtinId="8" hidden="1"/>
    <cellStyle name="Collegamento ipertestuale" xfId="247" builtinId="8" hidden="1"/>
    <cellStyle name="Collegamento ipertestuale" xfId="249" builtinId="8" hidden="1"/>
    <cellStyle name="Collegamento ipertestuale" xfId="251" builtinId="8" hidden="1"/>
    <cellStyle name="Collegamento ipertestuale" xfId="253" builtinId="8" hidden="1"/>
    <cellStyle name="Collegamento ipertestuale" xfId="255" builtinId="8" hidden="1"/>
    <cellStyle name="Collegamento ipertestuale" xfId="257" builtinId="8" hidden="1"/>
    <cellStyle name="Collegamento ipertestuale" xfId="259" builtinId="8" hidden="1"/>
    <cellStyle name="Collegamento ipertestuale" xfId="261" builtinId="8" hidden="1"/>
    <cellStyle name="Collegamento ipertestuale" xfId="263" builtinId="8" hidden="1"/>
    <cellStyle name="Collegamento ipertestuale" xfId="265" builtinId="8" hidden="1"/>
    <cellStyle name="Collegamento ipertestuale" xfId="267" builtinId="8" hidden="1"/>
    <cellStyle name="Collegamento ipertestuale" xfId="269" builtinId="8" hidden="1"/>
    <cellStyle name="Collegamento ipertestuale" xfId="271" builtinId="8" hidden="1"/>
    <cellStyle name="Collegamento ipertestuale" xfId="273" builtinId="8" hidden="1"/>
    <cellStyle name="Collegamento ipertestuale" xfId="275" builtinId="8" hidden="1"/>
    <cellStyle name="Collegamento ipertestuale" xfId="277" builtinId="8" hidden="1"/>
    <cellStyle name="Collegamento ipertestuale" xfId="279" builtinId="8" hidden="1"/>
    <cellStyle name="Collegamento ipertestuale" xfId="281" builtinId="8" hidden="1"/>
    <cellStyle name="Collegamento ipertestuale" xfId="283" builtinId="8" hidden="1"/>
    <cellStyle name="Collegamento ipertestuale" xfId="285" builtinId="8" hidden="1"/>
    <cellStyle name="Collegamento ipertestuale" xfId="287" builtinId="8" hidden="1"/>
    <cellStyle name="Collegamento ipertestuale" xfId="289" builtinId="8" hidden="1"/>
    <cellStyle name="Collegamento ipertestuale" xfId="291" builtinId="8" hidden="1"/>
    <cellStyle name="Collegamento ipertestuale" xfId="293" builtinId="8" hidden="1"/>
    <cellStyle name="Collegamento ipertestuale" xfId="295" builtinId="8" hidden="1"/>
    <cellStyle name="Collegamento ipertestuale" xfId="297" builtinId="8" hidden="1"/>
    <cellStyle name="Collegamento ipertestuale" xfId="299" builtinId="8" hidden="1"/>
    <cellStyle name="Collegamento ipertestuale" xfId="301" builtinId="8" hidden="1"/>
    <cellStyle name="Collegamento ipertestuale" xfId="303" builtinId="8" hidden="1"/>
    <cellStyle name="Collegamento ipertestuale" xfId="305" builtinId="8" hidden="1"/>
    <cellStyle name="Collegamento ipertestuale" xfId="307" builtinId="8" hidden="1"/>
    <cellStyle name="Collegamento ipertestuale" xfId="309" builtinId="8" hidden="1"/>
    <cellStyle name="Collegamento ipertestuale" xfId="311" builtinId="8" hidden="1"/>
    <cellStyle name="Collegamento ipertestuale" xfId="313" builtinId="8" hidden="1"/>
    <cellStyle name="Collegamento ipertestuale" xfId="315" builtinId="8" hidden="1"/>
    <cellStyle name="Collegamento ipertestuale" xfId="317" builtinId="8" hidden="1"/>
    <cellStyle name="Collegamento ipertestuale" xfId="319" builtinId="8" hidden="1"/>
    <cellStyle name="Collegamento ipertestuale" xfId="321" builtinId="8" hidden="1"/>
    <cellStyle name="Collegamento ipertestuale" xfId="323" builtinId="8" hidden="1"/>
    <cellStyle name="Collegamento ipertestuale" xfId="325" builtinId="8" hidden="1"/>
    <cellStyle name="Collegamento ipertestuale" xfId="327" builtinId="8" hidden="1"/>
    <cellStyle name="Collegamento ipertestuale" xfId="329" builtinId="8" hidden="1"/>
    <cellStyle name="Collegamento ipertestuale" xfId="331" builtinId="8" hidden="1"/>
    <cellStyle name="Collegamento ipertestuale" xfId="333" builtinId="8" hidden="1"/>
    <cellStyle name="Collegamento ipertestuale" xfId="335" builtinId="8" hidden="1"/>
    <cellStyle name="Collegamento ipertestuale" xfId="337" builtinId="8" hidden="1"/>
    <cellStyle name="Collegamento ipertestuale" xfId="339" builtinId="8" hidden="1"/>
    <cellStyle name="Collegamento ipertestuale" xfId="341" builtinId="8" hidden="1"/>
    <cellStyle name="Collegamento ipertestuale" xfId="343" builtinId="8" hidden="1"/>
    <cellStyle name="Collegamento ipertestuale" xfId="345" builtinId="8" hidden="1"/>
    <cellStyle name="Collegamento ipertestuale" xfId="347" builtinId="8" hidden="1"/>
    <cellStyle name="Collegamento ipertestuale" xfId="349" builtinId="8" hidden="1"/>
    <cellStyle name="Collegamento ipertestuale" xfId="351" builtinId="8" hidden="1"/>
    <cellStyle name="Collegamento ipertestuale" xfId="353" builtinId="8" hidden="1"/>
    <cellStyle name="Collegamento ipertestuale" xfId="355" builtinId="8" hidden="1"/>
    <cellStyle name="Collegamento ipertestuale" xfId="357" builtinId="8" hidden="1"/>
    <cellStyle name="Collegamento ipertestuale" xfId="359" builtinId="8" hidden="1"/>
    <cellStyle name="Collegamento ipertestuale" xfId="361" builtinId="8" hidden="1"/>
    <cellStyle name="Collegamento ipertestuale" xfId="363" builtinId="8" hidden="1"/>
    <cellStyle name="Collegamento ipertestuale" xfId="365" builtinId="8" hidden="1"/>
    <cellStyle name="Collegamento ipertestuale" xfId="367" builtinId="8" hidden="1"/>
    <cellStyle name="Collegamento ipertestuale" xfId="369" builtinId="8" hidden="1"/>
    <cellStyle name="Collegamento ipertestuale" xfId="371" builtinId="8" hidden="1"/>
    <cellStyle name="Collegamento ipertestuale" xfId="373" builtinId="8" hidden="1"/>
    <cellStyle name="Collegamento ipertestuale" xfId="375" builtinId="8" hidden="1"/>
    <cellStyle name="Collegamento ipertestuale" xfId="377" builtinId="8" hidden="1"/>
    <cellStyle name="Collegamento ipertestuale" xfId="379" builtinId="8" hidden="1"/>
    <cellStyle name="Collegamento ipertestuale" xfId="381" builtinId="8" hidden="1"/>
    <cellStyle name="Collegamento ipertestuale" xfId="383" builtinId="8" hidden="1"/>
    <cellStyle name="Collegamento ipertestuale" xfId="385" builtinId="8" hidden="1"/>
    <cellStyle name="Collegamento ipertestuale" xfId="387" builtinId="8" hidden="1"/>
    <cellStyle name="Collegamento ipertestuale" xfId="389" builtinId="8" hidden="1"/>
    <cellStyle name="Collegamento ipertestuale" xfId="391" builtinId="8" hidden="1"/>
    <cellStyle name="Collegamento ipertestuale" xfId="393" builtinId="8" hidden="1"/>
    <cellStyle name="Collegamento ipertestuale" xfId="395" builtinId="8" hidden="1"/>
    <cellStyle name="Collegamento ipertestuale" xfId="397" builtinId="8" hidden="1"/>
    <cellStyle name="Collegamento ipertestuale" xfId="399" builtinId="8" hidden="1"/>
    <cellStyle name="Collegamento ipertestuale" xfId="401" builtinId="8" hidden="1"/>
    <cellStyle name="Collegamento ipertestuale" xfId="403" builtinId="8" hidden="1"/>
    <cellStyle name="Collegamento ipertestuale" xfId="405" builtinId="8" hidden="1"/>
    <cellStyle name="Collegamento ipertestuale" xfId="407" builtinId="8" hidden="1"/>
    <cellStyle name="Collegamento ipertestuale" xfId="409" builtinId="8" hidden="1"/>
    <cellStyle name="Collegamento ipertestuale" xfId="411" builtinId="8" hidden="1"/>
    <cellStyle name="Collegamento ipertestuale" xfId="413" builtinId="8" hidden="1"/>
    <cellStyle name="Collegamento ipertestuale" xfId="415" builtinId="8" hidden="1"/>
    <cellStyle name="Collegamento ipertestuale" xfId="417" builtinId="8" hidden="1"/>
    <cellStyle name="Collegamento ipertestuale" xfId="419" builtinId="8" hidden="1"/>
    <cellStyle name="Collegamento ipertestuale" xfId="421" builtinId="8" hidden="1"/>
    <cellStyle name="Collegamento ipertestuale" xfId="423" builtinId="8" hidden="1"/>
    <cellStyle name="Collegamento ipertestuale" xfId="425" builtinId="8" hidden="1"/>
    <cellStyle name="Collegamento ipertestuale" xfId="427" builtinId="8" hidden="1"/>
    <cellStyle name="Collegamento ipertestuale" xfId="429" builtinId="8" hidden="1"/>
    <cellStyle name="Collegamento ipertestuale" xfId="431" builtinId="8" hidden="1"/>
    <cellStyle name="Collegamento ipertestuale" xfId="433" builtinId="8" hidden="1"/>
    <cellStyle name="Collegamento ipertestuale" xfId="435" builtinId="8" hidden="1"/>
    <cellStyle name="Collegamento ipertestuale" xfId="437" builtinId="8" hidden="1"/>
    <cellStyle name="Collegamento ipertestuale" xfId="439" builtinId="8" hidden="1"/>
    <cellStyle name="Collegamento ipertestuale" xfId="441" builtinId="8" hidden="1"/>
    <cellStyle name="Collegamento ipertestuale" xfId="443" builtinId="8" hidden="1"/>
    <cellStyle name="Collegamento ipertestuale" xfId="445" builtinId="8" hidden="1"/>
    <cellStyle name="Collegamento ipertestuale" xfId="447" builtinId="8" hidden="1"/>
    <cellStyle name="Collegamento ipertestuale" xfId="449" builtinId="8" hidden="1"/>
    <cellStyle name="Collegamento ipertestuale" xfId="451" builtinId="8" hidden="1"/>
    <cellStyle name="Collegamento ipertestuale" xfId="453" builtinId="8" hidden="1"/>
    <cellStyle name="Collegamento ipertestuale" xfId="455" builtinId="8" hidden="1"/>
    <cellStyle name="Collegamento ipertestuale" xfId="457" builtinId="8" hidden="1"/>
    <cellStyle name="Collegamento ipertestuale" xfId="459" builtinId="8" hidden="1"/>
    <cellStyle name="Collegamento ipertestuale" xfId="461" builtinId="8" hidden="1"/>
    <cellStyle name="Collegamento ipertestuale" xfId="463" builtinId="8" hidden="1"/>
    <cellStyle name="Collegamento ipertestuale" xfId="465" builtinId="8" hidden="1"/>
    <cellStyle name="Collegamento ipertestuale" xfId="467" builtinId="8" hidden="1"/>
    <cellStyle name="Collegamento ipertestuale" xfId="469" builtinId="8" hidden="1"/>
    <cellStyle name="Collegamento ipertestuale" xfId="471" builtinId="8" hidden="1"/>
    <cellStyle name="Collegamento ipertestuale" xfId="473" builtinId="8" hidden="1"/>
    <cellStyle name="Collegamento ipertestuale" xfId="475" builtinId="8" hidden="1"/>
    <cellStyle name="Collegamento ipertestuale" xfId="477" builtinId="8" hidden="1"/>
    <cellStyle name="Collegamento ipertestuale" xfId="479" builtinId="8" hidden="1"/>
    <cellStyle name="Collegamento ipertestuale" xfId="481" builtinId="8" hidden="1"/>
    <cellStyle name="Collegamento ipertestuale" xfId="483" builtinId="8" hidden="1"/>
    <cellStyle name="Collegamento ipertestuale" xfId="485" builtinId="8" hidden="1"/>
    <cellStyle name="Collegamento ipertestuale" xfId="487" builtinId="8" hidden="1"/>
    <cellStyle name="Collegamento ipertestuale" xfId="489" builtinId="8" hidden="1"/>
    <cellStyle name="Collegamento ipertestuale" xfId="491" builtinId="8" hidden="1"/>
    <cellStyle name="Collegamento ipertestuale" xfId="493" builtinId="8" hidden="1"/>
    <cellStyle name="Collegamento ipertestuale" xfId="495" builtinId="8" hidden="1"/>
    <cellStyle name="Collegamento ipertestuale" xfId="497" builtinId="8" hidden="1"/>
    <cellStyle name="Collegamento ipertestuale" xfId="499" builtinId="8" hidden="1"/>
    <cellStyle name="Collegamento ipertestuale" xfId="501" builtinId="8" hidden="1"/>
    <cellStyle name="Collegamento ipertestuale" xfId="503" builtinId="8" hidden="1"/>
    <cellStyle name="Collegamento ipertestuale" xfId="505" builtinId="8" hidden="1"/>
    <cellStyle name="Collegamento ipertestuale" xfId="507" builtinId="8" hidden="1"/>
    <cellStyle name="Collegamento ipertestuale" xfId="509" builtinId="8" hidden="1"/>
    <cellStyle name="Collegamento ipertestuale" xfId="511" builtinId="8" hidden="1"/>
    <cellStyle name="Collegamento ipertestuale" xfId="513" builtinId="8" hidden="1"/>
    <cellStyle name="Collegamento ipertestuale" xfId="515" builtinId="8" hidden="1"/>
    <cellStyle name="Collegamento ipertestuale" xfId="517" builtinId="8" hidden="1"/>
    <cellStyle name="Collegamento ipertestuale" xfId="519" builtinId="8" hidden="1"/>
    <cellStyle name="Collegamento ipertestuale" xfId="521" builtinId="8" hidden="1"/>
    <cellStyle name="Collegamento ipertestuale" xfId="523" builtinId="8" hidden="1"/>
    <cellStyle name="Collegamento ipertestuale" xfId="525" builtinId="8" hidden="1"/>
    <cellStyle name="Collegamento ipertestuale" xfId="527" builtinId="8" hidden="1"/>
    <cellStyle name="Collegamento ipertestuale" xfId="529" builtinId="8" hidden="1"/>
    <cellStyle name="Collegamento ipertestuale" xfId="531" builtinId="8" hidden="1"/>
    <cellStyle name="Collegamento ipertestuale" xfId="533" builtinId="8" hidden="1"/>
    <cellStyle name="Collegamento ipertestuale" xfId="535" builtinId="8" hidden="1"/>
    <cellStyle name="Collegamento ipertestuale" xfId="537" builtinId="8" hidden="1"/>
    <cellStyle name="Collegamento ipertestuale" xfId="539" builtinId="8" hidden="1"/>
    <cellStyle name="Collegamento ipertestuale" xfId="541" builtinId="8" hidden="1"/>
    <cellStyle name="Collegamento ipertestuale" xfId="543" builtinId="8" hidden="1"/>
    <cellStyle name="Collegamento ipertestuale" xfId="545" builtinId="8" hidden="1"/>
    <cellStyle name="Collegamento ipertestuale" xfId="547" builtinId="8" hidden="1"/>
    <cellStyle name="Collegamento ipertestuale" xfId="549" builtinId="8" hidden="1"/>
    <cellStyle name="Collegamento ipertestuale" xfId="551" builtinId="8" hidden="1"/>
    <cellStyle name="Collegamento ipertestuale" xfId="553" builtinId="8" hidden="1"/>
    <cellStyle name="Collegamento ipertestuale" xfId="555" builtinId="8" hidden="1"/>
    <cellStyle name="Collegamento ipertestuale" xfId="557" builtinId="8" hidden="1"/>
    <cellStyle name="Collegamento ipertestuale" xfId="559" builtinId="8" hidden="1"/>
    <cellStyle name="Collegamento ipertestuale" xfId="561" builtinId="8" hidden="1"/>
    <cellStyle name="Collegamento ipertestuale" xfId="563" builtinId="8" hidden="1"/>
    <cellStyle name="Collegamento ipertestuale" xfId="565" builtinId="8" hidden="1"/>
    <cellStyle name="Collegamento ipertestuale" xfId="567" builtinId="8" hidden="1"/>
    <cellStyle name="Collegamento ipertestuale" xfId="569" builtinId="8" hidden="1"/>
    <cellStyle name="Collegamento ipertestuale" xfId="571" builtinId="8" hidden="1"/>
    <cellStyle name="Collegamento ipertestuale" xfId="573" builtinId="8" hidden="1"/>
    <cellStyle name="Collegamento ipertestuale" xfId="575" builtinId="8" hidden="1"/>
    <cellStyle name="Collegamento ipertestuale" xfId="577" builtinId="8" hidden="1"/>
    <cellStyle name="Collegamento ipertestuale" xfId="579" builtinId="8" hidden="1"/>
    <cellStyle name="Collegamento ipertestuale" xfId="581" builtinId="8" hidden="1"/>
    <cellStyle name="Collegamento ipertestuale" xfId="583" builtinId="8" hidden="1"/>
    <cellStyle name="Collegamento ipertestuale" xfId="585" builtinId="8" hidden="1"/>
    <cellStyle name="Collegamento ipertestuale" xfId="587" builtinId="8" hidden="1"/>
    <cellStyle name="Collegamento ipertestuale" xfId="589" builtinId="8" hidden="1"/>
    <cellStyle name="Collegamento ipertestuale" xfId="591" builtinId="8" hidden="1"/>
    <cellStyle name="Collegamento ipertestuale" xfId="593" builtinId="8" hidden="1"/>
    <cellStyle name="Collegamento ipertestuale" xfId="595" builtinId="8" hidden="1"/>
    <cellStyle name="Collegamento ipertestuale" xfId="597" builtinId="8" hidden="1"/>
    <cellStyle name="Collegamento ipertestuale" xfId="599" builtinId="8" hidden="1"/>
    <cellStyle name="Collegamento ipertestuale" xfId="601" builtinId="8" hidden="1"/>
    <cellStyle name="Collegamento ipertestuale" xfId="603" builtinId="8" hidden="1"/>
    <cellStyle name="Collegamento ipertestuale" xfId="605" builtinId="8" hidden="1"/>
    <cellStyle name="Collegamento ipertestuale" xfId="607" builtinId="8" hidden="1"/>
    <cellStyle name="Collegamento ipertestuale" xfId="609" builtinId="8" hidden="1"/>
    <cellStyle name="Collegamento ipertestuale" xfId="611" builtinId="8" hidden="1"/>
    <cellStyle name="Collegamento ipertestuale" xfId="613" builtinId="8" hidden="1"/>
    <cellStyle name="Collegamento ipertestuale" xfId="615" builtinId="8" hidden="1"/>
    <cellStyle name="Collegamento ipertestuale" xfId="617" builtinId="8" hidden="1"/>
    <cellStyle name="Collegamento ipertestuale" xfId="619" builtinId="8" hidden="1"/>
    <cellStyle name="Collegamento ipertestuale" xfId="621" builtinId="8" hidden="1"/>
    <cellStyle name="Collegamento ipertestuale" xfId="623" builtinId="8" hidden="1"/>
    <cellStyle name="Collegamento ipertestuale" xfId="625" builtinId="8" hidden="1"/>
    <cellStyle name="Collegamento ipertestuale" xfId="627" builtinId="8" hidden="1"/>
    <cellStyle name="Collegamento ipertestuale" xfId="629" builtinId="8" hidden="1"/>
    <cellStyle name="Collegamento ipertestuale" xfId="631" builtinId="8" hidden="1"/>
    <cellStyle name="Collegamento ipertestuale" xfId="633" builtinId="8" hidden="1"/>
    <cellStyle name="Collegamento ipertestuale" xfId="635" builtinId="8" hidden="1"/>
    <cellStyle name="Collegamento ipertestuale" xfId="637" builtinId="8" hidden="1"/>
    <cellStyle name="Collegamento ipertestuale" xfId="639" builtinId="8" hidden="1"/>
    <cellStyle name="Collegamento ipertestuale" xfId="641" builtinId="8" hidden="1"/>
    <cellStyle name="Collegamento ipertestuale" xfId="643" builtinId="8" hidden="1"/>
    <cellStyle name="Collegamento ipertestuale" xfId="645" builtinId="8" hidden="1"/>
    <cellStyle name="Collegamento ipertestuale" xfId="647" builtinId="8" hidden="1"/>
    <cellStyle name="Collegamento ipertestuale" xfId="649" builtinId="8" hidden="1"/>
    <cellStyle name="Collegamento ipertestuale" xfId="651" builtinId="8" hidden="1"/>
    <cellStyle name="Collegamento ipertestuale" xfId="653" builtinId="8" hidden="1"/>
    <cellStyle name="Collegamento ipertestuale" xfId="655" builtinId="8" hidden="1"/>
    <cellStyle name="Collegamento ipertestuale" xfId="657" builtinId="8" hidden="1"/>
    <cellStyle name="Collegamento ipertestuale" xfId="659" builtinId="8" hidden="1"/>
    <cellStyle name="Collegamento ipertestuale" xfId="661" builtinId="8" hidden="1"/>
    <cellStyle name="Collegamento ipertestuale" xfId="663" builtinId="8" hidden="1"/>
    <cellStyle name="Collegamento ipertestuale" xfId="665" builtinId="8" hidden="1"/>
    <cellStyle name="Collegamento ipertestuale" xfId="667" builtinId="8" hidden="1"/>
    <cellStyle name="Collegamento ipertestuale" xfId="669" builtinId="8" hidden="1"/>
    <cellStyle name="Collegamento ipertestuale" xfId="671" builtinId="8" hidden="1"/>
    <cellStyle name="Collegamento ipertestuale" xfId="673" builtinId="8" hidden="1"/>
    <cellStyle name="Collegamento ipertestuale" xfId="675" builtinId="8" hidden="1"/>
    <cellStyle name="Collegamento ipertestuale" xfId="677" builtinId="8" hidden="1"/>
    <cellStyle name="Collegamento ipertestuale" xfId="679" builtinId="8" hidden="1"/>
    <cellStyle name="Collegamento ipertestuale" xfId="681" builtinId="8" hidden="1"/>
    <cellStyle name="Collegamento ipertestuale" xfId="683" builtinId="8" hidden="1"/>
    <cellStyle name="Collegamento ipertestuale" xfId="685" builtinId="8" hidden="1"/>
    <cellStyle name="Collegamento ipertestuale" xfId="687" builtinId="8" hidden="1"/>
    <cellStyle name="Collegamento ipertestuale" xfId="689" builtinId="8" hidden="1"/>
    <cellStyle name="Collegamento ipertestuale" xfId="691" builtinId="8" hidden="1"/>
    <cellStyle name="Collegamento ipertestuale" xfId="693" builtinId="8" hidden="1"/>
    <cellStyle name="Collegamento ipertestuale" xfId="695" builtinId="8" hidden="1"/>
    <cellStyle name="Collegamento ipertestuale" xfId="697" builtinId="8" hidden="1"/>
    <cellStyle name="Collegamento ipertestuale" xfId="699" builtinId="8" hidden="1"/>
    <cellStyle name="Collegamento ipertestuale" xfId="701" builtinId="8" hidden="1"/>
    <cellStyle name="Collegamento ipertestuale" xfId="703" builtinId="8" hidden="1"/>
    <cellStyle name="Collegamento ipertestuale" xfId="705" builtinId="8" hidden="1"/>
    <cellStyle name="Collegamento ipertestuale" xfId="707" builtinId="8" hidden="1"/>
    <cellStyle name="Collegamento ipertestuale" xfId="709" builtinId="8" hidden="1"/>
    <cellStyle name="Collegamento ipertestuale" xfId="711" builtinId="8" hidden="1"/>
    <cellStyle name="Collegamento ipertestuale" xfId="713" builtinId="8" hidden="1"/>
    <cellStyle name="Collegamento ipertestuale" xfId="715" builtinId="8" hidden="1"/>
    <cellStyle name="Collegamento ipertestuale" xfId="717" builtinId="8" hidden="1"/>
    <cellStyle name="Collegamento ipertestuale" xfId="719" builtinId="8" hidden="1"/>
    <cellStyle name="Collegamento ipertestuale" xfId="721" builtinId="8" hidden="1"/>
    <cellStyle name="Collegamento ipertestuale" xfId="723" builtinId="8" hidden="1"/>
    <cellStyle name="Collegamento ipertestuale" xfId="725" builtinId="8" hidden="1"/>
    <cellStyle name="Collegamento ipertestuale" xfId="727" builtinId="8" hidden="1"/>
    <cellStyle name="Collegamento ipertestuale" xfId="729" builtinId="8" hidden="1"/>
    <cellStyle name="Collegamento ipertestuale" xfId="731" builtinId="8" hidden="1"/>
    <cellStyle name="Collegamento ipertestuale" xfId="733" builtinId="8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06" builtinId="9" hidden="1"/>
    <cellStyle name="Collegamento ipertestuale visitato" xfId="108" builtinId="9" hidden="1"/>
    <cellStyle name="Collegamento ipertestuale visitato" xfId="110" builtinId="9" hidden="1"/>
    <cellStyle name="Collegamento ipertestuale visitato" xfId="112" builtinId="9" hidden="1"/>
    <cellStyle name="Collegamento ipertestuale visitato" xfId="114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Collegamento ipertestuale visitato" xfId="126" builtinId="9" hidden="1"/>
    <cellStyle name="Collegamento ipertestuale visitato" xfId="128" builtinId="9" hidden="1"/>
    <cellStyle name="Collegamento ipertestuale visitato" xfId="130" builtinId="9" hidden="1"/>
    <cellStyle name="Collegamento ipertestuale visitato" xfId="132" builtinId="9" hidden="1"/>
    <cellStyle name="Collegamento ipertestuale visitato" xfId="134" builtinId="9" hidden="1"/>
    <cellStyle name="Collegamento ipertestuale visitato" xfId="136" builtinId="9" hidden="1"/>
    <cellStyle name="Collegamento ipertestuale visitato" xfId="138" builtinId="9" hidden="1"/>
    <cellStyle name="Collegamento ipertestuale visitato" xfId="140" builtinId="9" hidden="1"/>
    <cellStyle name="Collegamento ipertestuale visitato" xfId="142" builtinId="9" hidden="1"/>
    <cellStyle name="Collegamento ipertestuale visitato" xfId="144" builtinId="9" hidden="1"/>
    <cellStyle name="Collegamento ipertestuale visitato" xfId="146" builtinId="9" hidden="1"/>
    <cellStyle name="Collegamento ipertestuale visitato" xfId="148" builtinId="9" hidden="1"/>
    <cellStyle name="Collegamento ipertestuale visitato" xfId="150" builtinId="9" hidden="1"/>
    <cellStyle name="Collegamento ipertestuale visitato" xfId="152" builtinId="9" hidden="1"/>
    <cellStyle name="Collegamento ipertestuale visitato" xfId="154" builtinId="9" hidden="1"/>
    <cellStyle name="Collegamento ipertestuale visitato" xfId="156" builtinId="9" hidden="1"/>
    <cellStyle name="Collegamento ipertestuale visitato" xfId="158" builtinId="9" hidden="1"/>
    <cellStyle name="Collegamento ipertestuale visitato" xfId="160" builtinId="9" hidden="1"/>
    <cellStyle name="Collegamento ipertestuale visitato" xfId="162" builtinId="9" hidden="1"/>
    <cellStyle name="Collegamento ipertestuale visitato" xfId="164" builtinId="9" hidden="1"/>
    <cellStyle name="Collegamento ipertestuale visitato" xfId="166" builtinId="9" hidden="1"/>
    <cellStyle name="Collegamento ipertestuale visitato" xfId="168" builtinId="9" hidden="1"/>
    <cellStyle name="Collegamento ipertestuale visitato" xfId="170" builtinId="9" hidden="1"/>
    <cellStyle name="Collegamento ipertestuale visitato" xfId="172" builtinId="9" hidden="1"/>
    <cellStyle name="Collegamento ipertestuale visitato" xfId="174" builtinId="9" hidden="1"/>
    <cellStyle name="Collegamento ipertestuale visitato" xfId="176" builtinId="9" hidden="1"/>
    <cellStyle name="Collegamento ipertestuale visitato" xfId="178" builtinId="9" hidden="1"/>
    <cellStyle name="Collegamento ipertestuale visitato" xfId="180" builtinId="9" hidden="1"/>
    <cellStyle name="Collegamento ipertestuale visitato" xfId="182" builtinId="9" hidden="1"/>
    <cellStyle name="Collegamento ipertestuale visitato" xfId="184" builtinId="9" hidden="1"/>
    <cellStyle name="Collegamento ipertestuale visitato" xfId="186" builtinId="9" hidden="1"/>
    <cellStyle name="Collegamento ipertestuale visitato" xfId="188" builtinId="9" hidden="1"/>
    <cellStyle name="Collegamento ipertestuale visitato" xfId="190" builtinId="9" hidden="1"/>
    <cellStyle name="Collegamento ipertestuale visitato" xfId="192" builtinId="9" hidden="1"/>
    <cellStyle name="Collegamento ipertestuale visitato" xfId="194" builtinId="9" hidden="1"/>
    <cellStyle name="Collegamento ipertestuale visitato" xfId="196" builtinId="9" hidden="1"/>
    <cellStyle name="Collegamento ipertestuale visitato" xfId="198" builtinId="9" hidden="1"/>
    <cellStyle name="Collegamento ipertestuale visitato" xfId="200" builtinId="9" hidden="1"/>
    <cellStyle name="Collegamento ipertestuale visitato" xfId="202" builtinId="9" hidden="1"/>
    <cellStyle name="Collegamento ipertestuale visitato" xfId="204" builtinId="9" hidden="1"/>
    <cellStyle name="Collegamento ipertestuale visitato" xfId="206" builtinId="9" hidden="1"/>
    <cellStyle name="Collegamento ipertestuale visitato" xfId="208" builtinId="9" hidden="1"/>
    <cellStyle name="Collegamento ipertestuale visitato" xfId="210" builtinId="9" hidden="1"/>
    <cellStyle name="Collegamento ipertestuale visitato" xfId="212" builtinId="9" hidden="1"/>
    <cellStyle name="Collegamento ipertestuale visitato" xfId="214" builtinId="9" hidden="1"/>
    <cellStyle name="Collegamento ipertestuale visitato" xfId="216" builtinId="9" hidden="1"/>
    <cellStyle name="Collegamento ipertestuale visitato" xfId="218" builtinId="9" hidden="1"/>
    <cellStyle name="Collegamento ipertestuale visitato" xfId="220" builtinId="9" hidden="1"/>
    <cellStyle name="Collegamento ipertestuale visitato" xfId="222" builtinId="9" hidden="1"/>
    <cellStyle name="Collegamento ipertestuale visitato" xfId="224" builtinId="9" hidden="1"/>
    <cellStyle name="Collegamento ipertestuale visitato" xfId="226" builtinId="9" hidden="1"/>
    <cellStyle name="Collegamento ipertestuale visitato" xfId="228" builtinId="9" hidden="1"/>
    <cellStyle name="Collegamento ipertestuale visitato" xfId="230" builtinId="9" hidden="1"/>
    <cellStyle name="Collegamento ipertestuale visitato" xfId="232" builtinId="9" hidden="1"/>
    <cellStyle name="Collegamento ipertestuale visitato" xfId="234" builtinId="9" hidden="1"/>
    <cellStyle name="Collegamento ipertestuale visitato" xfId="236" builtinId="9" hidden="1"/>
    <cellStyle name="Collegamento ipertestuale visitato" xfId="238" builtinId="9" hidden="1"/>
    <cellStyle name="Collegamento ipertestuale visitato" xfId="240" builtinId="9" hidden="1"/>
    <cellStyle name="Collegamento ipertestuale visitato" xfId="242" builtinId="9" hidden="1"/>
    <cellStyle name="Collegamento ipertestuale visitato" xfId="244" builtinId="9" hidden="1"/>
    <cellStyle name="Collegamento ipertestuale visitato" xfId="246" builtinId="9" hidden="1"/>
    <cellStyle name="Collegamento ipertestuale visitato" xfId="248" builtinId="9" hidden="1"/>
    <cellStyle name="Collegamento ipertestuale visitato" xfId="250" builtinId="9" hidden="1"/>
    <cellStyle name="Collegamento ipertestuale visitato" xfId="252" builtinId="9" hidden="1"/>
    <cellStyle name="Collegamento ipertestuale visitato" xfId="254" builtinId="9" hidden="1"/>
    <cellStyle name="Collegamento ipertestuale visitato" xfId="256" builtinId="9" hidden="1"/>
    <cellStyle name="Collegamento ipertestuale visitato" xfId="258" builtinId="9" hidden="1"/>
    <cellStyle name="Collegamento ipertestuale visitato" xfId="260" builtinId="9" hidden="1"/>
    <cellStyle name="Collegamento ipertestuale visitato" xfId="262" builtinId="9" hidden="1"/>
    <cellStyle name="Collegamento ipertestuale visitato" xfId="264" builtinId="9" hidden="1"/>
    <cellStyle name="Collegamento ipertestuale visitato" xfId="266" builtinId="9" hidden="1"/>
    <cellStyle name="Collegamento ipertestuale visitato" xfId="268" builtinId="9" hidden="1"/>
    <cellStyle name="Collegamento ipertestuale visitato" xfId="270" builtinId="9" hidden="1"/>
    <cellStyle name="Collegamento ipertestuale visitato" xfId="272" builtinId="9" hidden="1"/>
    <cellStyle name="Collegamento ipertestuale visitato" xfId="274" builtinId="9" hidden="1"/>
    <cellStyle name="Collegamento ipertestuale visitato" xfId="276" builtinId="9" hidden="1"/>
    <cellStyle name="Collegamento ipertestuale visitato" xfId="278" builtinId="9" hidden="1"/>
    <cellStyle name="Collegamento ipertestuale visitato" xfId="280" builtinId="9" hidden="1"/>
    <cellStyle name="Collegamento ipertestuale visitato" xfId="282" builtinId="9" hidden="1"/>
    <cellStyle name="Collegamento ipertestuale visitato" xfId="284" builtinId="9" hidden="1"/>
    <cellStyle name="Collegamento ipertestuale visitato" xfId="286" builtinId="9" hidden="1"/>
    <cellStyle name="Collegamento ipertestuale visitato" xfId="288" builtinId="9" hidden="1"/>
    <cellStyle name="Collegamento ipertestuale visitato" xfId="290" builtinId="9" hidden="1"/>
    <cellStyle name="Collegamento ipertestuale visitato" xfId="292" builtinId="9" hidden="1"/>
    <cellStyle name="Collegamento ipertestuale visitato" xfId="294" builtinId="9" hidden="1"/>
    <cellStyle name="Collegamento ipertestuale visitato" xfId="296" builtinId="9" hidden="1"/>
    <cellStyle name="Collegamento ipertestuale visitato" xfId="298" builtinId="9" hidden="1"/>
    <cellStyle name="Collegamento ipertestuale visitato" xfId="300" builtinId="9" hidden="1"/>
    <cellStyle name="Collegamento ipertestuale visitato" xfId="302" builtinId="9" hidden="1"/>
    <cellStyle name="Collegamento ipertestuale visitato" xfId="304" builtinId="9" hidden="1"/>
    <cellStyle name="Collegamento ipertestuale visitato" xfId="306" builtinId="9" hidden="1"/>
    <cellStyle name="Collegamento ipertestuale visitato" xfId="308" builtinId="9" hidden="1"/>
    <cellStyle name="Collegamento ipertestuale visitato" xfId="310" builtinId="9" hidden="1"/>
    <cellStyle name="Collegamento ipertestuale visitato" xfId="312" builtinId="9" hidden="1"/>
    <cellStyle name="Collegamento ipertestuale visitato" xfId="314" builtinId="9" hidden="1"/>
    <cellStyle name="Collegamento ipertestuale visitato" xfId="316" builtinId="9" hidden="1"/>
    <cellStyle name="Collegamento ipertestuale visitato" xfId="318" builtinId="9" hidden="1"/>
    <cellStyle name="Collegamento ipertestuale visitato" xfId="320" builtinId="9" hidden="1"/>
    <cellStyle name="Collegamento ipertestuale visitato" xfId="322" builtinId="9" hidden="1"/>
    <cellStyle name="Collegamento ipertestuale visitato" xfId="324" builtinId="9" hidden="1"/>
    <cellStyle name="Collegamento ipertestuale visitato" xfId="326" builtinId="9" hidden="1"/>
    <cellStyle name="Collegamento ipertestuale visitato" xfId="328" builtinId="9" hidden="1"/>
    <cellStyle name="Collegamento ipertestuale visitato" xfId="330" builtinId="9" hidden="1"/>
    <cellStyle name="Collegamento ipertestuale visitato" xfId="332" builtinId="9" hidden="1"/>
    <cellStyle name="Collegamento ipertestuale visitato" xfId="334" builtinId="9" hidden="1"/>
    <cellStyle name="Collegamento ipertestuale visitato" xfId="336" builtinId="9" hidden="1"/>
    <cellStyle name="Collegamento ipertestuale visitato" xfId="338" builtinId="9" hidden="1"/>
    <cellStyle name="Collegamento ipertestuale visitato" xfId="340" builtinId="9" hidden="1"/>
    <cellStyle name="Collegamento ipertestuale visitato" xfId="342" builtinId="9" hidden="1"/>
    <cellStyle name="Collegamento ipertestuale visitato" xfId="344" builtinId="9" hidden="1"/>
    <cellStyle name="Collegamento ipertestuale visitato" xfId="346" builtinId="9" hidden="1"/>
    <cellStyle name="Collegamento ipertestuale visitato" xfId="348" builtinId="9" hidden="1"/>
    <cellStyle name="Collegamento ipertestuale visitato" xfId="350" builtinId="9" hidden="1"/>
    <cellStyle name="Collegamento ipertestuale visitato" xfId="352" builtinId="9" hidden="1"/>
    <cellStyle name="Collegamento ipertestuale visitato" xfId="354" builtinId="9" hidden="1"/>
    <cellStyle name="Collegamento ipertestuale visitato" xfId="356" builtinId="9" hidden="1"/>
    <cellStyle name="Collegamento ipertestuale visitato" xfId="358" builtinId="9" hidden="1"/>
    <cellStyle name="Collegamento ipertestuale visitato" xfId="360" builtinId="9" hidden="1"/>
    <cellStyle name="Collegamento ipertestuale visitato" xfId="362" builtinId="9" hidden="1"/>
    <cellStyle name="Collegamento ipertestuale visitato" xfId="364" builtinId="9" hidden="1"/>
    <cellStyle name="Collegamento ipertestuale visitato" xfId="366" builtinId="9" hidden="1"/>
    <cellStyle name="Collegamento ipertestuale visitato" xfId="368" builtinId="9" hidden="1"/>
    <cellStyle name="Collegamento ipertestuale visitato" xfId="370" builtinId="9" hidden="1"/>
    <cellStyle name="Collegamento ipertestuale visitato" xfId="372" builtinId="9" hidden="1"/>
    <cellStyle name="Collegamento ipertestuale visitato" xfId="374" builtinId="9" hidden="1"/>
    <cellStyle name="Collegamento ipertestuale visitato" xfId="376" builtinId="9" hidden="1"/>
    <cellStyle name="Collegamento ipertestuale visitato" xfId="378" builtinId="9" hidden="1"/>
    <cellStyle name="Collegamento ipertestuale visitato" xfId="380" builtinId="9" hidden="1"/>
    <cellStyle name="Collegamento ipertestuale visitato" xfId="382" builtinId="9" hidden="1"/>
    <cellStyle name="Collegamento ipertestuale visitato" xfId="384" builtinId="9" hidden="1"/>
    <cellStyle name="Collegamento ipertestuale visitato" xfId="386" builtinId="9" hidden="1"/>
    <cellStyle name="Collegamento ipertestuale visitato" xfId="388" builtinId="9" hidden="1"/>
    <cellStyle name="Collegamento ipertestuale visitato" xfId="390" builtinId="9" hidden="1"/>
    <cellStyle name="Collegamento ipertestuale visitato" xfId="392" builtinId="9" hidden="1"/>
    <cellStyle name="Collegamento ipertestuale visitato" xfId="394" builtinId="9" hidden="1"/>
    <cellStyle name="Collegamento ipertestuale visitato" xfId="396" builtinId="9" hidden="1"/>
    <cellStyle name="Collegamento ipertestuale visitato" xfId="398" builtinId="9" hidden="1"/>
    <cellStyle name="Collegamento ipertestuale visitato" xfId="400" builtinId="9" hidden="1"/>
    <cellStyle name="Collegamento ipertestuale visitato" xfId="402" builtinId="9" hidden="1"/>
    <cellStyle name="Collegamento ipertestuale visitato" xfId="404" builtinId="9" hidden="1"/>
    <cellStyle name="Collegamento ipertestuale visitato" xfId="406" builtinId="9" hidden="1"/>
    <cellStyle name="Collegamento ipertestuale visitato" xfId="408" builtinId="9" hidden="1"/>
    <cellStyle name="Collegamento ipertestuale visitato" xfId="410" builtinId="9" hidden="1"/>
    <cellStyle name="Collegamento ipertestuale visitato" xfId="412" builtinId="9" hidden="1"/>
    <cellStyle name="Collegamento ipertestuale visitato" xfId="414" builtinId="9" hidden="1"/>
    <cellStyle name="Collegamento ipertestuale visitato" xfId="416" builtinId="9" hidden="1"/>
    <cellStyle name="Collegamento ipertestuale visitato" xfId="418" builtinId="9" hidden="1"/>
    <cellStyle name="Collegamento ipertestuale visitato" xfId="420" builtinId="9" hidden="1"/>
    <cellStyle name="Collegamento ipertestuale visitato" xfId="422" builtinId="9" hidden="1"/>
    <cellStyle name="Collegamento ipertestuale visitato" xfId="424" builtinId="9" hidden="1"/>
    <cellStyle name="Collegamento ipertestuale visitato" xfId="426" builtinId="9" hidden="1"/>
    <cellStyle name="Collegamento ipertestuale visitato" xfId="428" builtinId="9" hidden="1"/>
    <cellStyle name="Collegamento ipertestuale visitato" xfId="430" builtinId="9" hidden="1"/>
    <cellStyle name="Collegamento ipertestuale visitato" xfId="432" builtinId="9" hidden="1"/>
    <cellStyle name="Collegamento ipertestuale visitato" xfId="434" builtinId="9" hidden="1"/>
    <cellStyle name="Collegamento ipertestuale visitato" xfId="436" builtinId="9" hidden="1"/>
    <cellStyle name="Collegamento ipertestuale visitato" xfId="438" builtinId="9" hidden="1"/>
    <cellStyle name="Collegamento ipertestuale visitato" xfId="440" builtinId="9" hidden="1"/>
    <cellStyle name="Collegamento ipertestuale visitato" xfId="442" builtinId="9" hidden="1"/>
    <cellStyle name="Collegamento ipertestuale visitato" xfId="444" builtinId="9" hidden="1"/>
    <cellStyle name="Collegamento ipertestuale visitato" xfId="446" builtinId="9" hidden="1"/>
    <cellStyle name="Collegamento ipertestuale visitato" xfId="448" builtinId="9" hidden="1"/>
    <cellStyle name="Collegamento ipertestuale visitato" xfId="450" builtinId="9" hidden="1"/>
    <cellStyle name="Collegamento ipertestuale visitato" xfId="452" builtinId="9" hidden="1"/>
    <cellStyle name="Collegamento ipertestuale visitato" xfId="454" builtinId="9" hidden="1"/>
    <cellStyle name="Collegamento ipertestuale visitato" xfId="456" builtinId="9" hidden="1"/>
    <cellStyle name="Collegamento ipertestuale visitato" xfId="458" builtinId="9" hidden="1"/>
    <cellStyle name="Collegamento ipertestuale visitato" xfId="460" builtinId="9" hidden="1"/>
    <cellStyle name="Collegamento ipertestuale visitato" xfId="462" builtinId="9" hidden="1"/>
    <cellStyle name="Collegamento ipertestuale visitato" xfId="464" builtinId="9" hidden="1"/>
    <cellStyle name="Collegamento ipertestuale visitato" xfId="466" builtinId="9" hidden="1"/>
    <cellStyle name="Collegamento ipertestuale visitato" xfId="468" builtinId="9" hidden="1"/>
    <cellStyle name="Collegamento ipertestuale visitato" xfId="470" builtinId="9" hidden="1"/>
    <cellStyle name="Collegamento ipertestuale visitato" xfId="472" builtinId="9" hidden="1"/>
    <cellStyle name="Collegamento ipertestuale visitato" xfId="474" builtinId="9" hidden="1"/>
    <cellStyle name="Collegamento ipertestuale visitato" xfId="476" builtinId="9" hidden="1"/>
    <cellStyle name="Collegamento ipertestuale visitato" xfId="478" builtinId="9" hidden="1"/>
    <cellStyle name="Collegamento ipertestuale visitato" xfId="480" builtinId="9" hidden="1"/>
    <cellStyle name="Collegamento ipertestuale visitato" xfId="482" builtinId="9" hidden="1"/>
    <cellStyle name="Collegamento ipertestuale visitato" xfId="484" builtinId="9" hidden="1"/>
    <cellStyle name="Collegamento ipertestuale visitato" xfId="486" builtinId="9" hidden="1"/>
    <cellStyle name="Collegamento ipertestuale visitato" xfId="488" builtinId="9" hidden="1"/>
    <cellStyle name="Collegamento ipertestuale visitato" xfId="490" builtinId="9" hidden="1"/>
    <cellStyle name="Collegamento ipertestuale visitato" xfId="492" builtinId="9" hidden="1"/>
    <cellStyle name="Collegamento ipertestuale visitato" xfId="494" builtinId="9" hidden="1"/>
    <cellStyle name="Collegamento ipertestuale visitato" xfId="496" builtinId="9" hidden="1"/>
    <cellStyle name="Collegamento ipertestuale visitato" xfId="498" builtinId="9" hidden="1"/>
    <cellStyle name="Collegamento ipertestuale visitato" xfId="500" builtinId="9" hidden="1"/>
    <cellStyle name="Collegamento ipertestuale visitato" xfId="502" builtinId="9" hidden="1"/>
    <cellStyle name="Collegamento ipertestuale visitato" xfId="504" builtinId="9" hidden="1"/>
    <cellStyle name="Collegamento ipertestuale visitato" xfId="506" builtinId="9" hidden="1"/>
    <cellStyle name="Collegamento ipertestuale visitato" xfId="508" builtinId="9" hidden="1"/>
    <cellStyle name="Collegamento ipertestuale visitato" xfId="510" builtinId="9" hidden="1"/>
    <cellStyle name="Collegamento ipertestuale visitato" xfId="512" builtinId="9" hidden="1"/>
    <cellStyle name="Collegamento ipertestuale visitato" xfId="514" builtinId="9" hidden="1"/>
    <cellStyle name="Collegamento ipertestuale visitato" xfId="516" builtinId="9" hidden="1"/>
    <cellStyle name="Collegamento ipertestuale visitato" xfId="518" builtinId="9" hidden="1"/>
    <cellStyle name="Collegamento ipertestuale visitato" xfId="520" builtinId="9" hidden="1"/>
    <cellStyle name="Collegamento ipertestuale visitato" xfId="522" builtinId="9" hidden="1"/>
    <cellStyle name="Collegamento ipertestuale visitato" xfId="524" builtinId="9" hidden="1"/>
    <cellStyle name="Collegamento ipertestuale visitato" xfId="526" builtinId="9" hidden="1"/>
    <cellStyle name="Collegamento ipertestuale visitato" xfId="528" builtinId="9" hidden="1"/>
    <cellStyle name="Collegamento ipertestuale visitato" xfId="530" builtinId="9" hidden="1"/>
    <cellStyle name="Collegamento ipertestuale visitato" xfId="532" builtinId="9" hidden="1"/>
    <cellStyle name="Collegamento ipertestuale visitato" xfId="534" builtinId="9" hidden="1"/>
    <cellStyle name="Collegamento ipertestuale visitato" xfId="536" builtinId="9" hidden="1"/>
    <cellStyle name="Collegamento ipertestuale visitato" xfId="538" builtinId="9" hidden="1"/>
    <cellStyle name="Collegamento ipertestuale visitato" xfId="540" builtinId="9" hidden="1"/>
    <cellStyle name="Collegamento ipertestuale visitato" xfId="542" builtinId="9" hidden="1"/>
    <cellStyle name="Collegamento ipertestuale visitato" xfId="544" builtinId="9" hidden="1"/>
    <cellStyle name="Collegamento ipertestuale visitato" xfId="546" builtinId="9" hidden="1"/>
    <cellStyle name="Collegamento ipertestuale visitato" xfId="548" builtinId="9" hidden="1"/>
    <cellStyle name="Collegamento ipertestuale visitato" xfId="550" builtinId="9" hidden="1"/>
    <cellStyle name="Collegamento ipertestuale visitato" xfId="552" builtinId="9" hidden="1"/>
    <cellStyle name="Collegamento ipertestuale visitato" xfId="554" builtinId="9" hidden="1"/>
    <cellStyle name="Collegamento ipertestuale visitato" xfId="556" builtinId="9" hidden="1"/>
    <cellStyle name="Collegamento ipertestuale visitato" xfId="558" builtinId="9" hidden="1"/>
    <cellStyle name="Collegamento ipertestuale visitato" xfId="560" builtinId="9" hidden="1"/>
    <cellStyle name="Collegamento ipertestuale visitato" xfId="562" builtinId="9" hidden="1"/>
    <cellStyle name="Collegamento ipertestuale visitato" xfId="564" builtinId="9" hidden="1"/>
    <cellStyle name="Collegamento ipertestuale visitato" xfId="566" builtinId="9" hidden="1"/>
    <cellStyle name="Collegamento ipertestuale visitato" xfId="568" builtinId="9" hidden="1"/>
    <cellStyle name="Collegamento ipertestuale visitato" xfId="570" builtinId="9" hidden="1"/>
    <cellStyle name="Collegamento ipertestuale visitato" xfId="572" builtinId="9" hidden="1"/>
    <cellStyle name="Collegamento ipertestuale visitato" xfId="574" builtinId="9" hidden="1"/>
    <cellStyle name="Collegamento ipertestuale visitato" xfId="576" builtinId="9" hidden="1"/>
    <cellStyle name="Collegamento ipertestuale visitato" xfId="578" builtinId="9" hidden="1"/>
    <cellStyle name="Collegamento ipertestuale visitato" xfId="580" builtinId="9" hidden="1"/>
    <cellStyle name="Collegamento ipertestuale visitato" xfId="582" builtinId="9" hidden="1"/>
    <cellStyle name="Collegamento ipertestuale visitato" xfId="584" builtinId="9" hidden="1"/>
    <cellStyle name="Collegamento ipertestuale visitato" xfId="586" builtinId="9" hidden="1"/>
    <cellStyle name="Collegamento ipertestuale visitato" xfId="588" builtinId="9" hidden="1"/>
    <cellStyle name="Collegamento ipertestuale visitato" xfId="590" builtinId="9" hidden="1"/>
    <cellStyle name="Collegamento ipertestuale visitato" xfId="592" builtinId="9" hidden="1"/>
    <cellStyle name="Collegamento ipertestuale visitato" xfId="594" builtinId="9" hidden="1"/>
    <cellStyle name="Collegamento ipertestuale visitato" xfId="596" builtinId="9" hidden="1"/>
    <cellStyle name="Collegamento ipertestuale visitato" xfId="598" builtinId="9" hidden="1"/>
    <cellStyle name="Collegamento ipertestuale visitato" xfId="600" builtinId="9" hidden="1"/>
    <cellStyle name="Collegamento ipertestuale visitato" xfId="602" builtinId="9" hidden="1"/>
    <cellStyle name="Collegamento ipertestuale visitato" xfId="604" builtinId="9" hidden="1"/>
    <cellStyle name="Collegamento ipertestuale visitato" xfId="606" builtinId="9" hidden="1"/>
    <cellStyle name="Collegamento ipertestuale visitato" xfId="608" builtinId="9" hidden="1"/>
    <cellStyle name="Collegamento ipertestuale visitato" xfId="610" builtinId="9" hidden="1"/>
    <cellStyle name="Collegamento ipertestuale visitato" xfId="612" builtinId="9" hidden="1"/>
    <cellStyle name="Collegamento ipertestuale visitato" xfId="614" builtinId="9" hidden="1"/>
    <cellStyle name="Collegamento ipertestuale visitato" xfId="616" builtinId="9" hidden="1"/>
    <cellStyle name="Collegamento ipertestuale visitato" xfId="618" builtinId="9" hidden="1"/>
    <cellStyle name="Collegamento ipertestuale visitato" xfId="620" builtinId="9" hidden="1"/>
    <cellStyle name="Collegamento ipertestuale visitato" xfId="622" builtinId="9" hidden="1"/>
    <cellStyle name="Collegamento ipertestuale visitato" xfId="624" builtinId="9" hidden="1"/>
    <cellStyle name="Collegamento ipertestuale visitato" xfId="626" builtinId="9" hidden="1"/>
    <cellStyle name="Collegamento ipertestuale visitato" xfId="628" builtinId="9" hidden="1"/>
    <cellStyle name="Collegamento ipertestuale visitato" xfId="630" builtinId="9" hidden="1"/>
    <cellStyle name="Collegamento ipertestuale visitato" xfId="632" builtinId="9" hidden="1"/>
    <cellStyle name="Collegamento ipertestuale visitato" xfId="634" builtinId="9" hidden="1"/>
    <cellStyle name="Collegamento ipertestuale visitato" xfId="636" builtinId="9" hidden="1"/>
    <cellStyle name="Collegamento ipertestuale visitato" xfId="638" builtinId="9" hidden="1"/>
    <cellStyle name="Collegamento ipertestuale visitato" xfId="640" builtinId="9" hidden="1"/>
    <cellStyle name="Collegamento ipertestuale visitato" xfId="642" builtinId="9" hidden="1"/>
    <cellStyle name="Collegamento ipertestuale visitato" xfId="644" builtinId="9" hidden="1"/>
    <cellStyle name="Collegamento ipertestuale visitato" xfId="646" builtinId="9" hidden="1"/>
    <cellStyle name="Collegamento ipertestuale visitato" xfId="648" builtinId="9" hidden="1"/>
    <cellStyle name="Collegamento ipertestuale visitato" xfId="650" builtinId="9" hidden="1"/>
    <cellStyle name="Collegamento ipertestuale visitato" xfId="652" builtinId="9" hidden="1"/>
    <cellStyle name="Collegamento ipertestuale visitato" xfId="654" builtinId="9" hidden="1"/>
    <cellStyle name="Collegamento ipertestuale visitato" xfId="656" builtinId="9" hidden="1"/>
    <cellStyle name="Collegamento ipertestuale visitato" xfId="658" builtinId="9" hidden="1"/>
    <cellStyle name="Collegamento ipertestuale visitato" xfId="660" builtinId="9" hidden="1"/>
    <cellStyle name="Collegamento ipertestuale visitato" xfId="662" builtinId="9" hidden="1"/>
    <cellStyle name="Collegamento ipertestuale visitato" xfId="664" builtinId="9" hidden="1"/>
    <cellStyle name="Collegamento ipertestuale visitato" xfId="666" builtinId="9" hidden="1"/>
    <cellStyle name="Collegamento ipertestuale visitato" xfId="668" builtinId="9" hidden="1"/>
    <cellStyle name="Collegamento ipertestuale visitato" xfId="670" builtinId="9" hidden="1"/>
    <cellStyle name="Collegamento ipertestuale visitato" xfId="672" builtinId="9" hidden="1"/>
    <cellStyle name="Collegamento ipertestuale visitato" xfId="674" builtinId="9" hidden="1"/>
    <cellStyle name="Collegamento ipertestuale visitato" xfId="676" builtinId="9" hidden="1"/>
    <cellStyle name="Collegamento ipertestuale visitato" xfId="678" builtinId="9" hidden="1"/>
    <cellStyle name="Collegamento ipertestuale visitato" xfId="680" builtinId="9" hidden="1"/>
    <cellStyle name="Collegamento ipertestuale visitato" xfId="682" builtinId="9" hidden="1"/>
    <cellStyle name="Collegamento ipertestuale visitato" xfId="684" builtinId="9" hidden="1"/>
    <cellStyle name="Collegamento ipertestuale visitato" xfId="686" builtinId="9" hidden="1"/>
    <cellStyle name="Collegamento ipertestuale visitato" xfId="688" builtinId="9" hidden="1"/>
    <cellStyle name="Collegamento ipertestuale visitato" xfId="690" builtinId="9" hidden="1"/>
    <cellStyle name="Collegamento ipertestuale visitato" xfId="692" builtinId="9" hidden="1"/>
    <cellStyle name="Collegamento ipertestuale visitato" xfId="694" builtinId="9" hidden="1"/>
    <cellStyle name="Collegamento ipertestuale visitato" xfId="696" builtinId="9" hidden="1"/>
    <cellStyle name="Collegamento ipertestuale visitato" xfId="698" builtinId="9" hidden="1"/>
    <cellStyle name="Collegamento ipertestuale visitato" xfId="700" builtinId="9" hidden="1"/>
    <cellStyle name="Collegamento ipertestuale visitato" xfId="702" builtinId="9" hidden="1"/>
    <cellStyle name="Collegamento ipertestuale visitato" xfId="704" builtinId="9" hidden="1"/>
    <cellStyle name="Collegamento ipertestuale visitato" xfId="706" builtinId="9" hidden="1"/>
    <cellStyle name="Collegamento ipertestuale visitato" xfId="708" builtinId="9" hidden="1"/>
    <cellStyle name="Collegamento ipertestuale visitato" xfId="710" builtinId="9" hidden="1"/>
    <cellStyle name="Collegamento ipertestuale visitato" xfId="712" builtinId="9" hidden="1"/>
    <cellStyle name="Collegamento ipertestuale visitato" xfId="714" builtinId="9" hidden="1"/>
    <cellStyle name="Collegamento ipertestuale visitato" xfId="716" builtinId="9" hidden="1"/>
    <cellStyle name="Collegamento ipertestuale visitato" xfId="718" builtinId="9" hidden="1"/>
    <cellStyle name="Collegamento ipertestuale visitato" xfId="720" builtinId="9" hidden="1"/>
    <cellStyle name="Collegamento ipertestuale visitato" xfId="722" builtinId="9" hidden="1"/>
    <cellStyle name="Collegamento ipertestuale visitato" xfId="724" builtinId="9" hidden="1"/>
    <cellStyle name="Collegamento ipertestuale visitato" xfId="726" builtinId="9" hidden="1"/>
    <cellStyle name="Collegamento ipertestuale visitato" xfId="728" builtinId="9" hidden="1"/>
    <cellStyle name="Collegamento ipertestuale visitato" xfId="730" builtinId="9" hidden="1"/>
    <cellStyle name="Collegamento ipertestuale visitato" xfId="732" builtinId="9" hidden="1"/>
    <cellStyle name="Collegamento ipertestuale visitato" xfId="734" builtinId="9" hidden="1"/>
    <cellStyle name="Normale" xfId="0" builtinId="0"/>
    <cellStyle name="Normale 2" xfId="2"/>
    <cellStyle name="Normale 2 2" xfId="3"/>
    <cellStyle name="Normale 2 2 2" xfId="4"/>
    <cellStyle name="Normale 3" xfId="5"/>
    <cellStyle name="Normale 3 11" xfId="735"/>
    <cellStyle name="Normale 3 2" xfId="6"/>
    <cellStyle name="Normale 3 3" xfId="7"/>
    <cellStyle name="Normale 3 4" xfId="8"/>
    <cellStyle name="Normale 3 5" xfId="9"/>
    <cellStyle name="Normale 3 6" xfId="10"/>
    <cellStyle name="Normale 3 7" xfId="11"/>
    <cellStyle name="Normale 3 8" xfId="12"/>
    <cellStyle name="Normale 4" xfId="13"/>
    <cellStyle name="Normale 4 2" xfId="14"/>
    <cellStyle name="Normale 4 2 2" xfId="15"/>
    <cellStyle name="Normale 4 3" xfId="16"/>
    <cellStyle name="Normale 4 4" xfId="17"/>
    <cellStyle name="Normale 5" xfId="18"/>
    <cellStyle name="Normale 5 2" xfId="19"/>
    <cellStyle name="Normale 6" xfId="20"/>
    <cellStyle name="Normale 6 2" xfId="21"/>
    <cellStyle name="Normale 7" xfId="22"/>
    <cellStyle name="Normale 7 2" xfId="23"/>
    <cellStyle name="Normale 8" xfId="24"/>
    <cellStyle name="Normale 9" xfId="25"/>
    <cellStyle name="Percentuale" xfId="1" builtinId="5"/>
    <cellStyle name="Percentuale 2" xfId="26"/>
    <cellStyle name="Percentuale 2 2" xfId="27"/>
    <cellStyle name="Percentuale 3" xfId="2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 enableFormatConditionsCalculation="0"/>
  <dimension ref="B2:J34"/>
  <sheetViews>
    <sheetView showGridLines="0" showZeros="0" tabSelected="1" zoomScaleSheetLayoutView="100" workbookViewId="0"/>
  </sheetViews>
  <sheetFormatPr defaultColWidth="8.85546875" defaultRowHeight="15" x14ac:dyDescent="0.25"/>
  <cols>
    <col min="1" max="1" width="6.140625" style="1" customWidth="1"/>
    <col min="2" max="2" width="51" style="1" bestFit="1" customWidth="1"/>
    <col min="3" max="10" width="10.85546875" style="1" customWidth="1"/>
    <col min="11" max="16384" width="8.85546875" style="1"/>
  </cols>
  <sheetData>
    <row r="2" spans="2:10" ht="15.75" thickBot="1" x14ac:dyDescent="0.3"/>
    <row r="3" spans="2:10" x14ac:dyDescent="0.25">
      <c r="B3" s="149" t="s">
        <v>18</v>
      </c>
      <c r="C3" s="150"/>
      <c r="D3" s="150"/>
      <c r="E3" s="150"/>
      <c r="F3" s="150"/>
      <c r="G3" s="150"/>
      <c r="H3" s="150"/>
      <c r="I3" s="150"/>
      <c r="J3" s="151"/>
    </row>
    <row r="4" spans="2:10" ht="15.75" thickBot="1" x14ac:dyDescent="0.3">
      <c r="B4" s="152" t="s">
        <v>126</v>
      </c>
      <c r="C4" s="153"/>
      <c r="D4" s="153"/>
      <c r="E4" s="153"/>
      <c r="F4" s="153"/>
      <c r="G4" s="153"/>
      <c r="H4" s="153"/>
      <c r="I4" s="153"/>
      <c r="J4" s="154"/>
    </row>
    <row r="5" spans="2:10" x14ac:dyDescent="0.25">
      <c r="B5" s="19"/>
      <c r="C5" s="150" t="s">
        <v>19</v>
      </c>
      <c r="D5" s="150"/>
      <c r="E5" s="150" t="s">
        <v>20</v>
      </c>
      <c r="F5" s="150"/>
      <c r="G5" s="150" t="s">
        <v>21</v>
      </c>
      <c r="H5" s="150"/>
      <c r="I5" s="155" t="s">
        <v>22</v>
      </c>
      <c r="J5" s="156"/>
    </row>
    <row r="6" spans="2:10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25">
      <c r="B7" s="16" t="s">
        <v>10</v>
      </c>
      <c r="C7" s="17">
        <v>1.6898148148148148E-3</v>
      </c>
      <c r="D7" s="18">
        <f t="shared" ref="D7:D28" si="0">C7/$C$30</f>
        <v>3.9473328466758583E-3</v>
      </c>
      <c r="E7" s="17">
        <v>9.2592592592592596E-4</v>
      </c>
      <c r="F7" s="18">
        <f t="shared" ref="F7:F26" si="1">E7/$E$30</f>
        <v>6.7636117686844773E-3</v>
      </c>
      <c r="G7" s="17">
        <v>2.4074074074074076E-3</v>
      </c>
      <c r="H7" s="18">
        <f t="shared" ref="H7:H27" si="2">G7/$G$30</f>
        <v>1.7221394270574598E-2</v>
      </c>
      <c r="I7" s="17">
        <f>C7+E7+G7</f>
        <v>5.0231481481481481E-3</v>
      </c>
      <c r="J7" s="32">
        <f>I7/$I$30</f>
        <v>7.1272560064375217E-3</v>
      </c>
    </row>
    <row r="8" spans="2:10" x14ac:dyDescent="0.25">
      <c r="B8" s="16" t="s">
        <v>13</v>
      </c>
      <c r="C8" s="17">
        <v>3.5069444444444445E-3</v>
      </c>
      <c r="D8" s="18">
        <f t="shared" si="0"/>
        <v>8.1920674831697602E-3</v>
      </c>
      <c r="E8" s="17">
        <v>7.8703703703703705E-4</v>
      </c>
      <c r="F8" s="18">
        <f t="shared" si="1"/>
        <v>5.7490700033818055E-3</v>
      </c>
      <c r="G8" s="17">
        <v>6.2500000000000001E-4</v>
      </c>
      <c r="H8" s="18">
        <f t="shared" si="2"/>
        <v>4.4709388971684054E-3</v>
      </c>
      <c r="I8" s="17">
        <f t="shared" ref="I8:I17" si="3">C8+E8+G8</f>
        <v>4.9189814814814816E-3</v>
      </c>
      <c r="J8" s="32">
        <f t="shared" ref="J8:J28" si="4">I8/$I$30</f>
        <v>6.9794557666726887E-3</v>
      </c>
    </row>
    <row r="9" spans="2:10" x14ac:dyDescent="0.25">
      <c r="B9" s="16" t="s">
        <v>0</v>
      </c>
      <c r="C9" s="17">
        <v>0.10565972222222229</v>
      </c>
      <c r="D9" s="18">
        <f t="shared" si="0"/>
        <v>0.2468164490226297</v>
      </c>
      <c r="E9" s="17">
        <v>2.8171296296296295E-2</v>
      </c>
      <c r="F9" s="18">
        <f t="shared" si="1"/>
        <v>0.20578288806222519</v>
      </c>
      <c r="G9" s="17">
        <v>2.4421296296296302E-2</v>
      </c>
      <c r="H9" s="18">
        <f t="shared" si="2"/>
        <v>0.17469779764861734</v>
      </c>
      <c r="I9" s="17">
        <f t="shared" si="3"/>
        <v>0.15825231481481489</v>
      </c>
      <c r="J9" s="32">
        <f t="shared" si="4"/>
        <v>0.22454140870050757</v>
      </c>
    </row>
    <row r="10" spans="2:10" x14ac:dyDescent="0.25">
      <c r="B10" s="16" t="s">
        <v>8</v>
      </c>
      <c r="C10" s="17">
        <v>2.1249999999999991E-2</v>
      </c>
      <c r="D10" s="18">
        <f>C10/$C$30</f>
        <v>4.9639062373266249E-2</v>
      </c>
      <c r="E10" s="17">
        <v>6.2384259259259242E-3</v>
      </c>
      <c r="F10" s="18">
        <f t="shared" si="1"/>
        <v>4.5569834291511652E-2</v>
      </c>
      <c r="G10" s="17">
        <v>3.6342592592592585E-3</v>
      </c>
      <c r="H10" s="18">
        <f t="shared" si="2"/>
        <v>2.5997681735386646E-2</v>
      </c>
      <c r="I10" s="17">
        <f t="shared" si="3"/>
        <v>3.1122685185185173E-2</v>
      </c>
      <c r="J10" s="32">
        <f t="shared" si="4"/>
        <v>4.4159427191959651E-2</v>
      </c>
    </row>
    <row r="11" spans="2:10" x14ac:dyDescent="0.25">
      <c r="B11" s="16" t="s">
        <v>26</v>
      </c>
      <c r="C11" s="17">
        <v>0</v>
      </c>
      <c r="D11" s="18">
        <f>C11/$C$30</f>
        <v>0</v>
      </c>
      <c r="E11" s="17">
        <v>0</v>
      </c>
      <c r="F11" s="18">
        <f t="shared" si="1"/>
        <v>0</v>
      </c>
      <c r="G11" s="17">
        <v>0</v>
      </c>
      <c r="H11" s="18">
        <f t="shared" si="2"/>
        <v>0</v>
      </c>
      <c r="I11" s="17">
        <f t="shared" si="3"/>
        <v>0</v>
      </c>
      <c r="J11" s="32">
        <f t="shared" si="4"/>
        <v>0</v>
      </c>
    </row>
    <row r="12" spans="2:10" x14ac:dyDescent="0.25">
      <c r="B12" s="16" t="s">
        <v>3</v>
      </c>
      <c r="C12" s="17">
        <v>4.0706018518518503E-2</v>
      </c>
      <c r="D12" s="18">
        <f t="shared" si="0"/>
        <v>9.5087463162732797E-2</v>
      </c>
      <c r="E12" s="17">
        <v>1.0405092592592591E-2</v>
      </c>
      <c r="F12" s="18">
        <f t="shared" si="1"/>
        <v>7.6006087250591797E-2</v>
      </c>
      <c r="G12" s="17">
        <v>1.6874999999999994E-2</v>
      </c>
      <c r="H12" s="18">
        <f t="shared" si="2"/>
        <v>0.1207153502235469</v>
      </c>
      <c r="I12" s="17">
        <f t="shared" si="3"/>
        <v>6.7986111111111081E-2</v>
      </c>
      <c r="J12" s="32">
        <f t="shared" si="4"/>
        <v>9.6464289819847893E-2</v>
      </c>
    </row>
    <row r="13" spans="2:10" x14ac:dyDescent="0.25">
      <c r="B13" s="16" t="s">
        <v>7</v>
      </c>
      <c r="C13" s="17">
        <v>1.3946759259259258E-2</v>
      </c>
      <c r="D13" s="18">
        <f t="shared" si="0"/>
        <v>3.2579014248249376E-2</v>
      </c>
      <c r="E13" s="17">
        <v>5.8333333333333336E-3</v>
      </c>
      <c r="F13" s="18">
        <f t="shared" si="1"/>
        <v>4.2610754142712204E-2</v>
      </c>
      <c r="G13" s="17">
        <v>4.108796296296297E-3</v>
      </c>
      <c r="H13" s="18">
        <f t="shared" si="2"/>
        <v>2.9392283490644149E-2</v>
      </c>
      <c r="I13" s="17">
        <f t="shared" si="3"/>
        <v>2.388888888888889E-2</v>
      </c>
      <c r="J13" s="32">
        <f t="shared" si="4"/>
        <v>3.3895521652735128E-2</v>
      </c>
    </row>
    <row r="14" spans="2:10" x14ac:dyDescent="0.25">
      <c r="B14" s="16" t="s">
        <v>2</v>
      </c>
      <c r="C14" s="17">
        <v>8.819444444444444E-3</v>
      </c>
      <c r="D14" s="18">
        <f t="shared" si="0"/>
        <v>2.0601833076486328E-2</v>
      </c>
      <c r="E14" s="17">
        <v>2.731481481481481E-3</v>
      </c>
      <c r="F14" s="18">
        <f t="shared" si="1"/>
        <v>1.9952654717619204E-2</v>
      </c>
      <c r="G14" s="17">
        <v>2.6157407407407401E-3</v>
      </c>
      <c r="H14" s="18">
        <f t="shared" si="2"/>
        <v>1.8711707236297396E-2</v>
      </c>
      <c r="I14" s="17">
        <f t="shared" si="3"/>
        <v>1.4166666666666664E-2</v>
      </c>
      <c r="J14" s="32">
        <f t="shared" si="4"/>
        <v>2.010083260801734E-2</v>
      </c>
    </row>
    <row r="15" spans="2:10" x14ac:dyDescent="0.25">
      <c r="B15" s="16" t="s">
        <v>9</v>
      </c>
      <c r="C15" s="17">
        <v>1.7048611111111108E-2</v>
      </c>
      <c r="D15" s="18">
        <f t="shared" si="0"/>
        <v>3.9824803309270809E-2</v>
      </c>
      <c r="E15" s="17">
        <v>1.1701388888888888E-2</v>
      </c>
      <c r="F15" s="18">
        <f t="shared" si="1"/>
        <v>8.5475143726750066E-2</v>
      </c>
      <c r="G15" s="17">
        <v>2.0833333333333333E-3</v>
      </c>
      <c r="H15" s="18">
        <f t="shared" si="2"/>
        <v>1.4903129657228016E-2</v>
      </c>
      <c r="I15" s="17">
        <f t="shared" si="3"/>
        <v>3.0833333333333331E-2</v>
      </c>
      <c r="J15" s="32">
        <f t="shared" si="4"/>
        <v>4.3748870970390687E-2</v>
      </c>
    </row>
    <row r="16" spans="2:10" x14ac:dyDescent="0.25">
      <c r="B16" s="16" t="s">
        <v>1</v>
      </c>
      <c r="C16" s="17">
        <v>6.8865740740740736E-3</v>
      </c>
      <c r="D16" s="18">
        <f t="shared" si="0"/>
        <v>1.6086733176521477E-2</v>
      </c>
      <c r="E16" s="17">
        <v>2.4074074074074072E-3</v>
      </c>
      <c r="F16" s="18">
        <f t="shared" si="1"/>
        <v>1.758539059857964E-2</v>
      </c>
      <c r="G16" s="17">
        <v>1.5856481481481481E-3</v>
      </c>
      <c r="H16" s="18">
        <f t="shared" si="2"/>
        <v>1.1342937572445769E-2</v>
      </c>
      <c r="I16" s="17">
        <f t="shared" si="3"/>
        <v>1.087962962962963E-2</v>
      </c>
      <c r="J16" s="32">
        <f t="shared" si="4"/>
        <v>1.5436913930993711E-2</v>
      </c>
    </row>
    <row r="17" spans="2:10" x14ac:dyDescent="0.25">
      <c r="B17" s="16" t="s">
        <v>27</v>
      </c>
      <c r="C17" s="17">
        <v>1.4861111111111113E-2</v>
      </c>
      <c r="D17" s="18">
        <f t="shared" si="0"/>
        <v>3.4714899829669882E-2</v>
      </c>
      <c r="E17" s="17">
        <v>7.0949074074074074E-3</v>
      </c>
      <c r="F17" s="18">
        <f t="shared" si="1"/>
        <v>5.1826175177544807E-2</v>
      </c>
      <c r="G17" s="17">
        <v>3.4375E-3</v>
      </c>
      <c r="H17" s="18">
        <f t="shared" si="2"/>
        <v>2.4590163934426229E-2</v>
      </c>
      <c r="I17" s="17">
        <f t="shared" si="3"/>
        <v>2.539351851851852E-2</v>
      </c>
      <c r="J17" s="32">
        <f t="shared" si="4"/>
        <v>3.6030414004893832E-2</v>
      </c>
    </row>
    <row r="18" spans="2:10" x14ac:dyDescent="0.25">
      <c r="B18" s="16" t="s">
        <v>16</v>
      </c>
      <c r="C18" s="17">
        <v>7.1527777777777779E-3</v>
      </c>
      <c r="D18" s="18">
        <f t="shared" si="0"/>
        <v>1.6708573282504659E-2</v>
      </c>
      <c r="E18" s="17">
        <v>1.4236111111111112E-3</v>
      </c>
      <c r="F18" s="18">
        <f t="shared" si="1"/>
        <v>1.0399053094352384E-2</v>
      </c>
      <c r="G18" s="17"/>
      <c r="H18" s="18">
        <f t="shared" si="2"/>
        <v>0</v>
      </c>
      <c r="I18" s="17">
        <f>G18+E18+C18</f>
        <v>8.5763888888888886E-3</v>
      </c>
      <c r="J18" s="32">
        <f t="shared" si="4"/>
        <v>1.2168886407304616E-2</v>
      </c>
    </row>
    <row r="19" spans="2:10" x14ac:dyDescent="0.25">
      <c r="B19" s="16" t="s">
        <v>4</v>
      </c>
      <c r="C19" s="17">
        <v>8.4722222222222178E-3</v>
      </c>
      <c r="D19" s="18">
        <f t="shared" si="0"/>
        <v>1.979073728607347E-2</v>
      </c>
      <c r="E19" s="17">
        <v>1.1689814814814813E-3</v>
      </c>
      <c r="F19" s="18">
        <f t="shared" si="1"/>
        <v>8.539059857964151E-3</v>
      </c>
      <c r="G19" s="17">
        <v>1.9675925925925924E-3</v>
      </c>
      <c r="H19" s="18">
        <f t="shared" si="2"/>
        <v>1.4075178009604236E-2</v>
      </c>
      <c r="I19" s="17">
        <f t="shared" ref="I19:I28" si="5">C19+E19+G19</f>
        <v>1.1608796296296291E-2</v>
      </c>
      <c r="J19" s="32">
        <f>I19/$I$30</f>
        <v>1.6471515609347537E-2</v>
      </c>
    </row>
    <row r="20" spans="2:10" x14ac:dyDescent="0.25">
      <c r="B20" s="16" t="s">
        <v>14</v>
      </c>
      <c r="C20" s="17">
        <v>1.788194444444444E-2</v>
      </c>
      <c r="D20" s="18">
        <f t="shared" si="0"/>
        <v>4.1771433206261643E-2</v>
      </c>
      <c r="E20" s="17">
        <v>5.4513888888888893E-3</v>
      </c>
      <c r="F20" s="18">
        <f t="shared" si="1"/>
        <v>3.9820764288129862E-2</v>
      </c>
      <c r="G20" s="17">
        <v>6.7939814814814816E-3</v>
      </c>
      <c r="H20" s="18">
        <f t="shared" si="2"/>
        <v>4.8600761715515813E-2</v>
      </c>
      <c r="I20" s="17">
        <f t="shared" si="5"/>
        <v>3.0127314814814812E-2</v>
      </c>
      <c r="J20" s="32">
        <f t="shared" si="4"/>
        <v>4.274711378976237E-2</v>
      </c>
    </row>
    <row r="21" spans="2:10" x14ac:dyDescent="0.25">
      <c r="B21" s="16" t="s">
        <v>11</v>
      </c>
      <c r="C21" s="17">
        <v>1.5381944444444445E-2</v>
      </c>
      <c r="D21" s="18">
        <f t="shared" si="0"/>
        <v>3.5931543515289148E-2</v>
      </c>
      <c r="E21" s="17">
        <v>2.4768518518518516E-3</v>
      </c>
      <c r="F21" s="18">
        <f t="shared" si="1"/>
        <v>1.8092661481230975E-2</v>
      </c>
      <c r="G21" s="17">
        <v>7.557870370370371E-3</v>
      </c>
      <c r="H21" s="18">
        <f t="shared" si="2"/>
        <v>5.4065242589832758E-2</v>
      </c>
      <c r="I21" s="17">
        <f t="shared" si="5"/>
        <v>2.5416666666666667E-2</v>
      </c>
      <c r="J21" s="32">
        <f t="shared" si="4"/>
        <v>3.606325850261935E-2</v>
      </c>
    </row>
    <row r="22" spans="2:10" x14ac:dyDescent="0.25">
      <c r="B22" s="16" t="s">
        <v>15</v>
      </c>
      <c r="C22" s="17">
        <v>3.8483796296296315E-2</v>
      </c>
      <c r="D22" s="18">
        <f t="shared" si="0"/>
        <v>8.9896450104090656E-2</v>
      </c>
      <c r="E22" s="17">
        <v>1.8969907407407408E-2</v>
      </c>
      <c r="F22" s="18">
        <f t="shared" si="1"/>
        <v>0.13856949611092323</v>
      </c>
      <c r="G22" s="17">
        <v>9.1203703703703707E-3</v>
      </c>
      <c r="H22" s="18">
        <f t="shared" si="2"/>
        <v>6.5242589832753772E-2</v>
      </c>
      <c r="I22" s="17">
        <f t="shared" si="5"/>
        <v>6.6574074074074091E-2</v>
      </c>
      <c r="J22" s="32">
        <f t="shared" si="4"/>
        <v>9.4460775458591328E-2</v>
      </c>
    </row>
    <row r="23" spans="2:10" x14ac:dyDescent="0.25">
      <c r="B23" s="16" t="s">
        <v>28</v>
      </c>
      <c r="C23" s="17">
        <v>2.6585648148148129E-2</v>
      </c>
      <c r="D23" s="18">
        <f t="shared" si="0"/>
        <v>6.2102901019276985E-2</v>
      </c>
      <c r="E23" s="17">
        <v>8.912037037037036E-3</v>
      </c>
      <c r="F23" s="18">
        <f t="shared" si="1"/>
        <v>6.5099763273588088E-2</v>
      </c>
      <c r="G23" s="17">
        <v>1.8819444444444444E-2</v>
      </c>
      <c r="H23" s="18">
        <f t="shared" si="2"/>
        <v>0.13462493790362642</v>
      </c>
      <c r="I23" s="17">
        <f t="shared" si="5"/>
        <v>5.4317129629629611E-2</v>
      </c>
      <c r="J23" s="32">
        <f t="shared" si="4"/>
        <v>7.7069613912929213E-2</v>
      </c>
    </row>
    <row r="24" spans="2:10" x14ac:dyDescent="0.25">
      <c r="B24" s="16" t="s">
        <v>12</v>
      </c>
      <c r="C24" s="17">
        <v>9.6874999999999947E-3</v>
      </c>
      <c r="D24" s="18">
        <f t="shared" si="0"/>
        <v>2.2629572552518434E-2</v>
      </c>
      <c r="E24" s="17">
        <v>1.6087962962962961E-3</v>
      </c>
      <c r="F24" s="18">
        <f t="shared" si="1"/>
        <v>1.1751775448089278E-2</v>
      </c>
      <c r="G24" s="17">
        <v>1.9745370370370361E-2</v>
      </c>
      <c r="H24" s="18">
        <f t="shared" si="2"/>
        <v>0.14124855108461659</v>
      </c>
      <c r="I24" s="17">
        <f t="shared" si="5"/>
        <v>3.1041666666666651E-2</v>
      </c>
      <c r="J24" s="32">
        <f t="shared" si="4"/>
        <v>4.4044471449920332E-2</v>
      </c>
    </row>
    <row r="25" spans="2:10" x14ac:dyDescent="0.25">
      <c r="B25" s="16" t="s">
        <v>5</v>
      </c>
      <c r="C25" s="17">
        <v>2.1284722222222222E-2</v>
      </c>
      <c r="D25" s="18">
        <f t="shared" si="0"/>
        <v>4.972017195230756E-2</v>
      </c>
      <c r="E25" s="17">
        <v>4.5833333333333334E-3</v>
      </c>
      <c r="F25" s="18">
        <f t="shared" si="1"/>
        <v>3.347987825498816E-2</v>
      </c>
      <c r="G25" s="17">
        <v>1.2337962962962966E-2</v>
      </c>
      <c r="H25" s="18">
        <f t="shared" si="2"/>
        <v>8.8259645636694833E-2</v>
      </c>
      <c r="I25" s="17">
        <f t="shared" si="5"/>
        <v>3.8206018518518521E-2</v>
      </c>
      <c r="J25" s="32">
        <f t="shared" si="4"/>
        <v>5.4209843495968343E-2</v>
      </c>
    </row>
    <row r="26" spans="2:10" x14ac:dyDescent="0.25">
      <c r="B26" s="16" t="s">
        <v>6</v>
      </c>
      <c r="C26" s="17">
        <v>1.1562500000000002E-2</v>
      </c>
      <c r="D26" s="18">
        <f t="shared" si="0"/>
        <v>2.7009489820747828E-2</v>
      </c>
      <c r="E26" s="17">
        <v>2.1875000000000002E-3</v>
      </c>
      <c r="F26" s="18">
        <f t="shared" si="1"/>
        <v>1.597903280351708E-2</v>
      </c>
      <c r="G26" s="17">
        <v>1.7361111111111112E-4</v>
      </c>
      <c r="H26" s="18">
        <f t="shared" si="2"/>
        <v>1.2419274714356682E-3</v>
      </c>
      <c r="I26" s="17">
        <f t="shared" si="5"/>
        <v>1.3923611111111112E-2</v>
      </c>
      <c r="J26" s="32">
        <f t="shared" si="4"/>
        <v>1.9755965381899401E-2</v>
      </c>
    </row>
    <row r="27" spans="2:10" x14ac:dyDescent="0.25">
      <c r="B27" s="16" t="s">
        <v>78</v>
      </c>
      <c r="C27" s="17">
        <v>2.1539351851851855E-2</v>
      </c>
      <c r="D27" s="18">
        <f t="shared" si="0"/>
        <v>5.0314975531943654E-2</v>
      </c>
      <c r="E27" s="17">
        <v>3.8657407407407403E-3</v>
      </c>
      <c r="F27" s="18">
        <f>E27/$E$30</f>
        <v>2.8238079134257688E-2</v>
      </c>
      <c r="G27" s="17">
        <v>4.976851851851851E-4</v>
      </c>
      <c r="H27" s="18">
        <f t="shared" si="2"/>
        <v>3.5601920847822478E-3</v>
      </c>
      <c r="I27" s="17">
        <f t="shared" si="5"/>
        <v>2.5902777777777778E-2</v>
      </c>
      <c r="J27" s="32">
        <f t="shared" si="4"/>
        <v>3.6752992954855242E-2</v>
      </c>
    </row>
    <row r="28" spans="2:10" x14ac:dyDescent="0.25">
      <c r="B28" s="16" t="s">
        <v>17</v>
      </c>
      <c r="C28" s="17">
        <v>1.5682870370370368E-2</v>
      </c>
      <c r="D28" s="18">
        <f t="shared" si="0"/>
        <v>3.663449320031361E-2</v>
      </c>
      <c r="E28" s="17">
        <v>9.953703703703699E-3</v>
      </c>
      <c r="F28" s="18">
        <f>E28/$E$30</f>
        <v>7.2708826513358096E-2</v>
      </c>
      <c r="G28" s="17">
        <v>9.8379629629629642E-4</v>
      </c>
      <c r="H28" s="18">
        <f>G28/$G$30</f>
        <v>7.03758900480212E-3</v>
      </c>
      <c r="I28" s="17">
        <f t="shared" si="5"/>
        <v>2.6620370370370364E-2</v>
      </c>
      <c r="J28" s="32">
        <f t="shared" si="4"/>
        <v>3.7771172384346303E-2</v>
      </c>
    </row>
    <row r="29" spans="2:10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 x14ac:dyDescent="0.3">
      <c r="B30" s="24" t="s">
        <v>29</v>
      </c>
      <c r="C30" s="25">
        <f t="shared" ref="C30:J30" si="6">SUM(C7:C28)</f>
        <v>0.42809027777777786</v>
      </c>
      <c r="D30" s="26">
        <f t="shared" si="6"/>
        <v>0.99999999999999989</v>
      </c>
      <c r="E30" s="25">
        <f t="shared" si="6"/>
        <v>0.13689814814814816</v>
      </c>
      <c r="F30" s="26">
        <f t="shared" si="6"/>
        <v>0.99999999999999989</v>
      </c>
      <c r="G30" s="25">
        <f t="shared" si="6"/>
        <v>0.13979166666666668</v>
      </c>
      <c r="H30" s="26">
        <f t="shared" si="6"/>
        <v>1</v>
      </c>
      <c r="I30" s="25">
        <f>SUM(I7:I28)</f>
        <v>0.70478009259259256</v>
      </c>
      <c r="J30" s="34">
        <f t="shared" si="6"/>
        <v>1</v>
      </c>
    </row>
    <row r="31" spans="2:10" ht="15.75" thickTop="1" x14ac:dyDescent="0.25">
      <c r="B31" s="27"/>
      <c r="C31" s="28"/>
      <c r="D31" s="29"/>
      <c r="E31" s="29"/>
      <c r="F31" s="28"/>
      <c r="G31" s="29"/>
      <c r="H31" s="29"/>
      <c r="I31" s="28"/>
      <c r="J31" s="35"/>
    </row>
    <row r="32" spans="2:10" ht="66" customHeight="1" thickBot="1" x14ac:dyDescent="0.3">
      <c r="B32" s="146" t="s">
        <v>113</v>
      </c>
      <c r="C32" s="147"/>
      <c r="D32" s="147"/>
      <c r="E32" s="147"/>
      <c r="F32" s="147"/>
      <c r="G32" s="147"/>
      <c r="H32" s="147"/>
      <c r="I32" s="147"/>
      <c r="J32" s="148"/>
    </row>
    <row r="34" spans="7:7" x14ac:dyDescent="0.25">
      <c r="G34" s="2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&amp;R7</oddHeader>
  </headerFooter>
  <colBreaks count="1" manualBreakCount="1">
    <brk id="10" max="1048575" man="1"/>
  </colBreaks>
  <ignoredErrors>
    <ignoredError sqref="I1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I7" sqref="I7:J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107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126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5.1041666666666657E-3</v>
      </c>
      <c r="D7" s="39">
        <f t="shared" ref="D7:F27" si="0">C7/C$30</f>
        <v>1.6693163751987278E-2</v>
      </c>
      <c r="E7" s="38">
        <v>0</v>
      </c>
      <c r="F7" s="39">
        <f t="shared" si="0"/>
        <v>0</v>
      </c>
      <c r="G7" s="38">
        <f>C7+E7</f>
        <v>5.1041666666666657E-3</v>
      </c>
      <c r="H7" s="43">
        <f>G7/$G$30</f>
        <v>1.5581387132106135E-2</v>
      </c>
    </row>
    <row r="8" spans="2:8" s="1" customFormat="1" x14ac:dyDescent="0.25">
      <c r="B8" s="42" t="s">
        <v>13</v>
      </c>
      <c r="C8" s="38">
        <v>1.19212962962963E-2</v>
      </c>
      <c r="D8" s="39">
        <f t="shared" si="0"/>
        <v>3.8988568400333115E-2</v>
      </c>
      <c r="E8" s="38">
        <v>0</v>
      </c>
      <c r="F8" s="39">
        <f t="shared" si="0"/>
        <v>0</v>
      </c>
      <c r="G8" s="38">
        <f t="shared" ref="G8:G28" si="1">C8+E8</f>
        <v>1.19212962962963E-2</v>
      </c>
      <c r="H8" s="43">
        <f t="shared" ref="H8:H28" si="2">G8/$G$30</f>
        <v>3.6391901918524552E-2</v>
      </c>
    </row>
    <row r="9" spans="2:8" s="1" customFormat="1" x14ac:dyDescent="0.25">
      <c r="B9" s="42" t="s">
        <v>0</v>
      </c>
      <c r="C9" s="38">
        <v>5.6018518518518481E-2</v>
      </c>
      <c r="D9" s="39">
        <f t="shared" si="0"/>
        <v>0.18320841850253602</v>
      </c>
      <c r="E9" s="38">
        <v>1.2974537037037043E-2</v>
      </c>
      <c r="F9" s="39">
        <f t="shared" si="0"/>
        <v>0.5946949602122017</v>
      </c>
      <c r="G9" s="38">
        <f t="shared" si="1"/>
        <v>6.899305555555553E-2</v>
      </c>
      <c r="H9" s="43">
        <f t="shared" si="2"/>
        <v>0.21061371586050942</v>
      </c>
    </row>
    <row r="10" spans="2:8" s="1" customFormat="1" x14ac:dyDescent="0.25">
      <c r="B10" s="42" t="s">
        <v>8</v>
      </c>
      <c r="C10" s="38">
        <v>9.2824074074074059E-3</v>
      </c>
      <c r="D10" s="39">
        <f t="shared" si="0"/>
        <v>3.035808918161859E-2</v>
      </c>
      <c r="E10" s="38">
        <v>1.6782407407407408E-3</v>
      </c>
      <c r="F10" s="39">
        <f t="shared" si="0"/>
        <v>7.6923076923076913E-2</v>
      </c>
      <c r="G10" s="38">
        <f t="shared" si="1"/>
        <v>1.0960648148148146E-2</v>
      </c>
      <c r="H10" s="43">
        <f t="shared" si="2"/>
        <v>3.345935059887644E-2</v>
      </c>
    </row>
    <row r="11" spans="2:8" s="1" customFormat="1" x14ac:dyDescent="0.25">
      <c r="B11" s="42" t="s">
        <v>26</v>
      </c>
      <c r="C11" s="38">
        <v>2.1990740740740738E-3</v>
      </c>
      <c r="D11" s="39">
        <f t="shared" si="0"/>
        <v>7.1920660155954264E-3</v>
      </c>
      <c r="E11" s="38">
        <v>0</v>
      </c>
      <c r="F11" s="39">
        <f t="shared" si="0"/>
        <v>0</v>
      </c>
      <c r="G11" s="38">
        <f t="shared" si="1"/>
        <v>2.1990740740740738E-3</v>
      </c>
      <c r="H11" s="43">
        <f t="shared" si="2"/>
        <v>6.7130692859414193E-3</v>
      </c>
    </row>
    <row r="12" spans="2:8" s="1" customFormat="1" x14ac:dyDescent="0.25">
      <c r="B12" s="42" t="s">
        <v>3</v>
      </c>
      <c r="C12" s="38">
        <v>8.1944444444444469E-3</v>
      </c>
      <c r="D12" s="39">
        <f t="shared" si="0"/>
        <v>2.6799909152850337E-2</v>
      </c>
      <c r="E12" s="38">
        <v>1.9560185185185184E-3</v>
      </c>
      <c r="F12" s="39">
        <f t="shared" si="0"/>
        <v>8.9655172413793074E-2</v>
      </c>
      <c r="G12" s="38">
        <f t="shared" si="1"/>
        <v>1.0150462962962965E-2</v>
      </c>
      <c r="H12" s="43">
        <f t="shared" si="2"/>
        <v>3.0986114546161191E-2</v>
      </c>
    </row>
    <row r="13" spans="2:8" s="1" customFormat="1" x14ac:dyDescent="0.25">
      <c r="B13" s="42" t="s">
        <v>7</v>
      </c>
      <c r="C13" s="38">
        <v>5.8333333333333336E-3</v>
      </c>
      <c r="D13" s="39">
        <f t="shared" si="0"/>
        <v>1.9077901430842609E-2</v>
      </c>
      <c r="E13" s="38">
        <v>1.3773148148148149E-3</v>
      </c>
      <c r="F13" s="39">
        <f t="shared" si="0"/>
        <v>6.3129973474801052E-2</v>
      </c>
      <c r="G13" s="38">
        <f t="shared" si="1"/>
        <v>7.2106481481481483E-3</v>
      </c>
      <c r="H13" s="43">
        <f t="shared" si="2"/>
        <v>2.2011800869165814E-2</v>
      </c>
    </row>
    <row r="14" spans="2:8" s="1" customFormat="1" x14ac:dyDescent="0.25">
      <c r="B14" s="42" t="s">
        <v>2</v>
      </c>
      <c r="C14" s="38">
        <v>1.1412037037037035E-2</v>
      </c>
      <c r="D14" s="39">
        <f t="shared" si="0"/>
        <v>3.7323037323037316E-2</v>
      </c>
      <c r="E14" s="38">
        <v>0</v>
      </c>
      <c r="F14" s="39">
        <f t="shared" si="0"/>
        <v>0</v>
      </c>
      <c r="G14" s="38">
        <f t="shared" si="1"/>
        <v>1.1412037037037035E-2</v>
      </c>
      <c r="H14" s="43">
        <f t="shared" si="2"/>
        <v>3.4837296399674943E-2</v>
      </c>
    </row>
    <row r="15" spans="2:8" s="1" customFormat="1" x14ac:dyDescent="0.25">
      <c r="B15" s="42" t="s">
        <v>9</v>
      </c>
      <c r="C15" s="38">
        <v>3.5092592592592599E-2</v>
      </c>
      <c r="D15" s="39">
        <f t="shared" si="0"/>
        <v>0.11477023241729126</v>
      </c>
      <c r="E15" s="38">
        <v>0</v>
      </c>
      <c r="F15" s="39">
        <f t="shared" si="0"/>
        <v>0</v>
      </c>
      <c r="G15" s="38">
        <f t="shared" si="1"/>
        <v>3.5092592592592599E-2</v>
      </c>
      <c r="H15" s="43">
        <f t="shared" si="2"/>
        <v>0.107126453026181</v>
      </c>
    </row>
    <row r="16" spans="2:8" s="1" customFormat="1" x14ac:dyDescent="0.25">
      <c r="B16" s="42" t="s">
        <v>1</v>
      </c>
      <c r="C16" s="38">
        <v>6.4814814814814813E-4</v>
      </c>
      <c r="D16" s="39">
        <f t="shared" si="0"/>
        <v>2.1197668256491787E-3</v>
      </c>
      <c r="E16" s="38">
        <v>1.0069444444444444E-3</v>
      </c>
      <c r="F16" s="39">
        <f t="shared" si="0"/>
        <v>4.6153846153846143E-2</v>
      </c>
      <c r="G16" s="38">
        <f t="shared" si="1"/>
        <v>1.6550925925925926E-3</v>
      </c>
      <c r="H16" s="43">
        <f t="shared" si="2"/>
        <v>5.0524679362611733E-3</v>
      </c>
    </row>
    <row r="17" spans="2:8" s="1" customFormat="1" x14ac:dyDescent="0.25">
      <c r="B17" s="42" t="s">
        <v>27</v>
      </c>
      <c r="C17" s="38">
        <v>3.5879629629629635E-4</v>
      </c>
      <c r="D17" s="39">
        <f t="shared" si="0"/>
        <v>1.1734423499129383E-3</v>
      </c>
      <c r="E17" s="38">
        <v>0</v>
      </c>
      <c r="F17" s="39">
        <f t="shared" si="0"/>
        <v>0</v>
      </c>
      <c r="G17" s="38">
        <f t="shared" si="1"/>
        <v>3.5879629629629635E-4</v>
      </c>
      <c r="H17" s="43">
        <f t="shared" ref="H17:H25" si="3">G17/$G$30</f>
        <v>1.0952902519167581E-3</v>
      </c>
    </row>
    <row r="18" spans="2:8" s="1" customFormat="1" x14ac:dyDescent="0.25">
      <c r="B18" s="42" t="s">
        <v>16</v>
      </c>
      <c r="C18" s="38">
        <v>3.5185185185185185E-3</v>
      </c>
      <c r="D18" s="39">
        <f t="shared" si="0"/>
        <v>1.1507305624952684E-2</v>
      </c>
      <c r="E18" s="38">
        <v>0</v>
      </c>
      <c r="F18" s="39"/>
      <c r="G18" s="38">
        <f t="shared" si="1"/>
        <v>3.5185185185185185E-3</v>
      </c>
      <c r="H18" s="43">
        <f t="shared" si="3"/>
        <v>1.0740910857506272E-2</v>
      </c>
    </row>
    <row r="19" spans="2:8" s="1" customFormat="1" x14ac:dyDescent="0.25">
      <c r="B19" s="42" t="s">
        <v>4</v>
      </c>
      <c r="C19" s="38">
        <v>9.0393518518518505E-3</v>
      </c>
      <c r="D19" s="39">
        <f t="shared" si="0"/>
        <v>2.9563176622000146E-2</v>
      </c>
      <c r="E19" s="38">
        <v>0</v>
      </c>
      <c r="F19" s="39">
        <f t="shared" si="0"/>
        <v>0</v>
      </c>
      <c r="G19" s="38">
        <f t="shared" si="1"/>
        <v>9.0393518518518505E-3</v>
      </c>
      <c r="H19" s="43">
        <f t="shared" si="3"/>
        <v>2.7594247959580254E-2</v>
      </c>
    </row>
    <row r="20" spans="2:8" s="1" customFormat="1" x14ac:dyDescent="0.25">
      <c r="B20" s="42" t="s">
        <v>14</v>
      </c>
      <c r="C20" s="38">
        <v>1.8634259259259261E-3</v>
      </c>
      <c r="D20" s="39">
        <f t="shared" si="0"/>
        <v>6.0943296237413892E-3</v>
      </c>
      <c r="E20" s="38">
        <v>0</v>
      </c>
      <c r="F20" s="39">
        <f t="shared" si="0"/>
        <v>0</v>
      </c>
      <c r="G20" s="38">
        <f t="shared" si="1"/>
        <v>1.8634259259259261E-3</v>
      </c>
      <c r="H20" s="43">
        <f t="shared" si="3"/>
        <v>5.6884429212450986E-3</v>
      </c>
    </row>
    <row r="21" spans="2:8" s="1" customFormat="1" x14ac:dyDescent="0.25">
      <c r="B21" s="42" t="s">
        <v>11</v>
      </c>
      <c r="C21" s="38">
        <v>1.724537037037037E-3</v>
      </c>
      <c r="D21" s="39">
        <f t="shared" si="0"/>
        <v>5.6400938753879927E-3</v>
      </c>
      <c r="E21" s="38">
        <v>0</v>
      </c>
      <c r="F21" s="39"/>
      <c r="G21" s="38">
        <f t="shared" si="1"/>
        <v>1.724537037037037E-3</v>
      </c>
      <c r="H21" s="43">
        <f t="shared" si="3"/>
        <v>5.2644595979224815E-3</v>
      </c>
    </row>
    <row r="22" spans="2:8" s="1" customFormat="1" x14ac:dyDescent="0.25">
      <c r="B22" s="42" t="s">
        <v>15</v>
      </c>
      <c r="C22" s="38">
        <v>1.736111111111111E-3</v>
      </c>
      <c r="D22" s="39">
        <f t="shared" si="0"/>
        <v>5.6779468544174427E-3</v>
      </c>
      <c r="E22" s="38">
        <v>2.5462962962962965E-3</v>
      </c>
      <c r="F22" s="39">
        <f t="shared" si="0"/>
        <v>0.11671087533156498</v>
      </c>
      <c r="G22" s="38">
        <f t="shared" si="1"/>
        <v>4.2824074074074075E-3</v>
      </c>
      <c r="H22" s="43">
        <f t="shared" si="3"/>
        <v>1.307281913578066E-2</v>
      </c>
    </row>
    <row r="23" spans="2:8" s="1" customFormat="1" x14ac:dyDescent="0.25">
      <c r="B23" s="42" t="s">
        <v>71</v>
      </c>
      <c r="C23" s="38">
        <v>5.8912037037037058E-3</v>
      </c>
      <c r="D23" s="39">
        <f t="shared" si="0"/>
        <v>1.9267166325989862E-2</v>
      </c>
      <c r="E23" s="38">
        <v>0</v>
      </c>
      <c r="F23" s="39">
        <f t="shared" si="0"/>
        <v>0</v>
      </c>
      <c r="G23" s="38">
        <f t="shared" si="1"/>
        <v>5.8912037037037058E-3</v>
      </c>
      <c r="H23" s="43">
        <f t="shared" si="3"/>
        <v>1.7983959297600969E-2</v>
      </c>
    </row>
    <row r="24" spans="2:8" s="1" customFormat="1" x14ac:dyDescent="0.25">
      <c r="B24" s="42" t="s">
        <v>12</v>
      </c>
      <c r="C24" s="38">
        <v>1.6203703703703703E-3</v>
      </c>
      <c r="D24" s="39">
        <f t="shared" si="0"/>
        <v>5.2994170641229464E-3</v>
      </c>
      <c r="E24" s="38">
        <v>0</v>
      </c>
      <c r="F24" s="39">
        <f t="shared" si="0"/>
        <v>0</v>
      </c>
      <c r="G24" s="38">
        <f t="shared" si="1"/>
        <v>1.6203703703703703E-3</v>
      </c>
      <c r="H24" s="43">
        <f t="shared" si="3"/>
        <v>4.9464721054305197E-3</v>
      </c>
    </row>
    <row r="25" spans="2:8" s="1" customFormat="1" x14ac:dyDescent="0.25">
      <c r="B25" s="42" t="s">
        <v>5</v>
      </c>
      <c r="C25" s="38">
        <v>1.5972222222222223E-3</v>
      </c>
      <c r="D25" s="39">
        <f t="shared" si="0"/>
        <v>5.2237111060640471E-3</v>
      </c>
      <c r="E25" s="38">
        <v>0</v>
      </c>
      <c r="F25" s="39">
        <f t="shared" si="0"/>
        <v>0</v>
      </c>
      <c r="G25" s="38">
        <f t="shared" si="1"/>
        <v>1.5972222222222223E-3</v>
      </c>
      <c r="H25" s="43">
        <f t="shared" si="3"/>
        <v>4.8758082182100843E-3</v>
      </c>
    </row>
    <row r="26" spans="2:8" s="1" customFormat="1" x14ac:dyDescent="0.25">
      <c r="B26" s="42" t="s">
        <v>6</v>
      </c>
      <c r="C26" s="38">
        <v>9.408564814814814E-2</v>
      </c>
      <c r="D26" s="39">
        <f t="shared" si="0"/>
        <v>0.30770686653039592</v>
      </c>
      <c r="E26" s="38">
        <v>2.7777777777777778E-4</v>
      </c>
      <c r="F26" s="39">
        <f t="shared" si="0"/>
        <v>1.2732095490716178E-2</v>
      </c>
      <c r="G26" s="38">
        <f t="shared" si="1"/>
        <v>9.436342592592592E-2</v>
      </c>
      <c r="H26" s="43">
        <f t="shared" si="2"/>
        <v>0.28806133625410735</v>
      </c>
    </row>
    <row r="27" spans="2:8" s="1" customFormat="1" x14ac:dyDescent="0.25">
      <c r="B27" s="42" t="s">
        <v>78</v>
      </c>
      <c r="C27" s="38">
        <v>3.8622685185185184E-2</v>
      </c>
      <c r="D27" s="39">
        <f t="shared" si="0"/>
        <v>0.12631539102127337</v>
      </c>
      <c r="E27" s="38">
        <v>0</v>
      </c>
      <c r="F27" s="39">
        <f t="shared" si="0"/>
        <v>0</v>
      </c>
      <c r="G27" s="38">
        <f t="shared" si="1"/>
        <v>3.8622685185185184E-2</v>
      </c>
      <c r="H27" s="43">
        <f t="shared" si="2"/>
        <v>0.11790269582729745</v>
      </c>
    </row>
    <row r="28" spans="2:8" s="1" customFormat="1" x14ac:dyDescent="0.25">
      <c r="B28" s="42" t="s">
        <v>17</v>
      </c>
      <c r="C28" s="38"/>
      <c r="D28" s="39"/>
      <c r="E28" s="38"/>
      <c r="F28" s="39">
        <f t="shared" ref="F28" si="4">E28/E$30</f>
        <v>0</v>
      </c>
      <c r="G28" s="38">
        <f t="shared" si="1"/>
        <v>0</v>
      </c>
      <c r="H28" s="43">
        <f t="shared" si="2"/>
        <v>0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5">SUM(C7:C28)</f>
        <v>0.30576388888888889</v>
      </c>
      <c r="D30" s="51">
        <f t="shared" si="5"/>
        <v>0.99999999999999978</v>
      </c>
      <c r="E30" s="50">
        <f>SUM(E7:E28)</f>
        <v>2.1817129629629634E-2</v>
      </c>
      <c r="F30" s="51">
        <f>SUM(F7:F28)</f>
        <v>1</v>
      </c>
      <c r="G30" s="50">
        <f>SUM(G7:G28)</f>
        <v>0.32758101851851851</v>
      </c>
      <c r="H30" s="49">
        <f t="shared" si="5"/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&amp;R16</oddHeader>
  </headerFooter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I7" sqref="I7:J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108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126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9.8379629629629633E-3</v>
      </c>
      <c r="D7" s="39">
        <f t="shared" ref="D7:D28" si="0">C7/C$30</f>
        <v>1.3693113169552957E-2</v>
      </c>
      <c r="E7" s="38">
        <v>2.6041666666666665E-3</v>
      </c>
      <c r="F7" s="39">
        <f t="shared" ref="F7:F28" si="1">E7/E$30</f>
        <v>1.1679211004412148E-2</v>
      </c>
      <c r="G7" s="38">
        <f>C7+E7</f>
        <v>1.2442129629629629E-2</v>
      </c>
      <c r="H7" s="43">
        <f>G7/$G$30</f>
        <v>1.3216129825424144E-2</v>
      </c>
    </row>
    <row r="8" spans="2:8" s="1" customFormat="1" x14ac:dyDescent="0.25">
      <c r="B8" s="42" t="s">
        <v>13</v>
      </c>
      <c r="C8" s="38">
        <v>8.0324074074074065E-3</v>
      </c>
      <c r="D8" s="39">
        <f t="shared" si="0"/>
        <v>1.1180024164317353E-2</v>
      </c>
      <c r="E8" s="38">
        <v>6.9444444444444444E-5</v>
      </c>
      <c r="F8" s="39">
        <f t="shared" si="1"/>
        <v>3.1144562678432392E-4</v>
      </c>
      <c r="G8" s="38">
        <f t="shared" ref="G8:G28" si="2">C8+E8</f>
        <v>8.1018518518518514E-3</v>
      </c>
      <c r="H8" s="43">
        <f t="shared" ref="H8:H27" si="3">G8/$G$30</f>
        <v>8.6058519793459527E-3</v>
      </c>
    </row>
    <row r="9" spans="2:8" s="1" customFormat="1" x14ac:dyDescent="0.25">
      <c r="B9" s="42" t="s">
        <v>0</v>
      </c>
      <c r="C9" s="38">
        <v>9.2314814814814891E-2</v>
      </c>
      <c r="D9" s="39">
        <f t="shared" si="0"/>
        <v>0.12848973016512291</v>
      </c>
      <c r="E9" s="38">
        <v>2.5613425925925925E-2</v>
      </c>
      <c r="F9" s="39">
        <f t="shared" si="1"/>
        <v>0.11487152867895148</v>
      </c>
      <c r="G9" s="38">
        <f t="shared" si="2"/>
        <v>0.11792824074074082</v>
      </c>
      <c r="H9" s="43">
        <f t="shared" si="3"/>
        <v>0.12526432259650855</v>
      </c>
    </row>
    <row r="10" spans="2:8" s="1" customFormat="1" x14ac:dyDescent="0.25">
      <c r="B10" s="42" t="s">
        <v>8</v>
      </c>
      <c r="C10" s="38">
        <v>3.5486111111111107E-2</v>
      </c>
      <c r="D10" s="39">
        <f t="shared" si="0"/>
        <v>4.9391864679822775E-2</v>
      </c>
      <c r="E10" s="38">
        <v>5.4745370370370373E-3</v>
      </c>
      <c r="F10" s="39">
        <f t="shared" si="1"/>
        <v>2.4552296911497538E-2</v>
      </c>
      <c r="G10" s="38">
        <f t="shared" si="2"/>
        <v>4.0960648148148142E-2</v>
      </c>
      <c r="H10" s="43">
        <f t="shared" si="3"/>
        <v>4.3508728792721899E-2</v>
      </c>
    </row>
    <row r="11" spans="2:8" s="1" customFormat="1" x14ac:dyDescent="0.25">
      <c r="B11" s="42" t="s">
        <v>26</v>
      </c>
      <c r="C11" s="38">
        <v>3.9120370370370368E-3</v>
      </c>
      <c r="D11" s="39">
        <f t="shared" si="0"/>
        <v>5.4450261780104696E-3</v>
      </c>
      <c r="E11" s="38">
        <v>7.407407407407407E-4</v>
      </c>
      <c r="F11" s="39">
        <f t="shared" si="1"/>
        <v>3.3220866856994553E-3</v>
      </c>
      <c r="G11" s="38">
        <f t="shared" si="2"/>
        <v>4.6527777777777774E-3</v>
      </c>
      <c r="H11" s="43">
        <f t="shared" si="3"/>
        <v>4.9422178509958186E-3</v>
      </c>
    </row>
    <row r="12" spans="2:8" s="1" customFormat="1" x14ac:dyDescent="0.25">
      <c r="B12" s="42" t="s">
        <v>3</v>
      </c>
      <c r="C12" s="38">
        <v>2.1354166666666653E-2</v>
      </c>
      <c r="D12" s="39">
        <f t="shared" si="0"/>
        <v>2.9722110350382573E-2</v>
      </c>
      <c r="E12" s="38">
        <v>8.7152777777777767E-3</v>
      </c>
      <c r="F12" s="39">
        <f t="shared" si="1"/>
        <v>3.9086426161432652E-2</v>
      </c>
      <c r="G12" s="38">
        <f t="shared" si="2"/>
        <v>3.006944444444443E-2</v>
      </c>
      <c r="H12" s="43">
        <f t="shared" si="3"/>
        <v>3.1940004917629682E-2</v>
      </c>
    </row>
    <row r="13" spans="2:8" s="1" customFormat="1" x14ac:dyDescent="0.25">
      <c r="B13" s="42" t="s">
        <v>7</v>
      </c>
      <c r="C13" s="38">
        <v>2.8530092592592569E-2</v>
      </c>
      <c r="D13" s="39">
        <f t="shared" si="0"/>
        <v>3.9710028191703536E-2</v>
      </c>
      <c r="E13" s="38">
        <v>1.9814814814814809E-2</v>
      </c>
      <c r="F13" s="39">
        <f t="shared" si="1"/>
        <v>8.8865818842460406E-2</v>
      </c>
      <c r="G13" s="38">
        <f t="shared" si="2"/>
        <v>4.8344907407407378E-2</v>
      </c>
      <c r="H13" s="43">
        <f t="shared" si="3"/>
        <v>5.1352348168182897E-2</v>
      </c>
    </row>
    <row r="14" spans="2:8" s="1" customFormat="1" x14ac:dyDescent="0.25">
      <c r="B14" s="42" t="s">
        <v>2</v>
      </c>
      <c r="C14" s="38">
        <v>3.5925925925925931E-2</v>
      </c>
      <c r="D14" s="39">
        <f t="shared" si="0"/>
        <v>5.0004027386226328E-2</v>
      </c>
      <c r="E14" s="38">
        <v>4.7222222222222214E-3</v>
      </c>
      <c r="F14" s="39">
        <f t="shared" si="1"/>
        <v>2.1178302621334025E-2</v>
      </c>
      <c r="G14" s="38">
        <f t="shared" si="2"/>
        <v>4.0648148148148155E-2</v>
      </c>
      <c r="H14" s="43">
        <f t="shared" si="3"/>
        <v>4.3176788787804281E-2</v>
      </c>
    </row>
    <row r="15" spans="2:8" s="1" customFormat="1" x14ac:dyDescent="0.25">
      <c r="B15" s="42" t="s">
        <v>9</v>
      </c>
      <c r="C15" s="38">
        <v>5.6099537037037052E-2</v>
      </c>
      <c r="D15" s="39">
        <f t="shared" si="0"/>
        <v>7.8082964156262577E-2</v>
      </c>
      <c r="E15" s="38">
        <v>6.0648148148148145E-3</v>
      </c>
      <c r="F15" s="39">
        <f t="shared" si="1"/>
        <v>2.7199584739164288E-2</v>
      </c>
      <c r="G15" s="38">
        <f t="shared" si="2"/>
        <v>6.2164351851851866E-2</v>
      </c>
      <c r="H15" s="43">
        <f t="shared" si="3"/>
        <v>6.6031472830095903E-2</v>
      </c>
    </row>
    <row r="16" spans="2:8" s="1" customFormat="1" x14ac:dyDescent="0.25">
      <c r="B16" s="42" t="s">
        <v>1</v>
      </c>
      <c r="C16" s="38">
        <v>2.2916666666666667E-3</v>
      </c>
      <c r="D16" s="39">
        <f t="shared" si="0"/>
        <v>3.1896898912605709E-3</v>
      </c>
      <c r="E16" s="38">
        <v>9.7222222222222219E-4</v>
      </c>
      <c r="F16" s="39">
        <f t="shared" si="1"/>
        <v>4.3602387749805353E-3</v>
      </c>
      <c r="G16" s="38">
        <f t="shared" si="2"/>
        <v>3.2638888888888891E-3</v>
      </c>
      <c r="H16" s="43">
        <f t="shared" si="3"/>
        <v>3.4669289402507989E-3</v>
      </c>
    </row>
    <row r="17" spans="2:8" s="1" customFormat="1" x14ac:dyDescent="0.25">
      <c r="B17" s="42" t="s">
        <v>27</v>
      </c>
      <c r="C17" s="38">
        <v>5.2893518518518506E-3</v>
      </c>
      <c r="D17" s="39">
        <f t="shared" si="0"/>
        <v>7.3620620217478821E-3</v>
      </c>
      <c r="E17" s="38">
        <v>1.5092592592592591E-2</v>
      </c>
      <c r="F17" s="39">
        <f t="shared" si="1"/>
        <v>6.7687516221126398E-2</v>
      </c>
      <c r="G17" s="38">
        <f t="shared" si="2"/>
        <v>2.0381944444444442E-2</v>
      </c>
      <c r="H17" s="43">
        <f t="shared" si="3"/>
        <v>2.1649864765183175E-2</v>
      </c>
    </row>
    <row r="18" spans="2:8" s="1" customFormat="1" x14ac:dyDescent="0.25">
      <c r="B18" s="42" t="s">
        <v>16</v>
      </c>
      <c r="C18" s="38">
        <v>4.6527777777777782E-3</v>
      </c>
      <c r="D18" s="39">
        <f t="shared" si="0"/>
        <v>6.4760370519532807E-3</v>
      </c>
      <c r="E18" s="38">
        <v>7.5925925925925926E-3</v>
      </c>
      <c r="F18" s="39">
        <f t="shared" si="1"/>
        <v>3.4051388528419414E-2</v>
      </c>
      <c r="G18" s="38">
        <f t="shared" si="2"/>
        <v>1.2245370370370372E-2</v>
      </c>
      <c r="H18" s="43">
        <f t="shared" si="3"/>
        <v>1.3007130563068601E-2</v>
      </c>
    </row>
    <row r="19" spans="2:8" s="1" customFormat="1" x14ac:dyDescent="0.25">
      <c r="B19" s="42" t="s">
        <v>4</v>
      </c>
      <c r="C19" s="38">
        <v>1.3784722222222221E-2</v>
      </c>
      <c r="D19" s="39">
        <f t="shared" si="0"/>
        <v>1.9186467982279493E-2</v>
      </c>
      <c r="E19" s="38">
        <v>8.8310185185185193E-3</v>
      </c>
      <c r="F19" s="39">
        <f t="shared" si="1"/>
        <v>3.9605502206073201E-2</v>
      </c>
      <c r="G19" s="38">
        <f t="shared" si="2"/>
        <v>2.2615740740740742E-2</v>
      </c>
      <c r="H19" s="43">
        <f t="shared" si="3"/>
        <v>2.4022621096631423E-2</v>
      </c>
    </row>
    <row r="20" spans="2:8" s="1" customFormat="1" x14ac:dyDescent="0.25">
      <c r="B20" s="42" t="s">
        <v>14</v>
      </c>
      <c r="C20" s="38">
        <v>1.8993055555555548E-2</v>
      </c>
      <c r="D20" s="39">
        <f t="shared" si="0"/>
        <v>2.6435763189689872E-2</v>
      </c>
      <c r="E20" s="38">
        <v>1.80324074074074E-2</v>
      </c>
      <c r="F20" s="39">
        <f t="shared" si="1"/>
        <v>8.0872047754996082E-2</v>
      </c>
      <c r="G20" s="38">
        <f t="shared" si="2"/>
        <v>3.7025462962962948E-2</v>
      </c>
      <c r="H20" s="43">
        <f t="shared" si="3"/>
        <v>3.9328743545610993E-2</v>
      </c>
    </row>
    <row r="21" spans="2:8" s="1" customFormat="1" x14ac:dyDescent="0.25">
      <c r="B21" s="42" t="s">
        <v>11</v>
      </c>
      <c r="C21" s="38">
        <v>3.5300925925925925E-3</v>
      </c>
      <c r="D21" s="39">
        <f t="shared" si="0"/>
        <v>4.9134111961337077E-3</v>
      </c>
      <c r="E21" s="38">
        <v>1.9212962962962964E-3</v>
      </c>
      <c r="F21" s="39">
        <f t="shared" si="1"/>
        <v>8.6166623410329629E-3</v>
      </c>
      <c r="G21" s="38">
        <f t="shared" si="2"/>
        <v>5.4513888888888893E-3</v>
      </c>
      <c r="H21" s="43">
        <f t="shared" si="3"/>
        <v>5.7905089746742066E-3</v>
      </c>
    </row>
    <row r="22" spans="2:8" s="1" customFormat="1" x14ac:dyDescent="0.25">
      <c r="B22" s="42" t="s">
        <v>15</v>
      </c>
      <c r="C22" s="38">
        <v>1.6655092592592596E-2</v>
      </c>
      <c r="D22" s="39">
        <f t="shared" si="0"/>
        <v>2.3181635118807893E-2</v>
      </c>
      <c r="E22" s="38">
        <v>3.7789351851851838E-2</v>
      </c>
      <c r="F22" s="39">
        <f t="shared" si="1"/>
        <v>0.1694783285751362</v>
      </c>
      <c r="G22" s="38">
        <f t="shared" si="2"/>
        <v>5.4444444444444434E-2</v>
      </c>
      <c r="H22" s="43">
        <f t="shared" si="3"/>
        <v>5.78313253012048E-2</v>
      </c>
    </row>
    <row r="23" spans="2:8" s="1" customFormat="1" x14ac:dyDescent="0.25">
      <c r="B23" s="42" t="s">
        <v>71</v>
      </c>
      <c r="C23" s="38">
        <v>1.8298611111111106E-2</v>
      </c>
      <c r="D23" s="39">
        <f t="shared" si="0"/>
        <v>2.5469190495368492E-2</v>
      </c>
      <c r="E23" s="38">
        <v>1.6168981481481479E-2</v>
      </c>
      <c r="F23" s="39">
        <f t="shared" si="1"/>
        <v>7.2514923436283407E-2</v>
      </c>
      <c r="G23" s="38">
        <f t="shared" si="2"/>
        <v>3.4467592592592584E-2</v>
      </c>
      <c r="H23" s="43">
        <f t="shared" si="3"/>
        <v>3.661175313498892E-2</v>
      </c>
    </row>
    <row r="24" spans="2:8" s="1" customFormat="1" x14ac:dyDescent="0.25">
      <c r="B24" s="42" t="s">
        <v>12</v>
      </c>
      <c r="C24" s="38">
        <v>5.4398148148148155E-4</v>
      </c>
      <c r="D24" s="39">
        <f t="shared" si="0"/>
        <v>7.5714861055175176E-4</v>
      </c>
      <c r="E24" s="38">
        <v>9.6064814814814819E-4</v>
      </c>
      <c r="F24" s="39">
        <f t="shared" si="1"/>
        <v>4.3083311705164815E-3</v>
      </c>
      <c r="G24" s="38">
        <f t="shared" si="2"/>
        <v>1.5046296296296296E-3</v>
      </c>
      <c r="H24" s="43">
        <f t="shared" si="3"/>
        <v>1.5982296533071057E-3</v>
      </c>
    </row>
    <row r="25" spans="2:8" s="1" customFormat="1" x14ac:dyDescent="0.25">
      <c r="B25" s="42" t="s">
        <v>5</v>
      </c>
      <c r="C25" s="38">
        <v>6.8865740740740736E-3</v>
      </c>
      <c r="D25" s="39">
        <f t="shared" si="0"/>
        <v>9.5851792186870694E-3</v>
      </c>
      <c r="E25" s="38">
        <v>2.6041666666666665E-3</v>
      </c>
      <c r="F25" s="39">
        <f t="shared" si="1"/>
        <v>1.1679211004412148E-2</v>
      </c>
      <c r="G25" s="38">
        <f t="shared" si="2"/>
        <v>9.4907407407407406E-3</v>
      </c>
      <c r="H25" s="43">
        <f t="shared" si="3"/>
        <v>1.0081140890090974E-2</v>
      </c>
    </row>
    <row r="26" spans="2:8" s="1" customFormat="1" x14ac:dyDescent="0.25">
      <c r="B26" s="42" t="s">
        <v>6</v>
      </c>
      <c r="C26" s="38">
        <v>0.23972222222222242</v>
      </c>
      <c r="D26" s="39">
        <f t="shared" si="0"/>
        <v>0.33366089407974242</v>
      </c>
      <c r="E26" s="38">
        <v>8.9814814814814809E-3</v>
      </c>
      <c r="F26" s="39">
        <f t="shared" si="1"/>
        <v>4.0280301064105892E-2</v>
      </c>
      <c r="G26" s="38">
        <f t="shared" si="2"/>
        <v>0.2487037037037039</v>
      </c>
      <c r="H26" s="43">
        <f t="shared" si="3"/>
        <v>0.26417506761740855</v>
      </c>
    </row>
    <row r="27" spans="2:8" s="1" customFormat="1" x14ac:dyDescent="0.25">
      <c r="B27" s="42" t="s">
        <v>78</v>
      </c>
      <c r="C27" s="38">
        <v>9.4409722222222159E-2</v>
      </c>
      <c r="D27" s="39">
        <f t="shared" si="0"/>
        <v>0.13140555779299223</v>
      </c>
      <c r="E27" s="38">
        <v>1.4201388888888888E-2</v>
      </c>
      <c r="F27" s="39">
        <f t="shared" si="1"/>
        <v>6.369063067739425E-2</v>
      </c>
      <c r="G27" s="38">
        <f t="shared" si="2"/>
        <v>0.10861111111111105</v>
      </c>
      <c r="H27" s="43">
        <f t="shared" si="3"/>
        <v>0.11536759282026054</v>
      </c>
    </row>
    <row r="28" spans="2:8" s="1" customFormat="1" x14ac:dyDescent="0.25">
      <c r="B28" s="42" t="s">
        <v>17</v>
      </c>
      <c r="C28" s="38">
        <v>1.9097222222222222E-3</v>
      </c>
      <c r="D28" s="39">
        <f t="shared" si="0"/>
        <v>2.658074909383809E-3</v>
      </c>
      <c r="E28" s="38">
        <v>1.6006944444444452E-2</v>
      </c>
      <c r="F28" s="39">
        <f t="shared" si="1"/>
        <v>7.1788216973786706E-2</v>
      </c>
      <c r="G28" s="38">
        <f t="shared" si="2"/>
        <v>1.7916666666666674E-2</v>
      </c>
      <c r="H28" s="43">
        <f>G28/$G$30</f>
        <v>1.9031226948610775E-2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4">SUM(C7:C28)</f>
        <v>0.71846064814814836</v>
      </c>
      <c r="D30" s="51">
        <f t="shared" si="4"/>
        <v>1</v>
      </c>
      <c r="E30" s="50">
        <f t="shared" si="4"/>
        <v>0.22297453703703701</v>
      </c>
      <c r="F30" s="51">
        <f t="shared" si="4"/>
        <v>1</v>
      </c>
      <c r="G30" s="50">
        <f t="shared" si="4"/>
        <v>0.94143518518518532</v>
      </c>
      <c r="H30" s="49">
        <f t="shared" si="4"/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&amp;R17</oddHeader>
  </headerFooter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I7" sqref="I7:J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109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126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4.837962962962964E-3</v>
      </c>
      <c r="D7" s="39">
        <f t="shared" ref="D7:D17" si="0">C7/C$30</f>
        <v>2.0564793860080692E-2</v>
      </c>
      <c r="E7" s="38">
        <v>0</v>
      </c>
      <c r="F7" s="39"/>
      <c r="G7" s="38">
        <f>C7+E7</f>
        <v>4.837962962962964E-3</v>
      </c>
      <c r="H7" s="43">
        <f t="shared" ref="H7:H27" si="1">G7/$G$30</f>
        <v>1.9913296174551003E-2</v>
      </c>
    </row>
    <row r="8" spans="2:8" s="1" customFormat="1" x14ac:dyDescent="0.25">
      <c r="B8" s="42" t="s">
        <v>13</v>
      </c>
      <c r="C8" s="38">
        <v>4.9305555555555552E-3</v>
      </c>
      <c r="D8" s="39">
        <f t="shared" si="0"/>
        <v>2.0958378431565484E-2</v>
      </c>
      <c r="E8" s="38">
        <v>0</v>
      </c>
      <c r="F8" s="39">
        <f>E8/E$30</f>
        <v>0</v>
      </c>
      <c r="G8" s="38">
        <f t="shared" ref="G8:G28" si="2">C8+E8</f>
        <v>4.9305555555555552E-3</v>
      </c>
      <c r="H8" s="43">
        <f t="shared" si="1"/>
        <v>2.0294411890810347E-2</v>
      </c>
    </row>
    <row r="9" spans="2:8" s="1" customFormat="1" x14ac:dyDescent="0.25">
      <c r="B9" s="42" t="s">
        <v>0</v>
      </c>
      <c r="C9" s="38">
        <v>5.6076388888888919E-2</v>
      </c>
      <c r="D9" s="39">
        <f t="shared" si="0"/>
        <v>0.23836465610548083</v>
      </c>
      <c r="E9" s="36">
        <v>6.0995370370370379E-3</v>
      </c>
      <c r="F9" s="39">
        <f>E9/E$30</f>
        <v>0.79248120300751879</v>
      </c>
      <c r="G9" s="38">
        <f t="shared" si="2"/>
        <v>6.2175925925925954E-2</v>
      </c>
      <c r="H9" s="43">
        <f t="shared" si="1"/>
        <v>0.25591920346815317</v>
      </c>
    </row>
    <row r="10" spans="2:8" s="1" customFormat="1" x14ac:dyDescent="0.25">
      <c r="B10" s="42" t="s">
        <v>8</v>
      </c>
      <c r="C10" s="38">
        <v>6.8634259259259256E-3</v>
      </c>
      <c r="D10" s="39">
        <f t="shared" si="0"/>
        <v>2.9174456361310639E-2</v>
      </c>
      <c r="E10" s="38">
        <v>0</v>
      </c>
      <c r="F10" s="39">
        <f>E10/E$30</f>
        <v>0</v>
      </c>
      <c r="G10" s="38">
        <f t="shared" si="2"/>
        <v>6.8634259259259256E-3</v>
      </c>
      <c r="H10" s="43">
        <f t="shared" si="1"/>
        <v>2.8250202467724264E-2</v>
      </c>
    </row>
    <row r="11" spans="2:8" s="1" customFormat="1" x14ac:dyDescent="0.25">
      <c r="B11" s="42" t="s">
        <v>26</v>
      </c>
      <c r="C11" s="38">
        <v>4.0509259259259258E-4</v>
      </c>
      <c r="D11" s="39">
        <f t="shared" si="0"/>
        <v>1.7219325002459905E-3</v>
      </c>
      <c r="E11" s="38">
        <v>0</v>
      </c>
      <c r="F11" s="39"/>
      <c r="G11" s="38">
        <f t="shared" si="2"/>
        <v>4.0509259259259258E-4</v>
      </c>
      <c r="H11" s="43">
        <f>G11/$G$30</f>
        <v>1.6673812586346531E-3</v>
      </c>
    </row>
    <row r="12" spans="2:8" s="1" customFormat="1" x14ac:dyDescent="0.25">
      <c r="B12" s="42" t="s">
        <v>3</v>
      </c>
      <c r="C12" s="38">
        <v>5.8912037037037049E-3</v>
      </c>
      <c r="D12" s="39">
        <f t="shared" si="0"/>
        <v>2.504181836072027E-2</v>
      </c>
      <c r="E12" s="38">
        <v>5.7870370370370367E-4</v>
      </c>
      <c r="F12" s="39">
        <f t="shared" ref="F12:F27" si="3">E12/E$30</f>
        <v>7.5187969924812026E-2</v>
      </c>
      <c r="G12" s="38">
        <f t="shared" si="2"/>
        <v>6.4699074074074086E-3</v>
      </c>
      <c r="H12" s="43">
        <f>G12/$G$30</f>
        <v>2.6630460673622035E-2</v>
      </c>
    </row>
    <row r="13" spans="2:8" s="1" customFormat="1" x14ac:dyDescent="0.25">
      <c r="B13" s="42" t="s">
        <v>7</v>
      </c>
      <c r="C13" s="38">
        <v>2.3958333333333331E-3</v>
      </c>
      <c r="D13" s="39">
        <f t="shared" si="0"/>
        <v>1.0184000787169144E-2</v>
      </c>
      <c r="E13" s="38">
        <v>3.2407407407407406E-4</v>
      </c>
      <c r="F13" s="39">
        <f t="shared" si="3"/>
        <v>4.2105263157894729E-2</v>
      </c>
      <c r="G13" s="38">
        <f t="shared" si="2"/>
        <v>2.719907407407407E-3</v>
      </c>
      <c r="H13" s="43">
        <f>G13/$G$30</f>
        <v>1.1195274165118384E-2</v>
      </c>
    </row>
    <row r="14" spans="2:8" s="1" customFormat="1" x14ac:dyDescent="0.25">
      <c r="B14" s="42" t="s">
        <v>2</v>
      </c>
      <c r="C14" s="38">
        <v>6.3657407407407395E-3</v>
      </c>
      <c r="D14" s="39">
        <f t="shared" si="0"/>
        <v>2.7058939289579847E-2</v>
      </c>
      <c r="E14" s="38">
        <v>1.0416666666666667E-4</v>
      </c>
      <c r="F14" s="39">
        <f t="shared" si="3"/>
        <v>1.3533834586466165E-2</v>
      </c>
      <c r="G14" s="38">
        <f t="shared" si="2"/>
        <v>6.469907407407406E-3</v>
      </c>
      <c r="H14" s="43">
        <f t="shared" si="1"/>
        <v>2.6630460673622024E-2</v>
      </c>
    </row>
    <row r="15" spans="2:8" s="1" customFormat="1" x14ac:dyDescent="0.25">
      <c r="B15" s="42" t="s">
        <v>9</v>
      </c>
      <c r="C15" s="38">
        <v>1.8298611111111106E-2</v>
      </c>
      <c r="D15" s="39">
        <f t="shared" si="0"/>
        <v>7.7782150939683159E-2</v>
      </c>
      <c r="E15" s="38">
        <v>0</v>
      </c>
      <c r="F15" s="39">
        <f t="shared" si="3"/>
        <v>0</v>
      </c>
      <c r="G15" s="38">
        <f t="shared" si="2"/>
        <v>1.8298611111111106E-2</v>
      </c>
      <c r="H15" s="43">
        <f t="shared" si="1"/>
        <v>7.5317993425753876E-2</v>
      </c>
    </row>
    <row r="16" spans="2:8" s="1" customFormat="1" x14ac:dyDescent="0.25">
      <c r="B16" s="42" t="s">
        <v>1</v>
      </c>
      <c r="C16" s="38">
        <v>5.9027777777777778E-4</v>
      </c>
      <c r="D16" s="39">
        <f t="shared" si="0"/>
        <v>2.5091016432155864E-3</v>
      </c>
      <c r="E16" s="38">
        <v>0</v>
      </c>
      <c r="F16" s="39">
        <f t="shared" si="3"/>
        <v>0</v>
      </c>
      <c r="G16" s="38">
        <f t="shared" si="2"/>
        <v>5.9027777777777778E-4</v>
      </c>
      <c r="H16" s="43">
        <f t="shared" si="1"/>
        <v>2.4296126911533518E-3</v>
      </c>
    </row>
    <row r="17" spans="2:8" s="1" customFormat="1" x14ac:dyDescent="0.25">
      <c r="B17" s="42" t="s">
        <v>27</v>
      </c>
      <c r="C17" s="38">
        <v>7.407407407407407E-4</v>
      </c>
      <c r="D17" s="39">
        <f t="shared" si="0"/>
        <v>3.1486765718783827E-3</v>
      </c>
      <c r="E17" s="38">
        <v>0</v>
      </c>
      <c r="F17" s="39">
        <f t="shared" si="3"/>
        <v>0</v>
      </c>
      <c r="G17" s="38">
        <f t="shared" si="2"/>
        <v>7.407407407407407E-4</v>
      </c>
      <c r="H17" s="43">
        <f t="shared" si="1"/>
        <v>3.0489257300747941E-3</v>
      </c>
    </row>
    <row r="18" spans="2:8" s="1" customFormat="1" x14ac:dyDescent="0.25">
      <c r="B18" s="42" t="s">
        <v>16</v>
      </c>
      <c r="C18" s="38">
        <v>1.7708333333333335E-3</v>
      </c>
      <c r="D18" s="39">
        <f t="shared" ref="D18:D27" si="4">C18/C$30</f>
        <v>7.52730492964676E-3</v>
      </c>
      <c r="E18" s="38">
        <v>0</v>
      </c>
      <c r="F18" s="39">
        <f t="shared" si="3"/>
        <v>0</v>
      </c>
      <c r="G18" s="38">
        <f t="shared" si="2"/>
        <v>1.7708333333333335E-3</v>
      </c>
      <c r="H18" s="43">
        <f t="shared" si="1"/>
        <v>7.2888380734600555E-3</v>
      </c>
    </row>
    <row r="19" spans="2:8" s="1" customFormat="1" x14ac:dyDescent="0.25">
      <c r="B19" s="42" t="s">
        <v>4</v>
      </c>
      <c r="C19" s="38">
        <v>8.0324074074074082E-3</v>
      </c>
      <c r="D19" s="39">
        <f t="shared" si="4"/>
        <v>3.4143461576306218E-2</v>
      </c>
      <c r="E19" s="38">
        <v>0</v>
      </c>
      <c r="F19" s="39">
        <f t="shared" si="3"/>
        <v>0</v>
      </c>
      <c r="G19" s="38">
        <f t="shared" si="2"/>
        <v>8.0324074074074082E-3</v>
      </c>
      <c r="H19" s="43">
        <f t="shared" si="1"/>
        <v>3.3061788385498551E-2</v>
      </c>
    </row>
    <row r="20" spans="2:8" s="1" customFormat="1" x14ac:dyDescent="0.25">
      <c r="B20" s="42" t="s">
        <v>14</v>
      </c>
      <c r="C20" s="38">
        <v>2.9861111111111113E-3</v>
      </c>
      <c r="D20" s="39">
        <f t="shared" si="4"/>
        <v>1.2693102430384731E-2</v>
      </c>
      <c r="E20" s="38">
        <v>1.7361111111111112E-4</v>
      </c>
      <c r="F20" s="39">
        <f t="shared" si="3"/>
        <v>2.2556390977443608E-2</v>
      </c>
      <c r="G20" s="38">
        <f t="shared" si="2"/>
        <v>3.1597222222222222E-3</v>
      </c>
      <c r="H20" s="43">
        <f t="shared" si="1"/>
        <v>1.3005573817350295E-2</v>
      </c>
    </row>
    <row r="21" spans="2:8" s="1" customFormat="1" x14ac:dyDescent="0.25">
      <c r="B21" s="42" t="s">
        <v>11</v>
      </c>
      <c r="C21" s="38">
        <v>1.4236111111111112E-3</v>
      </c>
      <c r="D21" s="39">
        <f t="shared" si="4"/>
        <v>6.0513627865787676E-3</v>
      </c>
      <c r="E21" s="38">
        <v>0</v>
      </c>
      <c r="F21" s="39">
        <f t="shared" si="3"/>
        <v>0</v>
      </c>
      <c r="G21" s="38">
        <f t="shared" si="2"/>
        <v>1.4236111111111112E-3</v>
      </c>
      <c r="H21" s="43">
        <f t="shared" si="1"/>
        <v>5.8596541374874951E-3</v>
      </c>
    </row>
    <row r="22" spans="2:8" s="1" customFormat="1" x14ac:dyDescent="0.25">
      <c r="B22" s="42" t="s">
        <v>15</v>
      </c>
      <c r="C22" s="38">
        <v>6.3888888888888901E-3</v>
      </c>
      <c r="D22" s="39">
        <f t="shared" si="4"/>
        <v>2.7157335432451059E-2</v>
      </c>
      <c r="E22" s="38">
        <v>4.1666666666666664E-4</v>
      </c>
      <c r="F22" s="39">
        <f t="shared" si="3"/>
        <v>5.4135338345864654E-2</v>
      </c>
      <c r="G22" s="38">
        <f t="shared" si="2"/>
        <v>6.8055555555555569E-3</v>
      </c>
      <c r="H22" s="43">
        <f t="shared" si="1"/>
        <v>2.8012005145062177E-2</v>
      </c>
    </row>
    <row r="23" spans="2:8" s="1" customFormat="1" x14ac:dyDescent="0.25">
      <c r="B23" s="42" t="s">
        <v>71</v>
      </c>
      <c r="C23" s="38">
        <v>3.4143518518518516E-3</v>
      </c>
      <c r="D23" s="39">
        <f t="shared" si="4"/>
        <v>1.451343107350192E-2</v>
      </c>
      <c r="E23" s="38">
        <v>0</v>
      </c>
      <c r="F23" s="39">
        <f t="shared" si="3"/>
        <v>0</v>
      </c>
      <c r="G23" s="38">
        <f t="shared" si="2"/>
        <v>3.4143518518518516E-3</v>
      </c>
      <c r="H23" s="43">
        <f t="shared" si="1"/>
        <v>1.4053642037063503E-2</v>
      </c>
    </row>
    <row r="24" spans="2:8" s="1" customFormat="1" x14ac:dyDescent="0.25">
      <c r="B24" s="42" t="s">
        <v>12</v>
      </c>
      <c r="C24" s="38">
        <v>1.1342592592592593E-3</v>
      </c>
      <c r="D24" s="39">
        <f t="shared" si="4"/>
        <v>4.821411000688774E-3</v>
      </c>
      <c r="E24" s="38">
        <v>0</v>
      </c>
      <c r="F24" s="39">
        <f t="shared" si="3"/>
        <v>0</v>
      </c>
      <c r="G24" s="38">
        <f t="shared" si="2"/>
        <v>1.1342592592592593E-3</v>
      </c>
      <c r="H24" s="43">
        <f t="shared" si="1"/>
        <v>4.6686675241770286E-3</v>
      </c>
    </row>
    <row r="25" spans="2:8" s="1" customFormat="1" x14ac:dyDescent="0.25">
      <c r="B25" s="42" t="s">
        <v>5</v>
      </c>
      <c r="C25" s="38"/>
      <c r="D25" s="39">
        <f t="shared" si="4"/>
        <v>0</v>
      </c>
      <c r="E25" s="38"/>
      <c r="F25" s="39">
        <f t="shared" si="3"/>
        <v>0</v>
      </c>
      <c r="G25" s="38">
        <f t="shared" si="2"/>
        <v>0</v>
      </c>
      <c r="H25" s="43">
        <f t="shared" si="1"/>
        <v>0</v>
      </c>
    </row>
    <row r="26" spans="2:8" s="1" customFormat="1" x14ac:dyDescent="0.25">
      <c r="B26" s="42" t="s">
        <v>6</v>
      </c>
      <c r="C26" s="38">
        <v>5.4502314814814809E-2</v>
      </c>
      <c r="D26" s="39">
        <f t="shared" si="4"/>
        <v>0.23167371839023912</v>
      </c>
      <c r="E26" s="36">
        <v>0</v>
      </c>
      <c r="F26" s="39">
        <f t="shared" si="3"/>
        <v>0</v>
      </c>
      <c r="G26" s="38">
        <f t="shared" si="2"/>
        <v>5.4502314814814809E-2</v>
      </c>
      <c r="H26" s="43">
        <f t="shared" si="1"/>
        <v>0.22433423848315945</v>
      </c>
    </row>
    <row r="27" spans="2:8" s="1" customFormat="1" x14ac:dyDescent="0.25">
      <c r="B27" s="42" t="s">
        <v>78</v>
      </c>
      <c r="C27" s="38">
        <v>4.8206018518518495E-2</v>
      </c>
      <c r="D27" s="39">
        <f t="shared" si="4"/>
        <v>0.20490996752927279</v>
      </c>
      <c r="E27" s="38">
        <v>0</v>
      </c>
      <c r="F27" s="39">
        <f t="shared" si="3"/>
        <v>0</v>
      </c>
      <c r="G27" s="38">
        <f t="shared" si="2"/>
        <v>4.8206018518518495E-2</v>
      </c>
      <c r="H27" s="43">
        <f t="shared" si="1"/>
        <v>0.19841836977752361</v>
      </c>
    </row>
    <row r="28" spans="2:8" s="1" customFormat="1" x14ac:dyDescent="0.25">
      <c r="B28" s="42" t="s">
        <v>17</v>
      </c>
      <c r="C28" s="38"/>
      <c r="D28" s="39"/>
      <c r="E28" s="38"/>
      <c r="F28" s="39"/>
      <c r="G28" s="38">
        <f t="shared" si="2"/>
        <v>0</v>
      </c>
      <c r="H28" s="43"/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5">SUM(C7:C28)</f>
        <v>0.23525462962962959</v>
      </c>
      <c r="D30" s="51">
        <f t="shared" si="5"/>
        <v>1.0000000000000002</v>
      </c>
      <c r="E30" s="50">
        <f t="shared" si="5"/>
        <v>7.69675925925926E-3</v>
      </c>
      <c r="F30" s="51">
        <f t="shared" si="5"/>
        <v>1</v>
      </c>
      <c r="G30" s="50">
        <f t="shared" si="5"/>
        <v>0.24295138888888887</v>
      </c>
      <c r="H30" s="49">
        <f t="shared" si="5"/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&amp;R18</oddHeader>
  </headerFooter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I7" sqref="I7:J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110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126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2.253472222222222E-2</v>
      </c>
      <c r="D7" s="39">
        <f t="shared" ref="D7:D28" si="0">C7/C$30</f>
        <v>2.0017683829577238E-2</v>
      </c>
      <c r="E7" s="38">
        <v>9.6064814814814808E-4</v>
      </c>
      <c r="F7" s="39">
        <f t="shared" ref="F7:F28" si="1">E7/E$30</f>
        <v>6.6093326962892171E-3</v>
      </c>
      <c r="G7" s="38">
        <f>C7+E7</f>
        <v>2.3495370370370368E-2</v>
      </c>
      <c r="H7" s="43">
        <f>G7/$G$30</f>
        <v>1.8484456666241742E-2</v>
      </c>
    </row>
    <row r="8" spans="2:8" s="1" customFormat="1" x14ac:dyDescent="0.25">
      <c r="B8" s="42" t="s">
        <v>13</v>
      </c>
      <c r="C8" s="38">
        <v>3.1817129629629619E-2</v>
      </c>
      <c r="D8" s="39">
        <f t="shared" si="0"/>
        <v>2.8263283434775459E-2</v>
      </c>
      <c r="E8" s="38">
        <v>2.0833333333333337E-3</v>
      </c>
      <c r="F8" s="39">
        <f t="shared" si="1"/>
        <v>1.433349259436216E-2</v>
      </c>
      <c r="G8" s="38">
        <f t="shared" ref="G8:G28" si="2">C8+E8</f>
        <v>3.3900462962962952E-2</v>
      </c>
      <c r="H8" s="43">
        <f t="shared" ref="H8:H27" si="3">G8/$G$30</f>
        <v>2.6670430332720221E-2</v>
      </c>
    </row>
    <row r="9" spans="2:8" s="1" customFormat="1" x14ac:dyDescent="0.25">
      <c r="B9" s="42" t="s">
        <v>0</v>
      </c>
      <c r="C9" s="38">
        <v>0.26405092592592577</v>
      </c>
      <c r="D9" s="39">
        <f t="shared" si="0"/>
        <v>0.2345574930087185</v>
      </c>
      <c r="E9" s="38">
        <v>6.5462962962962973E-2</v>
      </c>
      <c r="F9" s="39">
        <f t="shared" si="1"/>
        <v>0.45039018952062432</v>
      </c>
      <c r="G9" s="38">
        <f t="shared" si="2"/>
        <v>0.32951388888888877</v>
      </c>
      <c r="H9" s="43">
        <f t="shared" si="3"/>
        <v>0.25923767551128191</v>
      </c>
    </row>
    <row r="10" spans="2:8" s="1" customFormat="1" x14ac:dyDescent="0.25">
      <c r="B10" s="42" t="s">
        <v>8</v>
      </c>
      <c r="C10" s="38">
        <v>3.5972222222222218E-2</v>
      </c>
      <c r="D10" s="39">
        <f t="shared" si="0"/>
        <v>3.1954268794209581E-2</v>
      </c>
      <c r="E10" s="38">
        <v>1.1863425925925928E-2</v>
      </c>
      <c r="F10" s="39">
        <f t="shared" si="1"/>
        <v>8.1621277273451198E-2</v>
      </c>
      <c r="G10" s="38">
        <f t="shared" si="2"/>
        <v>4.7835648148148148E-2</v>
      </c>
      <c r="H10" s="43">
        <f t="shared" si="3"/>
        <v>3.7633625320973953E-2</v>
      </c>
    </row>
    <row r="11" spans="2:8" s="1" customFormat="1" x14ac:dyDescent="0.25">
      <c r="B11" s="42" t="s">
        <v>26</v>
      </c>
      <c r="C11" s="38">
        <v>4.2592592592592595E-3</v>
      </c>
      <c r="D11" s="39">
        <f t="shared" si="0"/>
        <v>3.7835170258266179E-3</v>
      </c>
      <c r="E11" s="38">
        <v>0</v>
      </c>
      <c r="F11" s="39">
        <f t="shared" si="1"/>
        <v>0</v>
      </c>
      <c r="G11" s="38">
        <f t="shared" si="2"/>
        <v>4.2592592592592595E-3</v>
      </c>
      <c r="H11" s="43">
        <f t="shared" si="3"/>
        <v>3.3508768734861879E-3</v>
      </c>
    </row>
    <row r="12" spans="2:8" s="1" customFormat="1" x14ac:dyDescent="0.25">
      <c r="B12" s="42" t="s">
        <v>3</v>
      </c>
      <c r="C12" s="38">
        <v>5.452546296296297E-2</v>
      </c>
      <c r="D12" s="39">
        <f t="shared" si="0"/>
        <v>4.8435186708340211E-2</v>
      </c>
      <c r="E12" s="38">
        <v>1.7164351851851844E-2</v>
      </c>
      <c r="F12" s="39">
        <f t="shared" si="1"/>
        <v>0.1180920528746615</v>
      </c>
      <c r="G12" s="38">
        <f t="shared" si="2"/>
        <v>7.1689814814814817E-2</v>
      </c>
      <c r="H12" s="43">
        <f t="shared" si="3"/>
        <v>5.6400356941232195E-2</v>
      </c>
    </row>
    <row r="13" spans="2:8" s="1" customFormat="1" x14ac:dyDescent="0.25">
      <c r="B13" s="42" t="s">
        <v>7</v>
      </c>
      <c r="C13" s="38">
        <v>3.5486111111111093E-2</v>
      </c>
      <c r="D13" s="39">
        <f t="shared" si="0"/>
        <v>3.1522454351044581E-2</v>
      </c>
      <c r="E13" s="38">
        <v>1.7627314814814814E-2</v>
      </c>
      <c r="F13" s="39">
        <f t="shared" si="1"/>
        <v>0.12127727345118648</v>
      </c>
      <c r="G13" s="38">
        <f t="shared" si="2"/>
        <v>5.3113425925925911E-2</v>
      </c>
      <c r="H13" s="43">
        <f t="shared" si="3"/>
        <v>4.1785798838119871E-2</v>
      </c>
    </row>
    <row r="14" spans="2:8" s="1" customFormat="1" x14ac:dyDescent="0.25">
      <c r="B14" s="42" t="s">
        <v>2</v>
      </c>
      <c r="C14" s="38">
        <v>4.1967592592592612E-2</v>
      </c>
      <c r="D14" s="39">
        <f t="shared" si="0"/>
        <v>3.7279980259911201E-2</v>
      </c>
      <c r="E14" s="38">
        <v>1.2731481481481483E-3</v>
      </c>
      <c r="F14" s="39">
        <f t="shared" si="1"/>
        <v>8.759356585443542E-3</v>
      </c>
      <c r="G14" s="38">
        <f t="shared" si="2"/>
        <v>4.324074074074076E-2</v>
      </c>
      <c r="H14" s="43">
        <f t="shared" si="3"/>
        <v>3.4018684780827181E-2</v>
      </c>
    </row>
    <row r="15" spans="2:8" s="1" customFormat="1" x14ac:dyDescent="0.25">
      <c r="B15" s="42" t="s">
        <v>9</v>
      </c>
      <c r="C15" s="38">
        <v>0.10027777777777785</v>
      </c>
      <c r="D15" s="39">
        <f t="shared" si="0"/>
        <v>8.9077150847178918E-2</v>
      </c>
      <c r="E15" s="38">
        <v>9.2592592592592596E-4</v>
      </c>
      <c r="F15" s="39">
        <f t="shared" si="1"/>
        <v>6.3704411530498481E-3</v>
      </c>
      <c r="G15" s="38">
        <f t="shared" si="2"/>
        <v>0.10120370370370378</v>
      </c>
      <c r="H15" s="43">
        <f t="shared" si="3"/>
        <v>7.9619748320008829E-2</v>
      </c>
    </row>
    <row r="16" spans="2:8" s="1" customFormat="1" x14ac:dyDescent="0.25">
      <c r="B16" s="42" t="s">
        <v>1</v>
      </c>
      <c r="C16" s="38">
        <v>7.8356481481481489E-3</v>
      </c>
      <c r="D16" s="39">
        <f t="shared" si="0"/>
        <v>6.9604375719690779E-3</v>
      </c>
      <c r="E16" s="38">
        <v>6.8865740740740745E-3</v>
      </c>
      <c r="F16" s="39">
        <f t="shared" si="1"/>
        <v>4.7380156075808248E-2</v>
      </c>
      <c r="G16" s="38">
        <f t="shared" si="2"/>
        <v>1.4722222222222223E-2</v>
      </c>
      <c r="H16" s="43">
        <f t="shared" si="3"/>
        <v>1.1582378758354432E-2</v>
      </c>
    </row>
    <row r="17" spans="2:8" s="1" customFormat="1" x14ac:dyDescent="0.25">
      <c r="B17" s="42" t="s">
        <v>27</v>
      </c>
      <c r="C17" s="38">
        <v>1.7939814814814815E-3</v>
      </c>
      <c r="D17" s="39">
        <f t="shared" si="0"/>
        <v>1.5936009212041461E-3</v>
      </c>
      <c r="E17" s="38">
        <v>1.0879629629629629E-3</v>
      </c>
      <c r="F17" s="39">
        <f t="shared" si="1"/>
        <v>7.4852683548335712E-3</v>
      </c>
      <c r="G17" s="38">
        <f t="shared" si="2"/>
        <v>2.8819444444444444E-3</v>
      </c>
      <c r="H17" s="43">
        <f t="shared" si="3"/>
        <v>2.2673052758099476E-3</v>
      </c>
    </row>
    <row r="18" spans="2:8" s="1" customFormat="1" x14ac:dyDescent="0.25">
      <c r="B18" s="42" t="s">
        <v>16</v>
      </c>
      <c r="C18" s="38">
        <v>2.2800925925925927E-3</v>
      </c>
      <c r="D18" s="39">
        <f t="shared" si="0"/>
        <v>2.0254153643691408E-3</v>
      </c>
      <c r="E18" s="38">
        <v>0</v>
      </c>
      <c r="F18" s="39">
        <f t="shared" si="1"/>
        <v>0</v>
      </c>
      <c r="G18" s="38">
        <f t="shared" si="2"/>
        <v>2.2800925925925927E-3</v>
      </c>
      <c r="H18" s="43">
        <f t="shared" si="3"/>
        <v>1.7938118045564648E-3</v>
      </c>
    </row>
    <row r="19" spans="2:8" s="1" customFormat="1" x14ac:dyDescent="0.25">
      <c r="B19" s="42" t="s">
        <v>4</v>
      </c>
      <c r="C19" s="38">
        <v>3.2511574074074075E-2</v>
      </c>
      <c r="D19" s="39">
        <f t="shared" si="0"/>
        <v>2.8880161210725459E-2</v>
      </c>
      <c r="E19" s="38">
        <v>0</v>
      </c>
      <c r="F19" s="39">
        <f t="shared" si="1"/>
        <v>0</v>
      </c>
      <c r="G19" s="38">
        <f t="shared" si="2"/>
        <v>3.2511574074074075E-2</v>
      </c>
      <c r="H19" s="43">
        <f t="shared" si="3"/>
        <v>2.5577753091366038E-2</v>
      </c>
    </row>
    <row r="20" spans="2:8" s="1" customFormat="1" x14ac:dyDescent="0.25">
      <c r="B20" s="42" t="s">
        <v>14</v>
      </c>
      <c r="C20" s="38">
        <v>1.6157407407407412E-2</v>
      </c>
      <c r="D20" s="39">
        <f t="shared" si="0"/>
        <v>1.4352689587103153E-2</v>
      </c>
      <c r="E20" s="38">
        <v>4.8842592592592575E-3</v>
      </c>
      <c r="F20" s="39">
        <f t="shared" si="1"/>
        <v>3.3604077082337938E-2</v>
      </c>
      <c r="G20" s="38">
        <f t="shared" si="2"/>
        <v>2.104166666666667E-2</v>
      </c>
      <c r="H20" s="43">
        <f t="shared" si="3"/>
        <v>1.6554060206516008E-2</v>
      </c>
    </row>
    <row r="21" spans="2:8" s="1" customFormat="1" x14ac:dyDescent="0.25">
      <c r="B21" s="42" t="s">
        <v>11</v>
      </c>
      <c r="C21" s="38">
        <v>8.9583333333333338E-3</v>
      </c>
      <c r="D21" s="39">
        <f t="shared" si="0"/>
        <v>7.957723309754897E-3</v>
      </c>
      <c r="E21" s="38">
        <v>2.1296296296296293E-3</v>
      </c>
      <c r="F21" s="39">
        <f t="shared" si="1"/>
        <v>1.4652014652014649E-2</v>
      </c>
      <c r="G21" s="38">
        <f t="shared" si="2"/>
        <v>1.1087962962962963E-2</v>
      </c>
      <c r="H21" s="43">
        <f t="shared" si="3"/>
        <v>8.7232066434776295E-3</v>
      </c>
    </row>
    <row r="22" spans="2:8" s="1" customFormat="1" x14ac:dyDescent="0.25">
      <c r="B22" s="42" t="s">
        <v>15</v>
      </c>
      <c r="C22" s="38">
        <v>1.329861111111111E-2</v>
      </c>
      <c r="D22" s="39">
        <f t="shared" si="0"/>
        <v>1.1813209409442346E-2</v>
      </c>
      <c r="E22" s="38">
        <v>7.8935185185185185E-3</v>
      </c>
      <c r="F22" s="39">
        <f t="shared" si="1"/>
        <v>5.4308010829749953E-2</v>
      </c>
      <c r="G22" s="38">
        <f t="shared" si="2"/>
        <v>2.119212962962963E-2</v>
      </c>
      <c r="H22" s="43">
        <f t="shared" si="3"/>
        <v>1.6672433574329376E-2</v>
      </c>
    </row>
    <row r="23" spans="2:8" s="1" customFormat="1" x14ac:dyDescent="0.25">
      <c r="B23" s="42" t="s">
        <v>71</v>
      </c>
      <c r="C23" s="38">
        <v>1.608796296296296E-2</v>
      </c>
      <c r="D23" s="39">
        <f t="shared" si="0"/>
        <v>1.4291001809508146E-2</v>
      </c>
      <c r="E23" s="38">
        <v>2.1180555555555558E-3</v>
      </c>
      <c r="F23" s="39">
        <f t="shared" si="1"/>
        <v>1.4572384137601528E-2</v>
      </c>
      <c r="G23" s="38">
        <f t="shared" si="2"/>
        <v>1.8206018518518517E-2</v>
      </c>
      <c r="H23" s="43">
        <f t="shared" si="3"/>
        <v>1.4323177505417862E-2</v>
      </c>
    </row>
    <row r="24" spans="2:8" s="1" customFormat="1" x14ac:dyDescent="0.25">
      <c r="B24" s="42" t="s">
        <v>12</v>
      </c>
      <c r="C24" s="38">
        <v>7.0601851851851858E-4</v>
      </c>
      <c r="D24" s="39">
        <f t="shared" si="0"/>
        <v>6.271590722158253E-4</v>
      </c>
      <c r="E24" s="38">
        <v>3.2407407407407406E-4</v>
      </c>
      <c r="F24" s="39">
        <f t="shared" si="1"/>
        <v>2.2296544035674466E-3</v>
      </c>
      <c r="G24" s="38">
        <f t="shared" si="2"/>
        <v>1.0300925925925926E-3</v>
      </c>
      <c r="H24" s="43">
        <f>G24/$G$30</f>
        <v>8.1040228733769216E-4</v>
      </c>
    </row>
    <row r="25" spans="2:8" s="1" customFormat="1" x14ac:dyDescent="0.25">
      <c r="B25" s="42" t="s">
        <v>5</v>
      </c>
      <c r="C25" s="38">
        <v>7.8472222222222224E-3</v>
      </c>
      <c r="D25" s="39">
        <f t="shared" si="0"/>
        <v>6.9707188682349101E-3</v>
      </c>
      <c r="E25" s="38">
        <v>1.1458333333333333E-3</v>
      </c>
      <c r="F25" s="39">
        <f t="shared" si="1"/>
        <v>7.8834209268991862E-3</v>
      </c>
      <c r="G25" s="38">
        <f t="shared" si="2"/>
        <v>8.9930555555555562E-3</v>
      </c>
      <c r="H25" s="43">
        <f t="shared" si="3"/>
        <v>7.0750851377683914E-3</v>
      </c>
    </row>
    <row r="26" spans="2:8" s="1" customFormat="1" x14ac:dyDescent="0.25">
      <c r="B26" s="42" t="s">
        <v>6</v>
      </c>
      <c r="C26" s="38">
        <v>0.32159722222222209</v>
      </c>
      <c r="D26" s="39">
        <f t="shared" si="0"/>
        <v>0.28567609804244121</v>
      </c>
      <c r="E26" s="38">
        <v>3.0092592592592595E-4</v>
      </c>
      <c r="F26" s="39">
        <f t="shared" si="1"/>
        <v>2.0703933747412005E-3</v>
      </c>
      <c r="G26" s="38">
        <f t="shared" si="2"/>
        <v>0.32189814814814799</v>
      </c>
      <c r="H26" s="43">
        <f t="shared" si="3"/>
        <v>0.25324616197118971</v>
      </c>
    </row>
    <row r="27" spans="2:8" s="1" customFormat="1" x14ac:dyDescent="0.25">
      <c r="B27" s="42" t="s">
        <v>78</v>
      </c>
      <c r="C27" s="38">
        <v>0.10451388888888886</v>
      </c>
      <c r="D27" s="39">
        <f t="shared" si="0"/>
        <v>9.2840105280473775E-2</v>
      </c>
      <c r="E27" s="38">
        <v>6.2500000000000001E-4</v>
      </c>
      <c r="F27" s="39">
        <f t="shared" si="1"/>
        <v>4.3000477783086471E-3</v>
      </c>
      <c r="G27" s="38">
        <f t="shared" si="2"/>
        <v>0.10513888888888887</v>
      </c>
      <c r="H27" s="43">
        <f t="shared" si="3"/>
        <v>8.2715667170512291E-2</v>
      </c>
    </row>
    <row r="28" spans="2:8" s="1" customFormat="1" x14ac:dyDescent="0.25">
      <c r="B28" s="42" t="s">
        <v>17</v>
      </c>
      <c r="C28" s="38">
        <v>1.261574074074074E-3</v>
      </c>
      <c r="D28" s="39">
        <f t="shared" si="0"/>
        <v>1.1206612929758187E-3</v>
      </c>
      <c r="E28" s="38">
        <v>5.9027777777777778E-4</v>
      </c>
      <c r="F28" s="39">
        <f t="shared" si="1"/>
        <v>4.0611562350692781E-3</v>
      </c>
      <c r="G28" s="38">
        <f t="shared" si="2"/>
        <v>1.8518518518518519E-3</v>
      </c>
      <c r="H28" s="43">
        <f>G28/$G$30</f>
        <v>1.4569029884722556E-3</v>
      </c>
    </row>
    <row r="29" spans="2:8" s="1" customFormat="1" ht="15.75" thickBot="1" x14ac:dyDescent="0.3">
      <c r="B29" s="44"/>
      <c r="C29" s="14"/>
      <c r="D29" s="37"/>
      <c r="E29" s="37"/>
      <c r="F29" s="37"/>
      <c r="G29" s="56"/>
      <c r="H29" s="52"/>
    </row>
    <row r="30" spans="2:8" s="1" customFormat="1" ht="16.5" thickTop="1" thickBot="1" x14ac:dyDescent="0.3">
      <c r="B30" s="46" t="s">
        <v>29</v>
      </c>
      <c r="C30" s="50">
        <f t="shared" ref="C30:H30" si="4">SUM(C7:C28)</f>
        <v>1.1257407407407403</v>
      </c>
      <c r="D30" s="51">
        <f t="shared" si="4"/>
        <v>1</v>
      </c>
      <c r="E30" s="50">
        <f t="shared" si="4"/>
        <v>0.14534722222222224</v>
      </c>
      <c r="F30" s="51">
        <f t="shared" si="4"/>
        <v>1</v>
      </c>
      <c r="G30" s="50">
        <f t="shared" si="4"/>
        <v>1.2710879629629626</v>
      </c>
      <c r="H30" s="49">
        <f t="shared" si="4"/>
        <v>1.0000000000000004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&amp;R19</oddHeader>
  </headerFooter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I7" sqref="I7:J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111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126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5.9606481481481481E-3</v>
      </c>
      <c r="D7" s="39">
        <f t="shared" ref="D7:D28" si="0">C7/C$30</f>
        <v>1.4492345790184593E-2</v>
      </c>
      <c r="E7" s="38">
        <v>0</v>
      </c>
      <c r="F7" s="39">
        <f t="shared" ref="F7:F28" si="1">E7/E$30</f>
        <v>0</v>
      </c>
      <c r="G7" s="38">
        <f>C7+E7</f>
        <v>5.9606481481481481E-3</v>
      </c>
      <c r="H7" s="43">
        <f>G7/$G$30</f>
        <v>1.1332629169967429E-2</v>
      </c>
    </row>
    <row r="8" spans="2:8" s="1" customFormat="1" x14ac:dyDescent="0.25">
      <c r="B8" s="42" t="s">
        <v>13</v>
      </c>
      <c r="C8" s="38">
        <v>1.9733796296296298E-2</v>
      </c>
      <c r="D8" s="39">
        <f t="shared" si="0"/>
        <v>4.7979513732552881E-2</v>
      </c>
      <c r="E8" s="38">
        <v>2.650462962962963E-3</v>
      </c>
      <c r="F8" s="39">
        <f t="shared" si="1"/>
        <v>2.3112636253532503E-2</v>
      </c>
      <c r="G8" s="38">
        <f t="shared" ref="G8:G28" si="2">C8+E8</f>
        <v>2.238425925925926E-2</v>
      </c>
      <c r="H8" s="43">
        <f t="shared" ref="H8:H27" si="3">G8/$G$30</f>
        <v>4.2557873426634966E-2</v>
      </c>
    </row>
    <row r="9" spans="2:8" s="1" customFormat="1" x14ac:dyDescent="0.25">
      <c r="B9" s="42" t="s">
        <v>0</v>
      </c>
      <c r="C9" s="38">
        <v>9.3865740740740874E-2</v>
      </c>
      <c r="D9" s="39">
        <f t="shared" si="0"/>
        <v>0.22821927059882954</v>
      </c>
      <c r="E9" s="38">
        <v>3.4953703703703716E-2</v>
      </c>
      <c r="F9" s="39">
        <f t="shared" si="1"/>
        <v>0.30480419862737201</v>
      </c>
      <c r="G9" s="38">
        <f t="shared" si="2"/>
        <v>0.1288194444444446</v>
      </c>
      <c r="H9" s="43">
        <f t="shared" si="3"/>
        <v>0.24491682070240317</v>
      </c>
    </row>
    <row r="10" spans="2:8" s="1" customFormat="1" x14ac:dyDescent="0.25">
      <c r="B10" s="42" t="s">
        <v>8</v>
      </c>
      <c r="C10" s="38">
        <v>2.137731481481479E-2</v>
      </c>
      <c r="D10" s="39">
        <f t="shared" si="0"/>
        <v>5.1975461503827015E-2</v>
      </c>
      <c r="E10" s="38">
        <v>6.076388888888889E-3</v>
      </c>
      <c r="F10" s="39">
        <f t="shared" si="1"/>
        <v>5.2987484860718623E-2</v>
      </c>
      <c r="G10" s="38">
        <f t="shared" si="2"/>
        <v>2.7453703703703678E-2</v>
      </c>
      <c r="H10" s="43">
        <f t="shared" si="3"/>
        <v>5.2196109497403331E-2</v>
      </c>
    </row>
    <row r="11" spans="2:8" s="1" customFormat="1" x14ac:dyDescent="0.25">
      <c r="B11" s="42" t="s">
        <v>26</v>
      </c>
      <c r="C11" s="38">
        <v>4.0162037037037041E-3</v>
      </c>
      <c r="D11" s="39">
        <f t="shared" si="0"/>
        <v>9.7647456100855429E-3</v>
      </c>
      <c r="E11" s="38">
        <v>0</v>
      </c>
      <c r="F11" s="39">
        <f t="shared" si="1"/>
        <v>0</v>
      </c>
      <c r="G11" s="38">
        <f t="shared" si="2"/>
        <v>4.0162037037037041E-3</v>
      </c>
      <c r="H11" s="43">
        <f t="shared" si="3"/>
        <v>7.6357714989877638E-3</v>
      </c>
    </row>
    <row r="12" spans="2:8" s="1" customFormat="1" x14ac:dyDescent="0.25">
      <c r="B12" s="42" t="s">
        <v>3</v>
      </c>
      <c r="C12" s="38">
        <v>2.1307870370370373E-2</v>
      </c>
      <c r="D12" s="39">
        <f t="shared" si="0"/>
        <v>5.1806618640252114E-2</v>
      </c>
      <c r="E12" s="38">
        <v>1.0069444444444445E-2</v>
      </c>
      <c r="F12" s="39">
        <f t="shared" si="1"/>
        <v>8.7807832054905152E-2</v>
      </c>
      <c r="G12" s="38">
        <f t="shared" si="2"/>
        <v>3.1377314814814816E-2</v>
      </c>
      <c r="H12" s="43">
        <f t="shared" si="3"/>
        <v>5.9655840154915922E-2</v>
      </c>
    </row>
    <row r="13" spans="2:8" s="1" customFormat="1" x14ac:dyDescent="0.25">
      <c r="B13" s="42" t="s">
        <v>7</v>
      </c>
      <c r="C13" s="38">
        <v>1.1805555555555559E-2</v>
      </c>
      <c r="D13" s="39">
        <f t="shared" si="0"/>
        <v>2.8703286807744248E-2</v>
      </c>
      <c r="E13" s="38">
        <v>1.9062499999999996E-2</v>
      </c>
      <c r="F13" s="39">
        <f t="shared" si="1"/>
        <v>0.16622930964876867</v>
      </c>
      <c r="G13" s="38">
        <f t="shared" si="2"/>
        <v>3.0868055555555555E-2</v>
      </c>
      <c r="H13" s="43">
        <f t="shared" si="3"/>
        <v>5.8687615526802198E-2</v>
      </c>
    </row>
    <row r="14" spans="2:8" s="1" customFormat="1" x14ac:dyDescent="0.25">
      <c r="B14" s="42" t="s">
        <v>2</v>
      </c>
      <c r="C14" s="38">
        <v>1.2314814814814813E-2</v>
      </c>
      <c r="D14" s="39">
        <f t="shared" si="0"/>
        <v>2.9941467807293988E-2</v>
      </c>
      <c r="E14" s="38">
        <v>1.3773148148148149E-3</v>
      </c>
      <c r="F14" s="39">
        <f t="shared" si="1"/>
        <v>1.2010496568429556E-2</v>
      </c>
      <c r="G14" s="38">
        <f t="shared" si="2"/>
        <v>1.3692129629629629E-2</v>
      </c>
      <c r="H14" s="43">
        <f t="shared" si="3"/>
        <v>2.6032039433148479E-2</v>
      </c>
    </row>
    <row r="15" spans="2:8" s="1" customFormat="1" x14ac:dyDescent="0.25">
      <c r="B15" s="42" t="s">
        <v>9</v>
      </c>
      <c r="C15" s="38">
        <v>9.9421296296296289E-3</v>
      </c>
      <c r="D15" s="39">
        <f t="shared" si="0"/>
        <v>2.4172669968482649E-2</v>
      </c>
      <c r="E15" s="38">
        <v>2.4421296296296296E-3</v>
      </c>
      <c r="F15" s="39">
        <f t="shared" si="1"/>
        <v>2.1295922486879292E-2</v>
      </c>
      <c r="G15" s="38">
        <f t="shared" si="2"/>
        <v>1.2384259259259258E-2</v>
      </c>
      <c r="H15" s="43">
        <f t="shared" si="3"/>
        <v>2.3545462547310967E-2</v>
      </c>
    </row>
    <row r="16" spans="2:8" s="1" customFormat="1" x14ac:dyDescent="0.25">
      <c r="B16" s="42" t="s">
        <v>1</v>
      </c>
      <c r="C16" s="38">
        <v>4.3865740740740731E-3</v>
      </c>
      <c r="D16" s="39">
        <f t="shared" si="0"/>
        <v>1.0665240882485359E-2</v>
      </c>
      <c r="E16" s="38">
        <v>7.0601851851851858E-3</v>
      </c>
      <c r="F16" s="39">
        <f t="shared" si="1"/>
        <v>6.156641098102545E-2</v>
      </c>
      <c r="G16" s="38">
        <f t="shared" si="2"/>
        <v>1.1446759259259259E-2</v>
      </c>
      <c r="H16" s="43">
        <f t="shared" si="3"/>
        <v>2.1763049027374342E-2</v>
      </c>
    </row>
    <row r="17" spans="2:8" s="1" customFormat="1" x14ac:dyDescent="0.25">
      <c r="B17" s="42" t="s">
        <v>27</v>
      </c>
      <c r="C17" s="38">
        <v>9.2592592592592588E-5</v>
      </c>
      <c r="D17" s="39">
        <f t="shared" si="0"/>
        <v>2.2512381809995484E-4</v>
      </c>
      <c r="E17" s="38">
        <v>0</v>
      </c>
      <c r="F17" s="39">
        <f t="shared" si="1"/>
        <v>0</v>
      </c>
      <c r="G17" s="38">
        <f t="shared" si="2"/>
        <v>9.2592592592592588E-5</v>
      </c>
      <c r="H17" s="43">
        <f t="shared" si="3"/>
        <v>1.7604084147522219E-4</v>
      </c>
    </row>
    <row r="18" spans="2:8" s="1" customFormat="1" x14ac:dyDescent="0.25">
      <c r="B18" s="42" t="s">
        <v>16</v>
      </c>
      <c r="C18" s="38">
        <v>5.4398148148148144E-4</v>
      </c>
      <c r="D18" s="39">
        <f t="shared" si="0"/>
        <v>1.3226024313372346E-3</v>
      </c>
      <c r="E18" s="38">
        <v>0</v>
      </c>
      <c r="F18" s="39">
        <f t="shared" si="1"/>
        <v>0</v>
      </c>
      <c r="G18" s="38">
        <f t="shared" si="2"/>
        <v>5.4398148148148144E-4</v>
      </c>
      <c r="H18" s="43">
        <f>G18/$G$30</f>
        <v>1.0342399436669304E-3</v>
      </c>
    </row>
    <row r="19" spans="2:8" s="1" customFormat="1" x14ac:dyDescent="0.25">
      <c r="B19" s="42" t="s">
        <v>4</v>
      </c>
      <c r="C19" s="38">
        <v>1.1817129629629624E-2</v>
      </c>
      <c r="D19" s="39">
        <f t="shared" si="0"/>
        <v>2.873142728500672E-2</v>
      </c>
      <c r="E19" s="38">
        <v>3.506944444444444E-3</v>
      </c>
      <c r="F19" s="39">
        <f t="shared" si="1"/>
        <v>3.0581348405329029E-2</v>
      </c>
      <c r="G19" s="38">
        <f t="shared" si="2"/>
        <v>1.5324074074074068E-2</v>
      </c>
      <c r="H19" s="43">
        <f t="shared" si="3"/>
        <v>2.9134759264149261E-2</v>
      </c>
    </row>
    <row r="20" spans="2:8" s="1" customFormat="1" x14ac:dyDescent="0.25">
      <c r="B20" s="42" t="s">
        <v>14</v>
      </c>
      <c r="C20" s="38">
        <v>9.5486111111111101E-3</v>
      </c>
      <c r="D20" s="39">
        <f t="shared" si="0"/>
        <v>2.3215893741557841E-2</v>
      </c>
      <c r="E20" s="38">
        <v>4.5833333333333334E-3</v>
      </c>
      <c r="F20" s="39">
        <f t="shared" si="1"/>
        <v>3.9967702866370615E-2</v>
      </c>
      <c r="G20" s="38">
        <f t="shared" si="2"/>
        <v>1.4131944444444444E-2</v>
      </c>
      <c r="H20" s="43">
        <f t="shared" si="3"/>
        <v>2.6868233430155784E-2</v>
      </c>
    </row>
    <row r="21" spans="2:8" s="1" customFormat="1" x14ac:dyDescent="0.25">
      <c r="B21" s="42" t="s">
        <v>11</v>
      </c>
      <c r="C21" s="38">
        <v>9.7222222222222219E-4</v>
      </c>
      <c r="D21" s="39">
        <f t="shared" si="0"/>
        <v>2.3638000900495257E-3</v>
      </c>
      <c r="E21" s="38">
        <v>9.1435185185185185E-4</v>
      </c>
      <c r="F21" s="39">
        <f t="shared" si="1"/>
        <v>7.9733548647557551E-3</v>
      </c>
      <c r="G21" s="38">
        <f t="shared" si="2"/>
        <v>1.8865740740740739E-3</v>
      </c>
      <c r="H21" s="43">
        <f t="shared" si="3"/>
        <v>3.586832145057652E-3</v>
      </c>
    </row>
    <row r="22" spans="2:8" s="1" customFormat="1" x14ac:dyDescent="0.25">
      <c r="B22" s="42" t="s">
        <v>15</v>
      </c>
      <c r="C22" s="38">
        <v>9.2592592592592587E-3</v>
      </c>
      <c r="D22" s="39">
        <f t="shared" si="0"/>
        <v>2.2512381809995482E-2</v>
      </c>
      <c r="E22" s="38">
        <v>4.7222222222222223E-3</v>
      </c>
      <c r="F22" s="39">
        <f t="shared" si="1"/>
        <v>4.117884537747276E-2</v>
      </c>
      <c r="G22" s="38">
        <f t="shared" si="2"/>
        <v>1.398148148148148E-2</v>
      </c>
      <c r="H22" s="43">
        <f t="shared" si="3"/>
        <v>2.6582167062758549E-2</v>
      </c>
    </row>
    <row r="23" spans="2:8" s="1" customFormat="1" x14ac:dyDescent="0.25">
      <c r="B23" s="42" t="s">
        <v>71</v>
      </c>
      <c r="C23" s="38">
        <v>6.4930555555555549E-3</v>
      </c>
      <c r="D23" s="39">
        <f t="shared" si="0"/>
        <v>1.5786807744259331E-2</v>
      </c>
      <c r="E23" s="38">
        <v>2.3726851851851851E-3</v>
      </c>
      <c r="F23" s="39">
        <f t="shared" si="1"/>
        <v>2.0690351231328223E-2</v>
      </c>
      <c r="G23" s="38">
        <f t="shared" si="2"/>
        <v>8.86574074074074E-3</v>
      </c>
      <c r="H23" s="43">
        <f t="shared" si="3"/>
        <v>1.6855910571252523E-2</v>
      </c>
    </row>
    <row r="24" spans="2:8" s="1" customFormat="1" x14ac:dyDescent="0.25">
      <c r="B24" s="42" t="s">
        <v>12</v>
      </c>
      <c r="C24" s="38">
        <v>5.4398148148148144E-4</v>
      </c>
      <c r="D24" s="39">
        <f t="shared" si="0"/>
        <v>1.3226024313372346E-3</v>
      </c>
      <c r="E24" s="38">
        <v>1.4236111111111112E-3</v>
      </c>
      <c r="F24" s="39">
        <f t="shared" si="1"/>
        <v>1.2414210738796935E-2</v>
      </c>
      <c r="G24" s="38">
        <f t="shared" si="2"/>
        <v>1.9675925925925928E-3</v>
      </c>
      <c r="H24" s="43">
        <f>G24/$G$30</f>
        <v>3.7408678813484722E-3</v>
      </c>
    </row>
    <row r="25" spans="2:8" s="1" customFormat="1" x14ac:dyDescent="0.25">
      <c r="B25" s="42" t="s">
        <v>5</v>
      </c>
      <c r="C25" s="38">
        <v>5.7870370370370366E-5</v>
      </c>
      <c r="D25" s="39">
        <f t="shared" si="0"/>
        <v>1.4070238631247177E-4</v>
      </c>
      <c r="E25" s="38">
        <v>0</v>
      </c>
      <c r="F25" s="39">
        <f t="shared" si="1"/>
        <v>0</v>
      </c>
      <c r="G25" s="38">
        <f t="shared" si="2"/>
        <v>5.7870370370370366E-5</v>
      </c>
      <c r="H25" s="43">
        <f t="shared" si="3"/>
        <v>1.1002552592201386E-4</v>
      </c>
    </row>
    <row r="26" spans="2:8" s="1" customFormat="1" x14ac:dyDescent="0.25">
      <c r="B26" s="42" t="s">
        <v>6</v>
      </c>
      <c r="C26" s="38">
        <v>0.10344907407407408</v>
      </c>
      <c r="D26" s="39">
        <f t="shared" si="0"/>
        <v>0.25151958577217454</v>
      </c>
      <c r="E26" s="38">
        <v>1.3368055555555553E-2</v>
      </c>
      <c r="F26" s="39">
        <f t="shared" si="1"/>
        <v>0.11657246669358094</v>
      </c>
      <c r="G26" s="38">
        <f t="shared" si="2"/>
        <v>0.11681712962962963</v>
      </c>
      <c r="H26" s="43">
        <f t="shared" si="3"/>
        <v>0.22209752662617721</v>
      </c>
    </row>
    <row r="27" spans="2:8" s="1" customFormat="1" x14ac:dyDescent="0.25">
      <c r="B27" s="42" t="s">
        <v>78</v>
      </c>
      <c r="C27" s="38">
        <v>6.3807870370370487E-2</v>
      </c>
      <c r="D27" s="39">
        <f t="shared" si="0"/>
        <v>0.15513845114813166</v>
      </c>
      <c r="E27" s="38">
        <v>9.2592592592592588E-5</v>
      </c>
      <c r="F27" s="39">
        <f t="shared" si="1"/>
        <v>8.0742834073475986E-4</v>
      </c>
      <c r="G27" s="38">
        <f t="shared" si="2"/>
        <v>6.3900462962963075E-2</v>
      </c>
      <c r="H27" s="43">
        <f t="shared" si="3"/>
        <v>0.12149018572308792</v>
      </c>
    </row>
    <row r="28" spans="2:8" s="1" customFormat="1" x14ac:dyDescent="0.25">
      <c r="B28" s="42" t="s">
        <v>17</v>
      </c>
      <c r="C28" s="38"/>
      <c r="D28" s="39">
        <f t="shared" si="0"/>
        <v>0</v>
      </c>
      <c r="E28" s="38"/>
      <c r="F28" s="39">
        <f t="shared" si="1"/>
        <v>0</v>
      </c>
      <c r="G28" s="38">
        <f t="shared" si="2"/>
        <v>0</v>
      </c>
      <c r="H28" s="43">
        <f>G28/$G$30</f>
        <v>0</v>
      </c>
    </row>
    <row r="29" spans="2:8" s="1" customFormat="1" ht="15.75" thickBot="1" x14ac:dyDescent="0.3">
      <c r="B29" s="44"/>
      <c r="C29" s="14"/>
      <c r="D29" s="14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4">SUM(C7:C28)</f>
        <v>0.41129629629629655</v>
      </c>
      <c r="D30" s="51">
        <f t="shared" si="4"/>
        <v>1.0000000000000002</v>
      </c>
      <c r="E30" s="50">
        <f t="shared" si="4"/>
        <v>0.1146759259259259</v>
      </c>
      <c r="F30" s="51">
        <f t="shared" si="4"/>
        <v>1</v>
      </c>
      <c r="G30" s="50">
        <f t="shared" si="4"/>
        <v>0.5259722222222224</v>
      </c>
      <c r="H30" s="49">
        <f t="shared" si="4"/>
        <v>0.99999999999999989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&amp;R20</oddHeader>
  </headerFooter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I7" sqref="I7:J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112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126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3.4143518518518511E-3</v>
      </c>
      <c r="D7" s="39">
        <f t="shared" ref="D7:D27" si="0">C7/C$30</f>
        <v>1.0089954509696623E-2</v>
      </c>
      <c r="E7" s="38">
        <v>0</v>
      </c>
      <c r="F7" s="39"/>
      <c r="G7" s="38">
        <f>C7+E7</f>
        <v>3.4143518518518511E-3</v>
      </c>
      <c r="H7" s="43">
        <f>G7/$G$30</f>
        <v>1.0089954509696623E-2</v>
      </c>
    </row>
    <row r="8" spans="2:8" s="1" customFormat="1" x14ac:dyDescent="0.25">
      <c r="B8" s="42" t="s">
        <v>13</v>
      </c>
      <c r="C8" s="38">
        <v>7.5925925925925926E-3</v>
      </c>
      <c r="D8" s="39">
        <f t="shared" si="0"/>
        <v>2.243732257071521E-2</v>
      </c>
      <c r="E8" s="38">
        <v>0</v>
      </c>
      <c r="F8" s="39"/>
      <c r="G8" s="38">
        <f t="shared" ref="G8:G28" si="1">C8+E8</f>
        <v>7.5925925925925926E-3</v>
      </c>
      <c r="H8" s="43">
        <f t="shared" ref="H8:H27" si="2">G8/$G$30</f>
        <v>2.243732257071521E-2</v>
      </c>
    </row>
    <row r="9" spans="2:8" s="1" customFormat="1" x14ac:dyDescent="0.25">
      <c r="B9" s="42" t="s">
        <v>0</v>
      </c>
      <c r="C9" s="38">
        <v>5.6979166666666532E-2</v>
      </c>
      <c r="D9" s="39">
        <f t="shared" si="0"/>
        <v>0.16838252898724196</v>
      </c>
      <c r="E9" s="38">
        <v>0</v>
      </c>
      <c r="F9" s="39"/>
      <c r="G9" s="38">
        <f t="shared" si="1"/>
        <v>5.6979166666666532E-2</v>
      </c>
      <c r="H9" s="43">
        <f t="shared" si="2"/>
        <v>0.16838252898724196</v>
      </c>
    </row>
    <row r="10" spans="2:8" s="1" customFormat="1" x14ac:dyDescent="0.25">
      <c r="B10" s="42" t="s">
        <v>8</v>
      </c>
      <c r="C10" s="38">
        <v>1.8287037037037032E-2</v>
      </c>
      <c r="D10" s="39">
        <f t="shared" si="0"/>
        <v>5.4041112289222593E-2</v>
      </c>
      <c r="E10" s="38">
        <v>0</v>
      </c>
      <c r="F10" s="39"/>
      <c r="G10" s="38">
        <f t="shared" si="1"/>
        <v>1.8287037037037032E-2</v>
      </c>
      <c r="H10" s="43">
        <f t="shared" si="2"/>
        <v>5.4041112289222593E-2</v>
      </c>
    </row>
    <row r="11" spans="2:8" s="1" customFormat="1" x14ac:dyDescent="0.25">
      <c r="B11" s="42" t="s">
        <v>26</v>
      </c>
      <c r="C11" s="38">
        <v>1.8865740740740739E-3</v>
      </c>
      <c r="D11" s="39">
        <f t="shared" si="0"/>
        <v>5.5751274070527119E-3</v>
      </c>
      <c r="E11" s="38">
        <v>0</v>
      </c>
      <c r="F11" s="39"/>
      <c r="G11" s="38">
        <f t="shared" si="1"/>
        <v>1.8865740740740739E-3</v>
      </c>
      <c r="H11" s="43">
        <f t="shared" si="2"/>
        <v>5.5751274070527119E-3</v>
      </c>
    </row>
    <row r="12" spans="2:8" s="1" customFormat="1" x14ac:dyDescent="0.25">
      <c r="B12" s="42" t="s">
        <v>3</v>
      </c>
      <c r="C12" s="38">
        <v>1.0347222222222221E-2</v>
      </c>
      <c r="D12" s="39">
        <f t="shared" si="0"/>
        <v>3.0577692649724687E-2</v>
      </c>
      <c r="E12" s="38">
        <v>0</v>
      </c>
      <c r="F12" s="39"/>
      <c r="G12" s="38">
        <f t="shared" si="1"/>
        <v>1.0347222222222221E-2</v>
      </c>
      <c r="H12" s="43">
        <f t="shared" si="2"/>
        <v>3.0577692649724687E-2</v>
      </c>
    </row>
    <row r="13" spans="2:8" s="1" customFormat="1" x14ac:dyDescent="0.25">
      <c r="B13" s="42" t="s">
        <v>7</v>
      </c>
      <c r="C13" s="38">
        <v>1.0046296296296303E-2</v>
      </c>
      <c r="D13" s="39">
        <f t="shared" si="0"/>
        <v>2.9688408523446366E-2</v>
      </c>
      <c r="E13" s="38">
        <v>0</v>
      </c>
      <c r="F13" s="39"/>
      <c r="G13" s="38">
        <f t="shared" si="1"/>
        <v>1.0046296296296303E-2</v>
      </c>
      <c r="H13" s="43">
        <f t="shared" si="2"/>
        <v>2.9688408523446366E-2</v>
      </c>
    </row>
    <row r="14" spans="2:8" s="1" customFormat="1" x14ac:dyDescent="0.25">
      <c r="B14" s="42" t="s">
        <v>2</v>
      </c>
      <c r="C14" s="38">
        <v>1.2280092592592598E-2</v>
      </c>
      <c r="D14" s="39">
        <f t="shared" si="0"/>
        <v>3.6289632999281778E-2</v>
      </c>
      <c r="E14" s="38">
        <v>0</v>
      </c>
      <c r="F14" s="39"/>
      <c r="G14" s="38">
        <f t="shared" si="1"/>
        <v>1.2280092592592598E-2</v>
      </c>
      <c r="H14" s="43">
        <f t="shared" si="2"/>
        <v>3.6289632999281778E-2</v>
      </c>
    </row>
    <row r="15" spans="2:8" s="1" customFormat="1" x14ac:dyDescent="0.25">
      <c r="B15" s="42" t="s">
        <v>9</v>
      </c>
      <c r="C15" s="38">
        <v>3.7326388888888867E-2</v>
      </c>
      <c r="D15" s="39">
        <f t="shared" si="0"/>
        <v>0.11030543489414102</v>
      </c>
      <c r="E15" s="38">
        <v>0</v>
      </c>
      <c r="F15" s="39"/>
      <c r="G15" s="38">
        <f t="shared" si="1"/>
        <v>3.7326388888888867E-2</v>
      </c>
      <c r="H15" s="43">
        <f t="shared" si="2"/>
        <v>0.11030543489414102</v>
      </c>
    </row>
    <row r="16" spans="2:8" s="1" customFormat="1" x14ac:dyDescent="0.25">
      <c r="B16" s="42" t="s">
        <v>1</v>
      </c>
      <c r="C16" s="38">
        <v>3.0671296296296289E-3</v>
      </c>
      <c r="D16" s="39">
        <f t="shared" si="0"/>
        <v>9.0638574409139163E-3</v>
      </c>
      <c r="E16" s="38">
        <v>0</v>
      </c>
      <c r="F16" s="39"/>
      <c r="G16" s="38">
        <f t="shared" si="1"/>
        <v>3.0671296296296289E-3</v>
      </c>
      <c r="H16" s="43">
        <f t="shared" si="2"/>
        <v>9.0638574409139163E-3</v>
      </c>
    </row>
    <row r="17" spans="2:8" s="1" customFormat="1" x14ac:dyDescent="0.25">
      <c r="B17" s="42" t="s">
        <v>27</v>
      </c>
      <c r="C17" s="38">
        <v>2.7083333333333339E-3</v>
      </c>
      <c r="D17" s="39">
        <f t="shared" si="0"/>
        <v>8.0035571365051229E-3</v>
      </c>
      <c r="E17" s="38">
        <v>0</v>
      </c>
      <c r="F17" s="39"/>
      <c r="G17" s="38">
        <f t="shared" si="1"/>
        <v>2.7083333333333339E-3</v>
      </c>
      <c r="H17" s="43">
        <f t="shared" si="2"/>
        <v>8.0035571365051229E-3</v>
      </c>
    </row>
    <row r="18" spans="2:8" s="1" customFormat="1" x14ac:dyDescent="0.25">
      <c r="B18" s="42" t="s">
        <v>16</v>
      </c>
      <c r="C18" s="38">
        <v>2.2569444444444451E-3</v>
      </c>
      <c r="D18" s="39">
        <f t="shared" si="0"/>
        <v>6.6696309470876021E-3</v>
      </c>
      <c r="E18" s="38">
        <v>0</v>
      </c>
      <c r="F18" s="39"/>
      <c r="G18" s="38">
        <f t="shared" si="1"/>
        <v>2.2569444444444451E-3</v>
      </c>
      <c r="H18" s="43">
        <f t="shared" si="2"/>
        <v>6.6696309470876021E-3</v>
      </c>
    </row>
    <row r="19" spans="2:8" s="1" customFormat="1" x14ac:dyDescent="0.25">
      <c r="B19" s="42" t="s">
        <v>4</v>
      </c>
      <c r="C19" s="38">
        <v>6.4930555555555575E-3</v>
      </c>
      <c r="D19" s="39">
        <f t="shared" si="0"/>
        <v>1.918801518623664E-2</v>
      </c>
      <c r="E19" s="38">
        <v>0</v>
      </c>
      <c r="F19" s="39"/>
      <c r="G19" s="38">
        <f t="shared" si="1"/>
        <v>6.4930555555555575E-3</v>
      </c>
      <c r="H19" s="43">
        <f t="shared" si="2"/>
        <v>1.918801518623664E-2</v>
      </c>
    </row>
    <row r="20" spans="2:8" s="1" customFormat="1" x14ac:dyDescent="0.25">
      <c r="B20" s="42" t="s">
        <v>14</v>
      </c>
      <c r="C20" s="38">
        <v>5.717592592592591E-3</v>
      </c>
      <c r="D20" s="39">
        <f t="shared" si="0"/>
        <v>1.6896398399288581E-2</v>
      </c>
      <c r="E20" s="38">
        <v>0</v>
      </c>
      <c r="F20" s="39"/>
      <c r="G20" s="38">
        <f t="shared" si="1"/>
        <v>5.717592592592591E-3</v>
      </c>
      <c r="H20" s="43">
        <f t="shared" si="2"/>
        <v>1.6896398399288581E-2</v>
      </c>
    </row>
    <row r="21" spans="2:8" s="1" customFormat="1" x14ac:dyDescent="0.25">
      <c r="B21" s="42" t="s">
        <v>11</v>
      </c>
      <c r="C21" s="38">
        <v>7.1759259259259276E-3</v>
      </c>
      <c r="D21" s="39">
        <f t="shared" si="0"/>
        <v>2.1206006088175966E-2</v>
      </c>
      <c r="E21" s="38">
        <v>0</v>
      </c>
      <c r="F21" s="39"/>
      <c r="G21" s="38">
        <f t="shared" si="1"/>
        <v>7.1759259259259276E-3</v>
      </c>
      <c r="H21" s="43">
        <f>G21/$G$30</f>
        <v>2.1206006088175966E-2</v>
      </c>
    </row>
    <row r="22" spans="2:8" s="1" customFormat="1" x14ac:dyDescent="0.25">
      <c r="B22" s="42" t="s">
        <v>15</v>
      </c>
      <c r="C22" s="38">
        <v>7.8356481481481471E-3</v>
      </c>
      <c r="D22" s="39">
        <f t="shared" si="0"/>
        <v>2.3155590518863102E-2</v>
      </c>
      <c r="E22" s="38">
        <v>0</v>
      </c>
      <c r="F22" s="39"/>
      <c r="G22" s="38">
        <f t="shared" si="1"/>
        <v>7.8356481481481471E-3</v>
      </c>
      <c r="H22" s="43">
        <f>G22/$G$30</f>
        <v>2.3155590518863102E-2</v>
      </c>
    </row>
    <row r="23" spans="2:8" s="1" customFormat="1" x14ac:dyDescent="0.25">
      <c r="B23" s="42" t="s">
        <v>71</v>
      </c>
      <c r="C23" s="38">
        <v>1.4421296296296298E-2</v>
      </c>
      <c r="D23" s="39">
        <f t="shared" si="0"/>
        <v>4.2617231590108468E-2</v>
      </c>
      <c r="E23" s="38">
        <v>0</v>
      </c>
      <c r="F23" s="39"/>
      <c r="G23" s="38">
        <f t="shared" si="1"/>
        <v>1.4421296296296298E-2</v>
      </c>
      <c r="H23" s="43">
        <f>G23/$G$30</f>
        <v>4.2617231590108468E-2</v>
      </c>
    </row>
    <row r="24" spans="2:8" s="1" customFormat="1" x14ac:dyDescent="0.25">
      <c r="B24" s="42" t="s">
        <v>12</v>
      </c>
      <c r="C24" s="38">
        <v>5.3124999999999995E-3</v>
      </c>
      <c r="D24" s="39">
        <f t="shared" si="0"/>
        <v>1.5699285152375429E-2</v>
      </c>
      <c r="E24" s="38">
        <v>0</v>
      </c>
      <c r="F24" s="39"/>
      <c r="G24" s="38">
        <f t="shared" si="1"/>
        <v>5.3124999999999995E-3</v>
      </c>
      <c r="H24" s="43">
        <f>G24/$G$30</f>
        <v>1.5699285152375429E-2</v>
      </c>
    </row>
    <row r="25" spans="2:8" s="1" customFormat="1" x14ac:dyDescent="0.25">
      <c r="B25" s="42" t="s">
        <v>5</v>
      </c>
      <c r="C25" s="38">
        <v>2.1296296296296292E-2</v>
      </c>
      <c r="D25" s="39">
        <f t="shared" si="0"/>
        <v>6.2933953552006067E-2</v>
      </c>
      <c r="E25" s="38">
        <v>0</v>
      </c>
      <c r="F25" s="39"/>
      <c r="G25" s="38">
        <f t="shared" si="1"/>
        <v>2.1296296296296292E-2</v>
      </c>
      <c r="H25" s="43">
        <f t="shared" si="2"/>
        <v>6.2933953552006067E-2</v>
      </c>
    </row>
    <row r="26" spans="2:8" s="1" customFormat="1" x14ac:dyDescent="0.25">
      <c r="B26" s="42" t="s">
        <v>6</v>
      </c>
      <c r="C26" s="38">
        <v>7.7777777777777765E-2</v>
      </c>
      <c r="D26" s="39">
        <f t="shared" si="0"/>
        <v>0.2298457434073265</v>
      </c>
      <c r="E26" s="36">
        <v>0</v>
      </c>
      <c r="F26" s="39"/>
      <c r="G26" s="38">
        <f t="shared" si="1"/>
        <v>7.7777777777777765E-2</v>
      </c>
      <c r="H26" s="43">
        <f t="shared" si="2"/>
        <v>0.2298457434073265</v>
      </c>
    </row>
    <row r="27" spans="2:8" s="1" customFormat="1" x14ac:dyDescent="0.25">
      <c r="B27" s="42" t="s">
        <v>78</v>
      </c>
      <c r="C27" s="38">
        <v>2.1400462962962951E-2</v>
      </c>
      <c r="D27" s="39">
        <f t="shared" si="0"/>
        <v>6.3241782672640856E-2</v>
      </c>
      <c r="E27" s="38">
        <v>0</v>
      </c>
      <c r="F27" s="39"/>
      <c r="G27" s="38">
        <f t="shared" si="1"/>
        <v>2.1400462962962951E-2</v>
      </c>
      <c r="H27" s="43">
        <f t="shared" si="2"/>
        <v>6.3241782672640856E-2</v>
      </c>
    </row>
    <row r="28" spans="2:8" s="1" customFormat="1" x14ac:dyDescent="0.25">
      <c r="B28" s="42" t="s">
        <v>17</v>
      </c>
      <c r="C28" s="38">
        <v>4.7685185185185174E-3</v>
      </c>
      <c r="D28" s="39">
        <f>C28/C$30</f>
        <v>1.4091733077949184E-2</v>
      </c>
      <c r="E28" s="38">
        <v>0</v>
      </c>
      <c r="F28" s="39"/>
      <c r="G28" s="38">
        <f t="shared" si="1"/>
        <v>4.7685185185185174E-3</v>
      </c>
      <c r="H28" s="43">
        <f>G28/$G$30</f>
        <v>1.4091733077949184E-2</v>
      </c>
    </row>
    <row r="29" spans="2:8" s="1" customFormat="1" ht="15.75" thickBot="1" x14ac:dyDescent="0.3">
      <c r="B29" s="44"/>
      <c r="C29" s="14"/>
      <c r="D29" s="37"/>
      <c r="E29" s="14"/>
      <c r="F29" s="37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3">SUM(C7:C28)</f>
        <v>0.3383912037037034</v>
      </c>
      <c r="D30" s="51">
        <f t="shared" si="3"/>
        <v>1.0000000000000002</v>
      </c>
      <c r="E30" s="50"/>
      <c r="F30" s="51"/>
      <c r="G30" s="50">
        <f t="shared" si="3"/>
        <v>0.3383912037037034</v>
      </c>
      <c r="H30" s="49">
        <f t="shared" si="3"/>
        <v>1.0000000000000002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&amp;R21</oddHeader>
  </headerFooter>
  <colBreaks count="1" manualBreakCount="1">
    <brk id="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 enableFormatConditionsCalculation="0"/>
  <dimension ref="B2:J32"/>
  <sheetViews>
    <sheetView showGridLines="0" showZeros="0" zoomScale="110" zoomScaleNormal="110" zoomScaleSheetLayoutView="100" zoomScalePageLayoutView="110" workbookViewId="0">
      <selection activeCell="I7" sqref="I7:J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2" spans="2:10" ht="15.75" thickBot="1" x14ac:dyDescent="0.3"/>
    <row r="3" spans="2:10" x14ac:dyDescent="0.25">
      <c r="B3" s="149" t="s">
        <v>34</v>
      </c>
      <c r="C3" s="150"/>
      <c r="D3" s="150"/>
      <c r="E3" s="150"/>
      <c r="F3" s="150"/>
      <c r="G3" s="150"/>
      <c r="H3" s="150"/>
      <c r="I3" s="150"/>
      <c r="J3" s="151"/>
    </row>
    <row r="4" spans="2:10" ht="15.75" thickBot="1" x14ac:dyDescent="0.3">
      <c r="B4" s="152" t="s">
        <v>126</v>
      </c>
      <c r="C4" s="153"/>
      <c r="D4" s="153"/>
      <c r="E4" s="153"/>
      <c r="F4" s="153"/>
      <c r="G4" s="153"/>
      <c r="H4" s="153"/>
      <c r="I4" s="153"/>
      <c r="J4" s="154"/>
    </row>
    <row r="5" spans="2:10" x14ac:dyDescent="0.25">
      <c r="B5" s="19"/>
      <c r="C5" s="150" t="s">
        <v>19</v>
      </c>
      <c r="D5" s="150"/>
      <c r="E5" s="150" t="s">
        <v>20</v>
      </c>
      <c r="F5" s="150"/>
      <c r="G5" s="150" t="s">
        <v>21</v>
      </c>
      <c r="H5" s="150"/>
      <c r="I5" s="155" t="s">
        <v>22</v>
      </c>
      <c r="J5" s="156"/>
    </row>
    <row r="6" spans="2:10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25">
      <c r="B7" s="16" t="s">
        <v>10</v>
      </c>
      <c r="C7" s="17">
        <v>7.8703703703703705E-4</v>
      </c>
      <c r="D7" s="18">
        <f t="shared" ref="D7:F28" si="0">C7/C$30</f>
        <v>3.7348272642390287E-3</v>
      </c>
      <c r="E7" s="17">
        <v>6.5972222222222213E-4</v>
      </c>
      <c r="F7" s="18">
        <f t="shared" si="0"/>
        <v>7.7752012003819392E-3</v>
      </c>
      <c r="G7" s="17">
        <v>1.8171296296296297E-3</v>
      </c>
      <c r="H7" s="18">
        <f>G7/G$30</f>
        <v>1.4401027334434047E-2</v>
      </c>
      <c r="I7" s="17">
        <f>C7+E7+G7</f>
        <v>3.2638888888888891E-3</v>
      </c>
      <c r="J7" s="32">
        <f>I7/$I$30</f>
        <v>7.7387486278814492E-3</v>
      </c>
    </row>
    <row r="8" spans="2:10" x14ac:dyDescent="0.25">
      <c r="B8" s="16" t="s">
        <v>13</v>
      </c>
      <c r="C8" s="17">
        <v>1.9097222222222226E-3</v>
      </c>
      <c r="D8" s="18">
        <f t="shared" si="0"/>
        <v>9.062448508815291E-3</v>
      </c>
      <c r="E8" s="17">
        <v>4.861111111111111E-4</v>
      </c>
      <c r="F8" s="18">
        <f t="shared" si="0"/>
        <v>5.7290956213340615E-3</v>
      </c>
      <c r="G8" s="17">
        <v>6.2500000000000001E-4</v>
      </c>
      <c r="H8" s="18">
        <f>G8/G$30</f>
        <v>4.9532195927352776E-3</v>
      </c>
      <c r="I8" s="17">
        <f t="shared" ref="I8:I28" si="1">C8+E8+G8</f>
        <v>3.0208333333333337E-3</v>
      </c>
      <c r="J8" s="32">
        <f t="shared" ref="J8:J28" si="2">I8/$I$30</f>
        <v>7.1624588364434692E-3</v>
      </c>
    </row>
    <row r="9" spans="2:10" x14ac:dyDescent="0.25">
      <c r="B9" s="16" t="s">
        <v>0</v>
      </c>
      <c r="C9" s="17">
        <v>3.7754629629629631E-2</v>
      </c>
      <c r="D9" s="18">
        <f t="shared" si="0"/>
        <v>0.17916186082276048</v>
      </c>
      <c r="E9" s="17">
        <v>1.540509259259259E-2</v>
      </c>
      <c r="F9" s="18">
        <f t="shared" si="0"/>
        <v>0.18155776838084844</v>
      </c>
      <c r="G9" s="17">
        <v>2.0023148148148137E-2</v>
      </c>
      <c r="H9" s="18">
        <f t="shared" ref="H9:H16" si="3">G9/G$30</f>
        <v>0.15868647954503751</v>
      </c>
      <c r="I9" s="17">
        <f t="shared" si="1"/>
        <v>7.3182870370370356E-2</v>
      </c>
      <c r="J9" s="32">
        <f t="shared" si="2"/>
        <v>0.17351811196487371</v>
      </c>
    </row>
    <row r="10" spans="2:10" x14ac:dyDescent="0.25">
      <c r="B10" s="16" t="s">
        <v>8</v>
      </c>
      <c r="C10" s="17">
        <v>1.0613425925925922E-2</v>
      </c>
      <c r="D10" s="18">
        <f t="shared" si="0"/>
        <v>5.0365244136870407E-2</v>
      </c>
      <c r="E10" s="17">
        <v>3.37962962962963E-3</v>
      </c>
      <c r="F10" s="18">
        <f t="shared" si="0"/>
        <v>3.9830855272132051E-2</v>
      </c>
      <c r="G10" s="17">
        <v>2.8124999999999999E-3</v>
      </c>
      <c r="H10" s="18">
        <f t="shared" si="3"/>
        <v>2.2289488167308746E-2</v>
      </c>
      <c r="I10" s="17">
        <f t="shared" si="1"/>
        <v>1.6805555555555553E-2</v>
      </c>
      <c r="J10" s="32">
        <f t="shared" si="2"/>
        <v>3.9846322722283195E-2</v>
      </c>
    </row>
    <row r="11" spans="2:10" x14ac:dyDescent="0.25">
      <c r="B11" s="16" t="s">
        <v>26</v>
      </c>
      <c r="C11" s="17">
        <v>0</v>
      </c>
      <c r="D11" s="18">
        <f t="shared" si="0"/>
        <v>0</v>
      </c>
      <c r="E11" s="17">
        <v>0</v>
      </c>
      <c r="F11" s="18">
        <f t="shared" si="0"/>
        <v>0</v>
      </c>
      <c r="G11" s="17">
        <v>0</v>
      </c>
      <c r="H11" s="18">
        <f t="shared" si="3"/>
        <v>0</v>
      </c>
      <c r="I11" s="17">
        <f t="shared" si="1"/>
        <v>0</v>
      </c>
      <c r="J11" s="32">
        <f t="shared" si="2"/>
        <v>0</v>
      </c>
    </row>
    <row r="12" spans="2:10" x14ac:dyDescent="0.25">
      <c r="B12" s="16" t="s">
        <v>3</v>
      </c>
      <c r="C12" s="17">
        <v>2.2592592592592602E-2</v>
      </c>
      <c r="D12" s="18">
        <f t="shared" si="0"/>
        <v>0.10721151205580275</v>
      </c>
      <c r="E12" s="17">
        <v>8.7847222222222198E-3</v>
      </c>
      <c r="F12" s="18">
        <f t="shared" si="0"/>
        <v>0.10353294229982266</v>
      </c>
      <c r="G12" s="17">
        <v>1.6296296296296284E-2</v>
      </c>
      <c r="H12" s="18">
        <f t="shared" si="3"/>
        <v>0.12915061456613455</v>
      </c>
      <c r="I12" s="17">
        <f t="shared" si="1"/>
        <v>4.7673611111111111E-2</v>
      </c>
      <c r="J12" s="32">
        <f t="shared" si="2"/>
        <v>0.11303512623490669</v>
      </c>
    </row>
    <row r="13" spans="2:10" x14ac:dyDescent="0.25">
      <c r="B13" s="16" t="s">
        <v>7</v>
      </c>
      <c r="C13" s="17">
        <v>6.4351851851851827E-3</v>
      </c>
      <c r="D13" s="18">
        <f t="shared" si="0"/>
        <v>3.0537705278189692E-2</v>
      </c>
      <c r="E13" s="17">
        <v>4.2245370370370371E-3</v>
      </c>
      <c r="F13" s="18">
        <f t="shared" si="0"/>
        <v>4.9788569090165061E-2</v>
      </c>
      <c r="G13" s="17">
        <v>3.3796296296296296E-3</v>
      </c>
      <c r="H13" s="18">
        <f t="shared" si="3"/>
        <v>2.6784076316272238E-2</v>
      </c>
      <c r="I13" s="17">
        <f t="shared" si="1"/>
        <v>1.403935185185185E-2</v>
      </c>
      <c r="J13" s="32">
        <f t="shared" si="2"/>
        <v>3.3287596048298569E-2</v>
      </c>
    </row>
    <row r="14" spans="2:10" x14ac:dyDescent="0.25">
      <c r="B14" s="16" t="s">
        <v>2</v>
      </c>
      <c r="C14" s="17">
        <v>4.2129629629629635E-3</v>
      </c>
      <c r="D14" s="18">
        <f t="shared" si="0"/>
        <v>1.9992310649750097E-2</v>
      </c>
      <c r="E14" s="17">
        <v>1.9097222222222224E-3</v>
      </c>
      <c r="F14" s="18">
        <f t="shared" si="0"/>
        <v>2.2507161369526671E-2</v>
      </c>
      <c r="G14" s="17">
        <v>2.5578703703703709E-3</v>
      </c>
      <c r="H14" s="18">
        <f t="shared" si="3"/>
        <v>2.0271509814712898E-2</v>
      </c>
      <c r="I14" s="17">
        <f t="shared" si="1"/>
        <v>8.6805555555555559E-3</v>
      </c>
      <c r="J14" s="32">
        <f t="shared" si="2"/>
        <v>2.0581778265642153E-2</v>
      </c>
    </row>
    <row r="15" spans="2:10" x14ac:dyDescent="0.25">
      <c r="B15" s="16" t="s">
        <v>9</v>
      </c>
      <c r="C15" s="17">
        <v>6.2500000000000012E-3</v>
      </c>
      <c r="D15" s="18">
        <f t="shared" si="0"/>
        <v>2.9658922392486409E-2</v>
      </c>
      <c r="E15" s="17">
        <v>4.9537037037037024E-3</v>
      </c>
      <c r="F15" s="18">
        <f t="shared" si="0"/>
        <v>5.8382212522166133E-2</v>
      </c>
      <c r="G15" s="17">
        <v>1.6435185185185185E-3</v>
      </c>
      <c r="H15" s="18">
        <f t="shared" si="3"/>
        <v>1.3025133003118692E-2</v>
      </c>
      <c r="I15" s="17">
        <f t="shared" si="1"/>
        <v>1.2847222222222222E-2</v>
      </c>
      <c r="J15" s="32">
        <f t="shared" si="2"/>
        <v>3.0461031833150382E-2</v>
      </c>
    </row>
    <row r="16" spans="2:10" x14ac:dyDescent="0.25">
      <c r="B16" s="16" t="s">
        <v>1</v>
      </c>
      <c r="C16" s="17">
        <v>4.1782407407407402E-3</v>
      </c>
      <c r="D16" s="18">
        <f t="shared" si="0"/>
        <v>1.9827538858680722E-2</v>
      </c>
      <c r="E16" s="17">
        <v>1.1921296296296296E-3</v>
      </c>
      <c r="F16" s="18">
        <f t="shared" si="0"/>
        <v>1.4049924976128768E-2</v>
      </c>
      <c r="G16" s="17">
        <v>1.4467592592592592E-3</v>
      </c>
      <c r="H16" s="18">
        <f t="shared" si="3"/>
        <v>1.1465786094294623E-2</v>
      </c>
      <c r="I16" s="17">
        <f t="shared" si="1"/>
        <v>6.8171296296296296E-3</v>
      </c>
      <c r="J16" s="32">
        <f t="shared" si="2"/>
        <v>1.6163556531284304E-2</v>
      </c>
    </row>
    <row r="17" spans="2:10" x14ac:dyDescent="0.25">
      <c r="B17" s="16" t="s">
        <v>27</v>
      </c>
      <c r="C17" s="17">
        <v>8.2175925925925923E-3</v>
      </c>
      <c r="D17" s="18">
        <f t="shared" si="0"/>
        <v>3.8995990553083976E-2</v>
      </c>
      <c r="E17" s="17">
        <v>3.9930555555555552E-3</v>
      </c>
      <c r="F17" s="18">
        <f t="shared" si="0"/>
        <v>4.7060428318101213E-2</v>
      </c>
      <c r="G17" s="17">
        <v>3.3333333333333331E-3</v>
      </c>
      <c r="H17" s="18">
        <f>G17/G$30</f>
        <v>2.6417171161254811E-2</v>
      </c>
      <c r="I17" s="17">
        <f t="shared" si="1"/>
        <v>1.5543981481481482E-2</v>
      </c>
      <c r="J17" s="32">
        <f t="shared" si="2"/>
        <v>3.6855104281009875E-2</v>
      </c>
    </row>
    <row r="18" spans="2:10" x14ac:dyDescent="0.25">
      <c r="B18" s="16" t="s">
        <v>16</v>
      </c>
      <c r="C18" s="17">
        <v>3.1597222222222226E-3</v>
      </c>
      <c r="D18" s="18">
        <f t="shared" si="0"/>
        <v>1.4994232987312572E-2</v>
      </c>
      <c r="E18" s="17">
        <v>5.6712962962962956E-4</v>
      </c>
      <c r="F18" s="18">
        <f t="shared" si="0"/>
        <v>6.683944891556404E-3</v>
      </c>
      <c r="G18" s="17"/>
      <c r="H18" s="18">
        <f>G18/G$30</f>
        <v>0</v>
      </c>
      <c r="I18" s="17">
        <f t="shared" si="1"/>
        <v>3.7268518518518523E-3</v>
      </c>
      <c r="J18" s="32">
        <f t="shared" si="2"/>
        <v>8.8364434687156976E-3</v>
      </c>
    </row>
    <row r="19" spans="2:10" x14ac:dyDescent="0.25">
      <c r="B19" s="16" t="s">
        <v>4</v>
      </c>
      <c r="C19" s="17">
        <v>5.4398148148148131E-3</v>
      </c>
      <c r="D19" s="18">
        <f t="shared" si="0"/>
        <v>2.5814247267534455E-2</v>
      </c>
      <c r="E19" s="17">
        <v>1.1689814814814816E-3</v>
      </c>
      <c r="F19" s="18">
        <f t="shared" si="0"/>
        <v>1.3777110898922387E-2</v>
      </c>
      <c r="G19" s="17">
        <v>1.2037037037037038E-3</v>
      </c>
      <c r="H19" s="18">
        <f t="shared" ref="H19:H28" si="4">G19/G$30</f>
        <v>9.5395340304531267E-3</v>
      </c>
      <c r="I19" s="17">
        <f t="shared" si="1"/>
        <v>7.8124999999999983E-3</v>
      </c>
      <c r="J19" s="32">
        <f t="shared" si="2"/>
        <v>1.8523600439077931E-2</v>
      </c>
    </row>
    <row r="20" spans="2:10" x14ac:dyDescent="0.25">
      <c r="B20" s="16" t="s">
        <v>14</v>
      </c>
      <c r="C20" s="17">
        <v>9.5254629629629665E-3</v>
      </c>
      <c r="D20" s="18">
        <f t="shared" si="0"/>
        <v>4.5202394683363553E-2</v>
      </c>
      <c r="E20" s="17">
        <v>3.5069444444444445E-3</v>
      </c>
      <c r="F20" s="18">
        <f t="shared" si="0"/>
        <v>4.1331332696767156E-2</v>
      </c>
      <c r="G20" s="17">
        <v>6.3888888888888884E-3</v>
      </c>
      <c r="H20" s="18">
        <f t="shared" si="4"/>
        <v>5.0632911392405056E-2</v>
      </c>
      <c r="I20" s="17">
        <f t="shared" si="1"/>
        <v>1.9421296296296298E-2</v>
      </c>
      <c r="J20" s="32">
        <f t="shared" si="2"/>
        <v>4.6048298572996707E-2</v>
      </c>
    </row>
    <row r="21" spans="2:10" x14ac:dyDescent="0.25">
      <c r="B21" s="16" t="s">
        <v>11</v>
      </c>
      <c r="C21" s="17">
        <v>6.9444444444444441E-3</v>
      </c>
      <c r="D21" s="18">
        <f t="shared" si="0"/>
        <v>3.2954358213873783E-2</v>
      </c>
      <c r="E21" s="17">
        <v>1.9675925925925924E-3</v>
      </c>
      <c r="F21" s="18">
        <f t="shared" si="0"/>
        <v>2.3189196562542626E-2</v>
      </c>
      <c r="G21" s="17">
        <v>7.2337962962962972E-3</v>
      </c>
      <c r="H21" s="18">
        <f t="shared" si="4"/>
        <v>5.7328930471473125E-2</v>
      </c>
      <c r="I21" s="17">
        <f t="shared" si="1"/>
        <v>1.6145833333333331E-2</v>
      </c>
      <c r="J21" s="32">
        <f t="shared" si="2"/>
        <v>3.8282107574094393E-2</v>
      </c>
    </row>
    <row r="22" spans="2:10" x14ac:dyDescent="0.25">
      <c r="B22" s="16" t="s">
        <v>15</v>
      </c>
      <c r="C22" s="17">
        <v>2.1527777777777785E-2</v>
      </c>
      <c r="D22" s="18">
        <f t="shared" si="0"/>
        <v>0.10215851046300875</v>
      </c>
      <c r="E22" s="17">
        <v>1.2129629629629631E-2</v>
      </c>
      <c r="F22" s="18">
        <f t="shared" si="0"/>
        <v>0.14295457645614518</v>
      </c>
      <c r="G22" s="17">
        <v>6.736111111111112E-3</v>
      </c>
      <c r="H22" s="18">
        <f t="shared" si="4"/>
        <v>5.3384700055035775E-2</v>
      </c>
      <c r="I22" s="17">
        <f t="shared" si="1"/>
        <v>4.0393518518518523E-2</v>
      </c>
      <c r="J22" s="32">
        <f t="shared" si="2"/>
        <v>9.5773874862788155E-2</v>
      </c>
    </row>
    <row r="23" spans="2:10" x14ac:dyDescent="0.25">
      <c r="B23" s="16" t="s">
        <v>71</v>
      </c>
      <c r="C23" s="17">
        <v>1.4201388888888887E-2</v>
      </c>
      <c r="D23" s="18">
        <f t="shared" si="0"/>
        <v>6.7391662547371875E-2</v>
      </c>
      <c r="E23" s="17">
        <v>6.6666666666666688E-3</v>
      </c>
      <c r="F23" s="18">
        <f t="shared" si="0"/>
        <v>7.8570454235438583E-2</v>
      </c>
      <c r="G23" s="17">
        <v>1.7754629629629631E-2</v>
      </c>
      <c r="H23" s="18">
        <f t="shared" si="4"/>
        <v>0.14070812694918364</v>
      </c>
      <c r="I23" s="17">
        <f t="shared" si="1"/>
        <v>3.862268518518519E-2</v>
      </c>
      <c r="J23" s="32">
        <f t="shared" si="2"/>
        <v>9.1575192096597161E-2</v>
      </c>
    </row>
    <row r="24" spans="2:10" x14ac:dyDescent="0.25">
      <c r="B24" s="16" t="s">
        <v>12</v>
      </c>
      <c r="C24" s="17">
        <v>5.7407407407407398E-3</v>
      </c>
      <c r="D24" s="18">
        <f t="shared" si="0"/>
        <v>2.7242269456802321E-2</v>
      </c>
      <c r="E24" s="17">
        <v>1.1342592592592593E-3</v>
      </c>
      <c r="F24" s="18">
        <f t="shared" si="0"/>
        <v>1.3367889783112812E-2</v>
      </c>
      <c r="G24" s="17">
        <v>1.8935185185185187E-2</v>
      </c>
      <c r="H24" s="18">
        <f t="shared" si="4"/>
        <v>0.15006420840212803</v>
      </c>
      <c r="I24" s="17">
        <f t="shared" si="1"/>
        <v>2.5810185185185186E-2</v>
      </c>
      <c r="J24" s="32">
        <f t="shared" si="2"/>
        <v>6.1196487376509331E-2</v>
      </c>
    </row>
    <row r="25" spans="2:10" x14ac:dyDescent="0.25">
      <c r="B25" s="16" t="s">
        <v>5</v>
      </c>
      <c r="C25" s="17">
        <v>1.3946759259259258E-2</v>
      </c>
      <c r="D25" s="18">
        <f t="shared" si="0"/>
        <v>6.6183336079529836E-2</v>
      </c>
      <c r="E25" s="17">
        <v>2.3726851851851851E-3</v>
      </c>
      <c r="F25" s="18">
        <f t="shared" si="0"/>
        <v>2.7963442913654348E-2</v>
      </c>
      <c r="G25" s="17">
        <v>1.2337962962962964E-2</v>
      </c>
      <c r="H25" s="18">
        <f t="shared" si="4"/>
        <v>9.7780223812144559E-2</v>
      </c>
      <c r="I25" s="17">
        <f t="shared" si="1"/>
        <v>2.8657407407407406E-2</v>
      </c>
      <c r="J25" s="32">
        <f t="shared" si="2"/>
        <v>6.7947310647639952E-2</v>
      </c>
    </row>
    <row r="26" spans="2:10" x14ac:dyDescent="0.25">
      <c r="B26" s="16" t="s">
        <v>6</v>
      </c>
      <c r="C26" s="17">
        <v>8.113425925925925E-3</v>
      </c>
      <c r="D26" s="18">
        <f t="shared" si="0"/>
        <v>3.8501675179875863E-2</v>
      </c>
      <c r="E26" s="17">
        <v>2.0254629629629633E-3</v>
      </c>
      <c r="F26" s="18">
        <f t="shared" si="0"/>
        <v>2.3871231755558595E-2</v>
      </c>
      <c r="G26" s="17">
        <v>1.7361111111111112E-4</v>
      </c>
      <c r="H26" s="18">
        <f t="shared" si="4"/>
        <v>1.3758943313153548E-3</v>
      </c>
      <c r="I26" s="17">
        <f t="shared" si="1"/>
        <v>1.0312499999999999E-2</v>
      </c>
      <c r="J26" s="32">
        <f t="shared" si="2"/>
        <v>2.4451152579582872E-2</v>
      </c>
    </row>
    <row r="27" spans="2:10" x14ac:dyDescent="0.25">
      <c r="B27" s="16" t="s">
        <v>78</v>
      </c>
      <c r="C27" s="17">
        <v>8.7962962962962968E-3</v>
      </c>
      <c r="D27" s="18">
        <f t="shared" si="0"/>
        <v>4.1742187070906794E-2</v>
      </c>
      <c r="E27" s="17">
        <v>2.488425925925926E-3</v>
      </c>
      <c r="F27" s="18">
        <f t="shared" si="0"/>
        <v>2.9327513299686268E-2</v>
      </c>
      <c r="G27" s="17">
        <v>4.976851851851851E-4</v>
      </c>
      <c r="H27" s="18">
        <f t="shared" si="4"/>
        <v>3.9442304164373498E-3</v>
      </c>
      <c r="I27" s="17">
        <f t="shared" si="1"/>
        <v>1.1782407407407408E-2</v>
      </c>
      <c r="J27" s="32">
        <f t="shared" si="2"/>
        <v>2.7936333699231614E-2</v>
      </c>
    </row>
    <row r="28" spans="2:10" x14ac:dyDescent="0.25">
      <c r="B28" s="16" t="s">
        <v>17</v>
      </c>
      <c r="C28" s="17">
        <v>1.0381944444444438E-2</v>
      </c>
      <c r="D28" s="18">
        <f t="shared" si="0"/>
        <v>4.9266765529741276E-2</v>
      </c>
      <c r="E28" s="17">
        <v>5.8333333333333327E-3</v>
      </c>
      <c r="F28" s="18">
        <f t="shared" si="0"/>
        <v>6.8749147456008727E-2</v>
      </c>
      <c r="G28" s="17">
        <v>9.8379629629629642E-4</v>
      </c>
      <c r="H28" s="18">
        <f t="shared" si="4"/>
        <v>7.7967345441203447E-3</v>
      </c>
      <c r="I28" s="17">
        <f t="shared" si="1"/>
        <v>1.7199074074074068E-2</v>
      </c>
      <c r="J28" s="32">
        <f t="shared" si="2"/>
        <v>4.0779363336992301E-2</v>
      </c>
    </row>
    <row r="29" spans="2:10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 x14ac:dyDescent="0.3">
      <c r="B30" s="24" t="s">
        <v>29</v>
      </c>
      <c r="C30" s="25">
        <f t="shared" ref="C30:J30" si="5">SUM(C7:C28)</f>
        <v>0.21072916666666669</v>
      </c>
      <c r="D30" s="26">
        <f t="shared" si="5"/>
        <v>1</v>
      </c>
      <c r="E30" s="25">
        <f t="shared" si="5"/>
        <v>8.4849537037037029E-2</v>
      </c>
      <c r="F30" s="26">
        <f t="shared" si="5"/>
        <v>1.0000000000000002</v>
      </c>
      <c r="G30" s="25">
        <f t="shared" si="5"/>
        <v>0.12618055555555557</v>
      </c>
      <c r="H30" s="26">
        <f t="shared" si="5"/>
        <v>0.99999999999999967</v>
      </c>
      <c r="I30" s="25">
        <f t="shared" si="5"/>
        <v>0.42175925925925928</v>
      </c>
      <c r="J30" s="34">
        <f t="shared" si="5"/>
        <v>0.99999999999999978</v>
      </c>
    </row>
    <row r="31" spans="2:10" ht="15.75" thickTop="1" x14ac:dyDescent="0.25">
      <c r="B31" s="58"/>
      <c r="C31" s="59"/>
      <c r="D31" s="60"/>
      <c r="E31" s="59"/>
      <c r="F31" s="60"/>
      <c r="G31" s="59"/>
      <c r="H31" s="60"/>
      <c r="I31" s="59"/>
      <c r="J31" s="61"/>
    </row>
    <row r="32" spans="2:10" ht="66" customHeight="1" thickBot="1" x14ac:dyDescent="0.3">
      <c r="B32" s="146" t="s">
        <v>113</v>
      </c>
      <c r="C32" s="147"/>
      <c r="D32" s="147"/>
      <c r="E32" s="147"/>
      <c r="F32" s="147"/>
      <c r="G32" s="147"/>
      <c r="H32" s="147"/>
      <c r="I32" s="147"/>
      <c r="J32" s="148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&amp;R22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 enableFormatConditionsCalculation="0"/>
  <dimension ref="B1:J67"/>
  <sheetViews>
    <sheetView showGridLines="0" showZeros="0" zoomScale="110" zoomScaleNormal="110" zoomScaleSheetLayoutView="110" zoomScalePageLayoutView="110" workbookViewId="0">
      <selection activeCell="I7" sqref="I7:J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1" spans="2:10" s="1" customFormat="1" x14ac:dyDescent="0.25"/>
    <row r="2" spans="2:10" s="1" customFormat="1" ht="15.75" thickBot="1" x14ac:dyDescent="0.3"/>
    <row r="3" spans="2:10" s="1" customFormat="1" x14ac:dyDescent="0.25">
      <c r="B3" s="149" t="s">
        <v>35</v>
      </c>
      <c r="C3" s="150"/>
      <c r="D3" s="150"/>
      <c r="E3" s="150"/>
      <c r="F3" s="150"/>
      <c r="G3" s="150"/>
      <c r="H3" s="150"/>
      <c r="I3" s="150"/>
      <c r="J3" s="151"/>
    </row>
    <row r="4" spans="2:10" s="1" customFormat="1" ht="15.75" thickBot="1" x14ac:dyDescent="0.3">
      <c r="B4" s="152" t="s">
        <v>126</v>
      </c>
      <c r="C4" s="153"/>
      <c r="D4" s="153"/>
      <c r="E4" s="153"/>
      <c r="F4" s="153"/>
      <c r="G4" s="153"/>
      <c r="H4" s="153"/>
      <c r="I4" s="153"/>
      <c r="J4" s="154"/>
    </row>
    <row r="5" spans="2:10" s="1" customFormat="1" x14ac:dyDescent="0.25">
      <c r="B5" s="19"/>
      <c r="C5" s="150" t="s">
        <v>19</v>
      </c>
      <c r="D5" s="150"/>
      <c r="E5" s="150" t="s">
        <v>20</v>
      </c>
      <c r="F5" s="150"/>
      <c r="G5" s="150" t="s">
        <v>21</v>
      </c>
      <c r="H5" s="150"/>
      <c r="I5" s="155" t="s">
        <v>22</v>
      </c>
      <c r="J5" s="156"/>
    </row>
    <row r="6" spans="2:10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s="1" customFormat="1" x14ac:dyDescent="0.25">
      <c r="B7" s="16" t="s">
        <v>10</v>
      </c>
      <c r="C7" s="17">
        <v>1.5462962962962961E-2</v>
      </c>
      <c r="D7" s="18">
        <f t="shared" ref="D7:D28" si="0">C7/C$30</f>
        <v>1.4627950773003981E-2</v>
      </c>
      <c r="E7" s="17">
        <v>9.6064814814814815E-3</v>
      </c>
      <c r="F7" s="18">
        <f t="shared" ref="F7:F28" si="1">E7/E$30</f>
        <v>1.7041721419185279E-2</v>
      </c>
      <c r="G7" s="17">
        <v>8.3217592592592596E-3</v>
      </c>
      <c r="H7" s="18">
        <f t="shared" ref="H7:H28" si="2">G7/G$30</f>
        <v>1.8305878758560983E-2</v>
      </c>
      <c r="I7" s="17">
        <f>C7+E7+G7</f>
        <v>3.3391203703703701E-2</v>
      </c>
      <c r="J7" s="32">
        <f>I7/$I$30</f>
        <v>1.6089184833224583E-2</v>
      </c>
    </row>
    <row r="8" spans="2:10" s="1" customFormat="1" x14ac:dyDescent="0.25">
      <c r="B8" s="16" t="s">
        <v>13</v>
      </c>
      <c r="C8" s="17">
        <v>2.8148148148148151E-2</v>
      </c>
      <c r="D8" s="18">
        <f t="shared" si="0"/>
        <v>2.6628125958043179E-2</v>
      </c>
      <c r="E8" s="17">
        <v>9.3981481481481468E-3</v>
      </c>
      <c r="F8" s="18">
        <f t="shared" si="1"/>
        <v>1.6672141918528248E-2</v>
      </c>
      <c r="G8" s="17">
        <v>1.2766203703703705E-2</v>
      </c>
      <c r="H8" s="18">
        <f t="shared" si="2"/>
        <v>2.8082592866053916E-2</v>
      </c>
      <c r="I8" s="17">
        <f t="shared" ref="I8:I27" si="3">C8+E8+G8</f>
        <v>5.0312500000000003E-2</v>
      </c>
      <c r="J8" s="32">
        <f t="shared" ref="J8:J27" si="4">I8/$I$30</f>
        <v>2.4242525639524184E-2</v>
      </c>
    </row>
    <row r="9" spans="2:10" s="1" customFormat="1" x14ac:dyDescent="0.25">
      <c r="B9" s="16" t="s">
        <v>0</v>
      </c>
      <c r="C9" s="17">
        <v>0.25788194444444457</v>
      </c>
      <c r="D9" s="18">
        <f t="shared" si="0"/>
        <v>0.24395611614768103</v>
      </c>
      <c r="E9" s="17">
        <v>0.12788194444444442</v>
      </c>
      <c r="F9" s="18">
        <f t="shared" si="1"/>
        <v>0.22686021681997365</v>
      </c>
      <c r="G9" s="17">
        <v>0.15601851851851856</v>
      </c>
      <c r="H9" s="18">
        <f t="shared" si="2"/>
        <v>0.34320340148178319</v>
      </c>
      <c r="I9" s="17">
        <f t="shared" si="3"/>
        <v>0.54178240740740757</v>
      </c>
      <c r="J9" s="32">
        <f t="shared" si="4"/>
        <v>0.26105190365450365</v>
      </c>
    </row>
    <row r="10" spans="2:10" s="1" customFormat="1" x14ac:dyDescent="0.25">
      <c r="B10" s="16" t="s">
        <v>8</v>
      </c>
      <c r="C10" s="17">
        <v>3.2847222222222222E-2</v>
      </c>
      <c r="D10" s="18">
        <f t="shared" si="0"/>
        <v>3.1073446327683607E-2</v>
      </c>
      <c r="E10" s="17">
        <v>1.7407407407407403E-2</v>
      </c>
      <c r="F10" s="18">
        <f t="shared" si="1"/>
        <v>3.0880420499342955E-2</v>
      </c>
      <c r="G10" s="17">
        <v>1.8229166666666671E-2</v>
      </c>
      <c r="H10" s="18">
        <f t="shared" si="2"/>
        <v>4.0099803956513982E-2</v>
      </c>
      <c r="I10" s="17">
        <f t="shared" si="3"/>
        <v>6.8483796296296293E-2</v>
      </c>
      <c r="J10" s="32">
        <f t="shared" si="4"/>
        <v>3.2998165219476551E-2</v>
      </c>
    </row>
    <row r="11" spans="2:10" s="1" customFormat="1" x14ac:dyDescent="0.25">
      <c r="B11" s="16" t="s">
        <v>26</v>
      </c>
      <c r="C11" s="17">
        <v>3.7384259259259263E-3</v>
      </c>
      <c r="D11" s="18">
        <f t="shared" si="0"/>
        <v>3.5365479788026098E-3</v>
      </c>
      <c r="E11" s="17">
        <v>2.8240740740740739E-3</v>
      </c>
      <c r="F11" s="18">
        <f t="shared" si="1"/>
        <v>5.0098554533508531E-3</v>
      </c>
      <c r="G11" s="17">
        <v>2.8819444444444444E-3</v>
      </c>
      <c r="H11" s="18">
        <f t="shared" si="2"/>
        <v>6.3395880540774467E-3</v>
      </c>
      <c r="I11" s="17">
        <f t="shared" si="3"/>
        <v>9.4444444444444445E-3</v>
      </c>
      <c r="J11" s="32">
        <f t="shared" si="4"/>
        <v>4.5507018453765204E-3</v>
      </c>
    </row>
    <row r="12" spans="2:10" s="1" customFormat="1" x14ac:dyDescent="0.25">
      <c r="B12" s="16" t="s">
        <v>3</v>
      </c>
      <c r="C12" s="17">
        <v>0.114050925925926</v>
      </c>
      <c r="D12" s="18">
        <f t="shared" si="0"/>
        <v>0.10789208601585429</v>
      </c>
      <c r="E12" s="17">
        <v>3.1145833333333324E-2</v>
      </c>
      <c r="F12" s="18">
        <f t="shared" si="1"/>
        <v>5.5252135348225991E-2</v>
      </c>
      <c r="G12" s="17">
        <v>7.2430555555555651E-2</v>
      </c>
      <c r="H12" s="18">
        <f t="shared" si="2"/>
        <v>0.15932988772054907</v>
      </c>
      <c r="I12" s="17">
        <f t="shared" si="3"/>
        <v>0.21762731481481495</v>
      </c>
      <c r="J12" s="32">
        <f t="shared" si="4"/>
        <v>0.1048613318610475</v>
      </c>
    </row>
    <row r="13" spans="2:10" s="1" customFormat="1" x14ac:dyDescent="0.25">
      <c r="B13" s="16" t="s">
        <v>7</v>
      </c>
      <c r="C13" s="17">
        <v>3.2025462962962936E-2</v>
      </c>
      <c r="D13" s="18">
        <f t="shared" si="0"/>
        <v>3.0296062716244E-2</v>
      </c>
      <c r="E13" s="17">
        <v>1.0104166666666662E-2</v>
      </c>
      <c r="F13" s="18">
        <f t="shared" si="1"/>
        <v>1.7924605781865954E-2</v>
      </c>
      <c r="G13" s="17">
        <v>1.6296296296296295E-2</v>
      </c>
      <c r="H13" s="18">
        <f t="shared" si="2"/>
        <v>3.5847951727474077E-2</v>
      </c>
      <c r="I13" s="17">
        <f t="shared" si="3"/>
        <v>5.8425925925925895E-2</v>
      </c>
      <c r="J13" s="32">
        <f t="shared" si="4"/>
        <v>2.8151890827770417E-2</v>
      </c>
    </row>
    <row r="14" spans="2:10" s="1" customFormat="1" x14ac:dyDescent="0.25">
      <c r="B14" s="16" t="s">
        <v>2</v>
      </c>
      <c r="C14" s="17">
        <v>4.3020833333333335E-2</v>
      </c>
      <c r="D14" s="18">
        <f t="shared" si="0"/>
        <v>4.069767441860464E-2</v>
      </c>
      <c r="E14" s="17">
        <v>2.6770833333333344E-2</v>
      </c>
      <c r="F14" s="18">
        <f t="shared" si="1"/>
        <v>4.7490965834428391E-2</v>
      </c>
      <c r="G14" s="17">
        <v>2.3541666666666669E-2</v>
      </c>
      <c r="H14" s="18">
        <f t="shared" si="2"/>
        <v>5.1786032538126622E-2</v>
      </c>
      <c r="I14" s="17">
        <f t="shared" si="3"/>
        <v>9.3333333333333351E-2</v>
      </c>
      <c r="J14" s="32">
        <f t="shared" si="4"/>
        <v>4.4971641766073857E-2</v>
      </c>
    </row>
    <row r="15" spans="2:10" s="1" customFormat="1" x14ac:dyDescent="0.25">
      <c r="B15" s="16" t="s">
        <v>9</v>
      </c>
      <c r="C15" s="17">
        <v>5.993055555555557E-2</v>
      </c>
      <c r="D15" s="18">
        <f t="shared" si="0"/>
        <v>5.6694258310340299E-2</v>
      </c>
      <c r="E15" s="17">
        <v>4.2152777777777754E-2</v>
      </c>
      <c r="F15" s="18">
        <f t="shared" si="1"/>
        <v>7.4778252299605719E-2</v>
      </c>
      <c r="G15" s="17">
        <v>2.0983796296296292E-2</v>
      </c>
      <c r="H15" s="18">
        <f t="shared" si="2"/>
        <v>4.6159329887720521E-2</v>
      </c>
      <c r="I15" s="17">
        <f t="shared" si="3"/>
        <v>0.12306712962962962</v>
      </c>
      <c r="J15" s="32">
        <f t="shared" si="4"/>
        <v>5.9298545002314379E-2</v>
      </c>
    </row>
    <row r="16" spans="2:10" s="1" customFormat="1" x14ac:dyDescent="0.25">
      <c r="B16" s="16" t="s">
        <v>1</v>
      </c>
      <c r="C16" s="17">
        <v>1.0451388888888889E-2</v>
      </c>
      <c r="D16" s="18">
        <f t="shared" si="0"/>
        <v>9.8870056497175115E-3</v>
      </c>
      <c r="E16" s="17">
        <v>4.9884259259259257E-3</v>
      </c>
      <c r="F16" s="18">
        <f t="shared" si="1"/>
        <v>8.849375821287777E-3</v>
      </c>
      <c r="G16" s="17">
        <v>5.3356481481481493E-3</v>
      </c>
      <c r="H16" s="18">
        <f t="shared" si="2"/>
        <v>1.1737148967589171E-2</v>
      </c>
      <c r="I16" s="17">
        <f t="shared" si="3"/>
        <v>2.0775462962962964E-2</v>
      </c>
      <c r="J16" s="32">
        <f t="shared" si="4"/>
        <v>1.0010428691728988E-2</v>
      </c>
    </row>
    <row r="17" spans="2:10" s="1" customFormat="1" x14ac:dyDescent="0.25">
      <c r="B17" s="16" t="s">
        <v>27</v>
      </c>
      <c r="C17" s="17">
        <v>1.2442129629629629E-2</v>
      </c>
      <c r="D17" s="18">
        <f t="shared" si="0"/>
        <v>1.1770244821092275E-2</v>
      </c>
      <c r="E17" s="17">
        <v>1.747685185185185E-3</v>
      </c>
      <c r="F17" s="18">
        <f t="shared" si="1"/>
        <v>3.1003613666228638E-3</v>
      </c>
      <c r="G17" s="17">
        <v>2.3148148148148147E-3</v>
      </c>
      <c r="H17" s="18">
        <f t="shared" si="2"/>
        <v>5.0920385976525682E-3</v>
      </c>
      <c r="I17" s="17">
        <f t="shared" si="3"/>
        <v>1.650462962962963E-2</v>
      </c>
      <c r="J17" s="32">
        <f t="shared" si="4"/>
        <v>7.9525745484153396E-3</v>
      </c>
    </row>
    <row r="18" spans="2:10" s="1" customFormat="1" x14ac:dyDescent="0.25">
      <c r="B18" s="16" t="s">
        <v>16</v>
      </c>
      <c r="C18" s="17">
        <v>1.3275462962962963E-2</v>
      </c>
      <c r="D18" s="18">
        <f t="shared" si="0"/>
        <v>1.2558577497481712E-2</v>
      </c>
      <c r="E18" s="17">
        <v>7.6273148148148142E-3</v>
      </c>
      <c r="F18" s="18">
        <f t="shared" si="1"/>
        <v>1.3530716162943492E-2</v>
      </c>
      <c r="G18" s="17"/>
      <c r="H18" s="18">
        <f t="shared" si="2"/>
        <v>0</v>
      </c>
      <c r="I18" s="17">
        <f t="shared" si="3"/>
        <v>2.0902777777777777E-2</v>
      </c>
      <c r="J18" s="32">
        <f t="shared" si="4"/>
        <v>1.0071773937193622E-2</v>
      </c>
    </row>
    <row r="19" spans="2:10" s="1" customFormat="1" x14ac:dyDescent="0.25">
      <c r="B19" s="16" t="s">
        <v>4</v>
      </c>
      <c r="C19" s="17">
        <v>3.4918981481481488E-2</v>
      </c>
      <c r="D19" s="18">
        <f t="shared" si="0"/>
        <v>3.303332895370735E-2</v>
      </c>
      <c r="E19" s="17">
        <v>7.5462962962962966E-3</v>
      </c>
      <c r="F19" s="18">
        <f t="shared" si="1"/>
        <v>1.3386990801576871E-2</v>
      </c>
      <c r="G19" s="17">
        <v>1.4652777777777778E-2</v>
      </c>
      <c r="H19" s="18">
        <f t="shared" si="2"/>
        <v>3.2232604323140755E-2</v>
      </c>
      <c r="I19" s="17">
        <f t="shared" si="3"/>
        <v>5.7118055555555561E-2</v>
      </c>
      <c r="J19" s="32">
        <f t="shared" si="4"/>
        <v>2.7521707851633735E-2</v>
      </c>
    </row>
    <row r="20" spans="2:10" s="1" customFormat="1" x14ac:dyDescent="0.25">
      <c r="B20" s="16" t="s">
        <v>14</v>
      </c>
      <c r="C20" s="17">
        <v>2.5625000000000002E-2</v>
      </c>
      <c r="D20" s="18">
        <f t="shared" si="0"/>
        <v>2.4241229798975163E-2</v>
      </c>
      <c r="E20" s="17">
        <v>6.898148148148148E-3</v>
      </c>
      <c r="F20" s="18">
        <f t="shared" si="1"/>
        <v>1.2237187910643887E-2</v>
      </c>
      <c r="G20" s="17">
        <v>1.383101851851852E-2</v>
      </c>
      <c r="H20" s="18">
        <f t="shared" si="2"/>
        <v>3.0424930620974098E-2</v>
      </c>
      <c r="I20" s="17">
        <f t="shared" si="3"/>
        <v>4.6354166666666669E-2</v>
      </c>
      <c r="J20" s="32">
        <f t="shared" si="4"/>
        <v>2.2335246189623729E-2</v>
      </c>
    </row>
    <row r="21" spans="2:10" s="1" customFormat="1" x14ac:dyDescent="0.25">
      <c r="B21" s="16" t="s">
        <v>11</v>
      </c>
      <c r="C21" s="17">
        <v>3.4328703703703708E-2</v>
      </c>
      <c r="D21" s="18">
        <f t="shared" si="0"/>
        <v>3.2474926641264834E-2</v>
      </c>
      <c r="E21" s="17">
        <v>4.5370370370370373E-3</v>
      </c>
      <c r="F21" s="18">
        <f t="shared" si="1"/>
        <v>8.0486202365308793E-3</v>
      </c>
      <c r="G21" s="17">
        <v>1.9560185185185184E-3</v>
      </c>
      <c r="H21" s="18">
        <f t="shared" si="2"/>
        <v>4.3027726150164196E-3</v>
      </c>
      <c r="I21" s="17">
        <f t="shared" si="3"/>
        <v>4.0821759259259259E-2</v>
      </c>
      <c r="J21" s="32">
        <f t="shared" si="4"/>
        <v>1.9669516432160524E-2</v>
      </c>
    </row>
    <row r="22" spans="2:10" s="1" customFormat="1" x14ac:dyDescent="0.25">
      <c r="B22" s="16" t="s">
        <v>15</v>
      </c>
      <c r="C22" s="17">
        <v>1.4444444444444442E-2</v>
      </c>
      <c r="D22" s="18">
        <f t="shared" si="0"/>
        <v>1.3664433057416891E-2</v>
      </c>
      <c r="E22" s="17">
        <v>5.138888888888889E-3</v>
      </c>
      <c r="F22" s="18">
        <f t="shared" si="1"/>
        <v>9.1162943495400779E-3</v>
      </c>
      <c r="G22" s="17">
        <v>9.2129629629629627E-3</v>
      </c>
      <c r="H22" s="18">
        <f t="shared" si="2"/>
        <v>2.026631361865722E-2</v>
      </c>
      <c r="I22" s="17">
        <f t="shared" si="3"/>
        <v>2.8796296296296292E-2</v>
      </c>
      <c r="J22" s="32">
        <f t="shared" si="4"/>
        <v>1.3875179156000957E-2</v>
      </c>
    </row>
    <row r="23" spans="2:10" s="1" customFormat="1" x14ac:dyDescent="0.25">
      <c r="B23" s="16" t="s">
        <v>71</v>
      </c>
      <c r="C23" s="17">
        <v>1.0104166666666668E-2</v>
      </c>
      <c r="D23" s="18">
        <f t="shared" si="0"/>
        <v>9.5585337012219149E-3</v>
      </c>
      <c r="E23" s="17">
        <v>8.4837962962962966E-3</v>
      </c>
      <c r="F23" s="18">
        <f t="shared" si="1"/>
        <v>1.5050098554533506E-2</v>
      </c>
      <c r="G23" s="17">
        <v>7.6504629629629631E-3</v>
      </c>
      <c r="H23" s="18">
        <f t="shared" si="2"/>
        <v>1.6829187565241738E-2</v>
      </c>
      <c r="I23" s="17">
        <f t="shared" si="3"/>
        <v>2.6238425925925929E-2</v>
      </c>
      <c r="J23" s="32">
        <f t="shared" si="4"/>
        <v>1.2642697406211486E-2</v>
      </c>
    </row>
    <row r="24" spans="2:10" s="1" customFormat="1" x14ac:dyDescent="0.25">
      <c r="B24" s="16" t="s">
        <v>12</v>
      </c>
      <c r="C24" s="17">
        <v>2.7442129629629636E-2</v>
      </c>
      <c r="D24" s="18">
        <f t="shared" si="0"/>
        <v>2.5960232996102131E-2</v>
      </c>
      <c r="E24" s="17">
        <v>5.0717592592592606E-2</v>
      </c>
      <c r="F24" s="18">
        <f t="shared" si="1"/>
        <v>8.9972076215505917E-2</v>
      </c>
      <c r="G24" s="17">
        <v>3.1840277777777787E-2</v>
      </c>
      <c r="H24" s="18">
        <f t="shared" si="2"/>
        <v>7.0040990910711087E-2</v>
      </c>
      <c r="I24" s="17">
        <f t="shared" si="3"/>
        <v>0.11000000000000003</v>
      </c>
      <c r="J24" s="32">
        <f t="shared" si="4"/>
        <v>5.3002292081444191E-2</v>
      </c>
    </row>
    <row r="25" spans="2:10" s="1" customFormat="1" x14ac:dyDescent="0.25">
      <c r="B25" s="16" t="s">
        <v>5</v>
      </c>
      <c r="C25" s="17">
        <v>4.5185185185185189E-2</v>
      </c>
      <c r="D25" s="18">
        <f t="shared" si="0"/>
        <v>4.274514956422721E-2</v>
      </c>
      <c r="E25" s="17">
        <v>1.3969907407407407E-2</v>
      </c>
      <c r="F25" s="18">
        <f t="shared" si="1"/>
        <v>2.4782358738501965E-2</v>
      </c>
      <c r="G25" s="17">
        <v>1.5231481481481483E-2</v>
      </c>
      <c r="H25" s="18">
        <f t="shared" si="2"/>
        <v>3.3505613972553902E-2</v>
      </c>
      <c r="I25" s="17">
        <f t="shared" si="3"/>
        <v>7.4386574074074077E-2</v>
      </c>
      <c r="J25" s="32">
        <f t="shared" si="4"/>
        <v>3.584235387283688E-2</v>
      </c>
    </row>
    <row r="26" spans="2:10" s="1" customFormat="1" x14ac:dyDescent="0.25">
      <c r="B26" s="16" t="s">
        <v>6</v>
      </c>
      <c r="C26" s="17">
        <v>0.10006944444444447</v>
      </c>
      <c r="D26" s="18">
        <f t="shared" si="0"/>
        <v>9.4665615556431493E-2</v>
      </c>
      <c r="E26" s="17">
        <v>7.828703703703703E-2</v>
      </c>
      <c r="F26" s="18">
        <f t="shared" si="1"/>
        <v>0.13887976346911954</v>
      </c>
      <c r="G26" s="17">
        <v>1.1446759259259261E-2</v>
      </c>
      <c r="H26" s="18">
        <f t="shared" si="2"/>
        <v>2.5180130865391951E-2</v>
      </c>
      <c r="I26" s="17">
        <f t="shared" si="3"/>
        <v>0.18980324074074076</v>
      </c>
      <c r="J26" s="32">
        <f t="shared" si="4"/>
        <v>9.1454607306776417E-2</v>
      </c>
    </row>
    <row r="27" spans="2:10" s="1" customFormat="1" x14ac:dyDescent="0.25">
      <c r="B27" s="16" t="s">
        <v>78</v>
      </c>
      <c r="C27" s="17">
        <v>0.13825231481481481</v>
      </c>
      <c r="D27" s="18">
        <f t="shared" si="0"/>
        <v>0.13078658082599742</v>
      </c>
      <c r="E27" s="17">
        <v>9.2824074074074156E-2</v>
      </c>
      <c r="F27" s="18">
        <f t="shared" si="1"/>
        <v>0.16466819973718802</v>
      </c>
      <c r="G27" s="17">
        <v>8.7384259259259255E-3</v>
      </c>
      <c r="H27" s="18">
        <f t="shared" si="2"/>
        <v>1.9222445706138444E-2</v>
      </c>
      <c r="I27" s="17">
        <f t="shared" si="3"/>
        <v>0.2398148148148149</v>
      </c>
      <c r="J27" s="32">
        <f t="shared" si="4"/>
        <v>0.11555213509338423</v>
      </c>
    </row>
    <row r="28" spans="2:10" s="1" customFormat="1" x14ac:dyDescent="0.25">
      <c r="B28" s="16" t="s">
        <v>17</v>
      </c>
      <c r="C28" s="17">
        <v>3.4375E-3</v>
      </c>
      <c r="D28" s="18">
        <f t="shared" si="0"/>
        <v>3.251872290106424E-3</v>
      </c>
      <c r="E28" s="17">
        <v>3.645833333333333E-3</v>
      </c>
      <c r="F28" s="18">
        <f t="shared" si="1"/>
        <v>6.4676412614980269E-3</v>
      </c>
      <c r="G28" s="17">
        <v>9.1435185185185174E-4</v>
      </c>
      <c r="H28" s="18">
        <f t="shared" si="2"/>
        <v>2.011355246072764E-3</v>
      </c>
      <c r="I28" s="17">
        <f>C28+E28+G28</f>
        <v>7.9976851851851841E-3</v>
      </c>
      <c r="J28" s="32">
        <f>I28/$I$30</f>
        <v>3.8535967832784008E-3</v>
      </c>
    </row>
    <row r="29" spans="2:10" s="1" customFormat="1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s="1" customFormat="1" ht="16.5" thickTop="1" thickBot="1" x14ac:dyDescent="0.3">
      <c r="B30" s="24" t="s">
        <v>29</v>
      </c>
      <c r="C30" s="25">
        <f t="shared" ref="C30:J30" si="5">SUM(C7:C28)</f>
        <v>1.0570833333333336</v>
      </c>
      <c r="D30" s="26">
        <f t="shared" si="5"/>
        <v>1.0000000000000002</v>
      </c>
      <c r="E30" s="25">
        <f t="shared" si="5"/>
        <v>0.56370370370370382</v>
      </c>
      <c r="F30" s="26">
        <f t="shared" si="5"/>
        <v>1.0000000000000002</v>
      </c>
      <c r="G30" s="25">
        <f t="shared" si="5"/>
        <v>0.4545949074074076</v>
      </c>
      <c r="H30" s="26">
        <f t="shared" si="5"/>
        <v>1</v>
      </c>
      <c r="I30" s="25">
        <f t="shared" si="5"/>
        <v>2.0753819444444446</v>
      </c>
      <c r="J30" s="34">
        <f t="shared" si="5"/>
        <v>1.0000000000000002</v>
      </c>
    </row>
    <row r="31" spans="2:10" ht="15.75" thickTop="1" x14ac:dyDescent="0.25">
      <c r="B31" s="58"/>
      <c r="C31" s="59"/>
      <c r="D31" s="60"/>
      <c r="E31" s="59"/>
      <c r="F31" s="60"/>
      <c r="G31" s="59"/>
      <c r="H31" s="60"/>
      <c r="I31" s="59"/>
      <c r="J31" s="61"/>
    </row>
    <row r="32" spans="2:10" ht="66" customHeight="1" thickBot="1" x14ac:dyDescent="0.3">
      <c r="B32" s="146" t="s">
        <v>116</v>
      </c>
      <c r="C32" s="147"/>
      <c r="D32" s="147"/>
      <c r="E32" s="147"/>
      <c r="F32" s="147"/>
      <c r="G32" s="147"/>
      <c r="H32" s="147"/>
      <c r="I32" s="147"/>
      <c r="J32" s="148"/>
    </row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&amp;R23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 enableFormatConditionsCalculation="0"/>
  <dimension ref="B2:J34"/>
  <sheetViews>
    <sheetView showGridLines="0" showZeros="0" zoomScale="110" zoomScaleNormal="110" zoomScaleSheetLayoutView="110" zoomScalePageLayoutView="110" workbookViewId="0">
      <selection activeCell="I7" sqref="I7:J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2" spans="2:10" ht="15.75" thickBot="1" x14ac:dyDescent="0.3"/>
    <row r="3" spans="2:10" x14ac:dyDescent="0.25">
      <c r="B3" s="149" t="s">
        <v>92</v>
      </c>
      <c r="C3" s="150"/>
      <c r="D3" s="150"/>
      <c r="E3" s="150"/>
      <c r="F3" s="150"/>
      <c r="G3" s="150"/>
      <c r="H3" s="150"/>
      <c r="I3" s="150"/>
      <c r="J3" s="151"/>
    </row>
    <row r="4" spans="2:10" ht="15.75" thickBot="1" x14ac:dyDescent="0.3">
      <c r="B4" s="152" t="s">
        <v>126</v>
      </c>
      <c r="C4" s="153"/>
      <c r="D4" s="153"/>
      <c r="E4" s="153"/>
      <c r="F4" s="153"/>
      <c r="G4" s="153"/>
      <c r="H4" s="153"/>
      <c r="I4" s="153"/>
      <c r="J4" s="154"/>
    </row>
    <row r="5" spans="2:10" x14ac:dyDescent="0.25">
      <c r="B5" s="19"/>
      <c r="C5" s="150" t="s">
        <v>19</v>
      </c>
      <c r="D5" s="150"/>
      <c r="E5" s="150" t="s">
        <v>20</v>
      </c>
      <c r="F5" s="150"/>
      <c r="G5" s="150" t="s">
        <v>21</v>
      </c>
      <c r="H5" s="150"/>
      <c r="I5" s="155" t="s">
        <v>22</v>
      </c>
      <c r="J5" s="156"/>
    </row>
    <row r="6" spans="2:10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25">
      <c r="B7" s="16" t="s">
        <v>10</v>
      </c>
      <c r="C7" s="17">
        <v>1.6249999999999997E-2</v>
      </c>
      <c r="D7" s="18">
        <f t="shared" ref="D7:D28" si="0">C7/C$30</f>
        <v>1.2817352723687442E-2</v>
      </c>
      <c r="E7" s="17">
        <v>1.0266203703703704E-2</v>
      </c>
      <c r="F7" s="18">
        <f t="shared" ref="F7:F28" si="1">E7/E$30</f>
        <v>1.5829392344070669E-2</v>
      </c>
      <c r="G7" s="17">
        <v>1.0138888888888888E-2</v>
      </c>
      <c r="H7" s="18">
        <f t="shared" ref="H7:H28" si="2">G7/G$30</f>
        <v>1.7457502142330449E-2</v>
      </c>
      <c r="I7" s="17">
        <f>C7+E7+G7</f>
        <v>3.6655092592592586E-2</v>
      </c>
      <c r="J7" s="32">
        <f>I7/$I$30</f>
        <v>1.4678822542444363E-2</v>
      </c>
    </row>
    <row r="8" spans="2:10" x14ac:dyDescent="0.25">
      <c r="B8" s="16" t="s">
        <v>13</v>
      </c>
      <c r="C8" s="17">
        <v>3.0057870370370381E-2</v>
      </c>
      <c r="D8" s="18">
        <f t="shared" si="0"/>
        <v>2.3708450871379134E-2</v>
      </c>
      <c r="E8" s="17">
        <v>9.8842592592592576E-3</v>
      </c>
      <c r="F8" s="18">
        <f t="shared" si="1"/>
        <v>1.5240474703310426E-2</v>
      </c>
      <c r="G8" s="17">
        <v>1.3391203703703704E-2</v>
      </c>
      <c r="H8" s="18">
        <f t="shared" si="2"/>
        <v>2.3057454313557452E-2</v>
      </c>
      <c r="I8" s="17">
        <f t="shared" ref="I8:I28" si="3">C8+E8+G8</f>
        <v>5.3333333333333344E-2</v>
      </c>
      <c r="J8" s="32">
        <f t="shared" ref="J8:J28" si="4">I8/$I$30</f>
        <v>2.1357756323202921E-2</v>
      </c>
    </row>
    <row r="9" spans="2:10" x14ac:dyDescent="0.25">
      <c r="B9" s="16" t="s">
        <v>0</v>
      </c>
      <c r="C9" s="17">
        <v>0.29563657407407445</v>
      </c>
      <c r="D9" s="18">
        <f t="shared" si="0"/>
        <v>0.23318635371876698</v>
      </c>
      <c r="E9" s="17">
        <v>0.14328703703703694</v>
      </c>
      <c r="F9" s="18">
        <f t="shared" si="1"/>
        <v>0.22093334523065922</v>
      </c>
      <c r="G9" s="17">
        <v>0.17604166666666682</v>
      </c>
      <c r="H9" s="18">
        <f t="shared" si="2"/>
        <v>0.30311484884114881</v>
      </c>
      <c r="I9" s="17">
        <f t="shared" si="3"/>
        <v>0.61496527777777821</v>
      </c>
      <c r="J9" s="32">
        <f t="shared" si="4"/>
        <v>0.24626772281266091</v>
      </c>
    </row>
    <row r="10" spans="2:10" x14ac:dyDescent="0.25">
      <c r="B10" s="16" t="s">
        <v>8</v>
      </c>
      <c r="C10" s="17">
        <v>4.3460648148148165E-2</v>
      </c>
      <c r="D10" s="18">
        <f t="shared" si="0"/>
        <v>3.4280028117839298E-2</v>
      </c>
      <c r="E10" s="17">
        <v>2.0787037037037031E-2</v>
      </c>
      <c r="F10" s="18">
        <f t="shared" si="1"/>
        <v>3.2051396448648149E-2</v>
      </c>
      <c r="G10" s="17">
        <v>2.1041666666666674E-2</v>
      </c>
      <c r="H10" s="18">
        <f t="shared" si="2"/>
        <v>3.6230295541959778E-2</v>
      </c>
      <c r="I10" s="17">
        <f t="shared" si="3"/>
        <v>8.528935185185188E-2</v>
      </c>
      <c r="J10" s="32">
        <f t="shared" si="4"/>
        <v>3.415479738404565E-2</v>
      </c>
    </row>
    <row r="11" spans="2:10" x14ac:dyDescent="0.25">
      <c r="B11" s="16" t="s">
        <v>26</v>
      </c>
      <c r="C11" s="17">
        <v>3.7384259259259263E-3</v>
      </c>
      <c r="D11" s="18">
        <f t="shared" si="0"/>
        <v>2.9487214599366418E-3</v>
      </c>
      <c r="E11" s="17">
        <v>2.8240740740740739E-3</v>
      </c>
      <c r="F11" s="18">
        <f t="shared" si="1"/>
        <v>4.3544213438029798E-3</v>
      </c>
      <c r="G11" s="17">
        <v>2.8819444444444444E-3</v>
      </c>
      <c r="H11" s="18">
        <f t="shared" si="2"/>
        <v>4.9622351979911892E-3</v>
      </c>
      <c r="I11" s="17">
        <f t="shared" si="3"/>
        <v>9.4444444444444445E-3</v>
      </c>
      <c r="J11" s="32">
        <f t="shared" si="4"/>
        <v>3.78210268223385E-3</v>
      </c>
    </row>
    <row r="12" spans="2:10" x14ac:dyDescent="0.25">
      <c r="B12" s="16" t="s">
        <v>3</v>
      </c>
      <c r="C12" s="17">
        <v>0.1366435185185188</v>
      </c>
      <c r="D12" s="18">
        <f t="shared" si="0"/>
        <v>0.10777896456969678</v>
      </c>
      <c r="E12" s="17">
        <v>3.9930555555555587E-2</v>
      </c>
      <c r="F12" s="18">
        <f t="shared" si="1"/>
        <v>6.156866244311595E-2</v>
      </c>
      <c r="G12" s="17">
        <v>8.8726851851851904E-2</v>
      </c>
      <c r="H12" s="18">
        <f t="shared" si="2"/>
        <v>0.15277307240080515</v>
      </c>
      <c r="I12" s="17">
        <f t="shared" si="3"/>
        <v>0.2653009259259263</v>
      </c>
      <c r="J12" s="32">
        <f t="shared" si="4"/>
        <v>0.10624185990461328</v>
      </c>
    </row>
    <row r="13" spans="2:10" x14ac:dyDescent="0.25">
      <c r="B13" s="16" t="s">
        <v>7</v>
      </c>
      <c r="C13" s="17">
        <v>3.8460648148148154E-2</v>
      </c>
      <c r="D13" s="18">
        <f t="shared" si="0"/>
        <v>3.0336227279781611E-2</v>
      </c>
      <c r="E13" s="17">
        <v>1.4328703703703696E-2</v>
      </c>
      <c r="F13" s="18">
        <f t="shared" si="1"/>
        <v>2.2093334523065927E-2</v>
      </c>
      <c r="G13" s="17">
        <v>1.9675925925925934E-2</v>
      </c>
      <c r="H13" s="18">
        <f t="shared" si="2"/>
        <v>3.3878714203152714E-2</v>
      </c>
      <c r="I13" s="17">
        <f t="shared" si="3"/>
        <v>7.2465277777777781E-2</v>
      </c>
      <c r="J13" s="32">
        <f t="shared" si="4"/>
        <v>2.901929521258105E-2</v>
      </c>
    </row>
    <row r="14" spans="2:10" x14ac:dyDescent="0.25">
      <c r="B14" s="16" t="s">
        <v>2</v>
      </c>
      <c r="C14" s="17">
        <v>4.7233796296296329E-2</v>
      </c>
      <c r="D14" s="18">
        <f t="shared" si="0"/>
        <v>3.7256137083595799E-2</v>
      </c>
      <c r="E14" s="17">
        <v>2.8680555555555567E-2</v>
      </c>
      <c r="F14" s="18">
        <f t="shared" si="1"/>
        <v>4.4222361024359787E-2</v>
      </c>
      <c r="G14" s="17">
        <v>2.6099537037037039E-2</v>
      </c>
      <c r="H14" s="18">
        <f t="shared" si="2"/>
        <v>4.4939117957711376E-2</v>
      </c>
      <c r="I14" s="17">
        <f t="shared" si="3"/>
        <v>0.10201388888888893</v>
      </c>
      <c r="J14" s="32">
        <f t="shared" si="4"/>
        <v>4.0852270883834765E-2</v>
      </c>
    </row>
    <row r="15" spans="2:10" x14ac:dyDescent="0.25">
      <c r="B15" s="16" t="s">
        <v>9</v>
      </c>
      <c r="C15" s="17">
        <v>6.6180555555555576E-2</v>
      </c>
      <c r="D15" s="18">
        <f t="shared" si="0"/>
        <v>5.2200586092624526E-2</v>
      </c>
      <c r="E15" s="17">
        <v>4.7106481481481464E-2</v>
      </c>
      <c r="F15" s="18">
        <f t="shared" si="1"/>
        <v>7.2633175693762791E-2</v>
      </c>
      <c r="G15" s="17">
        <v>2.2627314814814808E-2</v>
      </c>
      <c r="H15" s="18">
        <f t="shared" si="2"/>
        <v>3.896052133362559E-2</v>
      </c>
      <c r="I15" s="17">
        <f t="shared" si="3"/>
        <v>0.13591435185185186</v>
      </c>
      <c r="J15" s="32">
        <f t="shared" si="4"/>
        <v>5.4427980143960907E-2</v>
      </c>
    </row>
    <row r="16" spans="2:10" x14ac:dyDescent="0.25">
      <c r="B16" s="16" t="s">
        <v>1</v>
      </c>
      <c r="C16" s="17">
        <v>1.4629629629629631E-2</v>
      </c>
      <c r="D16" s="18">
        <f t="shared" si="0"/>
        <v>1.1539269118761348E-2</v>
      </c>
      <c r="E16" s="17">
        <v>6.1805555555555555E-3</v>
      </c>
      <c r="F16" s="18">
        <f t="shared" si="1"/>
        <v>9.5297581868475038E-3</v>
      </c>
      <c r="G16" s="17">
        <v>6.782407407407408E-3</v>
      </c>
      <c r="H16" s="18">
        <f t="shared" si="2"/>
        <v>1.1678192072380873E-2</v>
      </c>
      <c r="I16" s="17">
        <f t="shared" si="3"/>
        <v>2.7592592592592596E-2</v>
      </c>
      <c r="J16" s="32">
        <f t="shared" si="4"/>
        <v>1.1049672542212622E-2</v>
      </c>
    </row>
    <row r="17" spans="2:10" x14ac:dyDescent="0.25">
      <c r="B17" s="16" t="s">
        <v>27</v>
      </c>
      <c r="C17" s="17">
        <v>2.0659722222222222E-2</v>
      </c>
      <c r="D17" s="18">
        <f t="shared" si="0"/>
        <v>1.6295565962807755E-2</v>
      </c>
      <c r="E17" s="17">
        <v>5.7407407407407424E-3</v>
      </c>
      <c r="F17" s="18">
        <f t="shared" si="1"/>
        <v>8.8516106005175343E-3</v>
      </c>
      <c r="G17" s="17">
        <v>5.6481481481481487E-3</v>
      </c>
      <c r="H17" s="18">
        <f t="shared" si="2"/>
        <v>9.7251838418461866E-3</v>
      </c>
      <c r="I17" s="17">
        <f t="shared" si="3"/>
        <v>3.2048611111111111E-2</v>
      </c>
      <c r="J17" s="32">
        <f t="shared" si="4"/>
        <v>1.2834120498903836E-2</v>
      </c>
    </row>
    <row r="18" spans="2:10" x14ac:dyDescent="0.25">
      <c r="B18" s="16" t="s">
        <v>16</v>
      </c>
      <c r="C18" s="17">
        <v>1.6435185185185185E-2</v>
      </c>
      <c r="D18" s="18">
        <f t="shared" si="0"/>
        <v>1.2963419421393283E-2</v>
      </c>
      <c r="E18" s="17">
        <v>8.1944444444444434E-3</v>
      </c>
      <c r="F18" s="18">
        <f t="shared" si="1"/>
        <v>1.2634960292674219E-2</v>
      </c>
      <c r="G18" s="17"/>
      <c r="H18" s="18">
        <f t="shared" si="2"/>
        <v>0</v>
      </c>
      <c r="I18" s="17">
        <f t="shared" si="3"/>
        <v>2.4629629629629626E-2</v>
      </c>
      <c r="J18" s="32">
        <f t="shared" si="4"/>
        <v>9.8631305242569012E-3</v>
      </c>
    </row>
    <row r="19" spans="2:10" x14ac:dyDescent="0.25">
      <c r="B19" s="16" t="s">
        <v>4</v>
      </c>
      <c r="C19" s="17">
        <v>4.0358796296296309E-2</v>
      </c>
      <c r="D19" s="18">
        <f t="shared" si="0"/>
        <v>3.183341093126648E-2</v>
      </c>
      <c r="E19" s="17">
        <v>8.7152777777777784E-3</v>
      </c>
      <c r="F19" s="18">
        <f t="shared" si="1"/>
        <v>1.3438029802801819E-2</v>
      </c>
      <c r="G19" s="17">
        <v>1.5856481481481485E-2</v>
      </c>
      <c r="H19" s="18">
        <f t="shared" si="2"/>
        <v>2.7302257916658357E-2</v>
      </c>
      <c r="I19" s="17">
        <f t="shared" si="3"/>
        <v>6.4930555555555575E-2</v>
      </c>
      <c r="J19" s="32">
        <f t="shared" si="4"/>
        <v>2.6001955940357726E-2</v>
      </c>
    </row>
    <row r="20" spans="2:10" x14ac:dyDescent="0.25">
      <c r="B20" s="16" t="s">
        <v>14</v>
      </c>
      <c r="C20" s="17">
        <v>3.5150462962962988E-2</v>
      </c>
      <c r="D20" s="18">
        <f t="shared" si="0"/>
        <v>2.772528505828974E-2</v>
      </c>
      <c r="E20" s="17">
        <v>1.0405092592592594E-2</v>
      </c>
      <c r="F20" s="18">
        <f t="shared" si="1"/>
        <v>1.6043544213438031E-2</v>
      </c>
      <c r="G20" s="17">
        <v>2.0219907407407412E-2</v>
      </c>
      <c r="H20" s="18">
        <f t="shared" si="2"/>
        <v>3.4815361007592811E-2</v>
      </c>
      <c r="I20" s="17">
        <f t="shared" si="3"/>
        <v>6.5775462962962994E-2</v>
      </c>
      <c r="J20" s="32">
        <f t="shared" si="4"/>
        <v>2.6340305812665415E-2</v>
      </c>
    </row>
    <row r="21" spans="2:10" x14ac:dyDescent="0.25">
      <c r="B21" s="16" t="s">
        <v>11</v>
      </c>
      <c r="C21" s="17">
        <v>4.1273148148148163E-2</v>
      </c>
      <c r="D21" s="18">
        <f t="shared" si="0"/>
        <v>3.2554615251189065E-2</v>
      </c>
      <c r="E21" s="17">
        <v>6.5046296296296284E-3</v>
      </c>
      <c r="F21" s="18">
        <f t="shared" si="1"/>
        <v>1.0029445882038008E-2</v>
      </c>
      <c r="G21" s="17">
        <v>9.1898148148148139E-3</v>
      </c>
      <c r="H21" s="18">
        <f t="shared" si="2"/>
        <v>1.5823352398413669E-2</v>
      </c>
      <c r="I21" s="17">
        <f t="shared" si="3"/>
        <v>5.6967592592592611E-2</v>
      </c>
      <c r="J21" s="32">
        <f t="shared" si="4"/>
        <v>2.2813124267101734E-2</v>
      </c>
    </row>
    <row r="22" spans="2:10" x14ac:dyDescent="0.25">
      <c r="B22" s="16" t="s">
        <v>15</v>
      </c>
      <c r="C22" s="17">
        <v>3.5972222222222218E-2</v>
      </c>
      <c r="D22" s="18">
        <f t="shared" si="0"/>
        <v>2.8373456029359381E-2</v>
      </c>
      <c r="E22" s="17">
        <v>1.7268518518518523E-2</v>
      </c>
      <c r="F22" s="18">
        <f t="shared" si="1"/>
        <v>2.662621575800839E-2</v>
      </c>
      <c r="G22" s="17">
        <v>1.5949074074074074E-2</v>
      </c>
      <c r="H22" s="18">
        <f t="shared" si="2"/>
        <v>2.7461687159967305E-2</v>
      </c>
      <c r="I22" s="17">
        <f t="shared" si="3"/>
        <v>6.9189814814814815E-2</v>
      </c>
      <c r="J22" s="32">
        <f t="shared" si="4"/>
        <v>2.7707610091169062E-2</v>
      </c>
    </row>
    <row r="23" spans="2:10" x14ac:dyDescent="0.25">
      <c r="B23" s="16" t="s">
        <v>71</v>
      </c>
      <c r="C23" s="17">
        <v>2.4305555555555549E-2</v>
      </c>
      <c r="D23" s="18">
        <f t="shared" si="0"/>
        <v>1.9171254073891471E-2</v>
      </c>
      <c r="E23" s="17">
        <v>1.5150462962962961E-2</v>
      </c>
      <c r="F23" s="18">
        <f t="shared" si="1"/>
        <v>2.3360399750156146E-2</v>
      </c>
      <c r="G23" s="17">
        <v>2.5405092592592597E-2</v>
      </c>
      <c r="H23" s="18">
        <f t="shared" si="2"/>
        <v>4.3743398632894226E-2</v>
      </c>
      <c r="I23" s="17">
        <f t="shared" si="3"/>
        <v>6.4861111111111105E-2</v>
      </c>
      <c r="J23" s="32">
        <f t="shared" si="4"/>
        <v>2.5974146361811879E-2</v>
      </c>
    </row>
    <row r="24" spans="2:10" x14ac:dyDescent="0.25">
      <c r="B24" s="16" t="s">
        <v>12</v>
      </c>
      <c r="C24" s="17">
        <v>3.318287037037037E-2</v>
      </c>
      <c r="D24" s="18">
        <f t="shared" si="0"/>
        <v>2.6173326395165172E-2</v>
      </c>
      <c r="E24" s="17">
        <v>5.1851851851851871E-2</v>
      </c>
      <c r="F24" s="18">
        <f t="shared" si="1"/>
        <v>7.9950031230480972E-2</v>
      </c>
      <c r="G24" s="17">
        <v>5.0775462962963008E-2</v>
      </c>
      <c r="H24" s="18">
        <f t="shared" si="2"/>
        <v>8.7427011299547663E-2</v>
      </c>
      <c r="I24" s="17">
        <f t="shared" si="3"/>
        <v>0.13581018518518526</v>
      </c>
      <c r="J24" s="32">
        <f t="shared" si="4"/>
        <v>5.4386265776142181E-2</v>
      </c>
    </row>
    <row r="25" spans="2:10" x14ac:dyDescent="0.25">
      <c r="B25" s="16" t="s">
        <v>5</v>
      </c>
      <c r="C25" s="17">
        <v>5.9131944444444452E-2</v>
      </c>
      <c r="D25" s="18">
        <f t="shared" si="0"/>
        <v>4.6640922411195988E-2</v>
      </c>
      <c r="E25" s="17">
        <v>1.6342592592592589E-2</v>
      </c>
      <c r="F25" s="18">
        <f t="shared" si="1"/>
        <v>2.5198536628892647E-2</v>
      </c>
      <c r="G25" s="17">
        <v>2.7569444444444431E-2</v>
      </c>
      <c r="H25" s="18">
        <f t="shared" si="2"/>
        <v>4.7470057195240993E-2</v>
      </c>
      <c r="I25" s="17">
        <f t="shared" si="3"/>
        <v>0.10304398148148147</v>
      </c>
      <c r="J25" s="32">
        <f t="shared" si="4"/>
        <v>4.1264779632264659E-2</v>
      </c>
    </row>
    <row r="26" spans="2:10" x14ac:dyDescent="0.25">
      <c r="B26" s="16" t="s">
        <v>6</v>
      </c>
      <c r="C26" s="17">
        <v>0.10818287037037035</v>
      </c>
      <c r="D26" s="18">
        <f t="shared" si="0"/>
        <v>8.5330338966030289E-2</v>
      </c>
      <c r="E26" s="17">
        <v>8.0312500000000009E-2</v>
      </c>
      <c r="F26" s="18">
        <f t="shared" si="1"/>
        <v>0.12383331846167574</v>
      </c>
      <c r="G26" s="17">
        <v>1.1620370370370371E-2</v>
      </c>
      <c r="H26" s="18">
        <f t="shared" si="2"/>
        <v>2.0008370035273712E-2</v>
      </c>
      <c r="I26" s="17">
        <f t="shared" si="3"/>
        <v>0.20011574074074071</v>
      </c>
      <c r="J26" s="32">
        <f t="shared" si="4"/>
        <v>8.0137935509587324E-2</v>
      </c>
    </row>
    <row r="27" spans="2:10" x14ac:dyDescent="0.25">
      <c r="B27" s="16" t="s">
        <v>78</v>
      </c>
      <c r="C27" s="17">
        <v>0.14704861111111109</v>
      </c>
      <c r="D27" s="18">
        <f t="shared" si="0"/>
        <v>0.11598608714704342</v>
      </c>
      <c r="E27" s="17">
        <v>9.5312500000000078E-2</v>
      </c>
      <c r="F27" s="18">
        <f t="shared" si="1"/>
        <v>0.14696172035335067</v>
      </c>
      <c r="G27" s="17">
        <v>9.2361111111111116E-3</v>
      </c>
      <c r="H27" s="18">
        <f t="shared" si="2"/>
        <v>1.5903067020068148E-2</v>
      </c>
      <c r="I27" s="17">
        <f t="shared" si="3"/>
        <v>0.25159722222222225</v>
      </c>
      <c r="J27" s="32">
        <f t="shared" si="4"/>
        <v>0.10075410307156794</v>
      </c>
    </row>
    <row r="28" spans="2:10" x14ac:dyDescent="0.25">
      <c r="B28" s="16" t="s">
        <v>17</v>
      </c>
      <c r="C28" s="17">
        <v>1.3819444444444438E-2</v>
      </c>
      <c r="D28" s="18">
        <f t="shared" si="0"/>
        <v>1.0900227316298292E-2</v>
      </c>
      <c r="E28" s="17">
        <v>9.4791666666666687E-3</v>
      </c>
      <c r="F28" s="18">
        <f t="shared" si="1"/>
        <v>1.46158650843223E-2</v>
      </c>
      <c r="G28" s="17">
        <v>1.8981481481481482E-3</v>
      </c>
      <c r="H28" s="18">
        <f t="shared" si="2"/>
        <v>3.2682994878335545E-3</v>
      </c>
      <c r="I28" s="17">
        <f t="shared" si="3"/>
        <v>2.5196759259259256E-2</v>
      </c>
      <c r="J28" s="32">
        <f t="shared" si="4"/>
        <v>1.0090242082381238E-2</v>
      </c>
    </row>
    <row r="29" spans="2:10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 x14ac:dyDescent="0.3">
      <c r="B30" s="24" t="s">
        <v>29</v>
      </c>
      <c r="C30" s="25">
        <f t="shared" ref="C30:J30" si="5">SUM(C7:C28)</f>
        <v>1.2678125000000009</v>
      </c>
      <c r="D30" s="26">
        <f t="shared" si="5"/>
        <v>0.99999999999999978</v>
      </c>
      <c r="E30" s="25">
        <f t="shared" si="5"/>
        <v>0.64855324074074083</v>
      </c>
      <c r="F30" s="26">
        <f t="shared" si="5"/>
        <v>0.99999999999999967</v>
      </c>
      <c r="G30" s="25">
        <f t="shared" si="5"/>
        <v>0.58077546296296323</v>
      </c>
      <c r="H30" s="26">
        <f t="shared" si="5"/>
        <v>1</v>
      </c>
      <c r="I30" s="25">
        <f t="shared" si="5"/>
        <v>2.4971412037037042</v>
      </c>
      <c r="J30" s="34">
        <f t="shared" si="5"/>
        <v>1.0000000000000002</v>
      </c>
    </row>
    <row r="31" spans="2:10" ht="15.75" thickTop="1" x14ac:dyDescent="0.25">
      <c r="B31" s="58"/>
      <c r="C31" s="59"/>
      <c r="D31" s="60"/>
      <c r="E31" s="59"/>
      <c r="F31" s="60"/>
      <c r="G31" s="59"/>
      <c r="H31" s="60"/>
      <c r="I31" s="59"/>
      <c r="J31" s="61"/>
    </row>
    <row r="32" spans="2:10" ht="66" customHeight="1" thickBot="1" x14ac:dyDescent="0.3">
      <c r="B32" s="146" t="s">
        <v>114</v>
      </c>
      <c r="C32" s="147"/>
      <c r="D32" s="147"/>
      <c r="E32" s="147"/>
      <c r="F32" s="147"/>
      <c r="G32" s="147"/>
      <c r="H32" s="147"/>
      <c r="I32" s="147"/>
      <c r="J32" s="148"/>
    </row>
    <row r="34" spans="3:3" x14ac:dyDescent="0.25">
      <c r="C34" s="4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&amp;R24</oddHeader>
  </headerFooter>
  <colBreaks count="1" manualBreakCount="1">
    <brk id="10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I7" sqref="I7:J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69" t="s">
        <v>93</v>
      </c>
      <c r="C3" s="170"/>
      <c r="D3" s="170"/>
      <c r="E3" s="170"/>
      <c r="F3" s="170"/>
      <c r="G3" s="170"/>
      <c r="H3" s="171"/>
    </row>
    <row r="4" spans="2:8" s="1" customFormat="1" ht="15.75" thickBot="1" x14ac:dyDescent="0.3">
      <c r="B4" s="160" t="s">
        <v>126</v>
      </c>
      <c r="C4" s="161"/>
      <c r="D4" s="161"/>
      <c r="E4" s="161"/>
      <c r="F4" s="161"/>
      <c r="G4" s="161"/>
      <c r="H4" s="162"/>
    </row>
    <row r="5" spans="2:8" s="1" customFormat="1" x14ac:dyDescent="0.25">
      <c r="B5" s="62"/>
      <c r="C5" s="172" t="s">
        <v>31</v>
      </c>
      <c r="D5" s="172"/>
      <c r="E5" s="172" t="s">
        <v>32</v>
      </c>
      <c r="F5" s="172"/>
      <c r="G5" s="172" t="s">
        <v>33</v>
      </c>
      <c r="H5" s="173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8.8657407407407417E-3</v>
      </c>
      <c r="D7" s="39">
        <f t="shared" ref="D7:D28" si="0">C7/C$30</f>
        <v>1.2822444299368919E-2</v>
      </c>
      <c r="E7" s="38">
        <v>1.1574074074074073E-4</v>
      </c>
      <c r="F7" s="39">
        <f t="shared" ref="F7:F28" si="1">E7/E$30</f>
        <v>1.2561236025624919E-3</v>
      </c>
      <c r="G7" s="38">
        <f>C7+E7</f>
        <v>8.9814814814814826E-3</v>
      </c>
      <c r="H7" s="43">
        <f>G7/$G$30</f>
        <v>1.1462333825701622E-2</v>
      </c>
    </row>
    <row r="8" spans="2:8" s="1" customFormat="1" x14ac:dyDescent="0.25">
      <c r="B8" s="42" t="s">
        <v>13</v>
      </c>
      <c r="C8" s="38">
        <v>2.3900462962962967E-2</v>
      </c>
      <c r="D8" s="39">
        <f t="shared" si="0"/>
        <v>3.4567033261353554E-2</v>
      </c>
      <c r="E8" s="38">
        <v>9.4907407407407408E-4</v>
      </c>
      <c r="F8" s="39">
        <f t="shared" si="1"/>
        <v>1.0300213541012435E-2</v>
      </c>
      <c r="G8" s="38">
        <f t="shared" ref="G8:G28" si="2">C8+E8</f>
        <v>2.4849537037037042E-2</v>
      </c>
      <c r="H8" s="43">
        <f t="shared" ref="H8:H27" si="3">G8/$G$30</f>
        <v>3.1713441654357452E-2</v>
      </c>
    </row>
    <row r="9" spans="2:8" s="1" customFormat="1" x14ac:dyDescent="0.25">
      <c r="B9" s="42" t="s">
        <v>0</v>
      </c>
      <c r="C9" s="38">
        <v>0.16031250000000002</v>
      </c>
      <c r="D9" s="39">
        <f t="shared" si="0"/>
        <v>0.23185858484407168</v>
      </c>
      <c r="E9" s="38">
        <v>2.4999999999999994E-2</v>
      </c>
      <c r="F9" s="39">
        <f t="shared" si="1"/>
        <v>0.27132269815349824</v>
      </c>
      <c r="G9" s="38">
        <f t="shared" si="2"/>
        <v>0.18531250000000002</v>
      </c>
      <c r="H9" s="43">
        <f t="shared" si="3"/>
        <v>0.23649926144756273</v>
      </c>
    </row>
    <row r="10" spans="2:8" s="1" customFormat="1" x14ac:dyDescent="0.25">
      <c r="B10" s="42" t="s">
        <v>8</v>
      </c>
      <c r="C10" s="38">
        <v>2.3703703703703706E-2</v>
      </c>
      <c r="D10" s="39">
        <f t="shared" si="0"/>
        <v>3.4282462043221343E-2</v>
      </c>
      <c r="E10" s="38">
        <v>2.488425925925926E-3</v>
      </c>
      <c r="F10" s="39">
        <f t="shared" si="1"/>
        <v>2.7006657455093581E-2</v>
      </c>
      <c r="G10" s="38">
        <f t="shared" si="2"/>
        <v>2.6192129629629631E-2</v>
      </c>
      <c r="H10" s="43">
        <f t="shared" si="3"/>
        <v>3.3426883308714905E-2</v>
      </c>
    </row>
    <row r="11" spans="2:8" s="1" customFormat="1" x14ac:dyDescent="0.25">
      <c r="B11" s="42" t="s">
        <v>26</v>
      </c>
      <c r="C11" s="38">
        <v>6.9328703703703705E-3</v>
      </c>
      <c r="D11" s="39">
        <f t="shared" si="0"/>
        <v>1.002695056830546E-2</v>
      </c>
      <c r="E11" s="38">
        <v>0</v>
      </c>
      <c r="F11" s="39">
        <f t="shared" si="1"/>
        <v>0</v>
      </c>
      <c r="G11" s="38">
        <f t="shared" si="2"/>
        <v>6.9328703703703705E-3</v>
      </c>
      <c r="H11" s="43">
        <f t="shared" si="3"/>
        <v>8.8478581979320493E-3</v>
      </c>
    </row>
    <row r="12" spans="2:8" s="1" customFormat="1" x14ac:dyDescent="0.25">
      <c r="B12" s="42" t="s">
        <v>3</v>
      </c>
      <c r="C12" s="38">
        <v>2.5451388888888878E-2</v>
      </c>
      <c r="D12" s="39">
        <f t="shared" si="0"/>
        <v>3.6810124039572116E-2</v>
      </c>
      <c r="E12" s="38">
        <v>1.0243055555555552E-2</v>
      </c>
      <c r="F12" s="39">
        <f t="shared" si="1"/>
        <v>0.11116693882678051</v>
      </c>
      <c r="G12" s="38">
        <f t="shared" si="2"/>
        <v>3.5694444444444431E-2</v>
      </c>
      <c r="H12" s="43">
        <f t="shared" si="3"/>
        <v>4.555391432791725E-2</v>
      </c>
    </row>
    <row r="13" spans="2:8" s="1" customFormat="1" x14ac:dyDescent="0.25">
      <c r="B13" s="42" t="s">
        <v>7</v>
      </c>
      <c r="C13" s="38">
        <v>1.8553240740740742E-2</v>
      </c>
      <c r="D13" s="39">
        <f t="shared" si="0"/>
        <v>2.6833391921525295E-2</v>
      </c>
      <c r="E13" s="38">
        <v>5.4629629629629611E-3</v>
      </c>
      <c r="F13" s="39">
        <f t="shared" si="1"/>
        <v>5.9289034040949602E-2</v>
      </c>
      <c r="G13" s="38">
        <f t="shared" si="2"/>
        <v>2.4016203703703703E-2</v>
      </c>
      <c r="H13" s="43">
        <f t="shared" si="3"/>
        <v>3.0649926144756267E-2</v>
      </c>
    </row>
    <row r="14" spans="2:8" s="1" customFormat="1" x14ac:dyDescent="0.25">
      <c r="B14" s="42" t="s">
        <v>2</v>
      </c>
      <c r="C14" s="38">
        <v>1.9155092592592595E-2</v>
      </c>
      <c r="D14" s="39">
        <f t="shared" si="0"/>
        <v>2.7703845059341467E-2</v>
      </c>
      <c r="E14" s="38">
        <v>1.5856481481481481E-3</v>
      </c>
      <c r="F14" s="39">
        <f t="shared" si="1"/>
        <v>1.7208893355106142E-2</v>
      </c>
      <c r="G14" s="38">
        <f t="shared" si="2"/>
        <v>2.0740740740740744E-2</v>
      </c>
      <c r="H14" s="43">
        <f t="shared" si="3"/>
        <v>2.6469719350073848E-2</v>
      </c>
    </row>
    <row r="15" spans="2:8" s="1" customFormat="1" x14ac:dyDescent="0.25">
      <c r="B15" s="42" t="s">
        <v>9</v>
      </c>
      <c r="C15" s="38">
        <v>3.2060185185185185E-2</v>
      </c>
      <c r="D15" s="39">
        <f t="shared" si="0"/>
        <v>4.6368369072130419E-2</v>
      </c>
      <c r="E15" s="38">
        <v>6.0185185185185179E-4</v>
      </c>
      <c r="F15" s="39">
        <f t="shared" si="1"/>
        <v>6.5318427333249576E-3</v>
      </c>
      <c r="G15" s="38">
        <f t="shared" si="2"/>
        <v>3.2662037037037038E-2</v>
      </c>
      <c r="H15" s="43">
        <f t="shared" si="3"/>
        <v>4.1683899556868527E-2</v>
      </c>
    </row>
    <row r="16" spans="2:8" s="1" customFormat="1" x14ac:dyDescent="0.25">
      <c r="B16" s="42" t="s">
        <v>1</v>
      </c>
      <c r="C16" s="38">
        <v>5.2083333333333333E-4</v>
      </c>
      <c r="D16" s="39">
        <f t="shared" si="0"/>
        <v>7.5327675387937504E-4</v>
      </c>
      <c r="E16" s="38">
        <v>0</v>
      </c>
      <c r="F16" s="39">
        <f t="shared" si="1"/>
        <v>0</v>
      </c>
      <c r="G16" s="38">
        <f t="shared" si="2"/>
        <v>5.2083333333333333E-4</v>
      </c>
      <c r="H16" s="43">
        <f t="shared" si="3"/>
        <v>6.6469719350073834E-4</v>
      </c>
    </row>
    <row r="17" spans="2:8" s="1" customFormat="1" x14ac:dyDescent="0.25">
      <c r="B17" s="42" t="s">
        <v>27</v>
      </c>
      <c r="C17" s="38">
        <v>2.673611111111111E-3</v>
      </c>
      <c r="D17" s="39">
        <f t="shared" si="0"/>
        <v>3.8668206699141255E-3</v>
      </c>
      <c r="E17" s="38">
        <v>1.9560185185185188E-3</v>
      </c>
      <c r="F17" s="39">
        <f t="shared" si="1"/>
        <v>2.1228488883306119E-2</v>
      </c>
      <c r="G17" s="38">
        <f t="shared" si="2"/>
        <v>4.6296296296296294E-3</v>
      </c>
      <c r="H17" s="43">
        <f t="shared" si="3"/>
        <v>5.9084194977843405E-3</v>
      </c>
    </row>
    <row r="18" spans="2:8" s="1" customFormat="1" x14ac:dyDescent="0.25">
      <c r="B18" s="42" t="s">
        <v>16</v>
      </c>
      <c r="C18" s="38">
        <v>6.0879629629629643E-3</v>
      </c>
      <c r="D18" s="39">
        <f t="shared" si="0"/>
        <v>8.80496827867892E-3</v>
      </c>
      <c r="E18" s="38">
        <v>0</v>
      </c>
      <c r="F18" s="39"/>
      <c r="G18" s="38">
        <f t="shared" si="2"/>
        <v>6.0879629629629643E-3</v>
      </c>
      <c r="H18" s="43">
        <f t="shared" si="3"/>
        <v>7.7695716395864093E-3</v>
      </c>
    </row>
    <row r="19" spans="2:8" s="1" customFormat="1" x14ac:dyDescent="0.25">
      <c r="B19" s="42" t="s">
        <v>4</v>
      </c>
      <c r="C19" s="38">
        <v>7.100694444444447E-2</v>
      </c>
      <c r="D19" s="39">
        <f t="shared" si="0"/>
        <v>0.10269673077888818</v>
      </c>
      <c r="E19" s="38">
        <v>6.1458333333333339E-3</v>
      </c>
      <c r="F19" s="39">
        <f t="shared" si="1"/>
        <v>6.6700163296068329E-2</v>
      </c>
      <c r="G19" s="38">
        <f t="shared" si="2"/>
        <v>7.7152777777777806E-2</v>
      </c>
      <c r="H19" s="43">
        <f t="shared" si="3"/>
        <v>9.8463810930576073E-2</v>
      </c>
    </row>
    <row r="20" spans="2:8" s="1" customFormat="1" x14ac:dyDescent="0.25">
      <c r="B20" s="42" t="s">
        <v>14</v>
      </c>
      <c r="C20" s="38">
        <v>6.4583333333333316E-3</v>
      </c>
      <c r="D20" s="39">
        <f t="shared" si="0"/>
        <v>9.340631748104249E-3</v>
      </c>
      <c r="E20" s="38">
        <v>7.0254629629629634E-3</v>
      </c>
      <c r="F20" s="39">
        <f t="shared" si="1"/>
        <v>7.6246702675543274E-2</v>
      </c>
      <c r="G20" s="38">
        <f t="shared" si="2"/>
        <v>1.3483796296296296E-2</v>
      </c>
      <c r="H20" s="43">
        <f t="shared" si="3"/>
        <v>1.7208271787296892E-2</v>
      </c>
    </row>
    <row r="21" spans="2:8" s="1" customFormat="1" x14ac:dyDescent="0.25">
      <c r="B21" s="42" t="s">
        <v>11</v>
      </c>
      <c r="C21" s="38">
        <v>6.7708333333333336E-3</v>
      </c>
      <c r="D21" s="39">
        <f t="shared" si="0"/>
        <v>9.7925978004318771E-3</v>
      </c>
      <c r="E21" s="38">
        <v>1.488425925925926E-2</v>
      </c>
      <c r="F21" s="39">
        <f t="shared" si="1"/>
        <v>0.16153749528953648</v>
      </c>
      <c r="G21" s="38">
        <f t="shared" si="2"/>
        <v>2.1655092592592594E-2</v>
      </c>
      <c r="H21" s="43">
        <f t="shared" si="3"/>
        <v>2.7636632200886253E-2</v>
      </c>
    </row>
    <row r="22" spans="2:8" s="1" customFormat="1" x14ac:dyDescent="0.25">
      <c r="B22" s="42" t="s">
        <v>15</v>
      </c>
      <c r="C22" s="38">
        <v>1.3611111111111114E-2</v>
      </c>
      <c r="D22" s="39">
        <f t="shared" si="0"/>
        <v>1.9685632501381008E-2</v>
      </c>
      <c r="E22" s="38">
        <v>6.1226851851851841E-3</v>
      </c>
      <c r="F22" s="39">
        <f t="shared" si="1"/>
        <v>6.6448938575555824E-2</v>
      </c>
      <c r="G22" s="38">
        <f t="shared" si="2"/>
        <v>1.9733796296296298E-2</v>
      </c>
      <c r="H22" s="43">
        <f t="shared" si="3"/>
        <v>2.5184638109305754E-2</v>
      </c>
    </row>
    <row r="23" spans="2:8" s="1" customFormat="1" x14ac:dyDescent="0.25">
      <c r="B23" s="42" t="s">
        <v>71</v>
      </c>
      <c r="C23" s="38">
        <v>2.5613425925925921E-2</v>
      </c>
      <c r="D23" s="39">
        <f t="shared" si="0"/>
        <v>3.7044476807445707E-2</v>
      </c>
      <c r="E23" s="38">
        <v>6.9212962962962978E-3</v>
      </c>
      <c r="F23" s="39">
        <f t="shared" si="1"/>
        <v>7.5116191433237042E-2</v>
      </c>
      <c r="G23" s="38">
        <f t="shared" si="2"/>
        <v>3.2534722222222222E-2</v>
      </c>
      <c r="H23" s="43">
        <f t="shared" si="3"/>
        <v>4.1521418020679456E-2</v>
      </c>
    </row>
    <row r="24" spans="2:8" s="1" customFormat="1" x14ac:dyDescent="0.25">
      <c r="B24" s="42" t="s">
        <v>12</v>
      </c>
      <c r="C24" s="38">
        <v>1.0879629629629631E-2</v>
      </c>
      <c r="D24" s="39">
        <f t="shared" si="0"/>
        <v>1.5735114414369172E-2</v>
      </c>
      <c r="E24" s="38">
        <v>2.5462962962962961E-4</v>
      </c>
      <c r="F24" s="39">
        <f t="shared" si="1"/>
        <v>2.7634719256374824E-3</v>
      </c>
      <c r="G24" s="38">
        <f t="shared" si="2"/>
        <v>1.113425925925926E-2</v>
      </c>
      <c r="H24" s="43">
        <f t="shared" si="3"/>
        <v>1.420974889217134E-2</v>
      </c>
    </row>
    <row r="25" spans="2:8" s="1" customFormat="1" x14ac:dyDescent="0.25">
      <c r="B25" s="42" t="s">
        <v>5</v>
      </c>
      <c r="C25" s="38">
        <v>3.0208333333333333E-3</v>
      </c>
      <c r="D25" s="39">
        <f t="shared" si="0"/>
        <v>4.3690051725003756E-3</v>
      </c>
      <c r="E25" s="38">
        <v>3.5879629629629635E-4</v>
      </c>
      <c r="F25" s="39">
        <f t="shared" si="1"/>
        <v>3.8939831679437259E-3</v>
      </c>
      <c r="G25" s="38">
        <f t="shared" si="2"/>
        <v>3.3796296296296296E-3</v>
      </c>
      <c r="H25" s="43">
        <f t="shared" si="3"/>
        <v>4.3131462333825688E-3</v>
      </c>
    </row>
    <row r="26" spans="2:8" s="1" customFormat="1" x14ac:dyDescent="0.25">
      <c r="B26" s="42" t="s">
        <v>6</v>
      </c>
      <c r="C26" s="38">
        <v>9.8043981481481524E-2</v>
      </c>
      <c r="D26" s="39">
        <f t="shared" si="0"/>
        <v>0.14180016404693754</v>
      </c>
      <c r="E26" s="38">
        <v>7.1759259259259259E-4</v>
      </c>
      <c r="F26" s="39">
        <f t="shared" si="1"/>
        <v>7.787966335887451E-3</v>
      </c>
      <c r="G26" s="38">
        <f t="shared" si="2"/>
        <v>9.8761574074074113E-2</v>
      </c>
      <c r="H26" s="43">
        <f t="shared" si="3"/>
        <v>0.12604135893648449</v>
      </c>
    </row>
    <row r="27" spans="2:8" s="1" customFormat="1" x14ac:dyDescent="0.25">
      <c r="B27" s="42" t="s">
        <v>78</v>
      </c>
      <c r="C27" s="38">
        <v>0.12780092592592598</v>
      </c>
      <c r="D27" s="39">
        <f t="shared" si="0"/>
        <v>0.18483737591857918</v>
      </c>
      <c r="E27" s="38">
        <v>1.2268518518518518E-3</v>
      </c>
      <c r="F27" s="39">
        <f t="shared" si="1"/>
        <v>1.3314910187162415E-2</v>
      </c>
      <c r="G27" s="38">
        <f t="shared" si="2"/>
        <v>0.12902777777777782</v>
      </c>
      <c r="H27" s="43">
        <f t="shared" si="3"/>
        <v>0.16466765140324963</v>
      </c>
    </row>
    <row r="28" spans="2:8" s="1" customFormat="1" x14ac:dyDescent="0.25">
      <c r="B28" s="42" t="s">
        <v>17</v>
      </c>
      <c r="C28" s="38">
        <v>0</v>
      </c>
      <c r="D28" s="39">
        <f t="shared" si="0"/>
        <v>0</v>
      </c>
      <c r="E28" s="38">
        <v>8.1018518518518516E-5</v>
      </c>
      <c r="F28" s="39">
        <f t="shared" si="1"/>
        <v>8.7928652179374445E-4</v>
      </c>
      <c r="G28" s="38">
        <f t="shared" si="2"/>
        <v>8.1018518518518516E-5</v>
      </c>
      <c r="H28" s="43">
        <f>G28/$G$30</f>
        <v>1.0339734121122595E-4</v>
      </c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 t="shared" ref="C30:H30" si="4">SUM(C7:C28)</f>
        <v>0.69142361111111128</v>
      </c>
      <c r="D30" s="51">
        <f t="shared" si="4"/>
        <v>0.99999999999999989</v>
      </c>
      <c r="E30" s="50">
        <f>SUM(E7:E28)</f>
        <v>9.2141203703703711E-2</v>
      </c>
      <c r="F30" s="51">
        <f t="shared" si="4"/>
        <v>0.99999999999999967</v>
      </c>
      <c r="G30" s="50">
        <f t="shared" si="4"/>
        <v>0.7835648148148151</v>
      </c>
      <c r="H30" s="49">
        <f t="shared" si="4"/>
        <v>0.99999999999999978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66" t="s">
        <v>115</v>
      </c>
      <c r="C32" s="167"/>
      <c r="D32" s="167"/>
      <c r="E32" s="167"/>
      <c r="F32" s="167"/>
      <c r="G32" s="167"/>
      <c r="H32" s="168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 enableFormatConditionsCalculation="0"/>
  <dimension ref="B2:J34"/>
  <sheetViews>
    <sheetView showGridLines="0" showZeros="0" zoomScale="96" zoomScaleNormal="96" zoomScaleSheetLayoutView="100" zoomScalePageLayoutView="96" workbookViewId="0">
      <selection activeCell="I7" sqref="I7:J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2" spans="2:10" ht="15.75" thickBot="1" x14ac:dyDescent="0.3"/>
    <row r="3" spans="2:10" x14ac:dyDescent="0.25">
      <c r="B3" s="149" t="s">
        <v>100</v>
      </c>
      <c r="C3" s="150"/>
      <c r="D3" s="150"/>
      <c r="E3" s="150"/>
      <c r="F3" s="150"/>
      <c r="G3" s="150"/>
      <c r="H3" s="150"/>
      <c r="I3" s="150"/>
      <c r="J3" s="151"/>
    </row>
    <row r="4" spans="2:10" ht="15.75" thickBot="1" x14ac:dyDescent="0.3">
      <c r="B4" s="152" t="s">
        <v>126</v>
      </c>
      <c r="C4" s="153"/>
      <c r="D4" s="153"/>
      <c r="E4" s="153"/>
      <c r="F4" s="153"/>
      <c r="G4" s="153"/>
      <c r="H4" s="153"/>
      <c r="I4" s="153"/>
      <c r="J4" s="154"/>
    </row>
    <row r="5" spans="2:10" x14ac:dyDescent="0.25">
      <c r="B5" s="19"/>
      <c r="C5" s="150" t="s">
        <v>19</v>
      </c>
      <c r="D5" s="150"/>
      <c r="E5" s="150" t="s">
        <v>20</v>
      </c>
      <c r="F5" s="150"/>
      <c r="G5" s="150" t="s">
        <v>21</v>
      </c>
      <c r="H5" s="150"/>
      <c r="I5" s="155" t="s">
        <v>22</v>
      </c>
      <c r="J5" s="156"/>
    </row>
    <row r="6" spans="2:10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25">
      <c r="B7" s="16" t="s">
        <v>10</v>
      </c>
      <c r="C7" s="17">
        <v>3.5439814814814813E-2</v>
      </c>
      <c r="D7" s="18">
        <f>C7/$C$30</f>
        <v>1.2411785927093915E-2</v>
      </c>
      <c r="E7" s="144">
        <v>1.4120370370370368E-2</v>
      </c>
      <c r="F7" s="18">
        <f t="shared" ref="F7:H28" si="0">E7/E$30</f>
        <v>1.3967279929476686E-2</v>
      </c>
      <c r="G7" s="17">
        <v>1.0856481481481483E-2</v>
      </c>
      <c r="H7" s="18">
        <f>G7/G$30</f>
        <v>1.7695108377822639E-2</v>
      </c>
      <c r="I7" s="17">
        <f>C7+E7+G7</f>
        <v>6.041666666666666E-2</v>
      </c>
      <c r="J7" s="32">
        <f>I7/$I$30</f>
        <v>1.3486385726133348E-2</v>
      </c>
    </row>
    <row r="8" spans="2:10" x14ac:dyDescent="0.25">
      <c r="B8" s="16" t="s">
        <v>13</v>
      </c>
      <c r="C8" s="17">
        <v>7.1122685185185205E-2</v>
      </c>
      <c r="D8" s="18">
        <f t="shared" ref="D8:D28" si="1">C8/$C$30</f>
        <v>2.490869514108169E-2</v>
      </c>
      <c r="E8" s="144">
        <v>1.7280092592592597E-2</v>
      </c>
      <c r="F8" s="18">
        <f t="shared" si="0"/>
        <v>1.7092745028449756E-2</v>
      </c>
      <c r="G8" s="17">
        <v>1.8831018518518521E-2</v>
      </c>
      <c r="H8" s="18">
        <f t="shared" si="0"/>
        <v>3.0692901205455685E-2</v>
      </c>
      <c r="I8" s="17">
        <f t="shared" ref="I8:I27" si="2">C8+E8+G8</f>
        <v>0.10723379629629633</v>
      </c>
      <c r="J8" s="32">
        <f t="shared" ref="J8:J27" si="3">I8/$I$30</f>
        <v>2.3937042864487647E-2</v>
      </c>
    </row>
    <row r="9" spans="2:10" x14ac:dyDescent="0.25">
      <c r="B9" s="16" t="s">
        <v>0</v>
      </c>
      <c r="C9" s="17">
        <v>0.73598379629629929</v>
      </c>
      <c r="D9" s="18">
        <f t="shared" si="1"/>
        <v>0.2577573662044344</v>
      </c>
      <c r="E9" s="144">
        <v>0.23259259259259249</v>
      </c>
      <c r="F9" s="18">
        <f t="shared" si="0"/>
        <v>0.2300708667727569</v>
      </c>
      <c r="G9" s="17">
        <v>0.21811342592592586</v>
      </c>
      <c r="H9" s="18">
        <f t="shared" si="0"/>
        <v>0.35550566884868601</v>
      </c>
      <c r="I9" s="17">
        <f t="shared" si="2"/>
        <v>1.1866898148148177</v>
      </c>
      <c r="J9" s="32">
        <f t="shared" si="3"/>
        <v>0.26489638477020222</v>
      </c>
    </row>
    <row r="10" spans="2:10" x14ac:dyDescent="0.25">
      <c r="B10" s="16" t="s">
        <v>8</v>
      </c>
      <c r="C10" s="17">
        <v>8.2384259259259227E-2</v>
      </c>
      <c r="D10" s="18">
        <f t="shared" si="1"/>
        <v>2.8852740767163442E-2</v>
      </c>
      <c r="E10" s="144">
        <v>3.1226851851851842E-2</v>
      </c>
      <c r="F10" s="18">
        <f t="shared" si="0"/>
        <v>3.0888296106334503E-2</v>
      </c>
      <c r="G10" s="17">
        <v>2.7604166666666659E-2</v>
      </c>
      <c r="H10" s="18">
        <f t="shared" si="0"/>
        <v>4.4992359787960526E-2</v>
      </c>
      <c r="I10" s="17">
        <f t="shared" si="2"/>
        <v>0.14121527777777773</v>
      </c>
      <c r="J10" s="32">
        <f t="shared" si="3"/>
        <v>3.1522488935738106E-2</v>
      </c>
    </row>
    <row r="11" spans="2:10" x14ac:dyDescent="0.25">
      <c r="B11" s="16" t="s">
        <v>26</v>
      </c>
      <c r="C11" s="17">
        <v>1.1979166666666671E-2</v>
      </c>
      <c r="D11" s="18">
        <f t="shared" si="1"/>
        <v>4.1953619969112366E-3</v>
      </c>
      <c r="E11" s="144">
        <v>3.9930555555555561E-3</v>
      </c>
      <c r="F11" s="18">
        <f t="shared" si="0"/>
        <v>3.9497635866143103E-3</v>
      </c>
      <c r="G11" s="17">
        <v>5.1157407407407401E-3</v>
      </c>
      <c r="H11" s="18">
        <f t="shared" si="0"/>
        <v>8.3382067196136507E-3</v>
      </c>
      <c r="I11" s="17">
        <f t="shared" si="2"/>
        <v>2.1087962962962968E-2</v>
      </c>
      <c r="J11" s="32">
        <f t="shared" si="3"/>
        <v>4.7073170101561241E-3</v>
      </c>
    </row>
    <row r="12" spans="2:10" x14ac:dyDescent="0.25">
      <c r="B12" s="16" t="s">
        <v>3</v>
      </c>
      <c r="C12" s="17">
        <v>0.2442939814814821</v>
      </c>
      <c r="D12" s="18">
        <f t="shared" si="1"/>
        <v>8.5557010308024803E-2</v>
      </c>
      <c r="E12" s="144">
        <v>4.4293981481481517E-2</v>
      </c>
      <c r="F12" s="18">
        <f t="shared" si="0"/>
        <v>4.3813754336153546E-2</v>
      </c>
      <c r="G12" s="17">
        <v>8.3356481481481504E-2</v>
      </c>
      <c r="H12" s="18">
        <f t="shared" si="0"/>
        <v>0.1358637212548813</v>
      </c>
      <c r="I12" s="17">
        <f t="shared" si="2"/>
        <v>0.37194444444444513</v>
      </c>
      <c r="J12" s="32">
        <f t="shared" si="3"/>
        <v>8.3026530976057875E-2</v>
      </c>
    </row>
    <row r="13" spans="2:10" x14ac:dyDescent="0.25">
      <c r="B13" s="16" t="s">
        <v>7</v>
      </c>
      <c r="C13" s="17">
        <v>8.5081018518518459E-2</v>
      </c>
      <c r="D13" s="18">
        <f t="shared" si="1"/>
        <v>2.9797203902699972E-2</v>
      </c>
      <c r="E13" s="144">
        <v>1.9351851851851849E-2</v>
      </c>
      <c r="F13" s="18">
        <f t="shared" si="0"/>
        <v>1.9142042657446737E-2</v>
      </c>
      <c r="G13" s="17">
        <v>2.1111111111111112E-2</v>
      </c>
      <c r="H13" s="18">
        <f t="shared" si="0"/>
        <v>3.440925125922014E-2</v>
      </c>
      <c r="I13" s="17">
        <f t="shared" si="2"/>
        <v>0.12554398148148141</v>
      </c>
      <c r="J13" s="32">
        <f t="shared" si="3"/>
        <v>2.8024296163097383E-2</v>
      </c>
    </row>
    <row r="14" spans="2:10" x14ac:dyDescent="0.25">
      <c r="B14" s="16" t="s">
        <v>2</v>
      </c>
      <c r="C14" s="17">
        <v>0.12190972222222225</v>
      </c>
      <c r="D14" s="18">
        <f t="shared" si="1"/>
        <v>4.2695408612044496E-2</v>
      </c>
      <c r="E14" s="144">
        <v>5.1863425925925938E-2</v>
      </c>
      <c r="F14" s="18">
        <f t="shared" si="0"/>
        <v>5.1301132265561523E-2</v>
      </c>
      <c r="G14" s="17">
        <v>4.1111111111111105E-2</v>
      </c>
      <c r="H14" s="18">
        <f t="shared" si="0"/>
        <v>6.7007489294270778E-2</v>
      </c>
      <c r="I14" s="17">
        <f t="shared" si="2"/>
        <v>0.2148842592592593</v>
      </c>
      <c r="J14" s="32">
        <f t="shared" si="3"/>
        <v>4.7967095285707244E-2</v>
      </c>
    </row>
    <row r="15" spans="2:10" x14ac:dyDescent="0.25">
      <c r="B15" s="16" t="s">
        <v>9</v>
      </c>
      <c r="C15" s="17">
        <v>0.20342592592592593</v>
      </c>
      <c r="D15" s="18">
        <f t="shared" si="1"/>
        <v>7.1244137640301325E-2</v>
      </c>
      <c r="E15" s="144">
        <v>0.10298611111111107</v>
      </c>
      <c r="F15" s="18">
        <f t="shared" si="0"/>
        <v>0.10186955476433075</v>
      </c>
      <c r="G15" s="17">
        <v>3.6365740740740747E-2</v>
      </c>
      <c r="H15" s="18">
        <f t="shared" si="0"/>
        <v>5.927295364938031E-2</v>
      </c>
      <c r="I15" s="17">
        <f t="shared" si="2"/>
        <v>0.34277777777777774</v>
      </c>
      <c r="J15" s="32">
        <f t="shared" si="3"/>
        <v>7.6515862004820925E-2</v>
      </c>
    </row>
    <row r="16" spans="2:10" x14ac:dyDescent="0.25">
      <c r="B16" s="16" t="s">
        <v>1</v>
      </c>
      <c r="C16" s="17">
        <v>2.6157407407407407E-2</v>
      </c>
      <c r="D16" s="18">
        <f t="shared" si="1"/>
        <v>9.1608870657192195E-3</v>
      </c>
      <c r="E16" s="144">
        <v>9.7685185185185201E-3</v>
      </c>
      <c r="F16" s="18">
        <f t="shared" si="0"/>
        <v>9.6626100495723986E-3</v>
      </c>
      <c r="G16" s="17">
        <v>6.9907407407407401E-3</v>
      </c>
      <c r="H16" s="18">
        <f t="shared" si="0"/>
        <v>1.1394291535399649E-2</v>
      </c>
      <c r="I16" s="17">
        <f t="shared" si="2"/>
        <v>4.2916666666666672E-2</v>
      </c>
      <c r="J16" s="32">
        <f t="shared" si="3"/>
        <v>9.5799843433912769E-3</v>
      </c>
    </row>
    <row r="17" spans="2:10" x14ac:dyDescent="0.25">
      <c r="B17" s="16" t="s">
        <v>27</v>
      </c>
      <c r="C17" s="17">
        <v>2.4375000000000004E-2</v>
      </c>
      <c r="D17" s="18">
        <f t="shared" si="1"/>
        <v>8.5366496284976449E-3</v>
      </c>
      <c r="E17" s="144">
        <v>4.7222222222222231E-3</v>
      </c>
      <c r="F17" s="18">
        <f t="shared" si="0"/>
        <v>4.6710247633004014E-3</v>
      </c>
      <c r="G17" s="17">
        <v>3.9930555555555561E-3</v>
      </c>
      <c r="H17" s="18">
        <f t="shared" si="0"/>
        <v>6.5083287743590732E-3</v>
      </c>
      <c r="I17" s="17">
        <f t="shared" si="2"/>
        <v>3.3090277777777781E-2</v>
      </c>
      <c r="J17" s="32">
        <f t="shared" si="3"/>
        <v>7.3865089637960247E-3</v>
      </c>
    </row>
    <row r="18" spans="2:10" x14ac:dyDescent="0.25">
      <c r="B18" s="16" t="s">
        <v>16</v>
      </c>
      <c r="C18" s="17">
        <v>3.1192129629629636E-2</v>
      </c>
      <c r="D18" s="18">
        <f t="shared" si="1"/>
        <v>1.0924155151377566E-2</v>
      </c>
      <c r="E18" s="144">
        <v>1.7094907407407409E-2</v>
      </c>
      <c r="F18" s="18">
        <f t="shared" si="0"/>
        <v>1.6909567586751696E-2</v>
      </c>
      <c r="G18" s="17"/>
      <c r="H18" s="18">
        <f t="shared" si="0"/>
        <v>0</v>
      </c>
      <c r="I18" s="17">
        <f t="shared" si="2"/>
        <v>4.8287037037037045E-2</v>
      </c>
      <c r="J18" s="32">
        <f t="shared" si="3"/>
        <v>1.0778774185714241E-2</v>
      </c>
    </row>
    <row r="19" spans="2:10" x14ac:dyDescent="0.25">
      <c r="B19" s="16" t="s">
        <v>4</v>
      </c>
      <c r="C19" s="17">
        <v>0.10134259259259255</v>
      </c>
      <c r="D19" s="18">
        <f t="shared" si="1"/>
        <v>3.5492357144883829E-2</v>
      </c>
      <c r="E19" s="144">
        <v>1.4409722222222218E-2</v>
      </c>
      <c r="F19" s="18">
        <f t="shared" si="0"/>
        <v>1.4253494682129894E-2</v>
      </c>
      <c r="G19" s="17">
        <v>2.077546296296295E-2</v>
      </c>
      <c r="H19" s="18">
        <f t="shared" si="0"/>
        <v>3.3862174347752252E-2</v>
      </c>
      <c r="I19" s="17">
        <f t="shared" si="2"/>
        <v>0.13652777777777772</v>
      </c>
      <c r="J19" s="32">
        <f t="shared" si="3"/>
        <v>3.0476131422503622E-2</v>
      </c>
    </row>
    <row r="20" spans="2:10" x14ac:dyDescent="0.25">
      <c r="B20" s="16" t="s">
        <v>14</v>
      </c>
      <c r="C20" s="17">
        <v>6.3229166666666684E-2</v>
      </c>
      <c r="D20" s="18">
        <f t="shared" si="1"/>
        <v>2.2144215061957569E-2</v>
      </c>
      <c r="E20" s="144">
        <v>1.2592592592592593E-2</v>
      </c>
      <c r="F20" s="18">
        <f t="shared" si="0"/>
        <v>1.2456066035467735E-2</v>
      </c>
      <c r="G20" s="17">
        <v>1.7430555555555553E-2</v>
      </c>
      <c r="H20" s="18">
        <f t="shared" si="0"/>
        <v>2.841026995415873E-2</v>
      </c>
      <c r="I20" s="17">
        <f t="shared" si="2"/>
        <v>9.325231481481483E-2</v>
      </c>
      <c r="J20" s="32">
        <f t="shared" si="3"/>
        <v>2.081605551637096E-2</v>
      </c>
    </row>
    <row r="21" spans="2:10" x14ac:dyDescent="0.25">
      <c r="B21" s="16" t="s">
        <v>11</v>
      </c>
      <c r="C21" s="17">
        <v>5.550925925925921E-2</v>
      </c>
      <c r="D21" s="18">
        <f t="shared" si="1"/>
        <v>1.9440537330614752E-2</v>
      </c>
      <c r="E21" s="144">
        <v>7.2685185185185188E-3</v>
      </c>
      <c r="F21" s="18">
        <f t="shared" si="0"/>
        <v>7.1897145866486566E-3</v>
      </c>
      <c r="G21" s="17">
        <v>3.2175925925925922E-3</v>
      </c>
      <c r="H21" s="18">
        <f t="shared" si="0"/>
        <v>5.2443924616574549E-3</v>
      </c>
      <c r="I21" s="17">
        <f t="shared" si="2"/>
        <v>6.5995370370370315E-2</v>
      </c>
      <c r="J21" s="32">
        <f t="shared" si="3"/>
        <v>1.4731680346822278E-2</v>
      </c>
    </row>
    <row r="22" spans="2:10" x14ac:dyDescent="0.25">
      <c r="B22" s="16" t="s">
        <v>15</v>
      </c>
      <c r="C22" s="17">
        <v>2.8831018518518506E-2</v>
      </c>
      <c r="D22" s="18">
        <f t="shared" si="1"/>
        <v>1.0097243221551578E-2</v>
      </c>
      <c r="E22" s="144">
        <v>7.6273148148148159E-3</v>
      </c>
      <c r="F22" s="18">
        <f t="shared" si="0"/>
        <v>7.5446208799386386E-3</v>
      </c>
      <c r="G22" s="17">
        <v>1.0810185185185183E-2</v>
      </c>
      <c r="H22" s="18">
        <f t="shared" si="0"/>
        <v>1.7619649493482239E-2</v>
      </c>
      <c r="I22" s="17">
        <f t="shared" si="2"/>
        <v>4.7268518518518501E-2</v>
      </c>
      <c r="J22" s="32">
        <f t="shared" si="3"/>
        <v>1.055141749148057E-2</v>
      </c>
    </row>
    <row r="23" spans="2:10" s="3" customFormat="1" x14ac:dyDescent="0.25">
      <c r="B23" s="16" t="s">
        <v>71</v>
      </c>
      <c r="C23" s="17">
        <v>2.328703703703704E-2</v>
      </c>
      <c r="D23" s="18">
        <f t="shared" si="1"/>
        <v>8.1556215824013598E-3</v>
      </c>
      <c r="E23" s="144">
        <v>1.275462962962963E-2</v>
      </c>
      <c r="F23" s="18">
        <f t="shared" si="0"/>
        <v>1.2616346296953533E-2</v>
      </c>
      <c r="G23" s="17">
        <v>1.0972222222222223E-2</v>
      </c>
      <c r="H23" s="18">
        <f t="shared" si="0"/>
        <v>1.7883755588673625E-2</v>
      </c>
      <c r="I23" s="17">
        <f t="shared" si="2"/>
        <v>4.701388888888889E-2</v>
      </c>
      <c r="J23" s="32">
        <f t="shared" si="3"/>
        <v>1.0494578317922158E-2</v>
      </c>
    </row>
    <row r="24" spans="2:10" x14ac:dyDescent="0.25">
      <c r="B24" s="16" t="s">
        <v>12</v>
      </c>
      <c r="C24" s="17">
        <v>6.5370370370370398E-2</v>
      </c>
      <c r="D24" s="18">
        <f t="shared" si="1"/>
        <v>2.289411068459388E-2</v>
      </c>
      <c r="E24" s="144">
        <v>7.4351851851851822E-2</v>
      </c>
      <c r="F24" s="18">
        <f t="shared" si="0"/>
        <v>7.3545742841769027E-2</v>
      </c>
      <c r="G24" s="17">
        <v>3.2465277777777773E-2</v>
      </c>
      <c r="H24" s="18">
        <f t="shared" si="0"/>
        <v>5.2915542643702011E-2</v>
      </c>
      <c r="I24" s="17">
        <f t="shared" si="2"/>
        <v>0.17218749999999999</v>
      </c>
      <c r="J24" s="32">
        <f t="shared" si="3"/>
        <v>3.8436199319480044E-2</v>
      </c>
    </row>
    <row r="25" spans="2:10" x14ac:dyDescent="0.25">
      <c r="B25" s="16" t="s">
        <v>5</v>
      </c>
      <c r="C25" s="17">
        <v>7.8263888888888911E-2</v>
      </c>
      <c r="D25" s="18">
        <f t="shared" si="1"/>
        <v>2.7409698379820078E-2</v>
      </c>
      <c r="E25" s="144">
        <v>2.059027777777778E-2</v>
      </c>
      <c r="F25" s="18">
        <f t="shared" si="0"/>
        <v>2.0367041798802485E-2</v>
      </c>
      <c r="G25" s="17">
        <v>1.5671296296296298E-2</v>
      </c>
      <c r="H25" s="18">
        <f t="shared" si="0"/>
        <v>2.5542832349223724E-2</v>
      </c>
      <c r="I25" s="17">
        <f t="shared" si="2"/>
        <v>0.11452546296296298</v>
      </c>
      <c r="J25" s="32">
        <f t="shared" si="3"/>
        <v>2.5564710107296839E-2</v>
      </c>
    </row>
    <row r="26" spans="2:10" x14ac:dyDescent="0.25">
      <c r="B26" s="16" t="s">
        <v>6</v>
      </c>
      <c r="C26" s="17">
        <v>0.41295138888888916</v>
      </c>
      <c r="D26" s="18">
        <f t="shared" si="1"/>
        <v>0.1446244644326532</v>
      </c>
      <c r="E26" s="144">
        <v>0.12530092592592598</v>
      </c>
      <c r="F26" s="18">
        <f t="shared" si="0"/>
        <v>0.12394243648894647</v>
      </c>
      <c r="G26" s="17">
        <v>1.608796296296296E-2</v>
      </c>
      <c r="H26" s="18">
        <f t="shared" si="0"/>
        <v>2.6221962308287272E-2</v>
      </c>
      <c r="I26" s="17">
        <f t="shared" si="2"/>
        <v>0.55434027777777817</v>
      </c>
      <c r="J26" s="32">
        <f t="shared" si="3"/>
        <v>0.12374146443547072</v>
      </c>
    </row>
    <row r="27" spans="2:10" x14ac:dyDescent="0.25">
      <c r="B27" s="16" t="s">
        <v>78</v>
      </c>
      <c r="C27" s="17">
        <v>0.3464583333333332</v>
      </c>
      <c r="D27" s="18">
        <f t="shared" si="1"/>
        <v>0.12133716523240665</v>
      </c>
      <c r="E27" s="144">
        <v>0.18231481481481468</v>
      </c>
      <c r="F27" s="18">
        <f t="shared" si="0"/>
        <v>0.18033819135173496</v>
      </c>
      <c r="G27" s="17">
        <v>1.1736111111111109E-2</v>
      </c>
      <c r="H27" s="18">
        <f t="shared" si="0"/>
        <v>1.9128827180290138E-2</v>
      </c>
      <c r="I27" s="17">
        <f t="shared" si="2"/>
        <v>0.54050925925925897</v>
      </c>
      <c r="J27" s="32">
        <f t="shared" si="3"/>
        <v>0.12065406387172932</v>
      </c>
    </row>
    <row r="28" spans="2:10" x14ac:dyDescent="0.25">
      <c r="B28" s="16" t="s">
        <v>17</v>
      </c>
      <c r="C28" s="17">
        <v>6.7476851851851856E-3</v>
      </c>
      <c r="D28" s="18">
        <f t="shared" si="1"/>
        <v>2.3631845837673916E-3</v>
      </c>
      <c r="E28" s="144">
        <v>4.456018518518518E-3</v>
      </c>
      <c r="F28" s="18">
        <f t="shared" si="0"/>
        <v>4.4077071908594466E-3</v>
      </c>
      <c r="G28" s="17">
        <v>9.1435185185185174E-4</v>
      </c>
      <c r="H28" s="18">
        <f>G28/G$30</f>
        <v>1.4903129657228018E-3</v>
      </c>
      <c r="I28" s="17">
        <f>C28+E28+G28</f>
        <v>1.2118055555555556E-2</v>
      </c>
      <c r="J28" s="32">
        <f>I28/$I$30</f>
        <v>2.7050279416209991E-3</v>
      </c>
    </row>
    <row r="29" spans="2:10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 x14ac:dyDescent="0.3">
      <c r="B30" s="24" t="s">
        <v>29</v>
      </c>
      <c r="C30" s="25">
        <f t="shared" ref="C30:J30" si="4">SUM(C7:C28)</f>
        <v>2.8553356481481518</v>
      </c>
      <c r="D30" s="26">
        <f t="shared" si="4"/>
        <v>1.0000000000000002</v>
      </c>
      <c r="E30" s="25">
        <f t="shared" si="4"/>
        <v>1.0109606481481479</v>
      </c>
      <c r="F30" s="26">
        <f t="shared" si="4"/>
        <v>1</v>
      </c>
      <c r="G30" s="25">
        <f t="shared" si="4"/>
        <v>0.6135300925925925</v>
      </c>
      <c r="H30" s="26">
        <f t="shared" si="4"/>
        <v>1</v>
      </c>
      <c r="I30" s="25">
        <f t="shared" si="4"/>
        <v>4.4798263888888927</v>
      </c>
      <c r="J30" s="34">
        <f t="shared" si="4"/>
        <v>0.99999999999999989</v>
      </c>
    </row>
    <row r="31" spans="2:10" ht="15.75" thickTop="1" x14ac:dyDescent="0.25">
      <c r="B31" s="27"/>
      <c r="C31" s="28"/>
      <c r="D31" s="29"/>
      <c r="E31" s="29"/>
      <c r="F31" s="28"/>
      <c r="G31" s="29"/>
      <c r="H31" s="29"/>
      <c r="I31" s="28"/>
      <c r="J31" s="35"/>
    </row>
    <row r="32" spans="2:10" ht="66" customHeight="1" thickBot="1" x14ac:dyDescent="0.3">
      <c r="B32" s="146" t="s">
        <v>116</v>
      </c>
      <c r="C32" s="147"/>
      <c r="D32" s="147"/>
      <c r="E32" s="147"/>
      <c r="F32" s="147"/>
      <c r="G32" s="147"/>
      <c r="H32" s="147"/>
      <c r="I32" s="147"/>
      <c r="J32" s="148"/>
    </row>
    <row r="34" spans="9:9" x14ac:dyDescent="0.25">
      <c r="I34" s="4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&amp;R8</oddHeader>
  </headerFooter>
  <colBreaks count="1" manualBreakCount="1">
    <brk id="10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 enableFormatConditionsCalculation="0"/>
  <dimension ref="B1:H67"/>
  <sheetViews>
    <sheetView showGridLines="0" showZeros="0" topLeftCell="B1" zoomScale="110" zoomScaleNormal="110" zoomScaleSheetLayoutView="100" zoomScalePageLayoutView="110" workbookViewId="0">
      <selection activeCell="I7" sqref="I7:J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69" t="s">
        <v>96</v>
      </c>
      <c r="C3" s="170"/>
      <c r="D3" s="170"/>
      <c r="E3" s="170"/>
      <c r="F3" s="170"/>
      <c r="G3" s="170"/>
      <c r="H3" s="171"/>
    </row>
    <row r="4" spans="2:8" s="1" customFormat="1" ht="15.75" thickBot="1" x14ac:dyDescent="0.3">
      <c r="B4" s="160" t="s">
        <v>126</v>
      </c>
      <c r="C4" s="161"/>
      <c r="D4" s="161"/>
      <c r="E4" s="161"/>
      <c r="F4" s="161"/>
      <c r="G4" s="161"/>
      <c r="H4" s="162"/>
    </row>
    <row r="5" spans="2:8" s="1" customFormat="1" x14ac:dyDescent="0.25">
      <c r="B5" s="62"/>
      <c r="C5" s="172" t="s">
        <v>31</v>
      </c>
      <c r="D5" s="172"/>
      <c r="E5" s="172" t="s">
        <v>32</v>
      </c>
      <c r="F5" s="172"/>
      <c r="G5" s="172" t="s">
        <v>33</v>
      </c>
      <c r="H5" s="173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4.8379629629629632E-3</v>
      </c>
      <c r="D7" s="39">
        <f t="shared" ref="D7:F27" si="0">C7/C$30</f>
        <v>2.0564793860080685E-2</v>
      </c>
      <c r="E7" s="38">
        <v>0</v>
      </c>
      <c r="F7" s="39"/>
      <c r="G7" s="38">
        <f>C7+E7</f>
        <v>4.8379629629629632E-3</v>
      </c>
      <c r="H7" s="43">
        <f>G7/$G$30</f>
        <v>1.9913296174550999E-2</v>
      </c>
    </row>
    <row r="8" spans="2:8" s="1" customFormat="1" x14ac:dyDescent="0.25">
      <c r="B8" s="42" t="s">
        <v>13</v>
      </c>
      <c r="C8" s="38">
        <v>4.9305555555555543E-3</v>
      </c>
      <c r="D8" s="39">
        <f t="shared" si="0"/>
        <v>2.0958378431565478E-2</v>
      </c>
      <c r="E8" s="38">
        <v>0</v>
      </c>
      <c r="F8" s="39">
        <f t="shared" si="0"/>
        <v>0</v>
      </c>
      <c r="G8" s="38">
        <f t="shared" ref="G8:G28" si="1">C8+E8</f>
        <v>4.9305555555555543E-3</v>
      </c>
      <c r="H8" s="43">
        <f t="shared" ref="H8:H14" si="2">G8/$G$30</f>
        <v>2.029441189081034E-2</v>
      </c>
    </row>
    <row r="9" spans="2:8" s="1" customFormat="1" x14ac:dyDescent="0.25">
      <c r="B9" s="42" t="s">
        <v>0</v>
      </c>
      <c r="C9" s="38">
        <v>5.6076388888888912E-2</v>
      </c>
      <c r="D9" s="39">
        <f t="shared" si="0"/>
        <v>0.23836465610548077</v>
      </c>
      <c r="E9" s="38">
        <v>6.099537037037037E-3</v>
      </c>
      <c r="F9" s="39">
        <f t="shared" si="0"/>
        <v>0.79248120300751879</v>
      </c>
      <c r="G9" s="38">
        <f t="shared" si="1"/>
        <v>6.2175925925925947E-2</v>
      </c>
      <c r="H9" s="43">
        <f t="shared" si="2"/>
        <v>0.25591920346815311</v>
      </c>
    </row>
    <row r="10" spans="2:8" s="1" customFormat="1" x14ac:dyDescent="0.25">
      <c r="B10" s="42" t="s">
        <v>8</v>
      </c>
      <c r="C10" s="38">
        <v>6.8634259259259265E-3</v>
      </c>
      <c r="D10" s="39">
        <f t="shared" si="0"/>
        <v>2.9174456361310639E-2</v>
      </c>
      <c r="E10" s="38">
        <v>0</v>
      </c>
      <c r="F10" s="39">
        <f t="shared" si="0"/>
        <v>0</v>
      </c>
      <c r="G10" s="38">
        <f t="shared" si="1"/>
        <v>6.8634259259259265E-3</v>
      </c>
      <c r="H10" s="43">
        <f t="shared" si="2"/>
        <v>2.8250202467724264E-2</v>
      </c>
    </row>
    <row r="11" spans="2:8" s="1" customFormat="1" x14ac:dyDescent="0.25">
      <c r="B11" s="42" t="s">
        <v>26</v>
      </c>
      <c r="C11" s="38">
        <v>4.0509259259259258E-4</v>
      </c>
      <c r="D11" s="39">
        <f t="shared" si="0"/>
        <v>1.7219325002459905E-3</v>
      </c>
      <c r="E11" s="38">
        <v>0</v>
      </c>
      <c r="F11" s="39"/>
      <c r="G11" s="38">
        <f t="shared" si="1"/>
        <v>4.0509259259259258E-4</v>
      </c>
      <c r="H11" s="43">
        <f>G11/$G$30</f>
        <v>1.6673812586346529E-3</v>
      </c>
    </row>
    <row r="12" spans="2:8" s="1" customFormat="1" x14ac:dyDescent="0.25">
      <c r="B12" s="42" t="s">
        <v>3</v>
      </c>
      <c r="C12" s="38">
        <v>5.8912037037037032E-3</v>
      </c>
      <c r="D12" s="39">
        <f t="shared" si="0"/>
        <v>2.504181836072026E-2</v>
      </c>
      <c r="E12" s="38">
        <v>5.7870370370370367E-4</v>
      </c>
      <c r="F12" s="39">
        <f t="shared" si="0"/>
        <v>7.5187969924812026E-2</v>
      </c>
      <c r="G12" s="38">
        <f t="shared" si="1"/>
        <v>6.4699074074074069E-3</v>
      </c>
      <c r="H12" s="43">
        <f>G12/$G$30</f>
        <v>2.6630460673622024E-2</v>
      </c>
    </row>
    <row r="13" spans="2:8" s="1" customFormat="1" x14ac:dyDescent="0.25">
      <c r="B13" s="42" t="s">
        <v>7</v>
      </c>
      <c r="C13" s="38">
        <v>2.3958333333333336E-3</v>
      </c>
      <c r="D13" s="39">
        <f t="shared" si="0"/>
        <v>1.0184000787169144E-2</v>
      </c>
      <c r="E13" s="38">
        <v>3.2407407407407406E-4</v>
      </c>
      <c r="F13" s="39">
        <f t="shared" si="0"/>
        <v>4.2105263157894736E-2</v>
      </c>
      <c r="G13" s="38">
        <f t="shared" si="1"/>
        <v>2.7199074074074079E-3</v>
      </c>
      <c r="H13" s="43">
        <f t="shared" si="2"/>
        <v>1.1195274165118386E-2</v>
      </c>
    </row>
    <row r="14" spans="2:8" s="1" customFormat="1" x14ac:dyDescent="0.25">
      <c r="B14" s="42" t="s">
        <v>2</v>
      </c>
      <c r="C14" s="38">
        <v>6.3657407407407404E-3</v>
      </c>
      <c r="D14" s="39">
        <f t="shared" si="0"/>
        <v>2.7058939289579847E-2</v>
      </c>
      <c r="E14" s="38">
        <v>1.0416666666666667E-4</v>
      </c>
      <c r="F14" s="39">
        <f t="shared" si="0"/>
        <v>1.3533834586466167E-2</v>
      </c>
      <c r="G14" s="38">
        <f t="shared" si="1"/>
        <v>6.4699074074074069E-3</v>
      </c>
      <c r="H14" s="43">
        <f t="shared" si="2"/>
        <v>2.6630460673622024E-2</v>
      </c>
    </row>
    <row r="15" spans="2:8" s="1" customFormat="1" x14ac:dyDescent="0.25">
      <c r="B15" s="42" t="s">
        <v>9</v>
      </c>
      <c r="C15" s="38">
        <v>1.8298611111111113E-2</v>
      </c>
      <c r="D15" s="39">
        <f t="shared" si="0"/>
        <v>7.7782150939683173E-2</v>
      </c>
      <c r="E15" s="38">
        <v>0</v>
      </c>
      <c r="F15" s="39">
        <f t="shared" si="0"/>
        <v>0</v>
      </c>
      <c r="G15" s="38">
        <f t="shared" si="1"/>
        <v>1.8298611111111113E-2</v>
      </c>
      <c r="H15" s="43">
        <f t="shared" ref="H15:H20" si="3">G15/$G$30</f>
        <v>7.5317993425753904E-2</v>
      </c>
    </row>
    <row r="16" spans="2:8" s="1" customFormat="1" x14ac:dyDescent="0.25">
      <c r="B16" s="42" t="s">
        <v>1</v>
      </c>
      <c r="C16" s="38">
        <v>5.9027777777777778E-4</v>
      </c>
      <c r="D16" s="39">
        <f t="shared" si="0"/>
        <v>2.509101643215586E-3</v>
      </c>
      <c r="E16" s="38">
        <v>0</v>
      </c>
      <c r="F16" s="39">
        <f t="shared" si="0"/>
        <v>0</v>
      </c>
      <c r="G16" s="38">
        <f t="shared" si="1"/>
        <v>5.9027777777777778E-4</v>
      </c>
      <c r="H16" s="43">
        <f t="shared" si="3"/>
        <v>2.4296126911533514E-3</v>
      </c>
    </row>
    <row r="17" spans="2:8" s="1" customFormat="1" x14ac:dyDescent="0.25">
      <c r="B17" s="42" t="s">
        <v>27</v>
      </c>
      <c r="C17" s="38">
        <v>7.407407407407407E-4</v>
      </c>
      <c r="D17" s="39">
        <f t="shared" si="0"/>
        <v>3.1486765718783823E-3</v>
      </c>
      <c r="E17" s="38">
        <v>0</v>
      </c>
      <c r="F17" s="39">
        <f t="shared" si="0"/>
        <v>0</v>
      </c>
      <c r="G17" s="38">
        <f t="shared" si="1"/>
        <v>7.407407407407407E-4</v>
      </c>
      <c r="H17" s="43">
        <f>G17/$G$30</f>
        <v>3.0489257300747937E-3</v>
      </c>
    </row>
    <row r="18" spans="2:8" s="1" customFormat="1" x14ac:dyDescent="0.25">
      <c r="B18" s="42" t="s">
        <v>16</v>
      </c>
      <c r="C18" s="38">
        <v>1.7708333333333332E-3</v>
      </c>
      <c r="D18" s="39">
        <f t="shared" si="0"/>
        <v>7.5273049296467574E-3</v>
      </c>
      <c r="E18" s="38">
        <v>0</v>
      </c>
      <c r="F18" s="39">
        <f t="shared" si="0"/>
        <v>0</v>
      </c>
      <c r="G18" s="38">
        <f t="shared" si="1"/>
        <v>1.7708333333333332E-3</v>
      </c>
      <c r="H18" s="43">
        <f t="shared" si="3"/>
        <v>7.2888380734600538E-3</v>
      </c>
    </row>
    <row r="19" spans="2:8" s="1" customFormat="1" x14ac:dyDescent="0.25">
      <c r="B19" s="42" t="s">
        <v>4</v>
      </c>
      <c r="C19" s="38">
        <v>8.0324074074074065E-3</v>
      </c>
      <c r="D19" s="39">
        <f t="shared" si="0"/>
        <v>3.4143461576306204E-2</v>
      </c>
      <c r="E19" s="38">
        <v>0</v>
      </c>
      <c r="F19" s="39">
        <f t="shared" si="0"/>
        <v>0</v>
      </c>
      <c r="G19" s="38">
        <f t="shared" si="1"/>
        <v>8.0324074074074065E-3</v>
      </c>
      <c r="H19" s="43">
        <f t="shared" si="3"/>
        <v>3.3061788385498544E-2</v>
      </c>
    </row>
    <row r="20" spans="2:8" s="1" customFormat="1" x14ac:dyDescent="0.25">
      <c r="B20" s="42" t="s">
        <v>14</v>
      </c>
      <c r="C20" s="38">
        <v>2.9861111111111108E-3</v>
      </c>
      <c r="D20" s="39">
        <f t="shared" si="0"/>
        <v>1.2693102430384729E-2</v>
      </c>
      <c r="E20" s="38">
        <v>1.7361111111111112E-4</v>
      </c>
      <c r="F20" s="39">
        <f t="shared" si="0"/>
        <v>2.2556390977443611E-2</v>
      </c>
      <c r="G20" s="38">
        <f t="shared" si="1"/>
        <v>3.1597222222222218E-3</v>
      </c>
      <c r="H20" s="43">
        <f t="shared" si="3"/>
        <v>1.3005573817350291E-2</v>
      </c>
    </row>
    <row r="21" spans="2:8" s="1" customFormat="1" x14ac:dyDescent="0.25">
      <c r="B21" s="42" t="s">
        <v>11</v>
      </c>
      <c r="C21" s="38">
        <v>1.4236111111111112E-3</v>
      </c>
      <c r="D21" s="39">
        <f t="shared" si="0"/>
        <v>6.0513627865787668E-3</v>
      </c>
      <c r="E21" s="38">
        <v>0</v>
      </c>
      <c r="F21" s="39">
        <f t="shared" si="0"/>
        <v>0</v>
      </c>
      <c r="G21" s="38">
        <f t="shared" si="1"/>
        <v>1.4236111111111112E-3</v>
      </c>
      <c r="H21" s="43">
        <f t="shared" ref="H21:H28" si="4">G21/$G$30</f>
        <v>5.8596541374874951E-3</v>
      </c>
    </row>
    <row r="22" spans="2:8" s="1" customFormat="1" x14ac:dyDescent="0.25">
      <c r="B22" s="42" t="s">
        <v>15</v>
      </c>
      <c r="C22" s="38">
        <v>6.3888888888888893E-3</v>
      </c>
      <c r="D22" s="39">
        <f t="shared" si="0"/>
        <v>2.7157335432451052E-2</v>
      </c>
      <c r="E22" s="38">
        <v>4.1666666666666664E-4</v>
      </c>
      <c r="F22" s="39">
        <f t="shared" si="0"/>
        <v>5.4135338345864661E-2</v>
      </c>
      <c r="G22" s="38">
        <f t="shared" si="1"/>
        <v>6.805555555555556E-3</v>
      </c>
      <c r="H22" s="43">
        <f t="shared" si="4"/>
        <v>2.801200514506217E-2</v>
      </c>
    </row>
    <row r="23" spans="2:8" s="1" customFormat="1" x14ac:dyDescent="0.25">
      <c r="B23" s="42" t="s">
        <v>71</v>
      </c>
      <c r="C23" s="38">
        <v>3.4143518518518516E-3</v>
      </c>
      <c r="D23" s="39">
        <f t="shared" si="0"/>
        <v>1.4513431073501918E-2</v>
      </c>
      <c r="E23" s="38">
        <v>0</v>
      </c>
      <c r="F23" s="39">
        <f t="shared" si="0"/>
        <v>0</v>
      </c>
      <c r="G23" s="38">
        <f t="shared" si="1"/>
        <v>3.4143518518518516E-3</v>
      </c>
      <c r="H23" s="43">
        <f t="shared" si="4"/>
        <v>1.4053642037063501E-2</v>
      </c>
    </row>
    <row r="24" spans="2:8" s="1" customFormat="1" x14ac:dyDescent="0.25">
      <c r="B24" s="42" t="s">
        <v>12</v>
      </c>
      <c r="C24" s="38">
        <v>1.1342592592592593E-3</v>
      </c>
      <c r="D24" s="39">
        <f t="shared" si="0"/>
        <v>4.821411000688774E-3</v>
      </c>
      <c r="E24" s="38">
        <v>0</v>
      </c>
      <c r="F24" s="39">
        <f t="shared" si="0"/>
        <v>0</v>
      </c>
      <c r="G24" s="38">
        <f t="shared" si="1"/>
        <v>1.1342592592592593E-3</v>
      </c>
      <c r="H24" s="43">
        <f t="shared" si="4"/>
        <v>4.6686675241770286E-3</v>
      </c>
    </row>
    <row r="25" spans="2:8" s="1" customFormat="1" x14ac:dyDescent="0.25">
      <c r="B25" s="42" t="s">
        <v>5</v>
      </c>
      <c r="C25" s="38"/>
      <c r="D25" s="39">
        <f t="shared" si="0"/>
        <v>0</v>
      </c>
      <c r="E25" s="38"/>
      <c r="F25" s="39">
        <f t="shared" si="0"/>
        <v>0</v>
      </c>
      <c r="G25" s="38">
        <f t="shared" si="1"/>
        <v>0</v>
      </c>
      <c r="H25" s="43">
        <f t="shared" si="4"/>
        <v>0</v>
      </c>
    </row>
    <row r="26" spans="2:8" s="1" customFormat="1" x14ac:dyDescent="0.25">
      <c r="B26" s="42" t="s">
        <v>6</v>
      </c>
      <c r="C26" s="38">
        <v>5.4502314814814795E-2</v>
      </c>
      <c r="D26" s="39">
        <f t="shared" si="0"/>
        <v>0.23167371839023904</v>
      </c>
      <c r="E26" s="36">
        <v>0</v>
      </c>
      <c r="F26" s="39">
        <f t="shared" si="0"/>
        <v>0</v>
      </c>
      <c r="G26" s="38">
        <f t="shared" si="1"/>
        <v>5.4502314814814795E-2</v>
      </c>
      <c r="H26" s="43">
        <f t="shared" si="4"/>
        <v>0.22433423848315936</v>
      </c>
    </row>
    <row r="27" spans="2:8" s="1" customFormat="1" x14ac:dyDescent="0.25">
      <c r="B27" s="42" t="s">
        <v>78</v>
      </c>
      <c r="C27" s="38">
        <v>4.8206018518518516E-2</v>
      </c>
      <c r="D27" s="39">
        <f t="shared" si="0"/>
        <v>0.20490996752927285</v>
      </c>
      <c r="E27" s="38">
        <v>0</v>
      </c>
      <c r="F27" s="39">
        <f t="shared" si="0"/>
        <v>0</v>
      </c>
      <c r="G27" s="38">
        <f t="shared" si="1"/>
        <v>4.8206018518518516E-2</v>
      </c>
      <c r="H27" s="43">
        <f t="shared" si="4"/>
        <v>0.1984183697775237</v>
      </c>
    </row>
    <row r="28" spans="2:8" s="1" customFormat="1" x14ac:dyDescent="0.25">
      <c r="B28" s="42" t="s">
        <v>17</v>
      </c>
      <c r="C28" s="38"/>
      <c r="D28" s="39">
        <f>C28/C$30</f>
        <v>0</v>
      </c>
      <c r="E28" s="63"/>
      <c r="F28" s="39"/>
      <c r="G28" s="38">
        <f t="shared" si="1"/>
        <v>0</v>
      </c>
      <c r="H28" s="43">
        <f t="shared" si="4"/>
        <v>0</v>
      </c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 t="shared" ref="C30:H30" si="5">SUM(C7:C28)</f>
        <v>0.23525462962962962</v>
      </c>
      <c r="D30" s="51">
        <f t="shared" si="5"/>
        <v>1.0000000000000002</v>
      </c>
      <c r="E30" s="50">
        <f t="shared" si="5"/>
        <v>7.6967592592592591E-3</v>
      </c>
      <c r="F30" s="51">
        <f t="shared" si="5"/>
        <v>1</v>
      </c>
      <c r="G30" s="50">
        <f t="shared" si="5"/>
        <v>0.2429513888888889</v>
      </c>
      <c r="H30" s="49">
        <f t="shared" si="5"/>
        <v>0.99999999999999989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66" t="s">
        <v>115</v>
      </c>
      <c r="C32" s="167"/>
      <c r="D32" s="167"/>
      <c r="E32" s="167"/>
      <c r="F32" s="167"/>
      <c r="G32" s="167"/>
      <c r="H32" s="168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&amp;R26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I7" sqref="I7:J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69" t="s">
        <v>97</v>
      </c>
      <c r="C3" s="170"/>
      <c r="D3" s="170"/>
      <c r="E3" s="170"/>
      <c r="F3" s="170"/>
      <c r="G3" s="170"/>
      <c r="H3" s="171"/>
    </row>
    <row r="4" spans="2:8" s="1" customFormat="1" ht="15.75" thickBot="1" x14ac:dyDescent="0.3">
      <c r="B4" s="160" t="s">
        <v>126</v>
      </c>
      <c r="C4" s="161"/>
      <c r="D4" s="161"/>
      <c r="E4" s="161"/>
      <c r="F4" s="161"/>
      <c r="G4" s="161"/>
      <c r="H4" s="162"/>
    </row>
    <row r="5" spans="2:8" s="1" customFormat="1" x14ac:dyDescent="0.25">
      <c r="B5" s="62"/>
      <c r="C5" s="172" t="s">
        <v>31</v>
      </c>
      <c r="D5" s="172"/>
      <c r="E5" s="172" t="s">
        <v>32</v>
      </c>
      <c r="F5" s="172"/>
      <c r="G5" s="172" t="s">
        <v>33</v>
      </c>
      <c r="H5" s="173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4.6759259259259263E-3</v>
      </c>
      <c r="D7" s="39">
        <f t="shared" ref="D7:D28" si="0">C7/C$30</f>
        <v>1.9537672889060841E-2</v>
      </c>
      <c r="E7" s="38">
        <v>5.7870370370370367E-4</v>
      </c>
      <c r="F7" s="39">
        <f t="shared" ref="F7:F28" si="1">E7/E$30</f>
        <v>1.8511662347278784E-2</v>
      </c>
      <c r="G7" s="38">
        <f>C7+E7</f>
        <v>5.2546296296296299E-3</v>
      </c>
      <c r="H7" s="43">
        <f>G7/$G$30</f>
        <v>1.9419136832199844E-2</v>
      </c>
    </row>
    <row r="8" spans="2:8" s="1" customFormat="1" x14ac:dyDescent="0.25">
      <c r="B8" s="42" t="s">
        <v>13</v>
      </c>
      <c r="C8" s="38">
        <v>5.5092592592592589E-3</v>
      </c>
      <c r="D8" s="39">
        <f t="shared" si="0"/>
        <v>2.3019634394041977E-2</v>
      </c>
      <c r="E8" s="38">
        <v>7.5231481481481482E-4</v>
      </c>
      <c r="F8" s="39">
        <f t="shared" si="1"/>
        <v>2.4065161051462423E-2</v>
      </c>
      <c r="G8" s="38">
        <f t="shared" ref="G8:G28" si="2">C8+E8</f>
        <v>6.2615740740740739E-3</v>
      </c>
      <c r="H8" s="43">
        <f t="shared" ref="H8:H22" si="3">G8/$G$30</f>
        <v>2.3140425167885715E-2</v>
      </c>
    </row>
    <row r="9" spans="2:8" s="1" customFormat="1" x14ac:dyDescent="0.25">
      <c r="B9" s="42" t="s">
        <v>0</v>
      </c>
      <c r="C9" s="38">
        <v>6.0486111111111115E-2</v>
      </c>
      <c r="D9" s="39">
        <f t="shared" si="0"/>
        <v>0.25273237256988107</v>
      </c>
      <c r="E9" s="38">
        <v>1.3969907407407407E-2</v>
      </c>
      <c r="F9" s="39">
        <f t="shared" si="1"/>
        <v>0.44687152906330985</v>
      </c>
      <c r="G9" s="38">
        <f t="shared" si="2"/>
        <v>7.4456018518518519E-2</v>
      </c>
      <c r="H9" s="43">
        <f t="shared" si="3"/>
        <v>0.27516146969502553</v>
      </c>
    </row>
    <row r="10" spans="2:8" s="1" customFormat="1" x14ac:dyDescent="0.25">
      <c r="B10" s="42" t="s">
        <v>8</v>
      </c>
      <c r="C10" s="38">
        <v>6.1111111111111106E-3</v>
      </c>
      <c r="D10" s="39">
        <f t="shared" si="0"/>
        <v>2.553438436986169E-2</v>
      </c>
      <c r="E10" s="38">
        <v>2.0486111111111113E-3</v>
      </c>
      <c r="F10" s="39">
        <f t="shared" si="1"/>
        <v>6.5531284709366908E-2</v>
      </c>
      <c r="G10" s="38">
        <f t="shared" si="2"/>
        <v>8.159722222222221E-3</v>
      </c>
      <c r="H10" s="43">
        <f t="shared" si="3"/>
        <v>3.0155267547799309E-2</v>
      </c>
    </row>
    <row r="11" spans="2:8" s="1" customFormat="1" x14ac:dyDescent="0.25">
      <c r="B11" s="42" t="s">
        <v>26</v>
      </c>
      <c r="C11" s="38">
        <v>1.2847222222222223E-3</v>
      </c>
      <c r="D11" s="39">
        <f t="shared" si="0"/>
        <v>5.368023986845924E-3</v>
      </c>
      <c r="E11" s="38">
        <v>0</v>
      </c>
      <c r="F11" s="39">
        <f t="shared" si="1"/>
        <v>0</v>
      </c>
      <c r="G11" s="38">
        <f t="shared" si="2"/>
        <v>1.2847222222222223E-3</v>
      </c>
      <c r="H11" s="43">
        <f t="shared" ref="H11:H18" si="4">G11/$G$30</f>
        <v>4.7478506351854239E-3</v>
      </c>
    </row>
    <row r="12" spans="2:8" s="1" customFormat="1" x14ac:dyDescent="0.25">
      <c r="B12" s="42" t="s">
        <v>3</v>
      </c>
      <c r="C12" s="38">
        <v>1.3113425925925928E-2</v>
      </c>
      <c r="D12" s="39">
        <f t="shared" si="0"/>
        <v>5.4792533126994884E-2</v>
      </c>
      <c r="E12" s="38">
        <v>4.6643518518518518E-3</v>
      </c>
      <c r="F12" s="39">
        <f t="shared" si="1"/>
        <v>0.14920399851906702</v>
      </c>
      <c r="G12" s="38">
        <f t="shared" si="2"/>
        <v>1.7777777777777781E-2</v>
      </c>
      <c r="H12" s="43">
        <f t="shared" si="4"/>
        <v>6.5699987167971277E-2</v>
      </c>
    </row>
    <row r="13" spans="2:8" s="1" customFormat="1" x14ac:dyDescent="0.25">
      <c r="B13" s="42" t="s">
        <v>7</v>
      </c>
      <c r="C13" s="38">
        <v>7.905092592592592E-3</v>
      </c>
      <c r="D13" s="39">
        <f t="shared" si="0"/>
        <v>3.303027372086275E-2</v>
      </c>
      <c r="E13" s="38">
        <v>1.8634259259259255E-3</v>
      </c>
      <c r="F13" s="39">
        <f t="shared" si="1"/>
        <v>5.9607552758237675E-2</v>
      </c>
      <c r="G13" s="38">
        <f t="shared" si="2"/>
        <v>9.7685185185185167E-3</v>
      </c>
      <c r="H13" s="43">
        <f t="shared" si="4"/>
        <v>3.6100774199067542E-2</v>
      </c>
    </row>
    <row r="14" spans="2:8" s="1" customFormat="1" x14ac:dyDescent="0.25">
      <c r="B14" s="42" t="s">
        <v>2</v>
      </c>
      <c r="C14" s="38">
        <v>7.6041666666666662E-3</v>
      </c>
      <c r="D14" s="39">
        <f t="shared" si="0"/>
        <v>3.1772898732952901E-2</v>
      </c>
      <c r="E14" s="38">
        <v>3.0092592592592595E-4</v>
      </c>
      <c r="F14" s="39">
        <f t="shared" si="1"/>
        <v>9.6260644205849698E-3</v>
      </c>
      <c r="G14" s="38">
        <f t="shared" si="2"/>
        <v>7.905092592592592E-3</v>
      </c>
      <c r="H14" s="43">
        <f t="shared" si="4"/>
        <v>2.9214252106591388E-2</v>
      </c>
    </row>
    <row r="15" spans="2:8" s="1" customFormat="1" x14ac:dyDescent="0.25">
      <c r="B15" s="42" t="s">
        <v>9</v>
      </c>
      <c r="C15" s="38">
        <v>1.8657407407407411E-2</v>
      </c>
      <c r="D15" s="39">
        <f t="shared" si="0"/>
        <v>7.7957249250411087E-2</v>
      </c>
      <c r="E15" s="38">
        <v>0</v>
      </c>
      <c r="F15" s="39">
        <f t="shared" si="1"/>
        <v>0</v>
      </c>
      <c r="G15" s="38">
        <f t="shared" si="2"/>
        <v>1.8657407407407411E-2</v>
      </c>
      <c r="H15" s="43">
        <f t="shared" si="4"/>
        <v>6.8950767783053188E-2</v>
      </c>
    </row>
    <row r="16" spans="2:8" s="1" customFormat="1" x14ac:dyDescent="0.25">
      <c r="B16" s="42" t="s">
        <v>1</v>
      </c>
      <c r="C16" s="38">
        <v>2.2685185185185187E-3</v>
      </c>
      <c r="D16" s="39">
        <f t="shared" si="0"/>
        <v>9.4786729857819912E-3</v>
      </c>
      <c r="E16" s="38">
        <v>3.1828703703703702E-3</v>
      </c>
      <c r="F16" s="39">
        <f t="shared" si="1"/>
        <v>0.10181414291003332</v>
      </c>
      <c r="G16" s="38">
        <f t="shared" si="2"/>
        <v>5.4513888888888893E-3</v>
      </c>
      <c r="H16" s="43">
        <f t="shared" si="4"/>
        <v>2.014628512767869E-2</v>
      </c>
    </row>
    <row r="17" spans="2:8" s="1" customFormat="1" x14ac:dyDescent="0.25">
      <c r="B17" s="42" t="s">
        <v>27</v>
      </c>
      <c r="C17" s="38"/>
      <c r="D17" s="39">
        <f t="shared" si="0"/>
        <v>0</v>
      </c>
      <c r="E17" s="38"/>
      <c r="F17" s="39">
        <f t="shared" si="1"/>
        <v>0</v>
      </c>
      <c r="G17" s="38">
        <f t="shared" si="2"/>
        <v>0</v>
      </c>
      <c r="H17" s="43">
        <f t="shared" si="4"/>
        <v>0</v>
      </c>
    </row>
    <row r="18" spans="2:8" s="1" customFormat="1" x14ac:dyDescent="0.25">
      <c r="B18" s="42" t="s">
        <v>16</v>
      </c>
      <c r="C18" s="38">
        <v>3.5879629629629635E-4</v>
      </c>
      <c r="D18" s="39">
        <f t="shared" si="0"/>
        <v>1.4991778702002131E-3</v>
      </c>
      <c r="E18" s="38">
        <v>0</v>
      </c>
      <c r="F18" s="39">
        <f t="shared" si="1"/>
        <v>0</v>
      </c>
      <c r="G18" s="38">
        <f t="shared" si="2"/>
        <v>3.5879629629629635E-4</v>
      </c>
      <c r="H18" s="43">
        <f t="shared" si="4"/>
        <v>1.3259763035202536E-3</v>
      </c>
    </row>
    <row r="19" spans="2:8" s="1" customFormat="1" x14ac:dyDescent="0.25">
      <c r="B19" s="42" t="s">
        <v>4</v>
      </c>
      <c r="C19" s="38">
        <v>5.7523148148148143E-3</v>
      </c>
      <c r="D19" s="39">
        <f t="shared" si="0"/>
        <v>2.4035206499661475E-2</v>
      </c>
      <c r="E19" s="38">
        <v>0</v>
      </c>
      <c r="F19" s="39">
        <f t="shared" si="1"/>
        <v>0</v>
      </c>
      <c r="G19" s="38">
        <f t="shared" si="2"/>
        <v>5.7523148148148143E-3</v>
      </c>
      <c r="H19" s="43">
        <f t="shared" si="3"/>
        <v>2.125839428546987E-2</v>
      </c>
    </row>
    <row r="20" spans="2:8" s="1" customFormat="1" x14ac:dyDescent="0.25">
      <c r="B20" s="42" t="s">
        <v>14</v>
      </c>
      <c r="C20" s="38">
        <v>3.7152777777777778E-3</v>
      </c>
      <c r="D20" s="39">
        <f t="shared" si="0"/>
        <v>1.5523745043040915E-2</v>
      </c>
      <c r="E20" s="38">
        <v>1.0532407407407407E-3</v>
      </c>
      <c r="F20" s="39">
        <f t="shared" si="1"/>
        <v>3.3691225472047386E-2</v>
      </c>
      <c r="G20" s="38">
        <f t="shared" si="2"/>
        <v>4.7685185185185183E-3</v>
      </c>
      <c r="H20" s="43">
        <f t="shared" si="3"/>
        <v>1.7622652808075626E-2</v>
      </c>
    </row>
    <row r="21" spans="2:8" s="1" customFormat="1" x14ac:dyDescent="0.25">
      <c r="B21" s="42" t="s">
        <v>11</v>
      </c>
      <c r="C21" s="38">
        <v>1.5624999999999999E-3</v>
      </c>
      <c r="D21" s="39">
        <f t="shared" si="0"/>
        <v>6.5286778218396364E-3</v>
      </c>
      <c r="E21" s="38">
        <v>4.7453703703703698E-4</v>
      </c>
      <c r="F21" s="39">
        <f t="shared" si="1"/>
        <v>1.5179563124768604E-2</v>
      </c>
      <c r="G21" s="38">
        <f t="shared" si="2"/>
        <v>2.0370370370370369E-3</v>
      </c>
      <c r="H21" s="43">
        <f t="shared" si="3"/>
        <v>7.5281235296633742E-3</v>
      </c>
    </row>
    <row r="22" spans="2:8" s="1" customFormat="1" x14ac:dyDescent="0.25">
      <c r="B22" s="42" t="s">
        <v>15</v>
      </c>
      <c r="C22" s="38">
        <v>3.0324074074074077E-3</v>
      </c>
      <c r="D22" s="39">
        <f t="shared" si="0"/>
        <v>1.2670471032014704E-2</v>
      </c>
      <c r="E22" s="38">
        <v>2.1412037037037033E-3</v>
      </c>
      <c r="F22" s="39">
        <f t="shared" si="1"/>
        <v>6.8493150684931489E-2</v>
      </c>
      <c r="G22" s="38">
        <f t="shared" si="2"/>
        <v>5.1736111111111115E-3</v>
      </c>
      <c r="H22" s="43">
        <f t="shared" si="3"/>
        <v>1.9119722828179142E-2</v>
      </c>
    </row>
    <row r="23" spans="2:8" s="1" customFormat="1" x14ac:dyDescent="0.25">
      <c r="B23" s="42" t="s">
        <v>71</v>
      </c>
      <c r="C23" s="38">
        <v>2.9166666666666664E-3</v>
      </c>
      <c r="D23" s="39">
        <f t="shared" si="0"/>
        <v>1.2186865267433988E-2</v>
      </c>
      <c r="E23" s="38">
        <v>2.3148148148148146E-4</v>
      </c>
      <c r="F23" s="39">
        <f t="shared" si="1"/>
        <v>7.4046649389115137E-3</v>
      </c>
      <c r="G23" s="38">
        <f t="shared" si="2"/>
        <v>3.1481481481481477E-3</v>
      </c>
      <c r="H23" s="43">
        <f t="shared" ref="H23:H28" si="5">G23/$G$30</f>
        <v>1.1634372727661577E-2</v>
      </c>
    </row>
    <row r="24" spans="2:8" s="1" customFormat="1" x14ac:dyDescent="0.25">
      <c r="B24" s="42" t="s">
        <v>12</v>
      </c>
      <c r="C24" s="38"/>
      <c r="D24" s="39">
        <f t="shared" si="0"/>
        <v>0</v>
      </c>
      <c r="E24" s="38"/>
      <c r="F24" s="39">
        <f t="shared" si="1"/>
        <v>0</v>
      </c>
      <c r="G24" s="38">
        <f t="shared" si="2"/>
        <v>0</v>
      </c>
      <c r="H24" s="43">
        <f t="shared" si="5"/>
        <v>0</v>
      </c>
    </row>
    <row r="25" spans="2:8" s="1" customFormat="1" x14ac:dyDescent="0.25">
      <c r="B25" s="42" t="s">
        <v>5</v>
      </c>
      <c r="C25" s="38">
        <v>2.4421296296296292E-3</v>
      </c>
      <c r="D25" s="39">
        <f t="shared" si="0"/>
        <v>1.020408163265306E-2</v>
      </c>
      <c r="E25" s="38">
        <v>0</v>
      </c>
      <c r="F25" s="39">
        <f t="shared" si="1"/>
        <v>0</v>
      </c>
      <c r="G25" s="38">
        <f t="shared" si="2"/>
        <v>2.4421296296296292E-3</v>
      </c>
      <c r="H25" s="43">
        <f t="shared" si="5"/>
        <v>9.0251935497668856E-3</v>
      </c>
    </row>
    <row r="26" spans="2:8" s="1" customFormat="1" x14ac:dyDescent="0.25">
      <c r="B26" s="42" t="s">
        <v>6</v>
      </c>
      <c r="C26" s="38">
        <v>7.0138888888888876E-2</v>
      </c>
      <c r="D26" s="39">
        <f t="shared" si="0"/>
        <v>0.29306509333591252</v>
      </c>
      <c r="E26" s="38">
        <v>0</v>
      </c>
      <c r="F26" s="39"/>
      <c r="G26" s="38">
        <f t="shared" si="2"/>
        <v>7.0138888888888876E-2</v>
      </c>
      <c r="H26" s="43">
        <f t="shared" si="5"/>
        <v>0.25920698062363662</v>
      </c>
    </row>
    <row r="27" spans="2:8" s="1" customFormat="1" x14ac:dyDescent="0.25">
      <c r="B27" s="42" t="s">
        <v>78</v>
      </c>
      <c r="C27" s="38">
        <v>2.179398148148148E-2</v>
      </c>
      <c r="D27" s="39">
        <f t="shared" si="0"/>
        <v>9.1062965470548415E-2</v>
      </c>
      <c r="E27" s="38">
        <v>0</v>
      </c>
      <c r="F27" s="39"/>
      <c r="G27" s="38">
        <f t="shared" si="2"/>
        <v>2.179398148148148E-2</v>
      </c>
      <c r="H27" s="43">
        <f t="shared" si="5"/>
        <v>8.0542367081568936E-2</v>
      </c>
    </row>
    <row r="28" spans="2:8" s="1" customFormat="1" x14ac:dyDescent="0.25">
      <c r="B28" s="42" t="s">
        <v>17</v>
      </c>
      <c r="C28" s="38"/>
      <c r="D28" s="39">
        <f t="shared" si="0"/>
        <v>0</v>
      </c>
      <c r="E28" s="38"/>
      <c r="F28" s="39">
        <f t="shared" si="1"/>
        <v>0</v>
      </c>
      <c r="G28" s="38">
        <f t="shared" si="2"/>
        <v>0</v>
      </c>
      <c r="H28" s="43">
        <f t="shared" si="5"/>
        <v>0</v>
      </c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 t="shared" ref="C30:H30" si="6">SUM(C7:C28)</f>
        <v>0.23932870370370368</v>
      </c>
      <c r="D30" s="51">
        <f t="shared" si="6"/>
        <v>1</v>
      </c>
      <c r="E30" s="50">
        <f t="shared" si="6"/>
        <v>3.1261574074074074E-2</v>
      </c>
      <c r="F30" s="51">
        <f t="shared" si="6"/>
        <v>1</v>
      </c>
      <c r="G30" s="50">
        <f t="shared" si="6"/>
        <v>0.27059027777777772</v>
      </c>
      <c r="H30" s="49">
        <f t="shared" si="6"/>
        <v>1.0000000000000002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66" t="s">
        <v>115</v>
      </c>
      <c r="C32" s="167"/>
      <c r="D32" s="167"/>
      <c r="E32" s="167"/>
      <c r="F32" s="167"/>
      <c r="G32" s="167"/>
      <c r="H32" s="168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&amp;R27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I7" sqref="I7:J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69" t="s">
        <v>98</v>
      </c>
      <c r="C3" s="170"/>
      <c r="D3" s="170"/>
      <c r="E3" s="170"/>
      <c r="F3" s="170"/>
      <c r="G3" s="170"/>
      <c r="H3" s="171"/>
    </row>
    <row r="4" spans="2:8" s="1" customFormat="1" ht="15.75" thickBot="1" x14ac:dyDescent="0.3">
      <c r="B4" s="160" t="s">
        <v>126</v>
      </c>
      <c r="C4" s="161"/>
      <c r="D4" s="161"/>
      <c r="E4" s="161"/>
      <c r="F4" s="161"/>
      <c r="G4" s="161"/>
      <c r="H4" s="162"/>
    </row>
    <row r="5" spans="2:8" s="1" customFormat="1" x14ac:dyDescent="0.25">
      <c r="B5" s="62"/>
      <c r="C5" s="172" t="s">
        <v>31</v>
      </c>
      <c r="D5" s="172"/>
      <c r="E5" s="172" t="s">
        <v>32</v>
      </c>
      <c r="F5" s="172"/>
      <c r="G5" s="172" t="s">
        <v>33</v>
      </c>
      <c r="H5" s="173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3.0324074074074077E-3</v>
      </c>
      <c r="D7" s="39">
        <f t="shared" ref="D7:D28" si="0">C7/C$30</f>
        <v>1.7380920790765558E-2</v>
      </c>
      <c r="E7" s="38">
        <v>0</v>
      </c>
      <c r="F7" s="39">
        <f t="shared" ref="F7:F27" si="1">E7/E$30</f>
        <v>0</v>
      </c>
      <c r="G7" s="38">
        <f>C7+E7</f>
        <v>3.0324074074074077E-3</v>
      </c>
      <c r="H7" s="43">
        <f>G7/$G$30</f>
        <v>1.3867569999470707E-2</v>
      </c>
    </row>
    <row r="8" spans="2:8" s="1" customFormat="1" x14ac:dyDescent="0.25">
      <c r="B8" s="42" t="s">
        <v>13</v>
      </c>
      <c r="C8" s="38">
        <v>6.7013888888888887E-3</v>
      </c>
      <c r="D8" s="39">
        <f t="shared" si="0"/>
        <v>3.8410508159745255E-2</v>
      </c>
      <c r="E8" s="38">
        <v>8.7962962962962973E-4</v>
      </c>
      <c r="F8" s="39">
        <f t="shared" si="1"/>
        <v>1.9900497512437814E-2</v>
      </c>
      <c r="G8" s="38">
        <f t="shared" ref="G8:G28" si="2">C8+E8</f>
        <v>7.5810185185185182E-3</v>
      </c>
      <c r="H8" s="43">
        <f>G8/$G$30</f>
        <v>3.4668924998676763E-2</v>
      </c>
    </row>
    <row r="9" spans="2:8" s="1" customFormat="1" x14ac:dyDescent="0.25">
      <c r="B9" s="42" t="s">
        <v>0</v>
      </c>
      <c r="C9" s="38">
        <v>4.6018518518518514E-2</v>
      </c>
      <c r="D9" s="39">
        <f t="shared" si="0"/>
        <v>0.26376542390871699</v>
      </c>
      <c r="E9" s="38">
        <v>1.2187499999999995E-2</v>
      </c>
      <c r="F9" s="39">
        <f t="shared" si="1"/>
        <v>0.27572663000785536</v>
      </c>
      <c r="G9" s="38">
        <f t="shared" si="2"/>
        <v>5.8206018518518511E-2</v>
      </c>
      <c r="H9" s="43">
        <f>G9/$G$30</f>
        <v>0.26618324247075636</v>
      </c>
    </row>
    <row r="10" spans="2:8" s="1" customFormat="1" x14ac:dyDescent="0.25">
      <c r="B10" s="42" t="s">
        <v>8</v>
      </c>
      <c r="C10" s="38">
        <v>7.8240740740740753E-3</v>
      </c>
      <c r="D10" s="39">
        <f t="shared" si="0"/>
        <v>4.4845429215868392E-2</v>
      </c>
      <c r="E10" s="38">
        <v>2.7662037037037039E-3</v>
      </c>
      <c r="F10" s="39">
        <f t="shared" si="1"/>
        <v>6.2581827703587334E-2</v>
      </c>
      <c r="G10" s="38">
        <f t="shared" si="2"/>
        <v>1.0590277777777778E-2</v>
      </c>
      <c r="H10" s="43">
        <f>G10/$G$30</f>
        <v>4.843063568517441E-2</v>
      </c>
    </row>
    <row r="11" spans="2:8" s="1" customFormat="1" x14ac:dyDescent="0.25">
      <c r="B11" s="42" t="s">
        <v>26</v>
      </c>
      <c r="C11" s="38">
        <v>1.5740740740740739E-3</v>
      </c>
      <c r="D11" s="39">
        <f t="shared" si="0"/>
        <v>9.0221573570386081E-3</v>
      </c>
      <c r="E11" s="38">
        <v>0</v>
      </c>
      <c r="F11" s="39">
        <f t="shared" si="1"/>
        <v>0</v>
      </c>
      <c r="G11" s="38">
        <f t="shared" si="2"/>
        <v>1.5740740740740739E-3</v>
      </c>
      <c r="H11" s="43">
        <f>G11/$G$30</f>
        <v>7.1984332821679988E-3</v>
      </c>
    </row>
    <row r="12" spans="2:8" s="1" customFormat="1" x14ac:dyDescent="0.25">
      <c r="B12" s="42" t="s">
        <v>3</v>
      </c>
      <c r="C12" s="38">
        <v>1.0289351851851846E-2</v>
      </c>
      <c r="D12" s="39">
        <f t="shared" si="0"/>
        <v>5.897571978240676E-2</v>
      </c>
      <c r="E12" s="38">
        <v>3.3796296296296296E-3</v>
      </c>
      <c r="F12" s="39">
        <f t="shared" si="1"/>
        <v>7.6459806231997912E-2</v>
      </c>
      <c r="G12" s="38">
        <f t="shared" si="2"/>
        <v>1.3668981481481476E-2</v>
      </c>
      <c r="H12" s="43">
        <f t="shared" ref="H12:H24" si="3">G12/$G$30</f>
        <v>6.2509924310591214E-2</v>
      </c>
    </row>
    <row r="13" spans="2:8" s="1" customFormat="1" x14ac:dyDescent="0.25">
      <c r="B13" s="42" t="s">
        <v>7</v>
      </c>
      <c r="C13" s="38">
        <v>4.9074074074074046E-3</v>
      </c>
      <c r="D13" s="39">
        <f t="shared" si="0"/>
        <v>2.8127902348414474E-2</v>
      </c>
      <c r="E13" s="38">
        <v>7.6967592592592608E-3</v>
      </c>
      <c r="F13" s="39">
        <f t="shared" si="1"/>
        <v>0.17412935323383089</v>
      </c>
      <c r="G13" s="38">
        <f t="shared" si="2"/>
        <v>1.2604166666666666E-2</v>
      </c>
      <c r="H13" s="43">
        <f t="shared" si="3"/>
        <v>5.7640395913830529E-2</v>
      </c>
    </row>
    <row r="14" spans="2:8" s="1" customFormat="1" x14ac:dyDescent="0.25">
      <c r="B14" s="42" t="s">
        <v>2</v>
      </c>
      <c r="C14" s="38">
        <v>5.2314814814814819E-3</v>
      </c>
      <c r="D14" s="39">
        <f t="shared" si="0"/>
        <v>2.9985405333687147E-2</v>
      </c>
      <c r="E14" s="38">
        <v>7.9861111111111116E-4</v>
      </c>
      <c r="F14" s="39">
        <f t="shared" si="1"/>
        <v>1.80675569520817E-2</v>
      </c>
      <c r="G14" s="38">
        <f t="shared" si="2"/>
        <v>6.030092592592593E-3</v>
      </c>
      <c r="H14" s="43">
        <f t="shared" si="3"/>
        <v>2.7576351029481826E-2</v>
      </c>
    </row>
    <row r="15" spans="2:8" s="1" customFormat="1" x14ac:dyDescent="0.25">
      <c r="B15" s="42" t="s">
        <v>9</v>
      </c>
      <c r="C15" s="38">
        <v>5.4282407407407404E-3</v>
      </c>
      <c r="D15" s="39">
        <f t="shared" si="0"/>
        <v>3.1113175003316968E-2</v>
      </c>
      <c r="E15" s="38">
        <v>9.3749999999999997E-4</v>
      </c>
      <c r="F15" s="39">
        <f t="shared" si="1"/>
        <v>2.1209740769835034E-2</v>
      </c>
      <c r="G15" s="38">
        <f t="shared" si="2"/>
        <v>6.3657407407407404E-3</v>
      </c>
      <c r="H15" s="43">
        <f t="shared" si="3"/>
        <v>2.9111311067591173E-2</v>
      </c>
    </row>
    <row r="16" spans="2:8" s="1" customFormat="1" x14ac:dyDescent="0.25">
      <c r="B16" s="42" t="s">
        <v>1</v>
      </c>
      <c r="C16" s="38">
        <v>1.7824074074074075E-3</v>
      </c>
      <c r="D16" s="39">
        <f t="shared" si="0"/>
        <v>1.0216266418999602E-2</v>
      </c>
      <c r="E16" s="38">
        <v>2.8819444444444444E-3</v>
      </c>
      <c r="F16" s="39">
        <f t="shared" si="1"/>
        <v>6.520031421838178E-2</v>
      </c>
      <c r="G16" s="38">
        <f t="shared" si="2"/>
        <v>4.6643518518518518E-3</v>
      </c>
      <c r="H16" s="43">
        <f t="shared" si="3"/>
        <v>2.1330651564071351E-2</v>
      </c>
    </row>
    <row r="17" spans="2:8" s="1" customFormat="1" x14ac:dyDescent="0.25">
      <c r="B17" s="42" t="s">
        <v>27</v>
      </c>
      <c r="C17" s="38">
        <v>9.2592592592592588E-5</v>
      </c>
      <c r="D17" s="39">
        <f t="shared" si="0"/>
        <v>5.3071513864932994E-4</v>
      </c>
      <c r="E17" s="38">
        <v>0</v>
      </c>
      <c r="F17" s="39">
        <f t="shared" si="1"/>
        <v>0</v>
      </c>
      <c r="G17" s="38">
        <f t="shared" si="2"/>
        <v>9.2592592592592588E-5</v>
      </c>
      <c r="H17" s="43">
        <f t="shared" si="3"/>
        <v>4.2343725189223524E-4</v>
      </c>
    </row>
    <row r="18" spans="2:8" s="1" customFormat="1" x14ac:dyDescent="0.25">
      <c r="B18" s="42" t="s">
        <v>16</v>
      </c>
      <c r="C18" s="38">
        <v>2.8935185185185184E-4</v>
      </c>
      <c r="D18" s="39">
        <f t="shared" si="0"/>
        <v>1.6584848082791561E-3</v>
      </c>
      <c r="E18" s="38">
        <v>0</v>
      </c>
      <c r="F18" s="39">
        <f t="shared" si="1"/>
        <v>0</v>
      </c>
      <c r="G18" s="38">
        <f t="shared" si="2"/>
        <v>2.8935185185185184E-4</v>
      </c>
      <c r="H18" s="43">
        <f t="shared" si="3"/>
        <v>1.3232414121632351E-3</v>
      </c>
    </row>
    <row r="19" spans="2:8" s="1" customFormat="1" x14ac:dyDescent="0.25">
      <c r="B19" s="42" t="s">
        <v>4</v>
      </c>
      <c r="C19" s="38">
        <v>7.1412037037037034E-3</v>
      </c>
      <c r="D19" s="39">
        <f t="shared" si="0"/>
        <v>4.0931405068329575E-2</v>
      </c>
      <c r="E19" s="38">
        <v>1.5509259259259259E-3</v>
      </c>
      <c r="F19" s="39">
        <f t="shared" si="1"/>
        <v>3.5087719298245612E-2</v>
      </c>
      <c r="G19" s="38">
        <f t="shared" si="2"/>
        <v>8.6921296296296295E-3</v>
      </c>
      <c r="H19" s="43">
        <f t="shared" si="3"/>
        <v>3.975017202138359E-2</v>
      </c>
    </row>
    <row r="20" spans="2:8" s="1" customFormat="1" x14ac:dyDescent="0.25">
      <c r="B20" s="42" t="s">
        <v>14</v>
      </c>
      <c r="C20" s="38">
        <v>3.9004629629629619E-3</v>
      </c>
      <c r="D20" s="39">
        <f t="shared" si="0"/>
        <v>2.2356375215603019E-2</v>
      </c>
      <c r="E20" s="38">
        <v>2.4074074074074076E-3</v>
      </c>
      <c r="F20" s="39">
        <f t="shared" si="1"/>
        <v>5.4464519507724539E-2</v>
      </c>
      <c r="G20" s="38">
        <f t="shared" si="2"/>
        <v>6.3078703703703699E-3</v>
      </c>
      <c r="H20" s="43">
        <f t="shared" si="3"/>
        <v>2.8846662785158527E-2</v>
      </c>
    </row>
    <row r="21" spans="2:8" s="1" customFormat="1" x14ac:dyDescent="0.25">
      <c r="B21" s="42" t="s">
        <v>11</v>
      </c>
      <c r="C21" s="38">
        <v>6.8287037037037036E-4</v>
      </c>
      <c r="D21" s="39">
        <f t="shared" si="0"/>
        <v>3.9140241475388087E-3</v>
      </c>
      <c r="E21" s="38">
        <v>0</v>
      </c>
      <c r="F21" s="39">
        <f t="shared" si="1"/>
        <v>0</v>
      </c>
      <c r="G21" s="38">
        <f t="shared" si="2"/>
        <v>6.8287037037037036E-4</v>
      </c>
      <c r="H21" s="43">
        <f t="shared" si="3"/>
        <v>3.1228497327052351E-3</v>
      </c>
    </row>
    <row r="22" spans="2:8" s="1" customFormat="1" x14ac:dyDescent="0.25">
      <c r="B22" s="42" t="s">
        <v>15</v>
      </c>
      <c r="C22" s="38">
        <v>4.293981481481482E-3</v>
      </c>
      <c r="D22" s="39">
        <f t="shared" si="0"/>
        <v>2.4611914554862679E-2</v>
      </c>
      <c r="E22" s="38">
        <v>2.0949074074074073E-3</v>
      </c>
      <c r="F22" s="39">
        <f t="shared" si="1"/>
        <v>4.7394605917779525E-2</v>
      </c>
      <c r="G22" s="38">
        <f t="shared" si="2"/>
        <v>6.3888888888888893E-3</v>
      </c>
      <c r="H22" s="43">
        <f t="shared" si="3"/>
        <v>2.9217170380564237E-2</v>
      </c>
    </row>
    <row r="23" spans="2:8" s="1" customFormat="1" x14ac:dyDescent="0.25">
      <c r="B23" s="42" t="s">
        <v>71</v>
      </c>
      <c r="C23" s="38">
        <v>3.5879629629629629E-3</v>
      </c>
      <c r="D23" s="39">
        <f t="shared" si="0"/>
        <v>2.0565211622661537E-2</v>
      </c>
      <c r="E23" s="38">
        <v>6.7129629629629635E-4</v>
      </c>
      <c r="F23" s="39">
        <f t="shared" si="1"/>
        <v>1.5187221785807805E-2</v>
      </c>
      <c r="G23" s="38">
        <f t="shared" si="2"/>
        <v>4.2592592592592595E-3</v>
      </c>
      <c r="H23" s="43">
        <f t="shared" si="3"/>
        <v>1.9478113587042822E-2</v>
      </c>
    </row>
    <row r="24" spans="2:8" s="1" customFormat="1" x14ac:dyDescent="0.25">
      <c r="B24" s="42" t="s">
        <v>12</v>
      </c>
      <c r="C24" s="38">
        <v>6.9444444444444444E-5</v>
      </c>
      <c r="D24" s="39">
        <f t="shared" si="0"/>
        <v>3.9803635398699748E-4</v>
      </c>
      <c r="E24" s="38">
        <v>4.2824074074074075E-4</v>
      </c>
      <c r="F24" s="39">
        <f t="shared" si="1"/>
        <v>9.6884001047394617E-3</v>
      </c>
      <c r="G24" s="38">
        <f t="shared" si="2"/>
        <v>4.9768518518518521E-4</v>
      </c>
      <c r="H24" s="43">
        <f t="shared" si="3"/>
        <v>2.2759752289207647E-3</v>
      </c>
    </row>
    <row r="25" spans="2:8" s="1" customFormat="1" x14ac:dyDescent="0.25">
      <c r="B25" s="42" t="s">
        <v>5</v>
      </c>
      <c r="C25" s="38">
        <v>5.7870370370370366E-5</v>
      </c>
      <c r="D25" s="39">
        <f t="shared" si="0"/>
        <v>3.3169696165583122E-4</v>
      </c>
      <c r="E25" s="38">
        <v>0</v>
      </c>
      <c r="F25" s="39">
        <f t="shared" si="1"/>
        <v>0</v>
      </c>
      <c r="G25" s="38">
        <f t="shared" si="2"/>
        <v>5.7870370370370366E-5</v>
      </c>
      <c r="H25" s="43">
        <f>G25/$G$30</f>
        <v>2.6464828243264702E-4</v>
      </c>
    </row>
    <row r="26" spans="2:8" s="1" customFormat="1" x14ac:dyDescent="0.25">
      <c r="B26" s="42" t="s">
        <v>6</v>
      </c>
      <c r="C26" s="38">
        <v>2.5891203703703691E-2</v>
      </c>
      <c r="D26" s="39">
        <f t="shared" si="0"/>
        <v>0.14840122064481881</v>
      </c>
      <c r="E26" s="38">
        <v>5.5208333333333351E-3</v>
      </c>
      <c r="F26" s="39">
        <f t="shared" si="1"/>
        <v>0.12490180675569525</v>
      </c>
      <c r="G26" s="38">
        <f t="shared" si="2"/>
        <v>3.1412037037037023E-2</v>
      </c>
      <c r="H26" s="43">
        <f>G26/$G$30</f>
        <v>0.14365108770444077</v>
      </c>
    </row>
    <row r="27" spans="2:8" s="1" customFormat="1" x14ac:dyDescent="0.25">
      <c r="B27" s="42" t="s">
        <v>78</v>
      </c>
      <c r="C27" s="38">
        <v>3.5671296296296319E-2</v>
      </c>
      <c r="D27" s="39">
        <f t="shared" si="0"/>
        <v>0.20445800716465451</v>
      </c>
      <c r="E27" s="38">
        <v>0</v>
      </c>
      <c r="F27" s="39">
        <f t="shared" si="1"/>
        <v>0</v>
      </c>
      <c r="G27" s="38">
        <f t="shared" si="2"/>
        <v>3.5671296296296319E-2</v>
      </c>
      <c r="H27" s="43">
        <f>G27/$G$30</f>
        <v>0.16312920129148376</v>
      </c>
    </row>
    <row r="28" spans="2:8" s="1" customFormat="1" x14ac:dyDescent="0.25">
      <c r="B28" s="42" t="s">
        <v>17</v>
      </c>
      <c r="C28" s="38"/>
      <c r="D28" s="39">
        <f t="shared" si="0"/>
        <v>0</v>
      </c>
      <c r="E28" s="38"/>
      <c r="F28" s="39"/>
      <c r="G28" s="38">
        <f t="shared" si="2"/>
        <v>0</v>
      </c>
      <c r="H28" s="43">
        <f>G28/$G$30</f>
        <v>0</v>
      </c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 t="shared" ref="C30:H30" si="4">SUM(C7:C28)</f>
        <v>0.17446759259259259</v>
      </c>
      <c r="D30" s="51">
        <f t="shared" si="4"/>
        <v>1</v>
      </c>
      <c r="E30" s="50">
        <f t="shared" si="4"/>
        <v>4.4201388888888887E-2</v>
      </c>
      <c r="F30" s="51">
        <f t="shared" si="4"/>
        <v>1</v>
      </c>
      <c r="G30" s="50">
        <f t="shared" si="4"/>
        <v>0.21866898148148145</v>
      </c>
      <c r="H30" s="49">
        <f t="shared" si="4"/>
        <v>1.0000000000000002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66" t="s">
        <v>115</v>
      </c>
      <c r="C32" s="167"/>
      <c r="D32" s="167"/>
      <c r="E32" s="167"/>
      <c r="F32" s="167"/>
      <c r="G32" s="167"/>
      <c r="H32" s="168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&amp;R28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3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I7" sqref="I7:J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69" t="s">
        <v>99</v>
      </c>
      <c r="C3" s="170"/>
      <c r="D3" s="170"/>
      <c r="E3" s="170"/>
      <c r="F3" s="170"/>
      <c r="G3" s="170"/>
      <c r="H3" s="171"/>
    </row>
    <row r="4" spans="2:8" s="1" customFormat="1" ht="15.75" thickBot="1" x14ac:dyDescent="0.3">
      <c r="B4" s="160" t="s">
        <v>126</v>
      </c>
      <c r="C4" s="161"/>
      <c r="D4" s="161"/>
      <c r="E4" s="161"/>
      <c r="F4" s="161"/>
      <c r="G4" s="161"/>
      <c r="H4" s="162"/>
    </row>
    <row r="5" spans="2:8" s="1" customFormat="1" x14ac:dyDescent="0.25">
      <c r="B5" s="62"/>
      <c r="C5" s="172" t="s">
        <v>31</v>
      </c>
      <c r="D5" s="172"/>
      <c r="E5" s="172" t="s">
        <v>32</v>
      </c>
      <c r="F5" s="172"/>
      <c r="G5" s="172" t="s">
        <v>33</v>
      </c>
      <c r="H5" s="173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1.6550925925925928E-3</v>
      </c>
      <c r="D7" s="39">
        <f t="shared" ref="D7:D27" si="0">C7/C$30</f>
        <v>7.4986890403775557E-3</v>
      </c>
      <c r="E7" s="38"/>
      <c r="F7" s="39"/>
      <c r="G7" s="38">
        <f>C7+E7</f>
        <v>1.6550925925925928E-3</v>
      </c>
      <c r="H7" s="43">
        <f>G7/$G$30</f>
        <v>7.4986890403775557E-3</v>
      </c>
    </row>
    <row r="8" spans="2:8" s="1" customFormat="1" x14ac:dyDescent="0.25">
      <c r="B8" s="42" t="s">
        <v>13</v>
      </c>
      <c r="C8" s="38">
        <v>4.780092592592591E-3</v>
      </c>
      <c r="D8" s="39">
        <f t="shared" si="0"/>
        <v>2.1657052962768736E-2</v>
      </c>
      <c r="E8" s="38"/>
      <c r="F8" s="39"/>
      <c r="G8" s="38">
        <f t="shared" ref="G8:G28" si="1">C8+E8</f>
        <v>4.780092592592591E-3</v>
      </c>
      <c r="H8" s="43">
        <f t="shared" ref="H8:H27" si="2">G8/$G$30</f>
        <v>2.1657052962768736E-2</v>
      </c>
    </row>
    <row r="9" spans="2:8" s="1" customFormat="1" x14ac:dyDescent="0.25">
      <c r="B9" s="42" t="s">
        <v>0</v>
      </c>
      <c r="C9" s="38">
        <v>3.3067129629629627E-2</v>
      </c>
      <c r="D9" s="39">
        <f t="shared" si="0"/>
        <v>0.14981646565285786</v>
      </c>
      <c r="E9" s="38"/>
      <c r="F9" s="39"/>
      <c r="G9" s="38">
        <f t="shared" si="1"/>
        <v>3.3067129629629627E-2</v>
      </c>
      <c r="H9" s="43">
        <f t="shared" si="2"/>
        <v>0.14981646565285786</v>
      </c>
    </row>
    <row r="10" spans="2:8" s="1" customFormat="1" x14ac:dyDescent="0.25">
      <c r="B10" s="42" t="s">
        <v>8</v>
      </c>
      <c r="C10" s="38">
        <v>1.5671296296296291E-2</v>
      </c>
      <c r="D10" s="39">
        <f t="shared" si="0"/>
        <v>7.1001573151546898E-2</v>
      </c>
      <c r="E10" s="38"/>
      <c r="F10" s="39"/>
      <c r="G10" s="38">
        <f t="shared" si="1"/>
        <v>1.5671296296296291E-2</v>
      </c>
      <c r="H10" s="43">
        <f t="shared" si="2"/>
        <v>7.1001573151546898E-2</v>
      </c>
    </row>
    <row r="11" spans="2:8" s="1" customFormat="1" x14ac:dyDescent="0.25">
      <c r="B11" s="42" t="s">
        <v>26</v>
      </c>
      <c r="C11" s="38">
        <v>1.0185185185185186E-3</v>
      </c>
      <c r="D11" s="39">
        <f t="shared" si="0"/>
        <v>4.6145778710015729E-3</v>
      </c>
      <c r="E11" s="38"/>
      <c r="F11" s="39"/>
      <c r="G11" s="38">
        <f t="shared" si="1"/>
        <v>1.0185185185185186E-3</v>
      </c>
      <c r="H11" s="43">
        <f t="shared" si="2"/>
        <v>4.6145778710015729E-3</v>
      </c>
    </row>
    <row r="12" spans="2:8" s="1" customFormat="1" x14ac:dyDescent="0.25">
      <c r="B12" s="42" t="s">
        <v>3</v>
      </c>
      <c r="C12" s="38">
        <v>4.0624999999999984E-3</v>
      </c>
      <c r="D12" s="39">
        <f t="shared" si="0"/>
        <v>1.8405873099108537E-2</v>
      </c>
      <c r="E12" s="38"/>
      <c r="F12" s="39"/>
      <c r="G12" s="38">
        <f t="shared" si="1"/>
        <v>4.0624999999999984E-3</v>
      </c>
      <c r="H12" s="43">
        <f t="shared" si="2"/>
        <v>1.8405873099108537E-2</v>
      </c>
    </row>
    <row r="13" spans="2:8" s="1" customFormat="1" x14ac:dyDescent="0.25">
      <c r="B13" s="42" t="s">
        <v>7</v>
      </c>
      <c r="C13" s="38">
        <v>6.0648148148148145E-3</v>
      </c>
      <c r="D13" s="39">
        <f t="shared" si="0"/>
        <v>2.7477713686418451E-2</v>
      </c>
      <c r="E13" s="38"/>
      <c r="F13" s="39"/>
      <c r="G13" s="38">
        <f t="shared" si="1"/>
        <v>6.0648148148148145E-3</v>
      </c>
      <c r="H13" s="43">
        <f t="shared" si="2"/>
        <v>2.7477713686418451E-2</v>
      </c>
    </row>
    <row r="14" spans="2:8" s="1" customFormat="1" x14ac:dyDescent="0.25">
      <c r="B14" s="42" t="s">
        <v>2</v>
      </c>
      <c r="C14" s="38">
        <v>7.5231481481481486E-3</v>
      </c>
      <c r="D14" s="39">
        <f t="shared" si="0"/>
        <v>3.4084950183534343E-2</v>
      </c>
      <c r="E14" s="38"/>
      <c r="F14" s="39"/>
      <c r="G14" s="38">
        <f t="shared" si="1"/>
        <v>7.5231481481481486E-3</v>
      </c>
      <c r="H14" s="43">
        <f t="shared" si="2"/>
        <v>3.4084950183534343E-2</v>
      </c>
    </row>
    <row r="15" spans="2:8" s="1" customFormat="1" x14ac:dyDescent="0.25">
      <c r="B15" s="42" t="s">
        <v>9</v>
      </c>
      <c r="C15" s="38">
        <v>2.5729166666666671E-2</v>
      </c>
      <c r="D15" s="39">
        <f t="shared" si="0"/>
        <v>0.11657052962768746</v>
      </c>
      <c r="E15" s="38"/>
      <c r="F15" s="39"/>
      <c r="G15" s="38">
        <f t="shared" si="1"/>
        <v>2.5729166666666671E-2</v>
      </c>
      <c r="H15" s="43">
        <f t="shared" si="2"/>
        <v>0.11657052962768746</v>
      </c>
    </row>
    <row r="16" spans="2:8" s="1" customFormat="1" x14ac:dyDescent="0.25">
      <c r="B16" s="42" t="s">
        <v>1</v>
      </c>
      <c r="C16" s="38">
        <v>2.1759259259259262E-3</v>
      </c>
      <c r="D16" s="39">
        <f t="shared" si="0"/>
        <v>9.8584163607760879E-3</v>
      </c>
      <c r="E16" s="38"/>
      <c r="F16" s="39"/>
      <c r="G16" s="38">
        <f t="shared" si="1"/>
        <v>2.1759259259259262E-3</v>
      </c>
      <c r="H16" s="43">
        <f t="shared" si="2"/>
        <v>9.8584163607760879E-3</v>
      </c>
    </row>
    <row r="17" spans="2:8" s="1" customFormat="1" x14ac:dyDescent="0.25">
      <c r="B17" s="42" t="s">
        <v>27</v>
      </c>
      <c r="C17" s="38">
        <v>2.488425925925926E-3</v>
      </c>
      <c r="D17" s="39">
        <f t="shared" si="0"/>
        <v>1.1274252753015206E-2</v>
      </c>
      <c r="E17" s="38"/>
      <c r="F17" s="39"/>
      <c r="G17" s="38">
        <f t="shared" si="1"/>
        <v>2.488425925925926E-3</v>
      </c>
      <c r="H17" s="43">
        <f t="shared" ref="H17:H26" si="3">G17/$G$30</f>
        <v>1.1274252753015206E-2</v>
      </c>
    </row>
    <row r="18" spans="2:8" s="1" customFormat="1" x14ac:dyDescent="0.25">
      <c r="B18" s="42" t="s">
        <v>16</v>
      </c>
      <c r="C18" s="38">
        <v>1.273148148148148E-3</v>
      </c>
      <c r="D18" s="39">
        <f t="shared" si="0"/>
        <v>5.7682223387519648E-3</v>
      </c>
      <c r="E18" s="38"/>
      <c r="F18" s="39"/>
      <c r="G18" s="38">
        <f t="shared" si="1"/>
        <v>1.273148148148148E-3</v>
      </c>
      <c r="H18" s="43">
        <f>G18/$G$30</f>
        <v>5.7682223387519648E-3</v>
      </c>
    </row>
    <row r="19" spans="2:8" s="1" customFormat="1" x14ac:dyDescent="0.25">
      <c r="B19" s="42" t="s">
        <v>4</v>
      </c>
      <c r="C19" s="38">
        <v>5.6134259259259245E-3</v>
      </c>
      <c r="D19" s="39">
        <f t="shared" si="0"/>
        <v>2.5432616675406385E-2</v>
      </c>
      <c r="E19" s="38"/>
      <c r="F19" s="39"/>
      <c r="G19" s="38">
        <f t="shared" si="1"/>
        <v>5.6134259259259245E-3</v>
      </c>
      <c r="H19" s="43">
        <f>G19/$G$30</f>
        <v>2.5432616675406385E-2</v>
      </c>
    </row>
    <row r="20" spans="2:8" s="1" customFormat="1" x14ac:dyDescent="0.25">
      <c r="B20" s="42" t="s">
        <v>14</v>
      </c>
      <c r="C20" s="38">
        <v>3.9930555555555561E-3</v>
      </c>
      <c r="D20" s="39">
        <f t="shared" si="0"/>
        <v>1.8091242789722076E-2</v>
      </c>
      <c r="E20" s="38"/>
      <c r="F20" s="39"/>
      <c r="G20" s="38">
        <f t="shared" si="1"/>
        <v>3.9930555555555561E-3</v>
      </c>
      <c r="H20" s="43">
        <f t="shared" si="3"/>
        <v>1.8091242789722076E-2</v>
      </c>
    </row>
    <row r="21" spans="2:8" s="1" customFormat="1" x14ac:dyDescent="0.25">
      <c r="B21" s="42" t="s">
        <v>11</v>
      </c>
      <c r="C21" s="38">
        <v>1.9791666666666668E-3</v>
      </c>
      <c r="D21" s="39">
        <f t="shared" si="0"/>
        <v>8.9669638175144204E-3</v>
      </c>
      <c r="E21" s="38"/>
      <c r="F21" s="39"/>
      <c r="G21" s="38">
        <f t="shared" si="1"/>
        <v>1.9791666666666668E-3</v>
      </c>
      <c r="H21" s="43">
        <f t="shared" si="3"/>
        <v>8.9669638175144204E-3</v>
      </c>
    </row>
    <row r="22" spans="2:8" s="1" customFormat="1" x14ac:dyDescent="0.25">
      <c r="B22" s="42" t="s">
        <v>15</v>
      </c>
      <c r="C22" s="38">
        <v>3.5763888888888889E-3</v>
      </c>
      <c r="D22" s="39">
        <f t="shared" si="0"/>
        <v>1.620346093340325E-2</v>
      </c>
      <c r="E22" s="38"/>
      <c r="F22" s="39"/>
      <c r="G22" s="38">
        <f t="shared" si="1"/>
        <v>3.5763888888888889E-3</v>
      </c>
      <c r="H22" s="43">
        <f t="shared" si="3"/>
        <v>1.620346093340325E-2</v>
      </c>
    </row>
    <row r="23" spans="2:8" s="1" customFormat="1" x14ac:dyDescent="0.25">
      <c r="B23" s="42" t="s">
        <v>71</v>
      </c>
      <c r="C23" s="38">
        <v>1.2106481481481478E-2</v>
      </c>
      <c r="D23" s="39">
        <f t="shared" si="0"/>
        <v>5.4850550603041406E-2</v>
      </c>
      <c r="E23" s="38"/>
      <c r="F23" s="39"/>
      <c r="G23" s="38">
        <f t="shared" si="1"/>
        <v>1.2106481481481478E-2</v>
      </c>
      <c r="H23" s="43">
        <f t="shared" si="3"/>
        <v>5.4850550603041406E-2</v>
      </c>
    </row>
    <row r="24" spans="2:8" s="1" customFormat="1" x14ac:dyDescent="0.25">
      <c r="B24" s="42" t="s">
        <v>12</v>
      </c>
      <c r="C24" s="38">
        <v>4.6874999999999998E-3</v>
      </c>
      <c r="D24" s="39">
        <f t="shared" si="0"/>
        <v>2.123754588358678E-2</v>
      </c>
      <c r="E24" s="38"/>
      <c r="F24" s="39"/>
      <c r="G24" s="38">
        <f t="shared" si="1"/>
        <v>4.6874999999999998E-3</v>
      </c>
      <c r="H24" s="43">
        <f t="shared" si="3"/>
        <v>2.123754588358678E-2</v>
      </c>
    </row>
    <row r="25" spans="2:8" s="1" customFormat="1" x14ac:dyDescent="0.25">
      <c r="B25" s="42" t="s">
        <v>5</v>
      </c>
      <c r="C25" s="38">
        <v>2.0185185185185188E-2</v>
      </c>
      <c r="D25" s="39">
        <f t="shared" si="0"/>
        <v>9.1452543261667532E-2</v>
      </c>
      <c r="E25" s="38"/>
      <c r="F25" s="39"/>
      <c r="G25" s="38">
        <f t="shared" si="1"/>
        <v>2.0185185185185188E-2</v>
      </c>
      <c r="H25" s="43">
        <f t="shared" si="3"/>
        <v>9.1452543261667532E-2</v>
      </c>
    </row>
    <row r="26" spans="2:8" s="1" customFormat="1" x14ac:dyDescent="0.25">
      <c r="B26" s="42" t="s">
        <v>6</v>
      </c>
      <c r="C26" s="38">
        <v>4.3437500000000004E-2</v>
      </c>
      <c r="D26" s="39">
        <f t="shared" si="0"/>
        <v>0.19680125852123753</v>
      </c>
      <c r="E26" s="38"/>
      <c r="F26" s="39"/>
      <c r="G26" s="38">
        <f t="shared" si="1"/>
        <v>4.3437500000000004E-2</v>
      </c>
      <c r="H26" s="43">
        <f t="shared" si="3"/>
        <v>0.19680125852123753</v>
      </c>
    </row>
    <row r="27" spans="2:8" s="1" customFormat="1" x14ac:dyDescent="0.25">
      <c r="B27" s="42" t="s">
        <v>78</v>
      </c>
      <c r="C27" s="38">
        <v>1.6678240740740747E-2</v>
      </c>
      <c r="D27" s="39">
        <f t="shared" si="0"/>
        <v>7.5563712637650771E-2</v>
      </c>
      <c r="E27" s="38"/>
      <c r="F27" s="39"/>
      <c r="G27" s="38">
        <f t="shared" si="1"/>
        <v>1.6678240740740747E-2</v>
      </c>
      <c r="H27" s="43">
        <f t="shared" si="2"/>
        <v>7.5563712637650771E-2</v>
      </c>
    </row>
    <row r="28" spans="2:8" s="1" customFormat="1" x14ac:dyDescent="0.25">
      <c r="B28" s="42" t="s">
        <v>17</v>
      </c>
      <c r="C28" s="38">
        <v>2.9513888888888892E-3</v>
      </c>
      <c r="D28" s="39">
        <f>C28/C$30</f>
        <v>1.3371788148925012E-2</v>
      </c>
      <c r="E28" s="38"/>
      <c r="F28" s="39"/>
      <c r="G28" s="38">
        <f t="shared" si="1"/>
        <v>2.9513888888888892E-3</v>
      </c>
      <c r="H28" s="43">
        <f>G28/$G$30</f>
        <v>1.3371788148925012E-2</v>
      </c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>SUM(C7:C28)</f>
        <v>0.22071759259259263</v>
      </c>
      <c r="D30" s="51">
        <f>SUM(D7:D28)</f>
        <v>0.99999999999999978</v>
      </c>
      <c r="E30" s="50"/>
      <c r="F30" s="51"/>
      <c r="G30" s="50">
        <f>SUM(G7:G28)</f>
        <v>0.22071759259259263</v>
      </c>
      <c r="H30" s="49">
        <f>SUM(H7:H28)</f>
        <v>0.99999999999999978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66" t="s">
        <v>115</v>
      </c>
      <c r="C32" s="167"/>
      <c r="D32" s="167"/>
      <c r="E32" s="167"/>
      <c r="F32" s="167"/>
      <c r="G32" s="167"/>
      <c r="H32" s="168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&amp;R29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4" enableFormatConditionsCalculation="0"/>
  <dimension ref="B2:N33"/>
  <sheetViews>
    <sheetView showGridLines="0" showZeros="0" topLeftCell="A10" zoomScale="110" zoomScaleNormal="110" zoomScaleSheetLayoutView="100" zoomScalePageLayoutView="110" workbookViewId="0">
      <selection activeCell="I7" sqref="I7:J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0" width="15.140625" style="8" customWidth="1"/>
    <col min="11" max="16384" width="8.85546875" style="8"/>
  </cols>
  <sheetData>
    <row r="2" spans="2:10" ht="15.75" thickBot="1" x14ac:dyDescent="0.3"/>
    <row r="3" spans="2:10" x14ac:dyDescent="0.25">
      <c r="B3" s="177" t="s">
        <v>36</v>
      </c>
      <c r="C3" s="178"/>
      <c r="D3" s="178"/>
      <c r="E3" s="178"/>
      <c r="F3" s="178"/>
      <c r="G3" s="178"/>
      <c r="H3" s="178"/>
      <c r="I3" s="178"/>
      <c r="J3" s="179"/>
    </row>
    <row r="4" spans="2:10" x14ac:dyDescent="0.25">
      <c r="B4" s="180" t="s">
        <v>126</v>
      </c>
      <c r="C4" s="181"/>
      <c r="D4" s="181"/>
      <c r="E4" s="181"/>
      <c r="F4" s="181"/>
      <c r="G4" s="181"/>
      <c r="H4" s="181"/>
      <c r="I4" s="181"/>
      <c r="J4" s="182"/>
    </row>
    <row r="5" spans="2:10" x14ac:dyDescent="0.25">
      <c r="B5" s="101"/>
      <c r="C5" s="181" t="s">
        <v>37</v>
      </c>
      <c r="D5" s="181"/>
      <c r="E5" s="181" t="s">
        <v>38</v>
      </c>
      <c r="F5" s="181"/>
      <c r="G5" s="181" t="s">
        <v>39</v>
      </c>
      <c r="H5" s="181"/>
      <c r="I5" s="181" t="s">
        <v>22</v>
      </c>
      <c r="J5" s="182"/>
    </row>
    <row r="6" spans="2:10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72" t="s">
        <v>25</v>
      </c>
      <c r="G6" s="72" t="s">
        <v>24</v>
      </c>
      <c r="H6" s="72" t="s">
        <v>25</v>
      </c>
      <c r="I6" s="72" t="s">
        <v>24</v>
      </c>
      <c r="J6" s="91" t="s">
        <v>25</v>
      </c>
    </row>
    <row r="7" spans="2:10" x14ac:dyDescent="0.25">
      <c r="B7" s="92" t="s">
        <v>10</v>
      </c>
      <c r="C7" s="73">
        <v>0</v>
      </c>
      <c r="D7" s="74"/>
      <c r="E7" s="75">
        <v>2.9398148148148152E-3</v>
      </c>
      <c r="F7" s="76"/>
      <c r="G7" s="75"/>
      <c r="H7" s="76">
        <f t="shared" ref="H7:H27" si="0">G7/G$30</f>
        <v>0</v>
      </c>
      <c r="I7" s="75">
        <f>E7+G7</f>
        <v>2.9398148148148152E-3</v>
      </c>
      <c r="J7" s="93">
        <f>I7/$I$30</f>
        <v>1.9332643244230651E-3</v>
      </c>
    </row>
    <row r="8" spans="2:10" x14ac:dyDescent="0.25">
      <c r="B8" s="92" t="s">
        <v>13</v>
      </c>
      <c r="C8" s="73">
        <v>0</v>
      </c>
      <c r="D8" s="74"/>
      <c r="E8" s="75"/>
      <c r="F8" s="76">
        <f t="shared" ref="F8:F28" si="1">E8/E$30</f>
        <v>0</v>
      </c>
      <c r="G8" s="75"/>
      <c r="H8" s="76">
        <f t="shared" si="0"/>
        <v>0</v>
      </c>
      <c r="I8" s="75">
        <f>E8+G8</f>
        <v>0</v>
      </c>
      <c r="J8" s="93">
        <f>I8/$I$30</f>
        <v>0</v>
      </c>
    </row>
    <row r="9" spans="2:10" x14ac:dyDescent="0.25">
      <c r="B9" s="92" t="s">
        <v>0</v>
      </c>
      <c r="C9" s="73">
        <v>0</v>
      </c>
      <c r="D9" s="74"/>
      <c r="E9" s="75">
        <v>1.9745370370370371E-2</v>
      </c>
      <c r="F9" s="76">
        <f t="shared" si="1"/>
        <v>3.5570567752965958E-2</v>
      </c>
      <c r="G9" s="75">
        <v>2.5937500000000002E-2</v>
      </c>
      <c r="H9" s="76">
        <f t="shared" si="0"/>
        <v>2.6863095309447031E-2</v>
      </c>
      <c r="I9" s="75">
        <f t="shared" ref="I9:I28" si="2">E9+G9</f>
        <v>4.5682870370370374E-2</v>
      </c>
      <c r="J9" s="93">
        <f t="shared" ref="J9:J28" si="3">I9/$I$30</f>
        <v>3.0041709797235579E-2</v>
      </c>
    </row>
    <row r="10" spans="2:10" x14ac:dyDescent="0.25">
      <c r="B10" s="92" t="s">
        <v>8</v>
      </c>
      <c r="C10" s="73">
        <v>0</v>
      </c>
      <c r="D10" s="74"/>
      <c r="E10" s="75">
        <v>1.6446759259259258E-2</v>
      </c>
      <c r="F10" s="76">
        <f t="shared" si="1"/>
        <v>2.9628239611350891E-2</v>
      </c>
      <c r="G10" s="75">
        <v>1.1458333333333334E-2</v>
      </c>
      <c r="H10" s="76">
        <f t="shared" si="0"/>
        <v>1.1867230859595073E-2</v>
      </c>
      <c r="I10" s="75">
        <f t="shared" si="2"/>
        <v>2.7905092592592592E-2</v>
      </c>
      <c r="J10" s="93">
        <f t="shared" si="3"/>
        <v>1.83507885282835E-2</v>
      </c>
    </row>
    <row r="11" spans="2:10" x14ac:dyDescent="0.25">
      <c r="B11" s="92" t="s">
        <v>26</v>
      </c>
      <c r="C11" s="73">
        <v>0</v>
      </c>
      <c r="D11" s="74"/>
      <c r="E11" s="75"/>
      <c r="F11" s="76">
        <f t="shared" si="1"/>
        <v>0</v>
      </c>
      <c r="G11" s="75"/>
      <c r="H11" s="76">
        <f t="shared" si="0"/>
        <v>0</v>
      </c>
      <c r="I11" s="75">
        <f t="shared" si="2"/>
        <v>0</v>
      </c>
      <c r="J11" s="93">
        <f t="shared" si="3"/>
        <v>0</v>
      </c>
    </row>
    <row r="12" spans="2:10" x14ac:dyDescent="0.25">
      <c r="B12" s="92" t="s">
        <v>3</v>
      </c>
      <c r="C12" s="73">
        <v>0</v>
      </c>
      <c r="D12" s="74"/>
      <c r="E12" s="75">
        <v>3.8194444444444448E-3</v>
      </c>
      <c r="F12" s="76">
        <f t="shared" si="1"/>
        <v>6.8805904797648101E-3</v>
      </c>
      <c r="G12" s="75">
        <v>1.0694444444444444E-2</v>
      </c>
      <c r="H12" s="76">
        <f t="shared" si="0"/>
        <v>1.1076082135622068E-2</v>
      </c>
      <c r="I12" s="75">
        <f t="shared" si="2"/>
        <v>1.4513888888888889E-2</v>
      </c>
      <c r="J12" s="93">
        <f t="shared" si="3"/>
        <v>9.5445411922304071E-3</v>
      </c>
    </row>
    <row r="13" spans="2:10" x14ac:dyDescent="0.25">
      <c r="B13" s="92" t="s">
        <v>7</v>
      </c>
      <c r="C13" s="73">
        <v>0</v>
      </c>
      <c r="D13" s="74"/>
      <c r="E13" s="75">
        <v>3.712962962962963E-2</v>
      </c>
      <c r="F13" s="76">
        <f t="shared" si="1"/>
        <v>6.6887679572986386E-2</v>
      </c>
      <c r="G13" s="75"/>
      <c r="H13" s="76">
        <f t="shared" si="0"/>
        <v>0</v>
      </c>
      <c r="I13" s="75">
        <f t="shared" si="2"/>
        <v>3.712962962962963E-2</v>
      </c>
      <c r="J13" s="93">
        <f t="shared" si="3"/>
        <v>2.4416976191925954E-2</v>
      </c>
    </row>
    <row r="14" spans="2:10" x14ac:dyDescent="0.25">
      <c r="B14" s="92" t="s">
        <v>2</v>
      </c>
      <c r="C14" s="73">
        <v>0</v>
      </c>
      <c r="D14" s="74"/>
      <c r="E14" s="75"/>
      <c r="F14" s="76">
        <f t="shared" si="1"/>
        <v>0</v>
      </c>
      <c r="G14" s="75">
        <v>9.3171296296296301E-3</v>
      </c>
      <c r="H14" s="76">
        <f t="shared" si="0"/>
        <v>9.649617012094984E-3</v>
      </c>
      <c r="I14" s="75">
        <f t="shared" si="2"/>
        <v>9.3171296296296301E-3</v>
      </c>
      <c r="J14" s="93">
        <f t="shared" si="3"/>
        <v>6.1270778785849104E-3</v>
      </c>
    </row>
    <row r="15" spans="2:10" x14ac:dyDescent="0.25">
      <c r="B15" s="92" t="s">
        <v>9</v>
      </c>
      <c r="C15" s="73">
        <v>0</v>
      </c>
      <c r="D15" s="74"/>
      <c r="E15" s="75">
        <v>2.9050925925925928E-3</v>
      </c>
      <c r="F15" s="76">
        <f t="shared" si="1"/>
        <v>5.2334188194574768E-3</v>
      </c>
      <c r="G15" s="75">
        <v>2.6041666666666665E-3</v>
      </c>
      <c r="H15" s="76">
        <f t="shared" si="0"/>
        <v>2.6970979226352437E-3</v>
      </c>
      <c r="I15" s="75">
        <f t="shared" si="2"/>
        <v>5.5092592592592589E-3</v>
      </c>
      <c r="J15" s="93">
        <f t="shared" si="3"/>
        <v>3.6229677890762947E-3</v>
      </c>
    </row>
    <row r="16" spans="2:10" x14ac:dyDescent="0.25">
      <c r="B16" s="92" t="s">
        <v>1</v>
      </c>
      <c r="C16" s="73">
        <v>0</v>
      </c>
      <c r="D16" s="74"/>
      <c r="E16" s="75"/>
      <c r="F16" s="76">
        <f t="shared" si="1"/>
        <v>0</v>
      </c>
      <c r="G16" s="75"/>
      <c r="H16" s="76">
        <f t="shared" si="0"/>
        <v>0</v>
      </c>
      <c r="I16" s="75">
        <f t="shared" si="2"/>
        <v>0</v>
      </c>
      <c r="J16" s="93">
        <f t="shared" si="3"/>
        <v>0</v>
      </c>
    </row>
    <row r="17" spans="2:14" x14ac:dyDescent="0.25">
      <c r="B17" s="92" t="s">
        <v>27</v>
      </c>
      <c r="C17" s="73">
        <v>0</v>
      </c>
      <c r="D17" s="74"/>
      <c r="E17" s="75">
        <v>1.4756944444444444E-2</v>
      </c>
      <c r="F17" s="76">
        <f t="shared" si="1"/>
        <v>2.6584099580909491E-2</v>
      </c>
      <c r="G17" s="75">
        <v>4.6886574074074081E-2</v>
      </c>
      <c r="H17" s="76">
        <f t="shared" si="0"/>
        <v>4.8559749709312774E-2</v>
      </c>
      <c r="I17" s="75">
        <f t="shared" si="2"/>
        <v>6.1643518518518528E-2</v>
      </c>
      <c r="J17" s="93">
        <f t="shared" si="3"/>
        <v>4.0537660597941907E-2</v>
      </c>
    </row>
    <row r="18" spans="2:14" x14ac:dyDescent="0.25">
      <c r="B18" s="92" t="s">
        <v>16</v>
      </c>
      <c r="C18" s="73">
        <v>0</v>
      </c>
      <c r="D18" s="74"/>
      <c r="E18" s="75">
        <v>5.2083333333333339E-3</v>
      </c>
      <c r="F18" s="76">
        <f t="shared" si="1"/>
        <v>9.3826233814974687E-3</v>
      </c>
      <c r="G18" s="75">
        <v>1.9444444444444446E-3</v>
      </c>
      <c r="H18" s="76">
        <f t="shared" si="0"/>
        <v>2.0138331155676488E-3</v>
      </c>
      <c r="I18" s="75">
        <f t="shared" si="2"/>
        <v>7.1527777777777787E-3</v>
      </c>
      <c r="J18" s="93">
        <f t="shared" si="3"/>
        <v>4.703769104304938E-3</v>
      </c>
    </row>
    <row r="19" spans="2:14" x14ac:dyDescent="0.25">
      <c r="B19" s="92" t="s">
        <v>4</v>
      </c>
      <c r="C19" s="73">
        <v>0</v>
      </c>
      <c r="D19" s="74"/>
      <c r="E19" s="75">
        <v>8.5879629629629639E-3</v>
      </c>
      <c r="F19" s="76">
        <f t="shared" si="1"/>
        <v>1.5470903442380271E-2</v>
      </c>
      <c r="G19" s="75">
        <v>2.2199074074074072E-2</v>
      </c>
      <c r="H19" s="76">
        <f t="shared" si="0"/>
        <v>2.2991261402730657E-2</v>
      </c>
      <c r="I19" s="75">
        <f t="shared" si="2"/>
        <v>3.0787037037037036E-2</v>
      </c>
      <c r="J19" s="93">
        <f t="shared" si="3"/>
        <v>2.0245996468367531E-2</v>
      </c>
    </row>
    <row r="20" spans="2:14" x14ac:dyDescent="0.25">
      <c r="B20" s="92" t="s">
        <v>14</v>
      </c>
      <c r="C20" s="73">
        <v>0</v>
      </c>
      <c r="D20" s="74"/>
      <c r="E20" s="75">
        <v>6.3425925925925924E-3</v>
      </c>
      <c r="F20" s="76">
        <f t="shared" si="1"/>
        <v>1.1425950251245804E-2</v>
      </c>
      <c r="G20" s="75">
        <v>1.2974537037037034E-2</v>
      </c>
      <c r="H20" s="76">
        <f t="shared" si="0"/>
        <v>1.3437541205662701E-2</v>
      </c>
      <c r="I20" s="75">
        <f t="shared" si="2"/>
        <v>1.9317129629629629E-2</v>
      </c>
      <c r="J20" s="93">
        <f t="shared" si="3"/>
        <v>1.2703221092370454E-2</v>
      </c>
    </row>
    <row r="21" spans="2:14" x14ac:dyDescent="0.25">
      <c r="B21" s="92" t="s">
        <v>11</v>
      </c>
      <c r="C21" s="73">
        <v>0</v>
      </c>
      <c r="D21" s="74"/>
      <c r="E21" s="75">
        <v>0.13067129629629631</v>
      </c>
      <c r="F21" s="76">
        <f t="shared" si="1"/>
        <v>0.23539959550468093</v>
      </c>
      <c r="G21" s="75">
        <v>0.14041666666666663</v>
      </c>
      <c r="H21" s="76">
        <f t="shared" si="0"/>
        <v>0.14542751998849232</v>
      </c>
      <c r="I21" s="75">
        <f t="shared" si="2"/>
        <v>0.27108796296296295</v>
      </c>
      <c r="J21" s="93">
        <f t="shared" si="3"/>
        <v>0.17827132679778354</v>
      </c>
    </row>
    <row r="22" spans="2:14" x14ac:dyDescent="0.25">
      <c r="B22" s="92" t="s">
        <v>15</v>
      </c>
      <c r="C22" s="73">
        <v>0</v>
      </c>
      <c r="D22" s="74"/>
      <c r="E22" s="75">
        <v>6.5949074074074077E-2</v>
      </c>
      <c r="F22" s="76">
        <f t="shared" si="1"/>
        <v>0.11880486228393905</v>
      </c>
      <c r="G22" s="75">
        <v>7.1701388888888912E-2</v>
      </c>
      <c r="H22" s="76">
        <f t="shared" si="0"/>
        <v>7.4260096136557069E-2</v>
      </c>
      <c r="I22" s="75">
        <f t="shared" si="2"/>
        <v>0.13765046296296299</v>
      </c>
      <c r="J22" s="93">
        <f t="shared" si="3"/>
        <v>9.0520915788832729E-2</v>
      </c>
    </row>
    <row r="23" spans="2:14" s="11" customFormat="1" x14ac:dyDescent="0.25">
      <c r="B23" s="92" t="s">
        <v>71</v>
      </c>
      <c r="C23" s="72">
        <v>0</v>
      </c>
      <c r="D23" s="77"/>
      <c r="E23" s="75">
        <v>9.0150462962962988E-2</v>
      </c>
      <c r="F23" s="76">
        <f t="shared" si="1"/>
        <v>0.16240278559663066</v>
      </c>
      <c r="G23" s="75">
        <v>0.22269675925925944</v>
      </c>
      <c r="H23" s="76">
        <f t="shared" si="0"/>
        <v>0.23064382724188787</v>
      </c>
      <c r="I23" s="75">
        <f t="shared" si="2"/>
        <v>0.31284722222222244</v>
      </c>
      <c r="J23" s="93">
        <f t="shared" si="3"/>
        <v>0.20573281373683261</v>
      </c>
      <c r="K23" s="8"/>
      <c r="L23" s="8"/>
      <c r="M23" s="8"/>
      <c r="N23" s="8"/>
    </row>
    <row r="24" spans="2:14" x14ac:dyDescent="0.25">
      <c r="B24" s="92" t="s">
        <v>12</v>
      </c>
      <c r="C24" s="73">
        <v>0</v>
      </c>
      <c r="D24" s="78"/>
      <c r="E24" s="75">
        <v>9.7210648148148157E-2</v>
      </c>
      <c r="F24" s="76">
        <f t="shared" si="1"/>
        <v>0.17512145284710498</v>
      </c>
      <c r="G24" s="75">
        <v>0.33947916666666667</v>
      </c>
      <c r="H24" s="76">
        <f t="shared" si="0"/>
        <v>0.35159368519473039</v>
      </c>
      <c r="I24" s="75">
        <f t="shared" si="2"/>
        <v>0.43668981481481484</v>
      </c>
      <c r="J24" s="93">
        <f t="shared" si="3"/>
        <v>0.28717347622237105</v>
      </c>
    </row>
    <row r="25" spans="2:14" s="12" customFormat="1" x14ac:dyDescent="0.25">
      <c r="B25" s="92" t="s">
        <v>5</v>
      </c>
      <c r="C25" s="79">
        <v>0</v>
      </c>
      <c r="D25" s="72"/>
      <c r="E25" s="75">
        <v>2.8634259259259259E-2</v>
      </c>
      <c r="F25" s="76">
        <f t="shared" si="1"/>
        <v>5.1583578324054961E-2</v>
      </c>
      <c r="G25" s="75">
        <v>4.3148148148148158E-2</v>
      </c>
      <c r="H25" s="76">
        <f t="shared" si="0"/>
        <v>4.4687915802596408E-2</v>
      </c>
      <c r="I25" s="75">
        <f t="shared" si="2"/>
        <v>7.178240740740742E-2</v>
      </c>
      <c r="J25" s="93">
        <f t="shared" si="3"/>
        <v>4.7205139134141143E-2</v>
      </c>
      <c r="K25" s="8"/>
      <c r="L25" s="8"/>
      <c r="M25" s="8"/>
      <c r="N25" s="8"/>
    </row>
    <row r="26" spans="2:14" x14ac:dyDescent="0.25">
      <c r="B26" s="92" t="s">
        <v>6</v>
      </c>
      <c r="C26" s="73">
        <v>0</v>
      </c>
      <c r="D26" s="74"/>
      <c r="E26" s="75"/>
      <c r="F26" s="76">
        <f t="shared" si="1"/>
        <v>0</v>
      </c>
      <c r="G26" s="75"/>
      <c r="H26" s="76">
        <f t="shared" si="0"/>
        <v>0</v>
      </c>
      <c r="I26" s="75">
        <f t="shared" si="2"/>
        <v>0</v>
      </c>
      <c r="J26" s="93">
        <f t="shared" si="3"/>
        <v>0</v>
      </c>
    </row>
    <row r="27" spans="2:14" x14ac:dyDescent="0.25">
      <c r="B27" s="92" t="s">
        <v>78</v>
      </c>
      <c r="C27" s="73">
        <v>0</v>
      </c>
      <c r="D27" s="74"/>
      <c r="E27" s="75"/>
      <c r="F27" s="76">
        <f t="shared" si="1"/>
        <v>0</v>
      </c>
      <c r="G27" s="75">
        <v>4.0856481481481473E-3</v>
      </c>
      <c r="H27" s="76">
        <f t="shared" si="0"/>
        <v>4.2314469630677374E-3</v>
      </c>
      <c r="I27" s="75">
        <f t="shared" si="2"/>
        <v>4.0856481481481473E-3</v>
      </c>
      <c r="J27" s="93">
        <f t="shared" si="3"/>
        <v>2.686780734335991E-3</v>
      </c>
    </row>
    <row r="28" spans="2:14" x14ac:dyDescent="0.25">
      <c r="B28" s="92" t="s">
        <v>17</v>
      </c>
      <c r="C28" s="73">
        <v>0</v>
      </c>
      <c r="D28" s="74"/>
      <c r="E28" s="75">
        <v>2.4606481481481486E-2</v>
      </c>
      <c r="F28" s="76">
        <f t="shared" si="1"/>
        <v>4.4327682909030268E-2</v>
      </c>
      <c r="G28" s="75"/>
      <c r="H28" s="76"/>
      <c r="I28" s="75">
        <f t="shared" si="2"/>
        <v>2.4606481481481486E-2</v>
      </c>
      <c r="J28" s="93">
        <f t="shared" si="3"/>
        <v>1.6181574620958414E-2</v>
      </c>
    </row>
    <row r="29" spans="2:14" ht="15.75" thickBot="1" x14ac:dyDescent="0.3">
      <c r="B29" s="94"/>
      <c r="C29" s="82"/>
      <c r="D29" s="83"/>
      <c r="E29" s="84"/>
      <c r="F29" s="83"/>
      <c r="G29" s="84"/>
      <c r="H29" s="84"/>
      <c r="I29" s="84"/>
      <c r="J29" s="95"/>
    </row>
    <row r="30" spans="2:14" s="11" customFormat="1" ht="16.5" thickTop="1" thickBot="1" x14ac:dyDescent="0.3">
      <c r="B30" s="96" t="s">
        <v>29</v>
      </c>
      <c r="C30" s="87"/>
      <c r="D30" s="88"/>
      <c r="E30" s="87">
        <f t="shared" ref="E30:J30" si="4">SUM(E7:E28)</f>
        <v>0.55510416666666662</v>
      </c>
      <c r="F30" s="89">
        <f t="shared" si="4"/>
        <v>0.99470403035799937</v>
      </c>
      <c r="G30" s="87">
        <f t="shared" si="4"/>
        <v>0.96554398148148168</v>
      </c>
      <c r="H30" s="89">
        <f t="shared" si="4"/>
        <v>0.99999999999999989</v>
      </c>
      <c r="I30" s="87">
        <f t="shared" si="4"/>
        <v>1.5206481481481484</v>
      </c>
      <c r="J30" s="97">
        <f t="shared" si="4"/>
        <v>1.0000000000000002</v>
      </c>
      <c r="K30" s="8"/>
      <c r="L30" s="8"/>
      <c r="M30" s="8"/>
      <c r="N30" s="8"/>
    </row>
    <row r="31" spans="2:14" s="11" customFormat="1" ht="15.75" thickTop="1" x14ac:dyDescent="0.25">
      <c r="B31" s="98"/>
      <c r="C31" s="85"/>
      <c r="D31" s="86"/>
      <c r="E31" s="85"/>
      <c r="F31" s="85"/>
      <c r="G31" s="85"/>
      <c r="H31" s="85"/>
      <c r="I31" s="85"/>
      <c r="J31" s="99"/>
      <c r="K31" s="8"/>
      <c r="L31" s="8"/>
      <c r="M31" s="8"/>
      <c r="N31" s="8"/>
    </row>
    <row r="32" spans="2:14" s="12" customFormat="1" ht="93" customHeight="1" thickBot="1" x14ac:dyDescent="0.3">
      <c r="B32" s="174" t="s">
        <v>127</v>
      </c>
      <c r="C32" s="175"/>
      <c r="D32" s="175"/>
      <c r="E32" s="175"/>
      <c r="F32" s="175"/>
      <c r="G32" s="175"/>
      <c r="H32" s="175"/>
      <c r="I32" s="175"/>
      <c r="J32" s="176"/>
      <c r="K32" s="8"/>
      <c r="L32" s="8"/>
      <c r="M32" s="8"/>
      <c r="N32" s="8"/>
    </row>
    <row r="33" spans="2:2" x14ac:dyDescent="0.25">
      <c r="B33" s="15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&amp;R30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5" enableFormatConditionsCalculation="0"/>
  <dimension ref="B2:N32"/>
  <sheetViews>
    <sheetView showGridLines="0" showZeros="0" zoomScale="110" zoomScaleNormal="110" zoomScaleSheetLayoutView="110" zoomScalePageLayoutView="110" workbookViewId="0">
      <selection activeCell="I7" sqref="I7:J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0" width="15.140625" style="8" customWidth="1"/>
    <col min="11" max="16384" width="8.85546875" style="8"/>
  </cols>
  <sheetData>
    <row r="2" spans="2:10" ht="15.75" thickBot="1" x14ac:dyDescent="0.3"/>
    <row r="3" spans="2:10" x14ac:dyDescent="0.25">
      <c r="B3" s="177" t="s">
        <v>40</v>
      </c>
      <c r="C3" s="178"/>
      <c r="D3" s="178"/>
      <c r="E3" s="178"/>
      <c r="F3" s="178"/>
      <c r="G3" s="178"/>
      <c r="H3" s="178"/>
      <c r="I3" s="178"/>
      <c r="J3" s="179"/>
    </row>
    <row r="4" spans="2:10" x14ac:dyDescent="0.25">
      <c r="B4" s="180" t="s">
        <v>126</v>
      </c>
      <c r="C4" s="181"/>
      <c r="D4" s="181"/>
      <c r="E4" s="181"/>
      <c r="F4" s="181"/>
      <c r="G4" s="181"/>
      <c r="H4" s="181"/>
      <c r="I4" s="181"/>
      <c r="J4" s="182"/>
    </row>
    <row r="5" spans="2:10" x14ac:dyDescent="0.25">
      <c r="B5" s="101"/>
      <c r="C5" s="181" t="s">
        <v>37</v>
      </c>
      <c r="D5" s="181"/>
      <c r="E5" s="181" t="s">
        <v>38</v>
      </c>
      <c r="F5" s="181"/>
      <c r="G5" s="181" t="s">
        <v>39</v>
      </c>
      <c r="H5" s="181"/>
      <c r="I5" s="181" t="s">
        <v>22</v>
      </c>
      <c r="J5" s="182"/>
    </row>
    <row r="6" spans="2:10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72" t="s">
        <v>25</v>
      </c>
      <c r="G6" s="72" t="s">
        <v>24</v>
      </c>
      <c r="H6" s="72" t="s">
        <v>25</v>
      </c>
      <c r="I6" s="72" t="s">
        <v>24</v>
      </c>
      <c r="J6" s="91" t="s">
        <v>25</v>
      </c>
    </row>
    <row r="7" spans="2:10" x14ac:dyDescent="0.25">
      <c r="B7" s="92" t="s">
        <v>10</v>
      </c>
      <c r="C7" s="75">
        <v>1.7002314814814814E-2</v>
      </c>
      <c r="D7" s="76">
        <f>C7/C$30</f>
        <v>5.7209842117971433E-3</v>
      </c>
      <c r="E7" s="75"/>
      <c r="F7" s="76"/>
      <c r="G7" s="81"/>
      <c r="H7" s="76"/>
      <c r="I7" s="75">
        <f>C7+E7+G7</f>
        <v>1.7002314814814814E-2</v>
      </c>
      <c r="J7" s="93">
        <f>I7/$I$30</f>
        <v>5.7209842117971433E-3</v>
      </c>
    </row>
    <row r="8" spans="2:10" x14ac:dyDescent="0.25">
      <c r="B8" s="92" t="s">
        <v>13</v>
      </c>
      <c r="C8" s="75">
        <v>3.0659722222222224E-2</v>
      </c>
      <c r="D8" s="76">
        <f>C8/C$30</f>
        <v>1.0316465062662107E-2</v>
      </c>
      <c r="E8" s="75"/>
      <c r="F8" s="76"/>
      <c r="G8" s="81"/>
      <c r="H8" s="76"/>
      <c r="I8" s="75">
        <f>C8+E8+G8</f>
        <v>3.0659722222222224E-2</v>
      </c>
      <c r="J8" s="93">
        <f>I8/$I$30</f>
        <v>1.0316465062662107E-2</v>
      </c>
    </row>
    <row r="9" spans="2:10" x14ac:dyDescent="0.25">
      <c r="B9" s="92" t="s">
        <v>0</v>
      </c>
      <c r="C9" s="75">
        <v>0.44208333333333383</v>
      </c>
      <c r="D9" s="76">
        <f t="shared" ref="D9:D26" si="0">C9/C$30</f>
        <v>0.14875337845732059</v>
      </c>
      <c r="E9" s="75"/>
      <c r="F9" s="76"/>
      <c r="G9" s="81"/>
      <c r="H9" s="76"/>
      <c r="I9" s="75">
        <f>C9+E9+G9</f>
        <v>0.44208333333333383</v>
      </c>
      <c r="J9" s="93">
        <f>I9/$I$30</f>
        <v>0.14875337845732059</v>
      </c>
    </row>
    <row r="10" spans="2:10" x14ac:dyDescent="0.25">
      <c r="B10" s="92" t="s">
        <v>8</v>
      </c>
      <c r="C10" s="75">
        <v>4.6817129629629625E-2</v>
      </c>
      <c r="D10" s="76">
        <f t="shared" si="0"/>
        <v>1.5753152577753195E-2</v>
      </c>
      <c r="E10" s="75"/>
      <c r="F10" s="76"/>
      <c r="G10" s="81"/>
      <c r="H10" s="76"/>
      <c r="I10" s="75">
        <f t="shared" ref="I10:I20" si="1">C10+E10+G10</f>
        <v>4.6817129629629625E-2</v>
      </c>
      <c r="J10" s="93">
        <f t="shared" ref="J10:J20" si="2">I10/$I$30</f>
        <v>1.5753152577753195E-2</v>
      </c>
    </row>
    <row r="11" spans="2:10" x14ac:dyDescent="0.25">
      <c r="B11" s="92" t="s">
        <v>26</v>
      </c>
      <c r="C11" s="75">
        <v>4.3981481481481481E-4</v>
      </c>
      <c r="D11" s="76">
        <f t="shared" si="0"/>
        <v>1.4799006129904114E-4</v>
      </c>
      <c r="E11" s="75"/>
      <c r="F11" s="76"/>
      <c r="G11" s="81"/>
      <c r="H11" s="76"/>
      <c r="I11" s="75">
        <f t="shared" si="1"/>
        <v>4.3981481481481481E-4</v>
      </c>
      <c r="J11" s="93">
        <f t="shared" si="2"/>
        <v>1.4799006129904114E-4</v>
      </c>
    </row>
    <row r="12" spans="2:10" x14ac:dyDescent="0.25">
      <c r="B12" s="92" t="s">
        <v>3</v>
      </c>
      <c r="C12" s="75">
        <v>0.44920138888888977</v>
      </c>
      <c r="D12" s="76">
        <f t="shared" si="0"/>
        <v>0.15114848076518678</v>
      </c>
      <c r="E12" s="75"/>
      <c r="F12" s="76"/>
      <c r="G12" s="81"/>
      <c r="H12" s="76"/>
      <c r="I12" s="75">
        <f t="shared" si="1"/>
        <v>0.44920138888888977</v>
      </c>
      <c r="J12" s="93">
        <f t="shared" si="2"/>
        <v>0.15114848076518678</v>
      </c>
    </row>
    <row r="13" spans="2:10" x14ac:dyDescent="0.25">
      <c r="B13" s="92" t="s">
        <v>7</v>
      </c>
      <c r="C13" s="75">
        <v>0.32743055555555572</v>
      </c>
      <c r="D13" s="76">
        <f t="shared" si="0"/>
        <v>0.11017470616183885</v>
      </c>
      <c r="E13" s="75"/>
      <c r="F13" s="76"/>
      <c r="G13" s="81"/>
      <c r="H13" s="76"/>
      <c r="I13" s="75">
        <f t="shared" si="1"/>
        <v>0.32743055555555572</v>
      </c>
      <c r="J13" s="93">
        <f t="shared" si="2"/>
        <v>0.11017470616183885</v>
      </c>
    </row>
    <row r="14" spans="2:10" x14ac:dyDescent="0.25">
      <c r="B14" s="92" t="s">
        <v>2</v>
      </c>
      <c r="C14" s="75">
        <v>6.5925925925925916E-2</v>
      </c>
      <c r="D14" s="76">
        <f t="shared" si="0"/>
        <v>2.2182931293666795E-2</v>
      </c>
      <c r="E14" s="75"/>
      <c r="F14" s="76"/>
      <c r="G14" s="81"/>
      <c r="H14" s="76"/>
      <c r="I14" s="75">
        <f t="shared" si="1"/>
        <v>6.5925925925925916E-2</v>
      </c>
      <c r="J14" s="93">
        <f t="shared" si="2"/>
        <v>2.2182931293666795E-2</v>
      </c>
    </row>
    <row r="15" spans="2:10" x14ac:dyDescent="0.25">
      <c r="B15" s="92" t="s">
        <v>9</v>
      </c>
      <c r="C15" s="75">
        <v>1.7615740740740737E-2</v>
      </c>
      <c r="D15" s="76">
        <f t="shared" si="0"/>
        <v>5.9273914025563309E-3</v>
      </c>
      <c r="E15" s="75"/>
      <c r="F15" s="76"/>
      <c r="G15" s="81"/>
      <c r="H15" s="76"/>
      <c r="I15" s="75">
        <f t="shared" si="1"/>
        <v>1.7615740740740737E-2</v>
      </c>
      <c r="J15" s="93">
        <f t="shared" si="2"/>
        <v>5.9273914025563309E-3</v>
      </c>
    </row>
    <row r="16" spans="2:10" x14ac:dyDescent="0.25">
      <c r="B16" s="92" t="s">
        <v>1</v>
      </c>
      <c r="C16" s="75">
        <v>3.6759259259259255E-2</v>
      </c>
      <c r="D16" s="76">
        <f t="shared" si="0"/>
        <v>1.2368853544361964E-2</v>
      </c>
      <c r="E16" s="75"/>
      <c r="F16" s="76"/>
      <c r="G16" s="81"/>
      <c r="H16" s="76"/>
      <c r="I16" s="75">
        <f t="shared" si="1"/>
        <v>3.6759259259259255E-2</v>
      </c>
      <c r="J16" s="93">
        <f t="shared" si="2"/>
        <v>1.2368853544361964E-2</v>
      </c>
    </row>
    <row r="17" spans="2:14" x14ac:dyDescent="0.25">
      <c r="B17" s="92" t="s">
        <v>27</v>
      </c>
      <c r="C17" s="75">
        <v>0.11431712962962963</v>
      </c>
      <c r="D17" s="76">
        <f t="shared" si="0"/>
        <v>3.8465732511858669E-2</v>
      </c>
      <c r="E17" s="75"/>
      <c r="F17" s="76"/>
      <c r="G17" s="81"/>
      <c r="H17" s="76"/>
      <c r="I17" s="75">
        <f t="shared" si="1"/>
        <v>0.11431712962962963</v>
      </c>
      <c r="J17" s="93">
        <f t="shared" si="2"/>
        <v>3.8465732511858669E-2</v>
      </c>
    </row>
    <row r="18" spans="2:14" x14ac:dyDescent="0.25">
      <c r="B18" s="92" t="s">
        <v>16</v>
      </c>
      <c r="C18" s="75">
        <v>4.1087962962962962E-3</v>
      </c>
      <c r="D18" s="76">
        <f t="shared" si="0"/>
        <v>1.3825387305568318E-3</v>
      </c>
      <c r="E18" s="75"/>
      <c r="F18" s="76"/>
      <c r="G18" s="81"/>
      <c r="H18" s="76"/>
      <c r="I18" s="75">
        <f t="shared" si="1"/>
        <v>4.1087962962962962E-3</v>
      </c>
      <c r="J18" s="93">
        <f t="shared" si="2"/>
        <v>1.3825387305568318E-3</v>
      </c>
    </row>
    <row r="19" spans="2:14" x14ac:dyDescent="0.25">
      <c r="B19" s="92" t="s">
        <v>4</v>
      </c>
      <c r="C19" s="75">
        <v>0.15553240740740734</v>
      </c>
      <c r="D19" s="76">
        <f t="shared" si="0"/>
        <v>5.2333959045697744E-2</v>
      </c>
      <c r="E19" s="75"/>
      <c r="F19" s="76"/>
      <c r="G19" s="81"/>
      <c r="H19" s="76"/>
      <c r="I19" s="75">
        <f t="shared" si="1"/>
        <v>0.15553240740740734</v>
      </c>
      <c r="J19" s="93">
        <f t="shared" si="2"/>
        <v>5.2333959045697744E-2</v>
      </c>
    </row>
    <row r="20" spans="2:14" x14ac:dyDescent="0.25">
      <c r="B20" s="92" t="s">
        <v>14</v>
      </c>
      <c r="C20" s="75">
        <v>0.20643518518518508</v>
      </c>
      <c r="D20" s="76">
        <f t="shared" si="0"/>
        <v>6.9461861403413067E-2</v>
      </c>
      <c r="E20" s="75"/>
      <c r="F20" s="76"/>
      <c r="G20" s="81"/>
      <c r="H20" s="76"/>
      <c r="I20" s="75">
        <f t="shared" si="1"/>
        <v>0.20643518518518508</v>
      </c>
      <c r="J20" s="93">
        <f t="shared" si="2"/>
        <v>6.9461861403413067E-2</v>
      </c>
    </row>
    <row r="21" spans="2:14" x14ac:dyDescent="0.25">
      <c r="B21" s="92" t="s">
        <v>11</v>
      </c>
      <c r="C21" s="75">
        <v>0.18900462962962955</v>
      </c>
      <c r="D21" s="76">
        <f t="shared" si="0"/>
        <v>6.359678160561423E-2</v>
      </c>
      <c r="E21" s="75"/>
      <c r="F21" s="76"/>
      <c r="G21" s="81"/>
      <c r="H21" s="76"/>
      <c r="I21" s="75">
        <f t="shared" ref="I21:I26" si="3">C21+E21+G21</f>
        <v>0.18900462962962955</v>
      </c>
      <c r="J21" s="93">
        <f t="shared" ref="J21:J26" si="4">I21/$I$30</f>
        <v>6.359678160561423E-2</v>
      </c>
    </row>
    <row r="22" spans="2:14" x14ac:dyDescent="0.25">
      <c r="B22" s="92" t="s">
        <v>15</v>
      </c>
      <c r="C22" s="75">
        <v>0.13450231481481476</v>
      </c>
      <c r="D22" s="76">
        <f t="shared" si="0"/>
        <v>4.5257697430425167E-2</v>
      </c>
      <c r="E22" s="75"/>
      <c r="F22" s="76"/>
      <c r="G22" s="81"/>
      <c r="H22" s="76"/>
      <c r="I22" s="75">
        <f t="shared" si="3"/>
        <v>0.13450231481481476</v>
      </c>
      <c r="J22" s="93">
        <f t="shared" si="4"/>
        <v>4.5257697430425167E-2</v>
      </c>
    </row>
    <row r="23" spans="2:14" s="11" customFormat="1" x14ac:dyDescent="0.25">
      <c r="B23" s="92" t="s">
        <v>71</v>
      </c>
      <c r="C23" s="75">
        <v>0.43875000000000003</v>
      </c>
      <c r="D23" s="76">
        <f t="shared" si="0"/>
        <v>0.14763176957168558</v>
      </c>
      <c r="E23" s="75"/>
      <c r="F23" s="76"/>
      <c r="G23" s="81"/>
      <c r="H23" s="76"/>
      <c r="I23" s="75">
        <f t="shared" si="3"/>
        <v>0.43875000000000003</v>
      </c>
      <c r="J23" s="93">
        <f t="shared" si="4"/>
        <v>0.14763176957168558</v>
      </c>
    </row>
    <row r="24" spans="2:14" x14ac:dyDescent="0.25">
      <c r="B24" s="92" t="s">
        <v>12</v>
      </c>
      <c r="C24" s="75">
        <v>0.12106481481481489</v>
      </c>
      <c r="D24" s="76">
        <f t="shared" si="0"/>
        <v>4.0736211610209773E-2</v>
      </c>
      <c r="E24" s="75"/>
      <c r="F24" s="76"/>
      <c r="G24" s="81"/>
      <c r="H24" s="76"/>
      <c r="I24" s="75">
        <f t="shared" si="3"/>
        <v>0.12106481481481489</v>
      </c>
      <c r="J24" s="93">
        <f t="shared" si="4"/>
        <v>4.0736211610209773E-2</v>
      </c>
      <c r="K24" s="11"/>
      <c r="L24" s="11"/>
      <c r="M24" s="11"/>
      <c r="N24" s="11"/>
    </row>
    <row r="25" spans="2:14" s="12" customFormat="1" x14ac:dyDescent="0.25">
      <c r="B25" s="92" t="s">
        <v>5</v>
      </c>
      <c r="C25" s="75">
        <v>7.387731481481484E-2</v>
      </c>
      <c r="D25" s="76">
        <f t="shared" si="0"/>
        <v>2.4858435822941578E-2</v>
      </c>
      <c r="E25" s="75"/>
      <c r="F25" s="76"/>
      <c r="G25" s="81"/>
      <c r="H25" s="76"/>
      <c r="I25" s="75">
        <f t="shared" si="3"/>
        <v>7.387731481481484E-2</v>
      </c>
      <c r="J25" s="93">
        <f t="shared" si="4"/>
        <v>2.4858435822941578E-2</v>
      </c>
      <c r="K25" s="11"/>
      <c r="L25" s="11"/>
      <c r="M25" s="11"/>
      <c r="N25" s="11"/>
    </row>
    <row r="26" spans="2:14" x14ac:dyDescent="0.25">
      <c r="B26" s="92" t="s">
        <v>6</v>
      </c>
      <c r="C26" s="75">
        <v>2.2534722222222209E-2</v>
      </c>
      <c r="D26" s="76">
        <f t="shared" si="0"/>
        <v>7.5825434039271831E-3</v>
      </c>
      <c r="E26" s="75"/>
      <c r="F26" s="76"/>
      <c r="G26" s="81"/>
      <c r="H26" s="76"/>
      <c r="I26" s="75">
        <f t="shared" si="3"/>
        <v>2.2534722222222209E-2</v>
      </c>
      <c r="J26" s="93">
        <f t="shared" si="4"/>
        <v>7.5825434039271831E-3</v>
      </c>
      <c r="K26" s="11"/>
      <c r="L26" s="11"/>
      <c r="M26" s="11"/>
      <c r="N26" s="11"/>
    </row>
    <row r="27" spans="2:14" x14ac:dyDescent="0.25">
      <c r="B27" s="92" t="s">
        <v>78</v>
      </c>
      <c r="C27" s="75">
        <v>2.7002314814814816E-2</v>
      </c>
      <c r="D27" s="76">
        <f>C27/C$30</f>
        <v>9.0858108687016589E-3</v>
      </c>
      <c r="E27" s="75"/>
      <c r="F27" s="76"/>
      <c r="G27" s="81"/>
      <c r="H27" s="76"/>
      <c r="I27" s="75">
        <f>C27+E27+G27</f>
        <v>2.7002314814814816E-2</v>
      </c>
      <c r="J27" s="93">
        <f>I27/$I$30</f>
        <v>9.0858108687016589E-3</v>
      </c>
      <c r="K27" s="11"/>
      <c r="L27" s="11"/>
      <c r="M27" s="11"/>
      <c r="N27" s="11"/>
    </row>
    <row r="28" spans="2:14" x14ac:dyDescent="0.25">
      <c r="B28" s="92" t="s">
        <v>17</v>
      </c>
      <c r="C28" s="75">
        <v>5.0856481481481502E-2</v>
      </c>
      <c r="D28" s="76">
        <f>C28/C$30</f>
        <v>1.7112324456525975E-2</v>
      </c>
      <c r="E28" s="75"/>
      <c r="F28" s="76"/>
      <c r="G28" s="75"/>
      <c r="H28" s="74"/>
      <c r="I28" s="75">
        <f>C28+E28+G28</f>
        <v>5.0856481481481502E-2</v>
      </c>
      <c r="J28" s="93">
        <f>I28/$I$30</f>
        <v>1.7112324456525975E-2</v>
      </c>
      <c r="K28" s="11"/>
      <c r="L28" s="11"/>
      <c r="M28" s="11"/>
      <c r="N28" s="11"/>
    </row>
    <row r="29" spans="2:14" ht="15.75" thickBot="1" x14ac:dyDescent="0.3">
      <c r="B29" s="94"/>
      <c r="C29" s="82"/>
      <c r="D29" s="83"/>
      <c r="E29" s="84"/>
      <c r="F29" s="83"/>
      <c r="G29" s="84"/>
      <c r="H29" s="84"/>
      <c r="I29" s="84"/>
      <c r="J29" s="95"/>
      <c r="K29" s="11"/>
      <c r="L29" s="11"/>
      <c r="M29" s="11"/>
      <c r="N29" s="11"/>
    </row>
    <row r="30" spans="2:14" s="11" customFormat="1" ht="16.5" thickTop="1" thickBot="1" x14ac:dyDescent="0.3">
      <c r="B30" s="96" t="s">
        <v>29</v>
      </c>
      <c r="C30" s="87">
        <f t="shared" ref="C30:J30" si="5">SUM(C7:C28)</f>
        <v>2.9719212962962969</v>
      </c>
      <c r="D30" s="89">
        <f t="shared" si="5"/>
        <v>1</v>
      </c>
      <c r="E30" s="87">
        <f t="shared" si="5"/>
        <v>0</v>
      </c>
      <c r="F30" s="89">
        <f t="shared" si="5"/>
        <v>0</v>
      </c>
      <c r="G30" s="87">
        <f t="shared" si="5"/>
        <v>0</v>
      </c>
      <c r="H30" s="89">
        <f t="shared" si="5"/>
        <v>0</v>
      </c>
      <c r="I30" s="87">
        <f t="shared" si="5"/>
        <v>2.9719212962962969</v>
      </c>
      <c r="J30" s="100">
        <f t="shared" si="5"/>
        <v>1</v>
      </c>
    </row>
    <row r="31" spans="2:14" s="11" customFormat="1" ht="15.75" thickTop="1" x14ac:dyDescent="0.25">
      <c r="B31" s="98"/>
      <c r="C31" s="85"/>
      <c r="D31" s="85"/>
      <c r="E31" s="85"/>
      <c r="F31" s="85"/>
      <c r="G31" s="85"/>
      <c r="H31" s="85"/>
      <c r="I31" s="85"/>
      <c r="J31" s="99"/>
    </row>
    <row r="32" spans="2:14" s="12" customFormat="1" ht="114" customHeight="1" thickBot="1" x14ac:dyDescent="0.3">
      <c r="B32" s="183" t="s">
        <v>128</v>
      </c>
      <c r="C32" s="184"/>
      <c r="D32" s="184"/>
      <c r="E32" s="184"/>
      <c r="F32" s="184"/>
      <c r="G32" s="184"/>
      <c r="H32" s="184"/>
      <c r="I32" s="184"/>
      <c r="J32" s="185"/>
      <c r="K32" s="11"/>
      <c r="L32" s="11"/>
      <c r="M32" s="11"/>
      <c r="N32" s="11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&amp;R31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6" enableFormatConditionsCalculation="0"/>
  <dimension ref="B2:I32"/>
  <sheetViews>
    <sheetView showGridLines="0" showZeros="0" zoomScale="110" zoomScaleNormal="110" zoomScaleSheetLayoutView="100" zoomScalePageLayoutView="110" workbookViewId="0">
      <selection activeCell="I7" sqref="I7:J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9" ht="15.75" thickBot="1" x14ac:dyDescent="0.3"/>
    <row r="3" spans="2:9" x14ac:dyDescent="0.25">
      <c r="B3" s="177" t="s">
        <v>41</v>
      </c>
      <c r="C3" s="178"/>
      <c r="D3" s="178"/>
      <c r="E3" s="178"/>
      <c r="F3" s="179"/>
    </row>
    <row r="4" spans="2:9" x14ac:dyDescent="0.25">
      <c r="B4" s="180" t="s">
        <v>126</v>
      </c>
      <c r="C4" s="181"/>
      <c r="D4" s="181"/>
      <c r="E4" s="181"/>
      <c r="F4" s="182"/>
    </row>
    <row r="5" spans="2:9" x14ac:dyDescent="0.25">
      <c r="B5" s="101"/>
      <c r="C5" s="181" t="s">
        <v>42</v>
      </c>
      <c r="D5" s="181"/>
      <c r="E5" s="181" t="s">
        <v>43</v>
      </c>
      <c r="F5" s="182"/>
    </row>
    <row r="6" spans="2:9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9" x14ac:dyDescent="0.25">
      <c r="B7" s="92" t="s">
        <v>10</v>
      </c>
      <c r="C7" s="75"/>
      <c r="D7" s="76"/>
      <c r="E7" s="75">
        <v>8.9120370370370373E-4</v>
      </c>
      <c r="F7" s="121">
        <f t="shared" ref="F7:F28" si="0">E7/E$30</f>
        <v>8.125705722818457E-4</v>
      </c>
    </row>
    <row r="8" spans="2:9" x14ac:dyDescent="0.25">
      <c r="B8" s="92" t="s">
        <v>13</v>
      </c>
      <c r="C8" s="75"/>
      <c r="D8" s="76"/>
      <c r="E8" s="75">
        <v>2.150462962962963E-2</v>
      </c>
      <c r="F8" s="121">
        <f t="shared" si="0"/>
        <v>1.9607222380515186E-2</v>
      </c>
    </row>
    <row r="9" spans="2:9" x14ac:dyDescent="0.25">
      <c r="B9" s="92" t="s">
        <v>0</v>
      </c>
      <c r="C9" s="75">
        <v>6.7592592592592583E-3</v>
      </c>
      <c r="D9" s="76">
        <f t="shared" ref="D9:D12" si="1">C9/C$30</f>
        <v>9.4057014011918169E-2</v>
      </c>
      <c r="E9" s="75">
        <v>0.16237268518518522</v>
      </c>
      <c r="F9" s="121">
        <f t="shared" si="0"/>
        <v>0.14804613712392226</v>
      </c>
      <c r="I9" s="145"/>
    </row>
    <row r="10" spans="2:9" x14ac:dyDescent="0.25">
      <c r="B10" s="92" t="s">
        <v>8</v>
      </c>
      <c r="C10" s="75">
        <v>1.9907407407407408E-3</v>
      </c>
      <c r="D10" s="76">
        <f t="shared" si="1"/>
        <v>2.7701723304880015E-2</v>
      </c>
      <c r="E10" s="75">
        <v>3.047453703703704E-2</v>
      </c>
      <c r="F10" s="121">
        <f t="shared" si="0"/>
        <v>2.7785692426209086E-2</v>
      </c>
    </row>
    <row r="11" spans="2:9" x14ac:dyDescent="0.25">
      <c r="B11" s="92" t="s">
        <v>26</v>
      </c>
      <c r="C11" s="75"/>
      <c r="D11" s="76">
        <f t="shared" si="1"/>
        <v>0</v>
      </c>
      <c r="E11" s="75">
        <v>7.0601851851851858E-4</v>
      </c>
      <c r="F11" s="121">
        <f t="shared" si="0"/>
        <v>6.437247390804232E-4</v>
      </c>
    </row>
    <row r="12" spans="2:9" x14ac:dyDescent="0.25">
      <c r="B12" s="92" t="s">
        <v>3</v>
      </c>
      <c r="C12" s="75"/>
      <c r="D12" s="76">
        <f t="shared" si="1"/>
        <v>0</v>
      </c>
      <c r="E12" s="75">
        <v>0.13033564814814824</v>
      </c>
      <c r="F12" s="121">
        <f t="shared" si="0"/>
        <v>0.11883580798007624</v>
      </c>
    </row>
    <row r="13" spans="2:9" x14ac:dyDescent="0.25">
      <c r="B13" s="92" t="s">
        <v>7</v>
      </c>
      <c r="C13" s="75"/>
      <c r="D13" s="76">
        <f t="shared" ref="D13:D25" si="2">C13/C$30</f>
        <v>0</v>
      </c>
      <c r="E13" s="75">
        <v>0.10090277777777779</v>
      </c>
      <c r="F13" s="121">
        <f t="shared" si="0"/>
        <v>9.1999873365625082E-2</v>
      </c>
    </row>
    <row r="14" spans="2:9" x14ac:dyDescent="0.25">
      <c r="B14" s="92" t="s">
        <v>2</v>
      </c>
      <c r="C14" s="75">
        <v>3.472222222222222E-3</v>
      </c>
      <c r="D14" s="76">
        <f t="shared" si="2"/>
        <v>4.8316959252697696E-2</v>
      </c>
      <c r="E14" s="75">
        <v>3.6273148148148152E-2</v>
      </c>
      <c r="F14" s="121">
        <f t="shared" si="0"/>
        <v>3.307267757832863E-2</v>
      </c>
    </row>
    <row r="15" spans="2:9" x14ac:dyDescent="0.25">
      <c r="B15" s="92" t="s">
        <v>9</v>
      </c>
      <c r="C15" s="75"/>
      <c r="D15" s="76">
        <f t="shared" si="2"/>
        <v>0</v>
      </c>
      <c r="E15" s="75">
        <v>2.9849537037037036E-2</v>
      </c>
      <c r="F15" s="121">
        <f t="shared" si="0"/>
        <v>2.7215837739154283E-2</v>
      </c>
    </row>
    <row r="16" spans="2:9" x14ac:dyDescent="0.25">
      <c r="B16" s="92" t="s">
        <v>1</v>
      </c>
      <c r="C16" s="75"/>
      <c r="D16" s="76">
        <f t="shared" si="2"/>
        <v>0</v>
      </c>
      <c r="E16" s="75">
        <v>4.8842592592592592E-3</v>
      </c>
      <c r="F16" s="121">
        <f t="shared" si="0"/>
        <v>4.4533088506875174E-3</v>
      </c>
    </row>
    <row r="17" spans="2:6" x14ac:dyDescent="0.25">
      <c r="B17" s="92" t="s">
        <v>27</v>
      </c>
      <c r="C17" s="75">
        <v>1.576388888888889E-2</v>
      </c>
      <c r="D17" s="76">
        <f>C17/C$30</f>
        <v>0.21935899500724754</v>
      </c>
      <c r="E17" s="75">
        <v>5.2766203703703704E-2</v>
      </c>
      <c r="F17" s="121">
        <f t="shared" si="0"/>
        <v>4.8110509597830316E-2</v>
      </c>
    </row>
    <row r="18" spans="2:6" x14ac:dyDescent="0.25">
      <c r="B18" s="92" t="s">
        <v>16</v>
      </c>
      <c r="C18" s="75"/>
      <c r="D18" s="76">
        <f t="shared" si="2"/>
        <v>0</v>
      </c>
      <c r="E18" s="75"/>
      <c r="F18" s="121">
        <f t="shared" si="0"/>
        <v>0</v>
      </c>
    </row>
    <row r="19" spans="2:6" x14ac:dyDescent="0.25">
      <c r="B19" s="92" t="s">
        <v>4</v>
      </c>
      <c r="C19" s="75">
        <v>9.6643518518518511E-3</v>
      </c>
      <c r="D19" s="76">
        <f t="shared" si="2"/>
        <v>0.1344822032533419</v>
      </c>
      <c r="E19" s="75">
        <v>0.13312499999999999</v>
      </c>
      <c r="F19" s="121">
        <f t="shared" si="0"/>
        <v>0.12137904834267257</v>
      </c>
    </row>
    <row r="20" spans="2:6" x14ac:dyDescent="0.25">
      <c r="B20" s="92" t="s">
        <v>14</v>
      </c>
      <c r="C20" s="75">
        <v>5.1736111111111115E-3</v>
      </c>
      <c r="D20" s="76">
        <f t="shared" si="2"/>
        <v>7.199226928651957E-2</v>
      </c>
      <c r="E20" s="75">
        <v>0.1125462962962963</v>
      </c>
      <c r="F20" s="121">
        <f t="shared" si="0"/>
        <v>0.1026160551281645</v>
      </c>
    </row>
    <row r="21" spans="2:6" x14ac:dyDescent="0.25">
      <c r="B21" s="92" t="s">
        <v>11</v>
      </c>
      <c r="C21" s="75"/>
      <c r="D21" s="76">
        <f t="shared" si="2"/>
        <v>0</v>
      </c>
      <c r="E21" s="75">
        <v>3.2187500000000008E-2</v>
      </c>
      <c r="F21" s="121">
        <f t="shared" si="0"/>
        <v>2.934751638332225E-2</v>
      </c>
    </row>
    <row r="22" spans="2:6" x14ac:dyDescent="0.25">
      <c r="B22" s="92" t="s">
        <v>15</v>
      </c>
      <c r="C22" s="75">
        <v>1.2858796296296297E-2</v>
      </c>
      <c r="D22" s="76">
        <f t="shared" si="2"/>
        <v>0.17893380576582382</v>
      </c>
      <c r="E22" s="75">
        <v>0.10736111111111113</v>
      </c>
      <c r="F22" s="121">
        <f t="shared" si="0"/>
        <v>9.7888371798524693E-2</v>
      </c>
    </row>
    <row r="23" spans="2:6" s="11" customFormat="1" x14ac:dyDescent="0.25">
      <c r="B23" s="92" t="s">
        <v>71</v>
      </c>
      <c r="C23" s="75">
        <v>1.6180555555555556E-2</v>
      </c>
      <c r="D23" s="76">
        <f>C23/C$30</f>
        <v>0.22515703011757127</v>
      </c>
      <c r="E23" s="75">
        <v>0.13835648148148144</v>
      </c>
      <c r="F23" s="121">
        <f t="shared" si="0"/>
        <v>0.12614894313061273</v>
      </c>
    </row>
    <row r="24" spans="2:6" x14ac:dyDescent="0.25">
      <c r="B24" s="92" t="s">
        <v>12</v>
      </c>
      <c r="C24" s="75"/>
      <c r="D24" s="76">
        <f t="shared" si="2"/>
        <v>0</v>
      </c>
      <c r="E24" s="75">
        <v>2.2337962962962962E-3</v>
      </c>
      <c r="F24" s="121">
        <f t="shared" si="0"/>
        <v>2.0367028629921587E-3</v>
      </c>
    </row>
    <row r="25" spans="2:6" s="12" customFormat="1" x14ac:dyDescent="0.25">
      <c r="B25" s="92" t="s">
        <v>5</v>
      </c>
      <c r="C25" s="75"/>
      <c r="D25" s="76">
        <f t="shared" si="2"/>
        <v>0</v>
      </c>
      <c r="E25" s="75"/>
      <c r="F25" s="121">
        <f t="shared" si="0"/>
        <v>0</v>
      </c>
    </row>
    <row r="26" spans="2:6" x14ac:dyDescent="0.25">
      <c r="B26" s="92" t="s">
        <v>6</v>
      </c>
      <c r="C26" s="75"/>
      <c r="D26" s="76"/>
      <c r="E26" s="75"/>
      <c r="F26" s="121">
        <f t="shared" si="0"/>
        <v>0</v>
      </c>
    </row>
    <row r="27" spans="2:6" x14ac:dyDescent="0.25">
      <c r="B27" s="92" t="s">
        <v>78</v>
      </c>
      <c r="C27" s="75"/>
      <c r="D27" s="76"/>
      <c r="E27" s="75"/>
      <c r="F27" s="121">
        <f t="shared" si="0"/>
        <v>0</v>
      </c>
    </row>
    <row r="28" spans="2:6" x14ac:dyDescent="0.25">
      <c r="B28" s="92" t="s">
        <v>17</v>
      </c>
      <c r="C28" s="75"/>
      <c r="D28" s="76"/>
      <c r="E28" s="75"/>
      <c r="F28" s="121">
        <f t="shared" si="0"/>
        <v>0</v>
      </c>
    </row>
    <row r="29" spans="2:6" ht="15.75" thickBot="1" x14ac:dyDescent="0.3">
      <c r="B29" s="94"/>
      <c r="C29" s="84"/>
      <c r="D29" s="84"/>
      <c r="E29" s="84"/>
      <c r="F29" s="95"/>
    </row>
    <row r="30" spans="2:6" ht="16.5" thickTop="1" thickBot="1" x14ac:dyDescent="0.3">
      <c r="B30" s="96" t="s">
        <v>29</v>
      </c>
      <c r="C30" s="117">
        <f>SUM(C7:C28)</f>
        <v>7.1863425925925928E-2</v>
      </c>
      <c r="D30" s="118">
        <f>SUM(D7:D28)</f>
        <v>1</v>
      </c>
      <c r="E30" s="117">
        <f>SUM(E7:E28)</f>
        <v>1.0967708333333337</v>
      </c>
      <c r="F30" s="122">
        <f>SUM(F7:F28)</f>
        <v>0.99999999999999989</v>
      </c>
    </row>
    <row r="31" spans="2:6" ht="15.75" thickTop="1" x14ac:dyDescent="0.25">
      <c r="B31" s="123"/>
      <c r="C31" s="114"/>
      <c r="D31" s="115"/>
      <c r="E31" s="115"/>
      <c r="F31" s="124"/>
    </row>
    <row r="32" spans="2:6" ht="81.95" customHeight="1" thickBot="1" x14ac:dyDescent="0.3">
      <c r="B32" s="183" t="s">
        <v>129</v>
      </c>
      <c r="C32" s="184"/>
      <c r="D32" s="184"/>
      <c r="E32" s="184"/>
      <c r="F32" s="185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&amp;R32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7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I7" sqref="I7:J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118</v>
      </c>
      <c r="C3" s="178"/>
      <c r="D3" s="178"/>
      <c r="E3" s="178"/>
      <c r="F3" s="179"/>
    </row>
    <row r="4" spans="2:6" x14ac:dyDescent="0.25">
      <c r="B4" s="180" t="s">
        <v>126</v>
      </c>
      <c r="C4" s="181"/>
      <c r="D4" s="181"/>
      <c r="E4" s="181"/>
      <c r="F4" s="182"/>
    </row>
    <row r="5" spans="2:6" x14ac:dyDescent="0.25">
      <c r="B5" s="101"/>
      <c r="C5" s="181" t="s">
        <v>48</v>
      </c>
      <c r="D5" s="181"/>
      <c r="E5" s="181" t="s">
        <v>119</v>
      </c>
      <c r="F5" s="182"/>
    </row>
    <row r="6" spans="2:6" x14ac:dyDescent="0.25">
      <c r="B6" s="90" t="s">
        <v>23</v>
      </c>
      <c r="C6" s="109" t="s">
        <v>24</v>
      </c>
      <c r="D6" s="109" t="s">
        <v>25</v>
      </c>
      <c r="E6" s="109" t="s">
        <v>24</v>
      </c>
      <c r="F6" s="131" t="s">
        <v>25</v>
      </c>
    </row>
    <row r="7" spans="2:6" x14ac:dyDescent="0.25">
      <c r="B7" s="92" t="s">
        <v>10</v>
      </c>
      <c r="C7" s="102"/>
      <c r="D7" s="107"/>
      <c r="E7" s="102">
        <v>0</v>
      </c>
      <c r="F7" s="125"/>
    </row>
    <row r="8" spans="2:6" x14ac:dyDescent="0.25">
      <c r="B8" s="92" t="s">
        <v>13</v>
      </c>
      <c r="C8" s="102"/>
      <c r="D8" s="107"/>
      <c r="E8" s="102">
        <v>0</v>
      </c>
      <c r="F8" s="125"/>
    </row>
    <row r="9" spans="2:6" x14ac:dyDescent="0.25">
      <c r="B9" s="92" t="s">
        <v>0</v>
      </c>
      <c r="C9" s="75"/>
      <c r="D9" s="106"/>
      <c r="E9" s="102">
        <v>0</v>
      </c>
      <c r="F9" s="125"/>
    </row>
    <row r="10" spans="2:6" x14ac:dyDescent="0.25">
      <c r="B10" s="92" t="s">
        <v>8</v>
      </c>
      <c r="C10" s="75"/>
      <c r="D10" s="106"/>
      <c r="E10" s="102">
        <v>0</v>
      </c>
      <c r="F10" s="125"/>
    </row>
    <row r="11" spans="2:6" x14ac:dyDescent="0.25">
      <c r="B11" s="92" t="s">
        <v>26</v>
      </c>
      <c r="C11" s="75"/>
      <c r="D11" s="106"/>
      <c r="E11" s="102">
        <v>0</v>
      </c>
      <c r="F11" s="125"/>
    </row>
    <row r="12" spans="2:6" x14ac:dyDescent="0.25">
      <c r="B12" s="92" t="s">
        <v>3</v>
      </c>
      <c r="C12" s="75"/>
      <c r="D12" s="76"/>
      <c r="E12" s="75">
        <v>0</v>
      </c>
      <c r="F12" s="132"/>
    </row>
    <row r="13" spans="2:6" x14ac:dyDescent="0.25">
      <c r="B13" s="92" t="s">
        <v>7</v>
      </c>
      <c r="C13" s="75"/>
      <c r="D13" s="76"/>
      <c r="E13" s="102">
        <v>0</v>
      </c>
      <c r="F13" s="125"/>
    </row>
    <row r="14" spans="2:6" x14ac:dyDescent="0.25">
      <c r="B14" s="92" t="s">
        <v>2</v>
      </c>
      <c r="C14" s="75"/>
      <c r="D14" s="76"/>
      <c r="E14" s="102">
        <v>0</v>
      </c>
      <c r="F14" s="125"/>
    </row>
    <row r="15" spans="2:6" x14ac:dyDescent="0.25">
      <c r="B15" s="92" t="s">
        <v>9</v>
      </c>
      <c r="C15" s="75"/>
      <c r="D15" s="76"/>
      <c r="E15" s="102">
        <v>0</v>
      </c>
      <c r="F15" s="125"/>
    </row>
    <row r="16" spans="2:6" x14ac:dyDescent="0.25">
      <c r="B16" s="92" t="s">
        <v>1</v>
      </c>
      <c r="C16" s="75"/>
      <c r="D16" s="76"/>
      <c r="E16" s="102">
        <v>0</v>
      </c>
      <c r="F16" s="125"/>
    </row>
    <row r="17" spans="2:6" x14ac:dyDescent="0.25">
      <c r="B17" s="92" t="s">
        <v>27</v>
      </c>
      <c r="C17" s="75"/>
      <c r="D17" s="76"/>
      <c r="E17" s="102">
        <v>0</v>
      </c>
      <c r="F17" s="125"/>
    </row>
    <row r="18" spans="2:6" x14ac:dyDescent="0.25">
      <c r="B18" s="92" t="s">
        <v>16</v>
      </c>
      <c r="C18" s="75"/>
      <c r="D18" s="76"/>
      <c r="E18" s="102">
        <v>0</v>
      </c>
      <c r="F18" s="125"/>
    </row>
    <row r="19" spans="2:6" x14ac:dyDescent="0.25">
      <c r="B19" s="92" t="s">
        <v>4</v>
      </c>
      <c r="C19" s="75"/>
      <c r="D19" s="76"/>
      <c r="E19" s="102">
        <v>0</v>
      </c>
      <c r="F19" s="125"/>
    </row>
    <row r="20" spans="2:6" x14ac:dyDescent="0.25">
      <c r="B20" s="92" t="s">
        <v>14</v>
      </c>
      <c r="C20" s="75"/>
      <c r="D20" s="76"/>
      <c r="E20" s="102">
        <v>0</v>
      </c>
      <c r="F20" s="125"/>
    </row>
    <row r="21" spans="2:6" x14ac:dyDescent="0.25">
      <c r="B21" s="92" t="s">
        <v>11</v>
      </c>
      <c r="C21" s="110"/>
      <c r="D21" s="76"/>
      <c r="E21" s="102">
        <v>0</v>
      </c>
      <c r="F21" s="125"/>
    </row>
    <row r="22" spans="2:6" x14ac:dyDescent="0.25">
      <c r="B22" s="92" t="s">
        <v>15</v>
      </c>
      <c r="C22" s="75"/>
      <c r="D22" s="76"/>
      <c r="E22" s="102">
        <v>0</v>
      </c>
      <c r="F22" s="125"/>
    </row>
    <row r="23" spans="2:6" s="11" customFormat="1" x14ac:dyDescent="0.25">
      <c r="B23" s="92" t="s">
        <v>71</v>
      </c>
      <c r="C23" s="75"/>
      <c r="D23" s="76"/>
      <c r="E23" s="102">
        <v>0</v>
      </c>
      <c r="F23" s="125"/>
    </row>
    <row r="24" spans="2:6" x14ac:dyDescent="0.25">
      <c r="B24" s="92" t="s">
        <v>12</v>
      </c>
      <c r="C24" s="75"/>
      <c r="D24" s="76"/>
      <c r="E24" s="102">
        <v>0</v>
      </c>
      <c r="F24" s="125"/>
    </row>
    <row r="25" spans="2:6" s="12" customFormat="1" x14ac:dyDescent="0.25">
      <c r="B25" s="92" t="s">
        <v>5</v>
      </c>
      <c r="C25" s="75"/>
      <c r="D25" s="76"/>
      <c r="E25" s="102">
        <v>0</v>
      </c>
      <c r="F25" s="125"/>
    </row>
    <row r="26" spans="2:6" x14ac:dyDescent="0.25">
      <c r="B26" s="92" t="s">
        <v>6</v>
      </c>
      <c r="C26" s="81"/>
      <c r="D26" s="106"/>
      <c r="E26" s="102">
        <v>0</v>
      </c>
      <c r="F26" s="125"/>
    </row>
    <row r="27" spans="2:6" x14ac:dyDescent="0.25">
      <c r="B27" s="92" t="s">
        <v>78</v>
      </c>
      <c r="C27" s="81"/>
      <c r="D27" s="106"/>
      <c r="E27" s="102">
        <v>0</v>
      </c>
      <c r="F27" s="125"/>
    </row>
    <row r="28" spans="2:6" x14ac:dyDescent="0.25">
      <c r="B28" s="92" t="s">
        <v>17</v>
      </c>
      <c r="C28" s="81"/>
      <c r="D28" s="106"/>
      <c r="E28" s="102">
        <v>0</v>
      </c>
      <c r="F28" s="125"/>
    </row>
    <row r="29" spans="2:6" ht="15.75" thickBot="1" x14ac:dyDescent="0.3">
      <c r="B29" s="94"/>
      <c r="C29" s="111"/>
      <c r="D29" s="84"/>
      <c r="E29" s="112"/>
      <c r="F29" s="128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17"/>
      <c r="F30" s="122"/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86" t="s">
        <v>125</v>
      </c>
      <c r="C32" s="187"/>
      <c r="D32" s="187"/>
      <c r="E32" s="187"/>
      <c r="F32" s="18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&amp;R33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8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I7" sqref="I7:J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120</v>
      </c>
      <c r="C3" s="178"/>
      <c r="D3" s="178"/>
      <c r="E3" s="178"/>
      <c r="F3" s="179"/>
    </row>
    <row r="4" spans="2:6" x14ac:dyDescent="0.25">
      <c r="B4" s="180" t="s">
        <v>126</v>
      </c>
      <c r="C4" s="181"/>
      <c r="D4" s="181"/>
      <c r="E4" s="181"/>
      <c r="F4" s="182"/>
    </row>
    <row r="5" spans="2:6" x14ac:dyDescent="0.25">
      <c r="B5" s="101"/>
      <c r="C5" s="181" t="s">
        <v>55</v>
      </c>
      <c r="D5" s="181"/>
      <c r="E5" s="181" t="s">
        <v>119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4"/>
      <c r="E7" s="102">
        <v>0</v>
      </c>
      <c r="F7" s="125"/>
    </row>
    <row r="8" spans="2:6" x14ac:dyDescent="0.25">
      <c r="B8" s="92" t="s">
        <v>13</v>
      </c>
      <c r="C8" s="75"/>
      <c r="D8" s="74"/>
      <c r="E8" s="102">
        <v>0</v>
      </c>
      <c r="F8" s="125"/>
    </row>
    <row r="9" spans="2:6" x14ac:dyDescent="0.25">
      <c r="B9" s="92" t="s">
        <v>0</v>
      </c>
      <c r="C9" s="75"/>
      <c r="D9" s="76">
        <f t="shared" ref="D9:D13" si="0">C9/C$30</f>
        <v>0</v>
      </c>
      <c r="E9" s="102">
        <v>0</v>
      </c>
      <c r="F9" s="125"/>
    </row>
    <row r="10" spans="2:6" x14ac:dyDescent="0.25">
      <c r="B10" s="92" t="s">
        <v>8</v>
      </c>
      <c r="C10" s="75"/>
      <c r="D10" s="76">
        <f t="shared" si="0"/>
        <v>0</v>
      </c>
      <c r="E10" s="102">
        <v>0</v>
      </c>
      <c r="F10" s="125"/>
    </row>
    <row r="11" spans="2:6" x14ac:dyDescent="0.25">
      <c r="B11" s="92" t="s">
        <v>26</v>
      </c>
      <c r="C11" s="75"/>
      <c r="D11" s="76">
        <f t="shared" si="0"/>
        <v>0</v>
      </c>
      <c r="E11" s="102">
        <v>0</v>
      </c>
      <c r="F11" s="125"/>
    </row>
    <row r="12" spans="2:6" x14ac:dyDescent="0.25">
      <c r="B12" s="92" t="s">
        <v>3</v>
      </c>
      <c r="C12" s="75"/>
      <c r="D12" s="76">
        <f t="shared" si="0"/>
        <v>0</v>
      </c>
      <c r="E12" s="102">
        <v>0</v>
      </c>
      <c r="F12" s="125"/>
    </row>
    <row r="13" spans="2:6" x14ac:dyDescent="0.25">
      <c r="B13" s="92" t="s">
        <v>7</v>
      </c>
      <c r="C13" s="75">
        <v>3.8194444444444446E-4</v>
      </c>
      <c r="D13" s="76">
        <f t="shared" si="0"/>
        <v>1</v>
      </c>
      <c r="E13" s="102">
        <v>0</v>
      </c>
      <c r="F13" s="125"/>
    </row>
    <row r="14" spans="2:6" x14ac:dyDescent="0.25">
      <c r="B14" s="92" t="s">
        <v>2</v>
      </c>
      <c r="C14" s="75"/>
      <c r="D14" s="74"/>
      <c r="E14" s="102">
        <v>0</v>
      </c>
      <c r="F14" s="125"/>
    </row>
    <row r="15" spans="2:6" x14ac:dyDescent="0.25">
      <c r="B15" s="92" t="s">
        <v>9</v>
      </c>
      <c r="C15" s="75"/>
      <c r="D15" s="74"/>
      <c r="E15" s="102">
        <v>0</v>
      </c>
      <c r="F15" s="125"/>
    </row>
    <row r="16" spans="2:6" x14ac:dyDescent="0.25">
      <c r="B16" s="92" t="s">
        <v>1</v>
      </c>
      <c r="C16" s="75"/>
      <c r="D16" s="74"/>
      <c r="E16" s="102">
        <v>0</v>
      </c>
      <c r="F16" s="125"/>
    </row>
    <row r="17" spans="2:6" x14ac:dyDescent="0.25">
      <c r="B17" s="92" t="s">
        <v>27</v>
      </c>
      <c r="C17" s="75"/>
      <c r="D17" s="74"/>
      <c r="E17" s="102">
        <v>0</v>
      </c>
      <c r="F17" s="125"/>
    </row>
    <row r="18" spans="2:6" x14ac:dyDescent="0.25">
      <c r="B18" s="92" t="s">
        <v>16</v>
      </c>
      <c r="C18" s="75"/>
      <c r="D18" s="74"/>
      <c r="E18" s="102">
        <v>0</v>
      </c>
      <c r="F18" s="125"/>
    </row>
    <row r="19" spans="2:6" x14ac:dyDescent="0.25">
      <c r="B19" s="92" t="s">
        <v>4</v>
      </c>
      <c r="C19" s="81"/>
      <c r="D19" s="74"/>
      <c r="E19" s="102">
        <v>0</v>
      </c>
      <c r="F19" s="125"/>
    </row>
    <row r="20" spans="2:6" x14ac:dyDescent="0.25">
      <c r="B20" s="92" t="s">
        <v>14</v>
      </c>
      <c r="C20" s="81"/>
      <c r="D20" s="74"/>
      <c r="E20" s="102">
        <v>0</v>
      </c>
      <c r="F20" s="125"/>
    </row>
    <row r="21" spans="2:6" x14ac:dyDescent="0.25">
      <c r="B21" s="92" t="s">
        <v>11</v>
      </c>
      <c r="C21" s="81"/>
      <c r="D21" s="76">
        <f t="shared" ref="D21" si="1">C21/C$30</f>
        <v>0</v>
      </c>
      <c r="E21" s="102">
        <v>0</v>
      </c>
      <c r="F21" s="125"/>
    </row>
    <row r="22" spans="2:6" x14ac:dyDescent="0.25">
      <c r="B22" s="92" t="s">
        <v>15</v>
      </c>
      <c r="C22" s="81"/>
      <c r="D22" s="74"/>
      <c r="E22" s="102">
        <v>0</v>
      </c>
      <c r="F22" s="125"/>
    </row>
    <row r="23" spans="2:6" s="11" customFormat="1" x14ac:dyDescent="0.25">
      <c r="B23" s="92" t="s">
        <v>71</v>
      </c>
      <c r="C23" s="81"/>
      <c r="D23" s="74"/>
      <c r="E23" s="80">
        <v>0</v>
      </c>
      <c r="F23" s="126"/>
    </row>
    <row r="24" spans="2:6" x14ac:dyDescent="0.25">
      <c r="B24" s="92" t="s">
        <v>12</v>
      </c>
      <c r="C24" s="81"/>
      <c r="D24" s="106"/>
      <c r="E24" s="71">
        <v>0</v>
      </c>
      <c r="F24" s="127"/>
    </row>
    <row r="25" spans="2:6" s="12" customFormat="1" x14ac:dyDescent="0.25">
      <c r="B25" s="92" t="s">
        <v>5</v>
      </c>
      <c r="C25" s="81"/>
      <c r="D25" s="106"/>
      <c r="E25" s="72">
        <v>0</v>
      </c>
      <c r="F25" s="91"/>
    </row>
    <row r="26" spans="2:6" x14ac:dyDescent="0.25">
      <c r="B26" s="92" t="s">
        <v>6</v>
      </c>
      <c r="C26" s="81"/>
      <c r="D26" s="106"/>
      <c r="E26" s="102">
        <v>0</v>
      </c>
      <c r="F26" s="125"/>
    </row>
    <row r="27" spans="2:6" x14ac:dyDescent="0.25">
      <c r="B27" s="92" t="s">
        <v>78</v>
      </c>
      <c r="C27" s="81"/>
      <c r="D27" s="75"/>
      <c r="E27" s="102">
        <v>0</v>
      </c>
      <c r="F27" s="125"/>
    </row>
    <row r="28" spans="2:6" x14ac:dyDescent="0.25">
      <c r="B28" s="92" t="s">
        <v>17</v>
      </c>
      <c r="C28" s="81"/>
      <c r="D28" s="75"/>
      <c r="E28" s="102">
        <v>0</v>
      </c>
      <c r="F28" s="125"/>
    </row>
    <row r="29" spans="2:6" ht="15.75" thickBot="1" x14ac:dyDescent="0.3">
      <c r="B29" s="94"/>
      <c r="C29" s="111"/>
      <c r="D29" s="84"/>
      <c r="E29" s="112"/>
      <c r="F29" s="128"/>
    </row>
    <row r="30" spans="2:6" ht="16.5" thickTop="1" thickBot="1" x14ac:dyDescent="0.3">
      <c r="B30" s="96" t="s">
        <v>29</v>
      </c>
      <c r="C30" s="117">
        <f>SUM(C7:C28)</f>
        <v>3.8194444444444446E-4</v>
      </c>
      <c r="D30" s="118">
        <f>SUM(D7:D28)</f>
        <v>1</v>
      </c>
      <c r="E30" s="119"/>
      <c r="F30" s="129"/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86" t="s">
        <v>124</v>
      </c>
      <c r="C32" s="187"/>
      <c r="D32" s="187"/>
      <c r="E32" s="187"/>
      <c r="F32" s="18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&amp;R34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9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I7" sqref="I7:J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121</v>
      </c>
      <c r="C3" s="178"/>
      <c r="D3" s="178"/>
      <c r="E3" s="178"/>
      <c r="F3" s="179"/>
    </row>
    <row r="4" spans="2:6" x14ac:dyDescent="0.25">
      <c r="B4" s="180" t="s">
        <v>126</v>
      </c>
      <c r="C4" s="181"/>
      <c r="D4" s="181"/>
      <c r="E4" s="181"/>
      <c r="F4" s="182"/>
    </row>
    <row r="5" spans="2:6" x14ac:dyDescent="0.25">
      <c r="B5" s="101"/>
      <c r="C5" s="181" t="s">
        <v>59</v>
      </c>
      <c r="D5" s="181"/>
      <c r="E5" s="181" t="s">
        <v>119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4"/>
      <c r="E7" s="75">
        <v>0</v>
      </c>
      <c r="F7" s="121"/>
    </row>
    <row r="8" spans="2:6" x14ac:dyDescent="0.25">
      <c r="B8" s="92" t="s">
        <v>13</v>
      </c>
      <c r="C8" s="75"/>
      <c r="D8" s="76">
        <f t="shared" ref="D8:D26" si="0">C8/C$30</f>
        <v>0</v>
      </c>
      <c r="E8" s="75">
        <v>0</v>
      </c>
      <c r="F8" s="121"/>
    </row>
    <row r="9" spans="2:6" x14ac:dyDescent="0.25">
      <c r="B9" s="92" t="s">
        <v>0</v>
      </c>
      <c r="C9" s="75"/>
      <c r="D9" s="76">
        <f t="shared" si="0"/>
        <v>0</v>
      </c>
      <c r="E9" s="75">
        <v>0</v>
      </c>
      <c r="F9" s="121"/>
    </row>
    <row r="10" spans="2:6" x14ac:dyDescent="0.25">
      <c r="B10" s="92" t="s">
        <v>8</v>
      </c>
      <c r="C10" s="75"/>
      <c r="D10" s="76">
        <f t="shared" si="0"/>
        <v>0</v>
      </c>
      <c r="E10" s="75">
        <v>0</v>
      </c>
      <c r="F10" s="121"/>
    </row>
    <row r="11" spans="2:6" x14ac:dyDescent="0.25">
      <c r="B11" s="92" t="s">
        <v>26</v>
      </c>
      <c r="C11" s="75"/>
      <c r="D11" s="76">
        <f t="shared" si="0"/>
        <v>0</v>
      </c>
      <c r="E11" s="75">
        <v>0</v>
      </c>
      <c r="F11" s="121"/>
    </row>
    <row r="12" spans="2:6" x14ac:dyDescent="0.25">
      <c r="B12" s="92" t="s">
        <v>3</v>
      </c>
      <c r="C12" s="75"/>
      <c r="D12" s="76">
        <f t="shared" si="0"/>
        <v>0</v>
      </c>
      <c r="E12" s="75">
        <v>0</v>
      </c>
      <c r="F12" s="121"/>
    </row>
    <row r="13" spans="2:6" x14ac:dyDescent="0.25">
      <c r="B13" s="92" t="s">
        <v>7</v>
      </c>
      <c r="C13" s="75"/>
      <c r="D13" s="76">
        <f t="shared" si="0"/>
        <v>0</v>
      </c>
      <c r="E13" s="75">
        <v>0</v>
      </c>
      <c r="F13" s="121"/>
    </row>
    <row r="14" spans="2:6" x14ac:dyDescent="0.25">
      <c r="B14" s="92" t="s">
        <v>2</v>
      </c>
      <c r="C14" s="75"/>
      <c r="D14" s="76">
        <f t="shared" si="0"/>
        <v>0</v>
      </c>
      <c r="E14" s="75">
        <v>0</v>
      </c>
      <c r="F14" s="121"/>
    </row>
    <row r="15" spans="2:6" x14ac:dyDescent="0.25">
      <c r="B15" s="92" t="s">
        <v>9</v>
      </c>
      <c r="C15" s="75"/>
      <c r="D15" s="76">
        <f t="shared" si="0"/>
        <v>0</v>
      </c>
      <c r="E15" s="75">
        <v>0</v>
      </c>
      <c r="F15" s="121"/>
    </row>
    <row r="16" spans="2:6" x14ac:dyDescent="0.25">
      <c r="B16" s="92" t="s">
        <v>1</v>
      </c>
      <c r="C16" s="75"/>
      <c r="D16" s="76">
        <f t="shared" si="0"/>
        <v>0</v>
      </c>
      <c r="E16" s="75">
        <v>0</v>
      </c>
      <c r="F16" s="121"/>
    </row>
    <row r="17" spans="2:6" x14ac:dyDescent="0.25">
      <c r="B17" s="92" t="s">
        <v>27</v>
      </c>
      <c r="C17" s="75"/>
      <c r="D17" s="76">
        <f t="shared" si="0"/>
        <v>0</v>
      </c>
      <c r="E17" s="75">
        <v>0</v>
      </c>
      <c r="F17" s="121"/>
    </row>
    <row r="18" spans="2:6" x14ac:dyDescent="0.25">
      <c r="B18" s="92" t="s">
        <v>16</v>
      </c>
      <c r="C18" s="75"/>
      <c r="D18" s="76">
        <f t="shared" si="0"/>
        <v>0</v>
      </c>
      <c r="E18" s="75">
        <v>0</v>
      </c>
      <c r="F18" s="121"/>
    </row>
    <row r="19" spans="2:6" x14ac:dyDescent="0.25">
      <c r="B19" s="92" t="s">
        <v>4</v>
      </c>
      <c r="C19" s="75"/>
      <c r="D19" s="76">
        <f t="shared" si="0"/>
        <v>0</v>
      </c>
      <c r="E19" s="75">
        <v>0</v>
      </c>
      <c r="F19" s="121"/>
    </row>
    <row r="20" spans="2:6" x14ac:dyDescent="0.25">
      <c r="B20" s="92" t="s">
        <v>14</v>
      </c>
      <c r="C20" s="75"/>
      <c r="D20" s="76">
        <f t="shared" si="0"/>
        <v>0</v>
      </c>
      <c r="E20" s="75">
        <v>0</v>
      </c>
      <c r="F20" s="121"/>
    </row>
    <row r="21" spans="2:6" x14ac:dyDescent="0.25">
      <c r="B21" s="92" t="s">
        <v>11</v>
      </c>
      <c r="C21" s="75"/>
      <c r="D21" s="76">
        <f t="shared" si="0"/>
        <v>0</v>
      </c>
      <c r="E21" s="75">
        <v>0</v>
      </c>
      <c r="F21" s="121"/>
    </row>
    <row r="22" spans="2:6" x14ac:dyDescent="0.25">
      <c r="B22" s="92" t="s">
        <v>15</v>
      </c>
      <c r="C22" s="75">
        <v>3.7499999999999999E-3</v>
      </c>
      <c r="D22" s="76">
        <f t="shared" si="0"/>
        <v>0.60335195530726249</v>
      </c>
      <c r="E22" s="75">
        <v>0</v>
      </c>
      <c r="F22" s="121"/>
    </row>
    <row r="23" spans="2:6" s="11" customFormat="1" x14ac:dyDescent="0.25">
      <c r="B23" s="92" t="s">
        <v>71</v>
      </c>
      <c r="C23" s="75">
        <v>2.4652777777777776E-3</v>
      </c>
      <c r="D23" s="76">
        <f t="shared" si="0"/>
        <v>0.3966480446927374</v>
      </c>
      <c r="E23" s="75">
        <v>0</v>
      </c>
      <c r="F23" s="121"/>
    </row>
    <row r="24" spans="2:6" x14ac:dyDescent="0.25">
      <c r="B24" s="92" t="s">
        <v>12</v>
      </c>
      <c r="C24" s="75"/>
      <c r="D24" s="76">
        <f t="shared" si="0"/>
        <v>0</v>
      </c>
      <c r="E24" s="75">
        <v>0</v>
      </c>
      <c r="F24" s="121"/>
    </row>
    <row r="25" spans="2:6" s="12" customFormat="1" x14ac:dyDescent="0.25">
      <c r="B25" s="92" t="s">
        <v>5</v>
      </c>
      <c r="C25" s="75"/>
      <c r="D25" s="76">
        <f t="shared" si="0"/>
        <v>0</v>
      </c>
      <c r="E25" s="75">
        <v>0</v>
      </c>
      <c r="F25" s="121"/>
    </row>
    <row r="26" spans="2:6" x14ac:dyDescent="0.25">
      <c r="B26" s="92" t="s">
        <v>6</v>
      </c>
      <c r="C26" s="81"/>
      <c r="D26" s="76">
        <f t="shared" si="0"/>
        <v>0</v>
      </c>
      <c r="E26" s="75">
        <v>0</v>
      </c>
      <c r="F26" s="93"/>
    </row>
    <row r="27" spans="2:6" x14ac:dyDescent="0.25">
      <c r="B27" s="92" t="s">
        <v>78</v>
      </c>
      <c r="C27" s="81"/>
      <c r="D27" s="106"/>
      <c r="E27" s="75">
        <v>0</v>
      </c>
      <c r="F27" s="121"/>
    </row>
    <row r="28" spans="2:6" x14ac:dyDescent="0.25">
      <c r="B28" s="92" t="s">
        <v>17</v>
      </c>
      <c r="C28" s="81"/>
      <c r="D28" s="106"/>
      <c r="E28" s="75">
        <v>0</v>
      </c>
      <c r="F28" s="93"/>
    </row>
    <row r="29" spans="2:6" ht="15.75" thickBot="1" x14ac:dyDescent="0.3">
      <c r="B29" s="94"/>
      <c r="C29" s="111"/>
      <c r="D29" s="84"/>
      <c r="E29" s="84"/>
      <c r="F29" s="95"/>
    </row>
    <row r="30" spans="2:6" ht="16.5" thickTop="1" thickBot="1" x14ac:dyDescent="0.3">
      <c r="B30" s="96" t="s">
        <v>29</v>
      </c>
      <c r="C30" s="117">
        <f>SUM(C7:C28)</f>
        <v>6.2152777777777779E-3</v>
      </c>
      <c r="D30" s="118">
        <f>SUM(D7:D28)</f>
        <v>0.99999999999999989</v>
      </c>
      <c r="E30" s="117"/>
      <c r="F30" s="122"/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86" t="s">
        <v>130</v>
      </c>
      <c r="C32" s="187"/>
      <c r="D32" s="187"/>
      <c r="E32" s="187"/>
      <c r="F32" s="18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 enableFormatConditionsCalculation="0"/>
  <dimension ref="B1:J67"/>
  <sheetViews>
    <sheetView showGridLines="0" showZeros="0" zoomScale="110" zoomScaleNormal="110" zoomScaleSheetLayoutView="100" zoomScalePageLayoutView="110" workbookViewId="0">
      <selection activeCell="I7" sqref="I7:J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0" width="10.85546875" style="8" customWidth="1"/>
    <col min="11" max="16384" width="8.85546875" style="8"/>
  </cols>
  <sheetData>
    <row r="1" spans="2:10" s="5" customFormat="1" x14ac:dyDescent="0.25"/>
    <row r="2" spans="2:10" s="5" customFormat="1" ht="15.75" thickBot="1" x14ac:dyDescent="0.3"/>
    <row r="3" spans="2:10" s="5" customFormat="1" x14ac:dyDescent="0.25">
      <c r="B3" s="149" t="s">
        <v>30</v>
      </c>
      <c r="C3" s="150"/>
      <c r="D3" s="150"/>
      <c r="E3" s="150"/>
      <c r="F3" s="150"/>
      <c r="G3" s="150"/>
      <c r="H3" s="150"/>
      <c r="I3" s="150"/>
      <c r="J3" s="151"/>
    </row>
    <row r="4" spans="2:10" s="5" customFormat="1" ht="15.75" thickBot="1" x14ac:dyDescent="0.3">
      <c r="B4" s="152" t="s">
        <v>126</v>
      </c>
      <c r="C4" s="153"/>
      <c r="D4" s="153"/>
      <c r="E4" s="153"/>
      <c r="F4" s="153"/>
      <c r="G4" s="153"/>
      <c r="H4" s="153"/>
      <c r="I4" s="153"/>
      <c r="J4" s="154"/>
    </row>
    <row r="5" spans="2:10" s="5" customFormat="1" x14ac:dyDescent="0.25">
      <c r="B5" s="19"/>
      <c r="C5" s="150" t="s">
        <v>19</v>
      </c>
      <c r="D5" s="150"/>
      <c r="E5" s="150" t="s">
        <v>20</v>
      </c>
      <c r="F5" s="150"/>
      <c r="G5" s="150" t="s">
        <v>21</v>
      </c>
      <c r="H5" s="150"/>
      <c r="I5" s="155" t="s">
        <v>22</v>
      </c>
      <c r="J5" s="156"/>
    </row>
    <row r="6" spans="2:10" s="5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s="5" customFormat="1" x14ac:dyDescent="0.25">
      <c r="B7" s="16" t="s">
        <v>10</v>
      </c>
      <c r="C7" s="17">
        <v>3.7129629629629624E-2</v>
      </c>
      <c r="D7" s="18">
        <f>C7/C$30</f>
        <v>1.1308197738360441E-2</v>
      </c>
      <c r="E7" s="17">
        <v>1.5046296296296294E-2</v>
      </c>
      <c r="F7" s="18">
        <f t="shared" ref="D7:F28" si="0">E7/E$30</f>
        <v>1.3108142172926645E-2</v>
      </c>
      <c r="G7" s="17">
        <v>1.3263888888888893E-2</v>
      </c>
      <c r="H7" s="18">
        <f t="shared" ref="H7:H28" si="1">G7/G$30</f>
        <v>1.7607202667199295E-2</v>
      </c>
      <c r="I7" s="17">
        <f>C7+E7+G7</f>
        <v>6.5439814814814812E-2</v>
      </c>
      <c r="J7" s="32">
        <f>I7/$I$30</f>
        <v>1.2621944413438989E-2</v>
      </c>
    </row>
    <row r="8" spans="2:10" s="5" customFormat="1" x14ac:dyDescent="0.25">
      <c r="B8" s="16" t="s">
        <v>13</v>
      </c>
      <c r="C8" s="17">
        <v>7.4629629629629629E-2</v>
      </c>
      <c r="D8" s="18">
        <f t="shared" si="0"/>
        <v>2.272919545416089E-2</v>
      </c>
      <c r="E8" s="17">
        <v>1.8067129629629634E-2</v>
      </c>
      <c r="F8" s="18">
        <f t="shared" si="0"/>
        <v>1.5739853793798848E-2</v>
      </c>
      <c r="G8" s="17">
        <v>1.9456018518518518E-2</v>
      </c>
      <c r="H8" s="18">
        <f t="shared" si="1"/>
        <v>2.5826970055464228E-2</v>
      </c>
      <c r="I8" s="17">
        <f t="shared" ref="I8:I27" si="2">C8+E8+G8</f>
        <v>0.1121527777777778</v>
      </c>
      <c r="J8" s="32">
        <f t="shared" ref="J8:J28" si="3">I8/$I$30</f>
        <v>2.163187855787475E-2</v>
      </c>
    </row>
    <row r="9" spans="2:10" s="5" customFormat="1" x14ac:dyDescent="0.25">
      <c r="B9" s="16" t="s">
        <v>0</v>
      </c>
      <c r="C9" s="17">
        <v>0.84164351851852082</v>
      </c>
      <c r="D9" s="18">
        <f t="shared" si="0"/>
        <v>0.25633089873382076</v>
      </c>
      <c r="E9" s="17">
        <v>0.26076388888888868</v>
      </c>
      <c r="F9" s="18">
        <f t="shared" si="0"/>
        <v>0.22717418704310549</v>
      </c>
      <c r="G9" s="17">
        <v>0.24253472222222203</v>
      </c>
      <c r="H9" s="18">
        <f t="shared" si="1"/>
        <v>0.32195369274970403</v>
      </c>
      <c r="I9" s="17">
        <f t="shared" si="2"/>
        <v>1.3449421296296316</v>
      </c>
      <c r="J9" s="32">
        <f t="shared" si="3"/>
        <v>0.25941064850987849</v>
      </c>
    </row>
    <row r="10" spans="2:10" s="5" customFormat="1" x14ac:dyDescent="0.25">
      <c r="B10" s="16" t="s">
        <v>8</v>
      </c>
      <c r="C10" s="17">
        <v>0.10363425925925923</v>
      </c>
      <c r="D10" s="18">
        <f t="shared" si="0"/>
        <v>3.156284368743123E-2</v>
      </c>
      <c r="E10" s="17">
        <v>3.7465277777777778E-2</v>
      </c>
      <c r="F10" s="18">
        <f t="shared" si="0"/>
        <v>3.2639274010587353E-2</v>
      </c>
      <c r="G10" s="17">
        <v>3.1238425925925916E-2</v>
      </c>
      <c r="H10" s="18">
        <f t="shared" si="1"/>
        <v>4.1467574169957125E-2</v>
      </c>
      <c r="I10" s="17">
        <f t="shared" si="2"/>
        <v>0.17233796296296292</v>
      </c>
      <c r="J10" s="32">
        <f t="shared" si="3"/>
        <v>3.3240316999665107E-2</v>
      </c>
    </row>
    <row r="11" spans="2:10" s="5" customFormat="1" x14ac:dyDescent="0.25">
      <c r="B11" s="16" t="s">
        <v>26</v>
      </c>
      <c r="C11" s="17">
        <v>1.1979166666666671E-2</v>
      </c>
      <c r="D11" s="18">
        <f t="shared" si="0"/>
        <v>3.648374270325144E-3</v>
      </c>
      <c r="E11" s="17">
        <v>3.9930555555555561E-3</v>
      </c>
      <c r="F11" s="18">
        <f t="shared" si="0"/>
        <v>3.4786992689689955E-3</v>
      </c>
      <c r="G11" s="17">
        <v>5.1157407407407401E-3</v>
      </c>
      <c r="H11" s="18">
        <f t="shared" si="1"/>
        <v>6.7909106273142108E-3</v>
      </c>
      <c r="I11" s="17">
        <f t="shared" si="2"/>
        <v>2.1087962962962968E-2</v>
      </c>
      <c r="J11" s="32">
        <f t="shared" si="3"/>
        <v>4.0674182386427034E-3</v>
      </c>
    </row>
    <row r="12" spans="2:10" s="5" customFormat="1" x14ac:dyDescent="0.25">
      <c r="B12" s="16" t="s">
        <v>3</v>
      </c>
      <c r="C12" s="17">
        <v>0.2850000000000007</v>
      </c>
      <c r="D12" s="18">
        <f t="shared" si="0"/>
        <v>8.6799582640083611E-2</v>
      </c>
      <c r="E12" s="17">
        <v>5.4699074074074136E-2</v>
      </c>
      <c r="F12" s="18">
        <f t="shared" si="0"/>
        <v>4.7653138391731853E-2</v>
      </c>
      <c r="G12" s="17">
        <v>0.10023148148148157</v>
      </c>
      <c r="H12" s="18">
        <f t="shared" si="1"/>
        <v>0.13305268333154099</v>
      </c>
      <c r="I12" s="17">
        <f t="shared" si="2"/>
        <v>0.43993055555555644</v>
      </c>
      <c r="J12" s="32">
        <f t="shared" si="3"/>
        <v>8.4853220225471704E-2</v>
      </c>
    </row>
    <row r="13" spans="2:10" s="5" customFormat="1" x14ac:dyDescent="0.25">
      <c r="B13" s="16" t="s">
        <v>7</v>
      </c>
      <c r="C13" s="17">
        <v>9.9027777777777798E-2</v>
      </c>
      <c r="D13" s="18">
        <f t="shared" si="0"/>
        <v>3.0159893968021188E-2</v>
      </c>
      <c r="E13" s="17">
        <v>2.5185185185185179E-2</v>
      </c>
      <c r="F13" s="18">
        <f t="shared" si="0"/>
        <v>2.194101336022183E-2</v>
      </c>
      <c r="G13" s="17">
        <v>2.5219907407407403E-2</v>
      </c>
      <c r="H13" s="18">
        <f t="shared" si="1"/>
        <v>3.3478267549587472E-2</v>
      </c>
      <c r="I13" s="17">
        <f t="shared" si="2"/>
        <v>0.14943287037037037</v>
      </c>
      <c r="J13" s="32">
        <f t="shared" si="3"/>
        <v>2.8822413215760664E-2</v>
      </c>
    </row>
    <row r="14" spans="2:10" s="5" customFormat="1" x14ac:dyDescent="0.25">
      <c r="B14" s="16" t="s">
        <v>2</v>
      </c>
      <c r="C14" s="17">
        <v>0.1307291666666667</v>
      </c>
      <c r="D14" s="18">
        <f t="shared" si="0"/>
        <v>3.9814867037026573E-2</v>
      </c>
      <c r="E14" s="17">
        <v>5.4594907407407425E-2</v>
      </c>
      <c r="F14" s="18">
        <f t="shared" si="0"/>
        <v>4.7562389715150012E-2</v>
      </c>
      <c r="G14" s="17">
        <v>4.3726851851851857E-2</v>
      </c>
      <c r="H14" s="18">
        <f t="shared" si="1"/>
        <v>5.804538540722419E-2</v>
      </c>
      <c r="I14" s="17">
        <f t="shared" si="2"/>
        <v>0.22905092592592599</v>
      </c>
      <c r="J14" s="32">
        <f t="shared" si="3"/>
        <v>4.4179037839044519E-2</v>
      </c>
    </row>
    <row r="15" spans="2:10" s="5" customFormat="1" x14ac:dyDescent="0.25">
      <c r="B15" s="16" t="s">
        <v>9</v>
      </c>
      <c r="C15" s="17">
        <v>0.22047453703703701</v>
      </c>
      <c r="D15" s="18">
        <f t="shared" si="0"/>
        <v>6.7147711570457624E-2</v>
      </c>
      <c r="E15" s="17">
        <v>0.11468749999999997</v>
      </c>
      <c r="F15" s="18">
        <f t="shared" si="0"/>
        <v>9.9914292916561634E-2</v>
      </c>
      <c r="G15" s="17">
        <v>3.8449074074074087E-2</v>
      </c>
      <c r="H15" s="18">
        <f t="shared" si="1"/>
        <v>5.1039378063207734E-2</v>
      </c>
      <c r="I15" s="17">
        <f t="shared" si="2"/>
        <v>0.37361111111111106</v>
      </c>
      <c r="J15" s="32">
        <f t="shared" si="3"/>
        <v>7.2061614019421752E-2</v>
      </c>
    </row>
    <row r="16" spans="2:10" s="5" customFormat="1" x14ac:dyDescent="0.25">
      <c r="B16" s="16" t="s">
        <v>1</v>
      </c>
      <c r="C16" s="17">
        <v>3.304398148148148E-2</v>
      </c>
      <c r="D16" s="18">
        <f t="shared" si="0"/>
        <v>1.0063872987225393E-2</v>
      </c>
      <c r="E16" s="17">
        <v>1.2175925925925927E-2</v>
      </c>
      <c r="F16" s="18">
        <f t="shared" si="0"/>
        <v>1.0607511973783719E-2</v>
      </c>
      <c r="G16" s="17">
        <v>8.5763888888888903E-3</v>
      </c>
      <c r="H16" s="18">
        <f t="shared" si="1"/>
        <v>1.1384761934026768E-2</v>
      </c>
      <c r="I16" s="17">
        <f t="shared" si="2"/>
        <v>5.3796296296296293E-2</v>
      </c>
      <c r="J16" s="32">
        <f t="shared" si="3"/>
        <v>1.0376158053354161E-2</v>
      </c>
    </row>
    <row r="17" spans="2:10" s="5" customFormat="1" x14ac:dyDescent="0.25">
      <c r="B17" s="16" t="s">
        <v>27</v>
      </c>
      <c r="C17" s="17">
        <v>3.9236111111111124E-2</v>
      </c>
      <c r="D17" s="18">
        <f t="shared" si="0"/>
        <v>1.1949747610050472E-2</v>
      </c>
      <c r="E17" s="17">
        <v>1.1817129629629629E-2</v>
      </c>
      <c r="F17" s="18">
        <f t="shared" si="0"/>
        <v>1.0294933198890851E-2</v>
      </c>
      <c r="G17" s="17">
        <v>7.4305555555555557E-3</v>
      </c>
      <c r="H17" s="18">
        <f t="shared" si="1"/>
        <v>9.8637208659179271E-3</v>
      </c>
      <c r="I17" s="17">
        <f t="shared" si="2"/>
        <v>5.8483796296296311E-2</v>
      </c>
      <c r="J17" s="32">
        <f t="shared" si="3"/>
        <v>1.1280276816608991E-2</v>
      </c>
    </row>
    <row r="18" spans="2:10" s="5" customFormat="1" x14ac:dyDescent="0.25">
      <c r="B18" s="16" t="s">
        <v>16</v>
      </c>
      <c r="C18" s="17">
        <v>3.8344907407407418E-2</v>
      </c>
      <c r="D18" s="18">
        <f t="shared" si="0"/>
        <v>1.1678322664335461E-2</v>
      </c>
      <c r="E18" s="17">
        <v>1.8518518518518517E-2</v>
      </c>
      <c r="F18" s="18">
        <f t="shared" si="0"/>
        <v>1.6133098058986644E-2</v>
      </c>
      <c r="G18" s="17"/>
      <c r="H18" s="18">
        <f t="shared" si="1"/>
        <v>0</v>
      </c>
      <c r="I18" s="17">
        <f t="shared" si="2"/>
        <v>5.6863425925925935E-2</v>
      </c>
      <c r="J18" s="32">
        <f t="shared" si="3"/>
        <v>1.0967741935483865E-2</v>
      </c>
    </row>
    <row r="19" spans="2:10" s="5" customFormat="1" x14ac:dyDescent="0.25">
      <c r="B19" s="16" t="s">
        <v>4</v>
      </c>
      <c r="C19" s="17">
        <v>0.10981481481481478</v>
      </c>
      <c r="D19" s="18">
        <f t="shared" si="0"/>
        <v>3.3445193310961303E-2</v>
      </c>
      <c r="E19" s="17">
        <v>1.5578703703703702E-2</v>
      </c>
      <c r="F19" s="18">
        <f t="shared" si="0"/>
        <v>1.3571968742122513E-2</v>
      </c>
      <c r="G19" s="17">
        <v>2.2743055555555541E-2</v>
      </c>
      <c r="H19" s="18">
        <f t="shared" si="1"/>
        <v>3.0190360594281485E-2</v>
      </c>
      <c r="I19" s="17">
        <f t="shared" si="2"/>
        <v>0.14813657407407402</v>
      </c>
      <c r="J19" s="32">
        <f t="shared" si="3"/>
        <v>2.8572385310860555E-2</v>
      </c>
    </row>
    <row r="20" spans="2:10" s="5" customFormat="1" x14ac:dyDescent="0.25">
      <c r="B20" s="16" t="s">
        <v>14</v>
      </c>
      <c r="C20" s="17">
        <v>8.111111111111112E-2</v>
      </c>
      <c r="D20" s="18">
        <f t="shared" si="0"/>
        <v>2.4703195059360972E-2</v>
      </c>
      <c r="E20" s="17">
        <v>1.8043981481481477E-2</v>
      </c>
      <c r="F20" s="18">
        <f t="shared" si="0"/>
        <v>1.5719687421225106E-2</v>
      </c>
      <c r="G20" s="17">
        <v>2.4224537037037037E-2</v>
      </c>
      <c r="H20" s="18">
        <f t="shared" si="1"/>
        <v>3.2156959146987886E-2</v>
      </c>
      <c r="I20" s="17">
        <f t="shared" si="2"/>
        <v>0.12337962962962964</v>
      </c>
      <c r="J20" s="32">
        <f t="shared" si="3"/>
        <v>2.3797298805670261E-2</v>
      </c>
    </row>
    <row r="21" spans="2:10" s="5" customFormat="1" x14ac:dyDescent="0.25">
      <c r="B21" s="16" t="s">
        <v>11</v>
      </c>
      <c r="C21" s="17">
        <v>7.0891203703703651E-2</v>
      </c>
      <c r="D21" s="18">
        <f t="shared" si="0"/>
        <v>2.1590620681875828E-2</v>
      </c>
      <c r="E21" s="17">
        <v>9.7453703703703678E-3</v>
      </c>
      <c r="F21" s="18">
        <f t="shared" si="0"/>
        <v>8.4900428535417179E-3</v>
      </c>
      <c r="G21" s="17">
        <v>1.0775462962962962E-2</v>
      </c>
      <c r="H21" s="18">
        <f t="shared" si="1"/>
        <v>1.4303931660700295E-2</v>
      </c>
      <c r="I21" s="17">
        <f t="shared" si="2"/>
        <v>9.1412037037036972E-2</v>
      </c>
      <c r="J21" s="32">
        <f t="shared" si="3"/>
        <v>1.7631432079473128E-2</v>
      </c>
    </row>
    <row r="22" spans="2:10" s="5" customFormat="1" x14ac:dyDescent="0.25">
      <c r="B22" s="16" t="s">
        <v>15</v>
      </c>
      <c r="C22" s="17">
        <v>6.7314814814814841E-2</v>
      </c>
      <c r="D22" s="18">
        <f t="shared" si="0"/>
        <v>2.050139589972081E-2</v>
      </c>
      <c r="E22" s="17">
        <v>2.6597222222222227E-2</v>
      </c>
      <c r="F22" s="18">
        <f t="shared" si="0"/>
        <v>2.317116208721957E-2</v>
      </c>
      <c r="G22" s="17">
        <v>1.9930555555555559E-2</v>
      </c>
      <c r="H22" s="18">
        <f t="shared" si="1"/>
        <v>2.6456896154377994E-2</v>
      </c>
      <c r="I22" s="17">
        <f t="shared" si="2"/>
        <v>0.11384259259259263</v>
      </c>
      <c r="J22" s="32">
        <f t="shared" si="3"/>
        <v>2.1957807791048098E-2</v>
      </c>
    </row>
    <row r="23" spans="2:10" s="6" customFormat="1" x14ac:dyDescent="0.25">
      <c r="B23" s="16" t="s">
        <v>71</v>
      </c>
      <c r="C23" s="17">
        <v>4.98726851851852E-2</v>
      </c>
      <c r="D23" s="18">
        <f t="shared" si="0"/>
        <v>1.5189221962155599E-2</v>
      </c>
      <c r="E23" s="17">
        <v>2.1666666666666664E-2</v>
      </c>
      <c r="F23" s="18">
        <f t="shared" si="0"/>
        <v>1.887572472901437E-2</v>
      </c>
      <c r="G23" s="17">
        <v>2.9791666666666675E-2</v>
      </c>
      <c r="H23" s="18">
        <f t="shared" si="1"/>
        <v>3.9547067770829829E-2</v>
      </c>
      <c r="I23" s="17">
        <f t="shared" si="2"/>
        <v>0.10133101851851854</v>
      </c>
      <c r="J23" s="32">
        <f t="shared" si="3"/>
        <v>1.9544592030360523E-2</v>
      </c>
    </row>
    <row r="24" spans="2:10" s="5" customFormat="1" x14ac:dyDescent="0.25">
      <c r="B24" s="16" t="s">
        <v>12</v>
      </c>
      <c r="C24" s="17">
        <v>7.50578703703704E-2</v>
      </c>
      <c r="D24" s="18">
        <f t="shared" si="0"/>
        <v>2.2859620428075905E-2</v>
      </c>
      <c r="E24" s="17">
        <v>7.5960648148148138E-2</v>
      </c>
      <c r="F24" s="18">
        <f t="shared" si="0"/>
        <v>6.6175951600705829E-2</v>
      </c>
      <c r="G24" s="17">
        <v>5.2210648148148159E-2</v>
      </c>
      <c r="H24" s="18">
        <f t="shared" si="1"/>
        <v>6.9307234931706818E-2</v>
      </c>
      <c r="I24" s="17">
        <f t="shared" si="2"/>
        <v>0.20322916666666671</v>
      </c>
      <c r="J24" s="32">
        <f t="shared" si="3"/>
        <v>3.9198571269114836E-2</v>
      </c>
    </row>
    <row r="25" spans="2:10" s="5" customFormat="1" x14ac:dyDescent="0.25">
      <c r="B25" s="16" t="s">
        <v>5</v>
      </c>
      <c r="C25" s="17">
        <v>9.9548611111111143E-2</v>
      </c>
      <c r="D25" s="18">
        <f t="shared" si="0"/>
        <v>3.0318518936296196E-2</v>
      </c>
      <c r="E25" s="17">
        <v>2.5173611111111115E-2</v>
      </c>
      <c r="F25" s="18">
        <f t="shared" si="0"/>
        <v>2.1930930173934972E-2</v>
      </c>
      <c r="G25" s="17">
        <v>2.8009259259259255E-2</v>
      </c>
      <c r="H25" s="18">
        <f t="shared" si="1"/>
        <v>3.7181003887104949E-2</v>
      </c>
      <c r="I25" s="17">
        <f t="shared" si="2"/>
        <v>0.15273148148148152</v>
      </c>
      <c r="J25" s="32">
        <f t="shared" si="3"/>
        <v>2.9458644938051108E-2</v>
      </c>
    </row>
    <row r="26" spans="2:10" s="5" customFormat="1" x14ac:dyDescent="0.25">
      <c r="B26" s="16" t="s">
        <v>6</v>
      </c>
      <c r="C26" s="17">
        <v>0.42451388888888919</v>
      </c>
      <c r="D26" s="18">
        <f t="shared" si="0"/>
        <v>0.12928992414201515</v>
      </c>
      <c r="E26" s="17">
        <v>0.12748842592592596</v>
      </c>
      <c r="F26" s="18">
        <f t="shared" si="0"/>
        <v>0.1110662969498362</v>
      </c>
      <c r="G26" s="17">
        <v>1.6261574074074071E-2</v>
      </c>
      <c r="H26" s="18">
        <f t="shared" si="1"/>
        <v>2.1586491926191095E-2</v>
      </c>
      <c r="I26" s="17">
        <f t="shared" si="2"/>
        <v>0.56826388888888923</v>
      </c>
      <c r="J26" s="32">
        <f t="shared" si="3"/>
        <v>0.10960598281058152</v>
      </c>
    </row>
    <row r="27" spans="2:10" s="5" customFormat="1" x14ac:dyDescent="0.25">
      <c r="B27" s="16" t="s">
        <v>78</v>
      </c>
      <c r="C27" s="17">
        <v>0.36799768518518511</v>
      </c>
      <c r="D27" s="18">
        <f t="shared" si="0"/>
        <v>0.11207735258452936</v>
      </c>
      <c r="E27" s="17">
        <v>0.18618055555555543</v>
      </c>
      <c r="F27" s="18">
        <f t="shared" si="0"/>
        <v>0.16219813461053686</v>
      </c>
      <c r="G27" s="17">
        <v>1.2233796296296296E-2</v>
      </c>
      <c r="H27" s="18">
        <f t="shared" si="1"/>
        <v>1.6239802111020635E-2</v>
      </c>
      <c r="I27" s="17">
        <f t="shared" si="2"/>
        <v>0.5664120370370368</v>
      </c>
      <c r="J27" s="32">
        <f t="shared" si="3"/>
        <v>0.10924880008929555</v>
      </c>
    </row>
    <row r="28" spans="2:10" s="5" customFormat="1" x14ac:dyDescent="0.25">
      <c r="B28" s="16" t="s">
        <v>17</v>
      </c>
      <c r="C28" s="17">
        <v>2.2430555555555554E-2</v>
      </c>
      <c r="D28" s="18">
        <f t="shared" si="0"/>
        <v>6.8314486337102669E-3</v>
      </c>
      <c r="E28" s="17">
        <v>1.4409722222222216E-2</v>
      </c>
      <c r="F28" s="18">
        <f t="shared" si="0"/>
        <v>1.2553566927148976E-2</v>
      </c>
      <c r="G28" s="17">
        <v>1.8981481481481479E-3</v>
      </c>
      <c r="H28" s="18">
        <f t="shared" si="1"/>
        <v>2.5197043956550463E-3</v>
      </c>
      <c r="I28" s="17">
        <f>C28+E28+G28</f>
        <v>3.8738425925925919E-2</v>
      </c>
      <c r="J28" s="32">
        <f t="shared" si="3"/>
        <v>7.4718160508985311E-3</v>
      </c>
    </row>
    <row r="29" spans="2:10" s="5" customFormat="1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s="5" customFormat="1" ht="16.5" thickTop="1" thickBot="1" x14ac:dyDescent="0.3">
      <c r="B30" s="24" t="s">
        <v>29</v>
      </c>
      <c r="C30" s="25">
        <f t="shared" ref="C30:J30" si="4">SUM(C7:C28)</f>
        <v>3.2834259259259286</v>
      </c>
      <c r="D30" s="26">
        <f t="shared" si="4"/>
        <v>1</v>
      </c>
      <c r="E30" s="25">
        <f t="shared" si="4"/>
        <v>1.1478587962962961</v>
      </c>
      <c r="F30" s="26">
        <f t="shared" si="4"/>
        <v>1</v>
      </c>
      <c r="G30" s="25">
        <f>SUM(G7:G28)</f>
        <v>0.75332175925925915</v>
      </c>
      <c r="H30" s="26">
        <f t="shared" si="4"/>
        <v>1</v>
      </c>
      <c r="I30" s="25">
        <f t="shared" si="4"/>
        <v>5.1846064814814854</v>
      </c>
      <c r="J30" s="34">
        <f t="shared" si="4"/>
        <v>0.99999999999999989</v>
      </c>
    </row>
    <row r="31" spans="2:10" s="5" customFormat="1" ht="15.75" thickTop="1" x14ac:dyDescent="0.25">
      <c r="B31" s="27"/>
      <c r="C31" s="28"/>
      <c r="D31" s="29"/>
      <c r="E31" s="29"/>
      <c r="F31" s="28"/>
      <c r="G31" s="29"/>
      <c r="H31" s="29"/>
      <c r="I31" s="28"/>
      <c r="J31" s="35"/>
    </row>
    <row r="32" spans="2:10" s="5" customFormat="1" ht="66" customHeight="1" thickBot="1" x14ac:dyDescent="0.3">
      <c r="B32" s="146" t="s">
        <v>114</v>
      </c>
      <c r="C32" s="147"/>
      <c r="D32" s="147"/>
      <c r="E32" s="147"/>
      <c r="F32" s="147"/>
      <c r="G32" s="147"/>
      <c r="H32" s="147"/>
      <c r="I32" s="147"/>
      <c r="J32" s="148"/>
    </row>
    <row r="33" spans="9:9" s="5" customFormat="1" x14ac:dyDescent="0.25">
      <c r="I33" s="7"/>
    </row>
    <row r="34" spans="9:9" s="5" customFormat="1" x14ac:dyDescent="0.25"/>
    <row r="35" spans="9:9" s="5" customFormat="1" x14ac:dyDescent="0.25"/>
    <row r="36" spans="9:9" s="5" customFormat="1" x14ac:dyDescent="0.25"/>
    <row r="37" spans="9:9" s="5" customFormat="1" x14ac:dyDescent="0.25"/>
    <row r="38" spans="9:9" s="5" customFormat="1" x14ac:dyDescent="0.25"/>
    <row r="39" spans="9:9" s="5" customFormat="1" x14ac:dyDescent="0.25"/>
    <row r="40" spans="9:9" s="5" customFormat="1" x14ac:dyDescent="0.25"/>
    <row r="41" spans="9:9" s="5" customFormat="1" x14ac:dyDescent="0.25"/>
    <row r="42" spans="9:9" s="5" customFormat="1" x14ac:dyDescent="0.25"/>
    <row r="43" spans="9:9" s="5" customFormat="1" x14ac:dyDescent="0.25"/>
    <row r="44" spans="9:9" s="5" customFormat="1" x14ac:dyDescent="0.25"/>
    <row r="45" spans="9:9" s="5" customFormat="1" x14ac:dyDescent="0.25"/>
    <row r="46" spans="9:9" s="5" customFormat="1" x14ac:dyDescent="0.25"/>
    <row r="47" spans="9:9" s="5" customFormat="1" x14ac:dyDescent="0.25"/>
    <row r="48" spans="9:9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&amp;R9</oddHeader>
  </headerFooter>
  <colBreaks count="1" manualBreakCount="1">
    <brk id="10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0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I7" sqref="I7:J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122</v>
      </c>
      <c r="C3" s="178"/>
      <c r="D3" s="178"/>
      <c r="E3" s="178"/>
      <c r="F3" s="179"/>
    </row>
    <row r="4" spans="2:6" x14ac:dyDescent="0.25">
      <c r="B4" s="180" t="s">
        <v>126</v>
      </c>
      <c r="C4" s="181"/>
      <c r="D4" s="181"/>
      <c r="E4" s="181"/>
      <c r="F4" s="182"/>
    </row>
    <row r="5" spans="2:6" x14ac:dyDescent="0.25">
      <c r="B5" s="101"/>
      <c r="C5" s="181" t="s">
        <v>56</v>
      </c>
      <c r="D5" s="181"/>
      <c r="E5" s="181" t="s">
        <v>119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4"/>
      <c r="E7" s="75"/>
      <c r="F7" s="121"/>
    </row>
    <row r="8" spans="2:6" x14ac:dyDescent="0.25">
      <c r="B8" s="92" t="s">
        <v>13</v>
      </c>
      <c r="C8" s="75"/>
      <c r="D8" s="106"/>
      <c r="E8" s="75"/>
      <c r="F8" s="121"/>
    </row>
    <row r="9" spans="2:6" x14ac:dyDescent="0.25">
      <c r="B9" s="92" t="s">
        <v>0</v>
      </c>
      <c r="C9" s="75"/>
      <c r="D9" s="76"/>
      <c r="E9" s="75"/>
      <c r="F9" s="121"/>
    </row>
    <row r="10" spans="2:6" x14ac:dyDescent="0.25">
      <c r="B10" s="92" t="s">
        <v>8</v>
      </c>
      <c r="C10" s="75"/>
      <c r="D10" s="76"/>
      <c r="E10" s="75"/>
      <c r="F10" s="121"/>
    </row>
    <row r="11" spans="2:6" x14ac:dyDescent="0.25">
      <c r="B11" s="92" t="s">
        <v>26</v>
      </c>
      <c r="C11" s="75"/>
      <c r="D11" s="76"/>
      <c r="E11" s="75"/>
      <c r="F11" s="121"/>
    </row>
    <row r="12" spans="2:6" x14ac:dyDescent="0.25">
      <c r="B12" s="92" t="s">
        <v>3</v>
      </c>
      <c r="C12" s="75"/>
      <c r="D12" s="76"/>
      <c r="E12" s="75"/>
      <c r="F12" s="121"/>
    </row>
    <row r="13" spans="2:6" x14ac:dyDescent="0.25">
      <c r="B13" s="92" t="s">
        <v>7</v>
      </c>
      <c r="C13" s="75"/>
      <c r="D13" s="76"/>
      <c r="E13" s="75"/>
      <c r="F13" s="121"/>
    </row>
    <row r="14" spans="2:6" x14ac:dyDescent="0.25">
      <c r="B14" s="92" t="s">
        <v>2</v>
      </c>
      <c r="C14" s="75"/>
      <c r="D14" s="76"/>
      <c r="E14" s="75"/>
      <c r="F14" s="121"/>
    </row>
    <row r="15" spans="2:6" x14ac:dyDescent="0.25">
      <c r="B15" s="92" t="s">
        <v>9</v>
      </c>
      <c r="C15" s="75"/>
      <c r="D15" s="76"/>
      <c r="E15" s="75"/>
      <c r="F15" s="121"/>
    </row>
    <row r="16" spans="2:6" x14ac:dyDescent="0.25">
      <c r="B16" s="92" t="s">
        <v>1</v>
      </c>
      <c r="C16" s="75"/>
      <c r="D16" s="76"/>
      <c r="E16" s="75"/>
      <c r="F16" s="121"/>
    </row>
    <row r="17" spans="2:6" x14ac:dyDescent="0.25">
      <c r="B17" s="92" t="s">
        <v>27</v>
      </c>
      <c r="C17" s="75"/>
      <c r="D17" s="76"/>
      <c r="E17" s="75"/>
      <c r="F17" s="121"/>
    </row>
    <row r="18" spans="2:6" x14ac:dyDescent="0.25">
      <c r="B18" s="92" t="s">
        <v>16</v>
      </c>
      <c r="C18" s="75"/>
      <c r="D18" s="76"/>
      <c r="E18" s="75"/>
      <c r="F18" s="121"/>
    </row>
    <row r="19" spans="2:6" x14ac:dyDescent="0.25">
      <c r="B19" s="92" t="s">
        <v>4</v>
      </c>
      <c r="C19" s="75"/>
      <c r="D19" s="76"/>
      <c r="E19" s="75"/>
      <c r="F19" s="121"/>
    </row>
    <row r="20" spans="2:6" x14ac:dyDescent="0.25">
      <c r="B20" s="92" t="s">
        <v>14</v>
      </c>
      <c r="C20" s="75"/>
      <c r="D20" s="76"/>
      <c r="E20" s="75"/>
      <c r="F20" s="121"/>
    </row>
    <row r="21" spans="2:6" x14ac:dyDescent="0.25">
      <c r="B21" s="92" t="s">
        <v>11</v>
      </c>
      <c r="C21" s="75"/>
      <c r="D21" s="76"/>
      <c r="E21" s="75"/>
      <c r="F21" s="121"/>
    </row>
    <row r="22" spans="2:6" x14ac:dyDescent="0.25">
      <c r="B22" s="92" t="s">
        <v>15</v>
      </c>
      <c r="C22" s="75"/>
      <c r="D22" s="76"/>
      <c r="E22" s="75"/>
      <c r="F22" s="121"/>
    </row>
    <row r="23" spans="2:6" s="11" customFormat="1" x14ac:dyDescent="0.25">
      <c r="B23" s="92" t="s">
        <v>71</v>
      </c>
      <c r="C23" s="75"/>
      <c r="D23" s="76"/>
      <c r="E23" s="75"/>
      <c r="F23" s="121"/>
    </row>
    <row r="24" spans="2:6" x14ac:dyDescent="0.25">
      <c r="B24" s="92" t="s">
        <v>12</v>
      </c>
      <c r="C24" s="75"/>
      <c r="D24" s="76"/>
      <c r="E24" s="75"/>
      <c r="F24" s="121"/>
    </row>
    <row r="25" spans="2:6" s="12" customFormat="1" x14ac:dyDescent="0.25">
      <c r="B25" s="92" t="s">
        <v>5</v>
      </c>
      <c r="C25" s="75"/>
      <c r="D25" s="76"/>
      <c r="E25" s="75"/>
      <c r="F25" s="121"/>
    </row>
    <row r="26" spans="2:6" x14ac:dyDescent="0.25">
      <c r="B26" s="92" t="s">
        <v>6</v>
      </c>
      <c r="C26" s="75"/>
      <c r="D26" s="76"/>
      <c r="E26" s="75"/>
      <c r="F26" s="121"/>
    </row>
    <row r="27" spans="2:6" x14ac:dyDescent="0.25">
      <c r="B27" s="92" t="s">
        <v>78</v>
      </c>
      <c r="C27" s="75"/>
      <c r="D27" s="76"/>
      <c r="E27" s="75">
        <v>0</v>
      </c>
      <c r="F27" s="121"/>
    </row>
    <row r="28" spans="2:6" x14ac:dyDescent="0.25">
      <c r="B28" s="92" t="s">
        <v>17</v>
      </c>
      <c r="C28" s="75"/>
      <c r="D28" s="76"/>
      <c r="E28" s="75">
        <v>0</v>
      </c>
      <c r="F28" s="121"/>
    </row>
    <row r="29" spans="2:6" ht="15.75" thickBot="1" x14ac:dyDescent="0.3">
      <c r="B29" s="94"/>
      <c r="C29" s="111"/>
      <c r="D29" s="84"/>
      <c r="E29" s="84"/>
      <c r="F29" s="95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17">
        <f>SUM(E7:E28)</f>
        <v>0</v>
      </c>
      <c r="F30" s="122"/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86" t="s">
        <v>131</v>
      </c>
      <c r="C32" s="187"/>
      <c r="D32" s="187"/>
      <c r="E32" s="187"/>
      <c r="F32" s="18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&amp;R36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1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I7" sqref="I7:J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72</v>
      </c>
      <c r="C3" s="178"/>
      <c r="D3" s="178"/>
      <c r="E3" s="178"/>
      <c r="F3" s="179"/>
    </row>
    <row r="4" spans="2:6" x14ac:dyDescent="0.25">
      <c r="B4" s="180" t="s">
        <v>126</v>
      </c>
      <c r="C4" s="181"/>
      <c r="D4" s="181"/>
      <c r="E4" s="181"/>
      <c r="F4" s="182"/>
    </row>
    <row r="5" spans="2:6" x14ac:dyDescent="0.25">
      <c r="B5" s="101"/>
      <c r="C5" s="181" t="s">
        <v>44</v>
      </c>
      <c r="D5" s="181"/>
      <c r="E5" s="181" t="s">
        <v>45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4"/>
      <c r="E7" s="102">
        <v>0</v>
      </c>
      <c r="F7" s="125"/>
    </row>
    <row r="8" spans="2:6" x14ac:dyDescent="0.25">
      <c r="B8" s="92" t="s">
        <v>13</v>
      </c>
      <c r="C8" s="75"/>
      <c r="D8" s="74"/>
      <c r="E8" s="102">
        <v>0</v>
      </c>
      <c r="F8" s="125"/>
    </row>
    <row r="9" spans="2:6" x14ac:dyDescent="0.25">
      <c r="B9" s="92" t="s">
        <v>0</v>
      </c>
      <c r="C9" s="75"/>
      <c r="D9" s="74"/>
      <c r="E9" s="102">
        <v>0</v>
      </c>
      <c r="F9" s="125"/>
    </row>
    <row r="10" spans="2:6" x14ac:dyDescent="0.25">
      <c r="B10" s="92" t="s">
        <v>8</v>
      </c>
      <c r="C10" s="75"/>
      <c r="D10" s="74"/>
      <c r="E10" s="102">
        <v>0</v>
      </c>
      <c r="F10" s="125"/>
    </row>
    <row r="11" spans="2:6" x14ac:dyDescent="0.25">
      <c r="B11" s="92" t="s">
        <v>26</v>
      </c>
      <c r="C11" s="75"/>
      <c r="D11" s="74"/>
      <c r="E11" s="102">
        <v>0</v>
      </c>
      <c r="F11" s="125"/>
    </row>
    <row r="12" spans="2:6" x14ac:dyDescent="0.25">
      <c r="B12" s="92" t="s">
        <v>3</v>
      </c>
      <c r="C12" s="75"/>
      <c r="D12" s="106"/>
      <c r="E12" s="102">
        <v>0</v>
      </c>
      <c r="F12" s="125"/>
    </row>
    <row r="13" spans="2:6" x14ac:dyDescent="0.25">
      <c r="B13" s="92" t="s">
        <v>7</v>
      </c>
      <c r="C13" s="75"/>
      <c r="D13" s="76"/>
      <c r="E13" s="102">
        <v>0</v>
      </c>
      <c r="F13" s="125"/>
    </row>
    <row r="14" spans="2:6" x14ac:dyDescent="0.25">
      <c r="B14" s="92" t="s">
        <v>2</v>
      </c>
      <c r="C14" s="75"/>
      <c r="D14" s="76"/>
      <c r="E14" s="102">
        <v>0</v>
      </c>
      <c r="F14" s="125"/>
    </row>
    <row r="15" spans="2:6" x14ac:dyDescent="0.25">
      <c r="B15" s="92" t="s">
        <v>9</v>
      </c>
      <c r="C15" s="75"/>
      <c r="D15" s="76"/>
      <c r="E15" s="102">
        <v>0</v>
      </c>
      <c r="F15" s="125"/>
    </row>
    <row r="16" spans="2:6" x14ac:dyDescent="0.25">
      <c r="B16" s="92" t="s">
        <v>1</v>
      </c>
      <c r="C16" s="75"/>
      <c r="D16" s="76"/>
      <c r="E16" s="102">
        <v>0</v>
      </c>
      <c r="F16" s="125"/>
    </row>
    <row r="17" spans="2:6" x14ac:dyDescent="0.25">
      <c r="B17" s="92" t="s">
        <v>27</v>
      </c>
      <c r="C17" s="75"/>
      <c r="D17" s="76"/>
      <c r="E17" s="102">
        <v>0</v>
      </c>
      <c r="F17" s="125"/>
    </row>
    <row r="18" spans="2:6" x14ac:dyDescent="0.25">
      <c r="B18" s="92" t="s">
        <v>16</v>
      </c>
      <c r="C18" s="75"/>
      <c r="D18" s="76"/>
      <c r="E18" s="102">
        <v>0</v>
      </c>
      <c r="F18" s="125"/>
    </row>
    <row r="19" spans="2:6" x14ac:dyDescent="0.25">
      <c r="B19" s="92" t="s">
        <v>4</v>
      </c>
      <c r="C19" s="75"/>
      <c r="D19" s="76"/>
      <c r="E19" s="102">
        <v>0</v>
      </c>
      <c r="F19" s="125"/>
    </row>
    <row r="20" spans="2:6" x14ac:dyDescent="0.25">
      <c r="B20" s="92" t="s">
        <v>14</v>
      </c>
      <c r="C20" s="75"/>
      <c r="D20" s="76"/>
      <c r="E20" s="102">
        <v>0</v>
      </c>
      <c r="F20" s="125"/>
    </row>
    <row r="21" spans="2:6" x14ac:dyDescent="0.25">
      <c r="B21" s="92" t="s">
        <v>11</v>
      </c>
      <c r="C21" s="73"/>
      <c r="D21" s="76"/>
      <c r="E21" s="102">
        <v>0</v>
      </c>
      <c r="F21" s="125"/>
    </row>
    <row r="22" spans="2:6" x14ac:dyDescent="0.25">
      <c r="B22" s="92" t="s">
        <v>15</v>
      </c>
      <c r="C22" s="75"/>
      <c r="D22" s="76"/>
      <c r="E22" s="102">
        <v>0</v>
      </c>
      <c r="F22" s="125"/>
    </row>
    <row r="23" spans="2:6" s="11" customFormat="1" x14ac:dyDescent="0.25">
      <c r="B23" s="92" t="s">
        <v>71</v>
      </c>
      <c r="C23" s="75"/>
      <c r="D23" s="76"/>
      <c r="E23" s="102">
        <v>0</v>
      </c>
      <c r="F23" s="126"/>
    </row>
    <row r="24" spans="2:6" x14ac:dyDescent="0.25">
      <c r="B24" s="92" t="s">
        <v>12</v>
      </c>
      <c r="C24" s="73"/>
      <c r="D24" s="106"/>
      <c r="E24" s="102">
        <v>0</v>
      </c>
      <c r="F24" s="127"/>
    </row>
    <row r="25" spans="2:6" s="12" customFormat="1" x14ac:dyDescent="0.25">
      <c r="B25" s="92" t="s">
        <v>5</v>
      </c>
      <c r="C25" s="75"/>
      <c r="D25" s="106"/>
      <c r="E25" s="102">
        <v>0</v>
      </c>
      <c r="F25" s="91"/>
    </row>
    <row r="26" spans="2:6" x14ac:dyDescent="0.25">
      <c r="B26" s="92" t="s">
        <v>6</v>
      </c>
      <c r="C26" s="81"/>
      <c r="D26" s="75"/>
      <c r="E26" s="102">
        <v>0</v>
      </c>
      <c r="F26" s="125"/>
    </row>
    <row r="27" spans="2:6" x14ac:dyDescent="0.25">
      <c r="B27" s="92" t="s">
        <v>78</v>
      </c>
      <c r="C27" s="81"/>
      <c r="D27" s="75"/>
      <c r="E27" s="102">
        <v>0</v>
      </c>
      <c r="F27" s="125"/>
    </row>
    <row r="28" spans="2:6" x14ac:dyDescent="0.25">
      <c r="B28" s="92" t="s">
        <v>17</v>
      </c>
      <c r="C28" s="81"/>
      <c r="D28" s="75"/>
      <c r="E28" s="102">
        <v>0</v>
      </c>
      <c r="F28" s="125"/>
    </row>
    <row r="29" spans="2:6" ht="15.75" thickBot="1" x14ac:dyDescent="0.3">
      <c r="B29" s="94"/>
      <c r="C29" s="111"/>
      <c r="D29" s="84"/>
      <c r="E29" s="112"/>
      <c r="F29" s="128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19"/>
      <c r="F30" s="129"/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86" t="s">
        <v>132</v>
      </c>
      <c r="C32" s="189"/>
      <c r="D32" s="189"/>
      <c r="E32" s="189"/>
      <c r="F32" s="190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&amp;R37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2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I7" sqref="I7:J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73</v>
      </c>
      <c r="C3" s="178"/>
      <c r="D3" s="178"/>
      <c r="E3" s="178"/>
      <c r="F3" s="179"/>
    </row>
    <row r="4" spans="2:6" x14ac:dyDescent="0.25">
      <c r="B4" s="180" t="s">
        <v>126</v>
      </c>
      <c r="C4" s="181"/>
      <c r="D4" s="181"/>
      <c r="E4" s="181"/>
      <c r="F4" s="182"/>
    </row>
    <row r="5" spans="2:6" x14ac:dyDescent="0.25">
      <c r="B5" s="101"/>
      <c r="C5" s="181" t="s">
        <v>51</v>
      </c>
      <c r="D5" s="181"/>
      <c r="E5" s="181" t="s">
        <v>52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4"/>
      <c r="E7" s="102">
        <v>0</v>
      </c>
      <c r="F7" s="125"/>
    </row>
    <row r="8" spans="2:6" x14ac:dyDescent="0.25">
      <c r="B8" s="92" t="s">
        <v>13</v>
      </c>
      <c r="C8" s="75"/>
      <c r="D8" s="74"/>
      <c r="E8" s="102">
        <v>0</v>
      </c>
      <c r="F8" s="125"/>
    </row>
    <row r="9" spans="2:6" x14ac:dyDescent="0.25">
      <c r="B9" s="92" t="s">
        <v>0</v>
      </c>
      <c r="C9" s="75"/>
      <c r="D9" s="74"/>
      <c r="E9" s="102">
        <v>0</v>
      </c>
      <c r="F9" s="125"/>
    </row>
    <row r="10" spans="2:6" x14ac:dyDescent="0.25">
      <c r="B10" s="92" t="s">
        <v>8</v>
      </c>
      <c r="C10" s="75"/>
      <c r="D10" s="76"/>
      <c r="E10" s="102">
        <v>0</v>
      </c>
      <c r="F10" s="125"/>
    </row>
    <row r="11" spans="2:6" x14ac:dyDescent="0.25">
      <c r="B11" s="92" t="s">
        <v>26</v>
      </c>
      <c r="C11" s="75"/>
      <c r="D11" s="76"/>
      <c r="E11" s="102">
        <v>0</v>
      </c>
      <c r="F11" s="125"/>
    </row>
    <row r="12" spans="2:6" x14ac:dyDescent="0.25">
      <c r="B12" s="92" t="s">
        <v>3</v>
      </c>
      <c r="C12" s="75"/>
      <c r="D12" s="76"/>
      <c r="E12" s="102">
        <v>0</v>
      </c>
      <c r="F12" s="125"/>
    </row>
    <row r="13" spans="2:6" x14ac:dyDescent="0.25">
      <c r="B13" s="92" t="s">
        <v>7</v>
      </c>
      <c r="C13" s="75"/>
      <c r="D13" s="76"/>
      <c r="E13" s="102">
        <v>0</v>
      </c>
      <c r="F13" s="125"/>
    </row>
    <row r="14" spans="2:6" x14ac:dyDescent="0.25">
      <c r="B14" s="92" t="s">
        <v>2</v>
      </c>
      <c r="C14" s="75"/>
      <c r="D14" s="76"/>
      <c r="E14" s="102">
        <v>0</v>
      </c>
      <c r="F14" s="125"/>
    </row>
    <row r="15" spans="2:6" x14ac:dyDescent="0.25">
      <c r="B15" s="92" t="s">
        <v>9</v>
      </c>
      <c r="C15" s="75"/>
      <c r="D15" s="76"/>
      <c r="E15" s="102">
        <v>0</v>
      </c>
      <c r="F15" s="125"/>
    </row>
    <row r="16" spans="2:6" x14ac:dyDescent="0.25">
      <c r="B16" s="92" t="s">
        <v>1</v>
      </c>
      <c r="C16" s="75"/>
      <c r="D16" s="76"/>
      <c r="E16" s="102">
        <v>0</v>
      </c>
      <c r="F16" s="125"/>
    </row>
    <row r="17" spans="2:6" x14ac:dyDescent="0.25">
      <c r="B17" s="92" t="s">
        <v>27</v>
      </c>
      <c r="C17" s="75"/>
      <c r="D17" s="76"/>
      <c r="E17" s="102">
        <v>0</v>
      </c>
      <c r="F17" s="125"/>
    </row>
    <row r="18" spans="2:6" x14ac:dyDescent="0.25">
      <c r="B18" s="92" t="s">
        <v>16</v>
      </c>
      <c r="C18" s="75"/>
      <c r="D18" s="76"/>
      <c r="E18" s="102">
        <v>0</v>
      </c>
      <c r="F18" s="125"/>
    </row>
    <row r="19" spans="2:6" x14ac:dyDescent="0.25">
      <c r="B19" s="92" t="s">
        <v>4</v>
      </c>
      <c r="C19" s="75"/>
      <c r="D19" s="76"/>
      <c r="E19" s="102">
        <v>0</v>
      </c>
      <c r="F19" s="125"/>
    </row>
    <row r="20" spans="2:6" x14ac:dyDescent="0.25">
      <c r="B20" s="92" t="s">
        <v>14</v>
      </c>
      <c r="C20" s="75"/>
      <c r="D20" s="76"/>
      <c r="E20" s="102">
        <v>0</v>
      </c>
      <c r="F20" s="125"/>
    </row>
    <row r="21" spans="2:6" x14ac:dyDescent="0.25">
      <c r="B21" s="92" t="s">
        <v>11</v>
      </c>
      <c r="C21" s="75"/>
      <c r="D21" s="76"/>
      <c r="E21" s="102">
        <v>0</v>
      </c>
      <c r="F21" s="125"/>
    </row>
    <row r="22" spans="2:6" x14ac:dyDescent="0.25">
      <c r="B22" s="92" t="s">
        <v>15</v>
      </c>
      <c r="C22" s="75"/>
      <c r="D22" s="76"/>
      <c r="E22" s="102">
        <v>0</v>
      </c>
      <c r="F22" s="125"/>
    </row>
    <row r="23" spans="2:6" s="11" customFormat="1" x14ac:dyDescent="0.25">
      <c r="B23" s="92" t="s">
        <v>71</v>
      </c>
      <c r="C23" s="75"/>
      <c r="D23" s="76"/>
      <c r="E23" s="80">
        <v>0</v>
      </c>
      <c r="F23" s="126"/>
    </row>
    <row r="24" spans="2:6" x14ac:dyDescent="0.25">
      <c r="B24" s="92" t="s">
        <v>12</v>
      </c>
      <c r="C24" s="73"/>
      <c r="D24" s="76"/>
      <c r="E24" s="71">
        <v>0</v>
      </c>
      <c r="F24" s="127"/>
    </row>
    <row r="25" spans="2:6" s="12" customFormat="1" x14ac:dyDescent="0.25">
      <c r="B25" s="92" t="s">
        <v>5</v>
      </c>
      <c r="C25" s="75"/>
      <c r="D25" s="76"/>
      <c r="E25" s="72">
        <v>0</v>
      </c>
      <c r="F25" s="91"/>
    </row>
    <row r="26" spans="2:6" x14ac:dyDescent="0.25">
      <c r="B26" s="92" t="s">
        <v>6</v>
      </c>
      <c r="C26" s="81"/>
      <c r="D26" s="76"/>
      <c r="E26" s="102">
        <v>0</v>
      </c>
      <c r="F26" s="125"/>
    </row>
    <row r="27" spans="2:6" x14ac:dyDescent="0.25">
      <c r="B27" s="92" t="s">
        <v>78</v>
      </c>
      <c r="C27" s="81"/>
      <c r="D27" s="75"/>
      <c r="E27" s="102">
        <v>0</v>
      </c>
      <c r="F27" s="125"/>
    </row>
    <row r="28" spans="2:6" x14ac:dyDescent="0.25">
      <c r="B28" s="92" t="s">
        <v>17</v>
      </c>
      <c r="C28" s="81"/>
      <c r="D28" s="108"/>
      <c r="E28" s="102">
        <v>0</v>
      </c>
      <c r="F28" s="125"/>
    </row>
    <row r="29" spans="2:6" ht="15.75" thickBot="1" x14ac:dyDescent="0.3">
      <c r="B29" s="94"/>
      <c r="C29" s="111"/>
      <c r="D29" s="84"/>
      <c r="E29" s="112"/>
      <c r="F29" s="128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19"/>
      <c r="F30" s="129"/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86" t="s">
        <v>123</v>
      </c>
      <c r="C32" s="187"/>
      <c r="D32" s="187"/>
      <c r="E32" s="187"/>
      <c r="F32" s="18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&amp;R38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3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I7" sqref="I7:J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74</v>
      </c>
      <c r="C3" s="178"/>
      <c r="D3" s="178"/>
      <c r="E3" s="178"/>
      <c r="F3" s="179"/>
    </row>
    <row r="4" spans="2:6" x14ac:dyDescent="0.25">
      <c r="B4" s="180" t="s">
        <v>126</v>
      </c>
      <c r="C4" s="181"/>
      <c r="D4" s="181"/>
      <c r="E4" s="181"/>
      <c r="F4" s="182"/>
    </row>
    <row r="5" spans="2:6" x14ac:dyDescent="0.25">
      <c r="B5" s="101"/>
      <c r="C5" s="181" t="s">
        <v>57</v>
      </c>
      <c r="D5" s="181"/>
      <c r="E5" s="181" t="s">
        <v>58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>
        <v>4.3981481481481484E-3</v>
      </c>
      <c r="D7" s="76">
        <f t="shared" ref="D7:D25" si="0">C7/C$30</f>
        <v>8.2215491129381216E-2</v>
      </c>
      <c r="E7" s="75">
        <v>4.861111111111111E-4</v>
      </c>
      <c r="F7" s="121">
        <f t="shared" ref="F7:F28" si="1">E7/E$30</f>
        <v>8.4559785781875994E-4</v>
      </c>
    </row>
    <row r="8" spans="2:6" x14ac:dyDescent="0.25">
      <c r="B8" s="92" t="s">
        <v>13</v>
      </c>
      <c r="C8" s="75"/>
      <c r="D8" s="76">
        <f t="shared" si="0"/>
        <v>0</v>
      </c>
      <c r="E8" s="75"/>
      <c r="F8" s="121">
        <f t="shared" si="1"/>
        <v>0</v>
      </c>
    </row>
    <row r="9" spans="2:6" x14ac:dyDescent="0.25">
      <c r="B9" s="92" t="s">
        <v>0</v>
      </c>
      <c r="C9" s="75">
        <v>4.2824074074074075E-4</v>
      </c>
      <c r="D9" s="76">
        <f t="shared" si="0"/>
        <v>8.0051925573344871E-3</v>
      </c>
      <c r="E9" s="75">
        <v>6.0671296296296279E-2</v>
      </c>
      <c r="F9" s="121">
        <f t="shared" si="1"/>
        <v>0.10553866596871282</v>
      </c>
    </row>
    <row r="10" spans="2:6" x14ac:dyDescent="0.25">
      <c r="B10" s="92" t="s">
        <v>8</v>
      </c>
      <c r="C10" s="75"/>
      <c r="D10" s="76">
        <f t="shared" si="0"/>
        <v>0</v>
      </c>
      <c r="E10" s="75">
        <v>4.6180555555555549E-3</v>
      </c>
      <c r="F10" s="121">
        <f t="shared" si="1"/>
        <v>8.0331796492782194E-3</v>
      </c>
    </row>
    <row r="11" spans="2:6" x14ac:dyDescent="0.25">
      <c r="B11" s="92" t="s">
        <v>26</v>
      </c>
      <c r="C11" s="75"/>
      <c r="D11" s="76">
        <f t="shared" si="0"/>
        <v>0</v>
      </c>
      <c r="E11" s="75">
        <v>1.2499999999999998E-3</v>
      </c>
      <c r="F11" s="121">
        <f t="shared" si="1"/>
        <v>2.1743944915339538E-3</v>
      </c>
    </row>
    <row r="12" spans="2:6" x14ac:dyDescent="0.25">
      <c r="B12" s="92" t="s">
        <v>3</v>
      </c>
      <c r="C12" s="75"/>
      <c r="D12" s="76">
        <f t="shared" si="0"/>
        <v>0</v>
      </c>
      <c r="E12" s="75">
        <v>7.5497685185185168E-2</v>
      </c>
      <c r="F12" s="121">
        <f t="shared" si="1"/>
        <v>0.13132940063218501</v>
      </c>
    </row>
    <row r="13" spans="2:6" x14ac:dyDescent="0.25">
      <c r="B13" s="92" t="s">
        <v>7</v>
      </c>
      <c r="C13" s="75"/>
      <c r="D13" s="76">
        <f t="shared" si="0"/>
        <v>0</v>
      </c>
      <c r="E13" s="75">
        <v>5.7025462962962993E-2</v>
      </c>
      <c r="F13" s="121">
        <f t="shared" si="1"/>
        <v>9.9196682035072203E-2</v>
      </c>
    </row>
    <row r="14" spans="2:6" x14ac:dyDescent="0.25">
      <c r="B14" s="92" t="s">
        <v>2</v>
      </c>
      <c r="C14" s="75">
        <v>8.7962962962962962E-4</v>
      </c>
      <c r="D14" s="76">
        <f t="shared" si="0"/>
        <v>1.6443098225876245E-2</v>
      </c>
      <c r="E14" s="75">
        <v>1.4583333333333335E-2</v>
      </c>
      <c r="F14" s="121">
        <f t="shared" si="1"/>
        <v>2.5367935734562804E-2</v>
      </c>
    </row>
    <row r="15" spans="2:6" ht="15.95" customHeight="1" x14ac:dyDescent="0.25">
      <c r="B15" s="92" t="s">
        <v>9</v>
      </c>
      <c r="C15" s="75">
        <v>3.3564814814814812E-4</v>
      </c>
      <c r="D15" s="76">
        <f t="shared" si="0"/>
        <v>6.2743401125054084E-3</v>
      </c>
      <c r="E15" s="75">
        <v>5.7986111111111112E-3</v>
      </c>
      <c r="F15" s="121">
        <f t="shared" si="1"/>
        <v>1.0086774446838066E-2</v>
      </c>
    </row>
    <row r="16" spans="2:6" x14ac:dyDescent="0.25">
      <c r="B16" s="92" t="s">
        <v>1</v>
      </c>
      <c r="C16" s="75">
        <v>1.0300925925925926E-3</v>
      </c>
      <c r="D16" s="76">
        <f t="shared" si="0"/>
        <v>1.9255733448723496E-2</v>
      </c>
      <c r="E16" s="75"/>
      <c r="F16" s="121">
        <f t="shared" si="1"/>
        <v>0</v>
      </c>
    </row>
    <row r="17" spans="2:6" x14ac:dyDescent="0.25">
      <c r="B17" s="92" t="s">
        <v>27</v>
      </c>
      <c r="C17" s="75"/>
      <c r="D17" s="76">
        <f t="shared" si="0"/>
        <v>0</v>
      </c>
      <c r="E17" s="75">
        <v>2.420138888888889E-2</v>
      </c>
      <c r="F17" s="121">
        <f t="shared" si="1"/>
        <v>4.2098693349976839E-2</v>
      </c>
    </row>
    <row r="18" spans="2:6" x14ac:dyDescent="0.25">
      <c r="B18" s="92" t="s">
        <v>16</v>
      </c>
      <c r="C18" s="75"/>
      <c r="D18" s="76">
        <f t="shared" si="0"/>
        <v>0</v>
      </c>
      <c r="E18" s="75">
        <v>1.0983796296296299E-2</v>
      </c>
      <c r="F18" s="121">
        <f t="shared" si="1"/>
        <v>1.9106484930238178E-2</v>
      </c>
    </row>
    <row r="19" spans="2:6" x14ac:dyDescent="0.25">
      <c r="B19" s="92" t="s">
        <v>4</v>
      </c>
      <c r="C19" s="75">
        <v>5.8796296296296296E-3</v>
      </c>
      <c r="D19" s="76">
        <f t="shared" si="0"/>
        <v>0.10990913024664646</v>
      </c>
      <c r="E19" s="75">
        <v>2.403935185185185E-2</v>
      </c>
      <c r="F19" s="121">
        <f t="shared" si="1"/>
        <v>4.1816827397370582E-2</v>
      </c>
    </row>
    <row r="20" spans="2:6" x14ac:dyDescent="0.25">
      <c r="B20" s="92" t="s">
        <v>14</v>
      </c>
      <c r="C20" s="75">
        <v>1.7164351851851851E-2</v>
      </c>
      <c r="D20" s="76">
        <f t="shared" si="0"/>
        <v>0.32085677196019036</v>
      </c>
      <c r="E20" s="75">
        <v>4.8032407407407416E-3</v>
      </c>
      <c r="F20" s="121">
        <f t="shared" si="1"/>
        <v>8.3553121665425108E-3</v>
      </c>
    </row>
    <row r="21" spans="2:6" x14ac:dyDescent="0.25">
      <c r="B21" s="92" t="s">
        <v>11</v>
      </c>
      <c r="C21" s="75"/>
      <c r="D21" s="76">
        <f t="shared" si="0"/>
        <v>0</v>
      </c>
      <c r="E21" s="75">
        <v>2.9710648148148153E-2</v>
      </c>
      <c r="F21" s="121">
        <f t="shared" si="1"/>
        <v>5.1682135738589458E-2</v>
      </c>
    </row>
    <row r="22" spans="2:6" x14ac:dyDescent="0.25">
      <c r="B22" s="92" t="s">
        <v>15</v>
      </c>
      <c r="C22" s="75">
        <v>2.9861111111111113E-3</v>
      </c>
      <c r="D22" s="76">
        <f t="shared" si="0"/>
        <v>5.5819991345737778E-2</v>
      </c>
      <c r="E22" s="75">
        <v>8.7314814814814831E-2</v>
      </c>
      <c r="F22" s="121">
        <f t="shared" si="1"/>
        <v>0.15188548189011253</v>
      </c>
    </row>
    <row r="23" spans="2:6" s="11" customFormat="1" x14ac:dyDescent="0.25">
      <c r="B23" s="92" t="s">
        <v>71</v>
      </c>
      <c r="C23" s="75">
        <v>2.0393518518518516E-2</v>
      </c>
      <c r="D23" s="76">
        <f t="shared" si="0"/>
        <v>0.3812202509736044</v>
      </c>
      <c r="E23" s="75">
        <v>8.0115740740740765E-2</v>
      </c>
      <c r="F23" s="121">
        <f t="shared" si="1"/>
        <v>0.13936258028146331</v>
      </c>
    </row>
    <row r="24" spans="2:6" x14ac:dyDescent="0.25">
      <c r="B24" s="92" t="s">
        <v>12</v>
      </c>
      <c r="C24" s="75"/>
      <c r="D24" s="76">
        <f t="shared" si="0"/>
        <v>0</v>
      </c>
      <c r="E24" s="75">
        <v>4.71875E-2</v>
      </c>
      <c r="F24" s="121">
        <f t="shared" si="1"/>
        <v>8.2083392055406781E-2</v>
      </c>
    </row>
    <row r="25" spans="2:6" s="12" customFormat="1" x14ac:dyDescent="0.25">
      <c r="B25" s="92" t="s">
        <v>5</v>
      </c>
      <c r="C25" s="75"/>
      <c r="D25" s="76">
        <f t="shared" si="0"/>
        <v>0</v>
      </c>
      <c r="E25" s="75">
        <v>1.8865740740740742E-2</v>
      </c>
      <c r="F25" s="121">
        <f t="shared" si="1"/>
        <v>3.2817250196299497E-2</v>
      </c>
    </row>
    <row r="26" spans="2:6" x14ac:dyDescent="0.25">
      <c r="B26" s="92" t="s">
        <v>6</v>
      </c>
      <c r="C26" s="81"/>
      <c r="D26" s="76"/>
      <c r="E26" s="75">
        <v>6.030092592592593E-3</v>
      </c>
      <c r="F26" s="121">
        <f t="shared" si="1"/>
        <v>1.0489440093418428E-2</v>
      </c>
    </row>
    <row r="27" spans="2:6" x14ac:dyDescent="0.25">
      <c r="B27" s="92" t="s">
        <v>78</v>
      </c>
      <c r="C27" s="81"/>
      <c r="D27" s="76"/>
      <c r="E27" s="75">
        <v>7.4421296296296301E-3</v>
      </c>
      <c r="F27" s="121">
        <f t="shared" si="1"/>
        <v>1.2945700537558636E-2</v>
      </c>
    </row>
    <row r="28" spans="2:6" x14ac:dyDescent="0.25">
      <c r="B28" s="92" t="s">
        <v>17</v>
      </c>
      <c r="C28" s="81"/>
      <c r="D28" s="76"/>
      <c r="E28" s="75">
        <v>1.4247685185185183E-2</v>
      </c>
      <c r="F28" s="121">
        <f t="shared" si="1"/>
        <v>2.478407054702127E-2</v>
      </c>
    </row>
    <row r="29" spans="2:6" ht="15.75" thickBot="1" x14ac:dyDescent="0.3">
      <c r="B29" s="94"/>
      <c r="C29" s="111"/>
      <c r="D29" s="84"/>
      <c r="E29" s="84"/>
      <c r="F29" s="95"/>
    </row>
    <row r="30" spans="2:6" ht="16.5" thickTop="1" thickBot="1" x14ac:dyDescent="0.3">
      <c r="B30" s="96" t="s">
        <v>29</v>
      </c>
      <c r="C30" s="117">
        <f>SUM(C7:C28)</f>
        <v>5.3495370370370374E-2</v>
      </c>
      <c r="D30" s="118">
        <f>SUM(D7:D28)</f>
        <v>1</v>
      </c>
      <c r="E30" s="117">
        <f>SUM(E7:E28)</f>
        <v>0.57487268518518531</v>
      </c>
      <c r="F30" s="122">
        <f>SUM(F7:F28)</f>
        <v>0.99999999999999989</v>
      </c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86" t="s">
        <v>133</v>
      </c>
      <c r="C32" s="187"/>
      <c r="D32" s="187"/>
      <c r="E32" s="187"/>
      <c r="F32" s="18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&amp;R39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4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I7" sqref="I7:J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75</v>
      </c>
      <c r="C3" s="178"/>
      <c r="D3" s="178"/>
      <c r="E3" s="178"/>
      <c r="F3" s="179"/>
    </row>
    <row r="4" spans="2:6" x14ac:dyDescent="0.25">
      <c r="B4" s="180" t="s">
        <v>126</v>
      </c>
      <c r="C4" s="181"/>
      <c r="D4" s="181"/>
      <c r="E4" s="181"/>
      <c r="F4" s="182"/>
    </row>
    <row r="5" spans="2:6" x14ac:dyDescent="0.25">
      <c r="B5" s="101"/>
      <c r="C5" s="181" t="s">
        <v>46</v>
      </c>
      <c r="D5" s="181"/>
      <c r="E5" s="181" t="s">
        <v>47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6">
        <f t="shared" ref="D7:D25" si="0">C7/C$30</f>
        <v>0</v>
      </c>
      <c r="E7" s="102"/>
      <c r="F7" s="125"/>
    </row>
    <row r="8" spans="2:6" x14ac:dyDescent="0.25">
      <c r="B8" s="92" t="s">
        <v>13</v>
      </c>
      <c r="C8" s="75"/>
      <c r="D8" s="76">
        <f t="shared" si="0"/>
        <v>0</v>
      </c>
      <c r="E8" s="102"/>
      <c r="F8" s="125"/>
    </row>
    <row r="9" spans="2:6" x14ac:dyDescent="0.25">
      <c r="B9" s="92" t="s">
        <v>0</v>
      </c>
      <c r="C9" s="75">
        <v>5.2662037037037035E-3</v>
      </c>
      <c r="D9" s="76">
        <f t="shared" si="0"/>
        <v>0.48611111111111105</v>
      </c>
      <c r="E9" s="102"/>
      <c r="F9" s="125"/>
    </row>
    <row r="10" spans="2:6" x14ac:dyDescent="0.25">
      <c r="B10" s="92" t="s">
        <v>8</v>
      </c>
      <c r="C10" s="75"/>
      <c r="D10" s="76">
        <f t="shared" si="0"/>
        <v>0</v>
      </c>
      <c r="E10" s="102"/>
      <c r="F10" s="125"/>
    </row>
    <row r="11" spans="2:6" x14ac:dyDescent="0.25">
      <c r="B11" s="92" t="s">
        <v>26</v>
      </c>
      <c r="C11" s="75"/>
      <c r="D11" s="76">
        <f t="shared" si="0"/>
        <v>0</v>
      </c>
      <c r="E11" s="102"/>
      <c r="F11" s="125"/>
    </row>
    <row r="12" spans="2:6" x14ac:dyDescent="0.25">
      <c r="B12" s="92" t="s">
        <v>3</v>
      </c>
      <c r="C12" s="75"/>
      <c r="D12" s="76">
        <f t="shared" si="0"/>
        <v>0</v>
      </c>
      <c r="E12" s="102"/>
      <c r="F12" s="125"/>
    </row>
    <row r="13" spans="2:6" x14ac:dyDescent="0.25">
      <c r="B13" s="92" t="s">
        <v>7</v>
      </c>
      <c r="C13" s="75"/>
      <c r="D13" s="76">
        <f t="shared" si="0"/>
        <v>0</v>
      </c>
      <c r="E13" s="102"/>
      <c r="F13" s="125"/>
    </row>
    <row r="14" spans="2:6" x14ac:dyDescent="0.25">
      <c r="B14" s="92" t="s">
        <v>2</v>
      </c>
      <c r="C14" s="75"/>
      <c r="D14" s="76">
        <f t="shared" si="0"/>
        <v>0</v>
      </c>
      <c r="E14" s="102"/>
      <c r="F14" s="125"/>
    </row>
    <row r="15" spans="2:6" x14ac:dyDescent="0.25">
      <c r="B15" s="92" t="s">
        <v>9</v>
      </c>
      <c r="C15" s="75"/>
      <c r="D15" s="76">
        <f t="shared" si="0"/>
        <v>0</v>
      </c>
      <c r="E15" s="102"/>
      <c r="F15" s="125"/>
    </row>
    <row r="16" spans="2:6" x14ac:dyDescent="0.25">
      <c r="B16" s="92" t="s">
        <v>1</v>
      </c>
      <c r="C16" s="75"/>
      <c r="D16" s="76">
        <f t="shared" si="0"/>
        <v>0</v>
      </c>
      <c r="E16" s="102"/>
      <c r="F16" s="125"/>
    </row>
    <row r="17" spans="2:6" x14ac:dyDescent="0.25">
      <c r="B17" s="92" t="s">
        <v>27</v>
      </c>
      <c r="C17" s="75"/>
      <c r="D17" s="76">
        <f t="shared" si="0"/>
        <v>0</v>
      </c>
      <c r="E17" s="102"/>
      <c r="F17" s="125"/>
    </row>
    <row r="18" spans="2:6" x14ac:dyDescent="0.25">
      <c r="B18" s="92" t="s">
        <v>16</v>
      </c>
      <c r="C18" s="75"/>
      <c r="D18" s="76">
        <f t="shared" si="0"/>
        <v>0</v>
      </c>
      <c r="E18" s="102"/>
      <c r="F18" s="125"/>
    </row>
    <row r="19" spans="2:6" x14ac:dyDescent="0.25">
      <c r="B19" s="92" t="s">
        <v>4</v>
      </c>
      <c r="C19" s="75"/>
      <c r="D19" s="76">
        <f t="shared" si="0"/>
        <v>0</v>
      </c>
      <c r="E19" s="102"/>
      <c r="F19" s="125"/>
    </row>
    <row r="20" spans="2:6" x14ac:dyDescent="0.25">
      <c r="B20" s="92" t="s">
        <v>14</v>
      </c>
      <c r="C20" s="75"/>
      <c r="D20" s="76">
        <f t="shared" si="0"/>
        <v>0</v>
      </c>
      <c r="E20" s="102"/>
      <c r="F20" s="125"/>
    </row>
    <row r="21" spans="2:6" x14ac:dyDescent="0.25">
      <c r="B21" s="92" t="s">
        <v>11</v>
      </c>
      <c r="C21" s="75"/>
      <c r="D21" s="76">
        <f t="shared" si="0"/>
        <v>0</v>
      </c>
      <c r="E21" s="102"/>
      <c r="F21" s="125"/>
    </row>
    <row r="22" spans="2:6" x14ac:dyDescent="0.25">
      <c r="B22" s="92" t="s">
        <v>15</v>
      </c>
      <c r="C22" s="75"/>
      <c r="D22" s="76">
        <f t="shared" si="0"/>
        <v>0</v>
      </c>
      <c r="E22" s="102"/>
      <c r="F22" s="125"/>
    </row>
    <row r="23" spans="2:6" s="11" customFormat="1" x14ac:dyDescent="0.25">
      <c r="B23" s="92" t="s">
        <v>71</v>
      </c>
      <c r="C23" s="75">
        <v>5.5671296296296302E-3</v>
      </c>
      <c r="D23" s="76">
        <f t="shared" si="0"/>
        <v>0.51388888888888895</v>
      </c>
      <c r="E23" s="102"/>
      <c r="F23" s="126"/>
    </row>
    <row r="24" spans="2:6" x14ac:dyDescent="0.25">
      <c r="B24" s="92" t="s">
        <v>12</v>
      </c>
      <c r="C24" s="75"/>
      <c r="D24" s="76">
        <f t="shared" si="0"/>
        <v>0</v>
      </c>
      <c r="E24" s="102"/>
      <c r="F24" s="127"/>
    </row>
    <row r="25" spans="2:6" s="12" customFormat="1" x14ac:dyDescent="0.25">
      <c r="B25" s="92" t="s">
        <v>5</v>
      </c>
      <c r="C25" s="75"/>
      <c r="D25" s="76">
        <f t="shared" si="0"/>
        <v>0</v>
      </c>
      <c r="E25" s="102"/>
      <c r="F25" s="91"/>
    </row>
    <row r="26" spans="2:6" x14ac:dyDescent="0.25">
      <c r="B26" s="92" t="s">
        <v>6</v>
      </c>
      <c r="C26" s="81"/>
      <c r="D26" s="76"/>
      <c r="E26" s="102"/>
      <c r="F26" s="125"/>
    </row>
    <row r="27" spans="2:6" x14ac:dyDescent="0.25">
      <c r="B27" s="92" t="s">
        <v>78</v>
      </c>
      <c r="C27" s="81"/>
      <c r="D27" s="76"/>
      <c r="E27" s="102"/>
      <c r="F27" s="125"/>
    </row>
    <row r="28" spans="2:6" x14ac:dyDescent="0.25">
      <c r="B28" s="92" t="s">
        <v>17</v>
      </c>
      <c r="C28" s="81"/>
      <c r="D28" s="76"/>
      <c r="E28" s="102"/>
      <c r="F28" s="125"/>
    </row>
    <row r="29" spans="2:6" ht="15.75" thickBot="1" x14ac:dyDescent="0.3">
      <c r="B29" s="94"/>
      <c r="C29" s="111"/>
      <c r="D29" s="84"/>
      <c r="E29" s="112"/>
      <c r="F29" s="128"/>
    </row>
    <row r="30" spans="2:6" ht="16.5" thickTop="1" thickBot="1" x14ac:dyDescent="0.3">
      <c r="B30" s="96" t="s">
        <v>29</v>
      </c>
      <c r="C30" s="117">
        <f>SUM(C7:C28)</f>
        <v>1.0833333333333334E-2</v>
      </c>
      <c r="D30" s="118">
        <f>SUM(D7:D28)</f>
        <v>1</v>
      </c>
      <c r="E30" s="119"/>
      <c r="F30" s="129"/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91" t="s">
        <v>134</v>
      </c>
      <c r="C32" s="192"/>
      <c r="D32" s="192"/>
      <c r="E32" s="192"/>
      <c r="F32" s="193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&amp;R40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5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I7" sqref="I7:J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76</v>
      </c>
      <c r="C3" s="178"/>
      <c r="D3" s="178"/>
      <c r="E3" s="178"/>
      <c r="F3" s="179"/>
    </row>
    <row r="4" spans="2:6" x14ac:dyDescent="0.25">
      <c r="B4" s="180" t="s">
        <v>126</v>
      </c>
      <c r="C4" s="181"/>
      <c r="D4" s="181"/>
      <c r="E4" s="181"/>
      <c r="F4" s="182"/>
    </row>
    <row r="5" spans="2:6" x14ac:dyDescent="0.25">
      <c r="B5" s="101"/>
      <c r="C5" s="181" t="s">
        <v>49</v>
      </c>
      <c r="D5" s="181"/>
      <c r="E5" s="181" t="s">
        <v>50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6"/>
      <c r="E7" s="75"/>
      <c r="F7" s="121"/>
    </row>
    <row r="8" spans="2:6" x14ac:dyDescent="0.25">
      <c r="B8" s="92" t="s">
        <v>13</v>
      </c>
      <c r="C8" s="75"/>
      <c r="D8" s="76"/>
      <c r="E8" s="75"/>
      <c r="F8" s="121">
        <f t="shared" ref="F8:F28" si="0">E8/E$30</f>
        <v>0</v>
      </c>
    </row>
    <row r="9" spans="2:6" x14ac:dyDescent="0.25">
      <c r="B9" s="92" t="s">
        <v>0</v>
      </c>
      <c r="C9" s="75"/>
      <c r="D9" s="76"/>
      <c r="E9" s="75"/>
      <c r="F9" s="121">
        <f t="shared" si="0"/>
        <v>0</v>
      </c>
    </row>
    <row r="10" spans="2:6" x14ac:dyDescent="0.25">
      <c r="B10" s="92" t="s">
        <v>8</v>
      </c>
      <c r="C10" s="75"/>
      <c r="D10" s="76"/>
      <c r="E10" s="75"/>
      <c r="F10" s="121">
        <f t="shared" si="0"/>
        <v>0</v>
      </c>
    </row>
    <row r="11" spans="2:6" x14ac:dyDescent="0.25">
      <c r="B11" s="92" t="s">
        <v>26</v>
      </c>
      <c r="C11" s="75"/>
      <c r="D11" s="76"/>
      <c r="E11" s="75"/>
      <c r="F11" s="121"/>
    </row>
    <row r="12" spans="2:6" x14ac:dyDescent="0.25">
      <c r="B12" s="92" t="s">
        <v>3</v>
      </c>
      <c r="C12" s="75"/>
      <c r="D12" s="76"/>
      <c r="E12" s="75">
        <v>3.3113425925925928E-2</v>
      </c>
      <c r="F12" s="121">
        <f t="shared" si="0"/>
        <v>0.14020386160933063</v>
      </c>
    </row>
    <row r="13" spans="2:6" x14ac:dyDescent="0.25">
      <c r="B13" s="92" t="s">
        <v>7</v>
      </c>
      <c r="C13" s="75"/>
      <c r="D13" s="76"/>
      <c r="E13" s="75">
        <v>1.380787037037037E-2</v>
      </c>
      <c r="F13" s="121">
        <f t="shared" si="0"/>
        <v>5.8463197098892493E-2</v>
      </c>
    </row>
    <row r="14" spans="2:6" x14ac:dyDescent="0.25">
      <c r="B14" s="92" t="s">
        <v>2</v>
      </c>
      <c r="C14" s="75"/>
      <c r="D14" s="76"/>
      <c r="E14" s="75"/>
      <c r="F14" s="121">
        <f t="shared" si="0"/>
        <v>0</v>
      </c>
    </row>
    <row r="15" spans="2:6" x14ac:dyDescent="0.25">
      <c r="B15" s="92" t="s">
        <v>9</v>
      </c>
      <c r="C15" s="75"/>
      <c r="D15" s="76"/>
      <c r="E15" s="75"/>
      <c r="F15" s="121">
        <f t="shared" si="0"/>
        <v>0</v>
      </c>
    </row>
    <row r="16" spans="2:6" x14ac:dyDescent="0.25">
      <c r="B16" s="92" t="s">
        <v>1</v>
      </c>
      <c r="C16" s="75"/>
      <c r="D16" s="76"/>
      <c r="E16" s="75"/>
      <c r="F16" s="121">
        <f t="shared" si="0"/>
        <v>0</v>
      </c>
    </row>
    <row r="17" spans="2:6" x14ac:dyDescent="0.25">
      <c r="B17" s="92" t="s">
        <v>27</v>
      </c>
      <c r="C17" s="75"/>
      <c r="D17" s="76"/>
      <c r="E17" s="75"/>
      <c r="F17" s="121">
        <f t="shared" si="0"/>
        <v>0</v>
      </c>
    </row>
    <row r="18" spans="2:6" x14ac:dyDescent="0.25">
      <c r="B18" s="92" t="s">
        <v>16</v>
      </c>
      <c r="C18" s="75"/>
      <c r="D18" s="76"/>
      <c r="E18" s="75"/>
      <c r="F18" s="121">
        <f t="shared" si="0"/>
        <v>0</v>
      </c>
    </row>
    <row r="19" spans="2:6" x14ac:dyDescent="0.25">
      <c r="B19" s="92" t="s">
        <v>4</v>
      </c>
      <c r="C19" s="75"/>
      <c r="D19" s="76"/>
      <c r="E19" s="75"/>
      <c r="F19" s="121">
        <f t="shared" si="0"/>
        <v>0</v>
      </c>
    </row>
    <row r="20" spans="2:6" x14ac:dyDescent="0.25">
      <c r="B20" s="92" t="s">
        <v>14</v>
      </c>
      <c r="C20" s="75"/>
      <c r="D20" s="76"/>
      <c r="E20" s="75"/>
      <c r="F20" s="121">
        <f t="shared" si="0"/>
        <v>0</v>
      </c>
    </row>
    <row r="21" spans="2:6" x14ac:dyDescent="0.25">
      <c r="B21" s="92" t="s">
        <v>11</v>
      </c>
      <c r="C21" s="75"/>
      <c r="D21" s="76"/>
      <c r="E21" s="75">
        <v>0.16525462962962961</v>
      </c>
      <c r="F21" s="121">
        <f t="shared" si="0"/>
        <v>0.69969616779378618</v>
      </c>
    </row>
    <row r="22" spans="2:6" x14ac:dyDescent="0.25">
      <c r="B22" s="92" t="s">
        <v>15</v>
      </c>
      <c r="C22" s="75"/>
      <c r="D22" s="76"/>
      <c r="E22" s="75">
        <v>2.2106481481481482E-3</v>
      </c>
      <c r="F22" s="121">
        <f t="shared" si="0"/>
        <v>9.3599921591688735E-3</v>
      </c>
    </row>
    <row r="23" spans="2:6" s="11" customFormat="1" x14ac:dyDescent="0.25">
      <c r="B23" s="92" t="s">
        <v>71</v>
      </c>
      <c r="C23" s="75"/>
      <c r="D23" s="76"/>
      <c r="E23" s="75">
        <v>3.7731481481481487E-3</v>
      </c>
      <c r="F23" s="121">
        <f t="shared" si="0"/>
        <v>1.5975693423502899E-2</v>
      </c>
    </row>
    <row r="24" spans="2:6" x14ac:dyDescent="0.25">
      <c r="B24" s="92" t="s">
        <v>12</v>
      </c>
      <c r="C24" s="75"/>
      <c r="D24" s="76"/>
      <c r="E24" s="75"/>
      <c r="F24" s="121">
        <f t="shared" si="0"/>
        <v>0</v>
      </c>
    </row>
    <row r="25" spans="2:6" s="12" customFormat="1" x14ac:dyDescent="0.25">
      <c r="B25" s="92" t="s">
        <v>5</v>
      </c>
      <c r="C25" s="75"/>
      <c r="D25" s="76"/>
      <c r="E25" s="75"/>
      <c r="F25" s="121">
        <f t="shared" si="0"/>
        <v>0</v>
      </c>
    </row>
    <row r="26" spans="2:6" x14ac:dyDescent="0.25">
      <c r="B26" s="92" t="s">
        <v>6</v>
      </c>
      <c r="C26" s="81"/>
      <c r="D26" s="76"/>
      <c r="E26" s="75"/>
      <c r="F26" s="121">
        <f t="shared" si="0"/>
        <v>0</v>
      </c>
    </row>
    <row r="27" spans="2:6" x14ac:dyDescent="0.25">
      <c r="B27" s="92" t="s">
        <v>78</v>
      </c>
      <c r="C27" s="81"/>
      <c r="D27" s="76"/>
      <c r="E27" s="75"/>
      <c r="F27" s="121">
        <f t="shared" si="0"/>
        <v>0</v>
      </c>
    </row>
    <row r="28" spans="2:6" x14ac:dyDescent="0.25">
      <c r="B28" s="92" t="s">
        <v>17</v>
      </c>
      <c r="C28" s="81"/>
      <c r="D28" s="76"/>
      <c r="E28" s="75">
        <v>1.8020833333333333E-2</v>
      </c>
      <c r="F28" s="121">
        <f t="shared" si="0"/>
        <v>7.6301087915319046E-2</v>
      </c>
    </row>
    <row r="29" spans="2:6" ht="15.75" thickBot="1" x14ac:dyDescent="0.3">
      <c r="B29" s="94"/>
      <c r="C29" s="111"/>
      <c r="D29" s="84"/>
      <c r="E29" s="84"/>
      <c r="F29" s="95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17">
        <f>SUM(E7:E28)</f>
        <v>0.2361805555555555</v>
      </c>
      <c r="F30" s="122">
        <f>SUM(F7:F28)</f>
        <v>1</v>
      </c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83" t="s">
        <v>135</v>
      </c>
      <c r="C32" s="194"/>
      <c r="D32" s="194"/>
      <c r="E32" s="194"/>
      <c r="F32" s="195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&amp;R41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6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I7" sqref="I7:J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77</v>
      </c>
      <c r="C3" s="178"/>
      <c r="D3" s="178"/>
      <c r="E3" s="178"/>
      <c r="F3" s="179"/>
    </row>
    <row r="4" spans="2:6" x14ac:dyDescent="0.25">
      <c r="B4" s="180" t="s">
        <v>126</v>
      </c>
      <c r="C4" s="181"/>
      <c r="D4" s="181"/>
      <c r="E4" s="181"/>
      <c r="F4" s="182"/>
    </row>
    <row r="5" spans="2:6" x14ac:dyDescent="0.25">
      <c r="B5" s="101"/>
      <c r="C5" s="181" t="s">
        <v>53</v>
      </c>
      <c r="D5" s="181"/>
      <c r="E5" s="181" t="s">
        <v>54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6"/>
      <c r="E7" s="102">
        <v>0</v>
      </c>
      <c r="F7" s="125"/>
    </row>
    <row r="8" spans="2:6" x14ac:dyDescent="0.25">
      <c r="B8" s="92" t="s">
        <v>13</v>
      </c>
      <c r="C8" s="75"/>
      <c r="D8" s="76"/>
      <c r="E8" s="102">
        <v>0</v>
      </c>
      <c r="F8" s="125"/>
    </row>
    <row r="9" spans="2:6" x14ac:dyDescent="0.25">
      <c r="B9" s="92" t="s">
        <v>0</v>
      </c>
      <c r="C9" s="75"/>
      <c r="D9" s="76"/>
      <c r="E9" s="102">
        <v>0</v>
      </c>
      <c r="F9" s="125"/>
    </row>
    <row r="10" spans="2:6" x14ac:dyDescent="0.25">
      <c r="B10" s="92" t="s">
        <v>8</v>
      </c>
      <c r="C10" s="75"/>
      <c r="D10" s="76"/>
      <c r="E10" s="102">
        <v>0</v>
      </c>
      <c r="F10" s="125"/>
    </row>
    <row r="11" spans="2:6" x14ac:dyDescent="0.25">
      <c r="B11" s="92" t="s">
        <v>26</v>
      </c>
      <c r="C11" s="75"/>
      <c r="D11" s="76"/>
      <c r="E11" s="102">
        <v>0</v>
      </c>
      <c r="F11" s="125"/>
    </row>
    <row r="12" spans="2:6" x14ac:dyDescent="0.25">
      <c r="B12" s="92" t="s">
        <v>3</v>
      </c>
      <c r="C12" s="75"/>
      <c r="D12" s="76"/>
      <c r="E12" s="102">
        <v>0</v>
      </c>
      <c r="F12" s="125"/>
    </row>
    <row r="13" spans="2:6" x14ac:dyDescent="0.25">
      <c r="B13" s="92" t="s">
        <v>7</v>
      </c>
      <c r="C13" s="75"/>
      <c r="D13" s="76"/>
      <c r="E13" s="102">
        <v>0</v>
      </c>
      <c r="F13" s="125"/>
    </row>
    <row r="14" spans="2:6" x14ac:dyDescent="0.25">
      <c r="B14" s="92" t="s">
        <v>2</v>
      </c>
      <c r="C14" s="75"/>
      <c r="D14" s="76"/>
      <c r="E14" s="102">
        <v>0</v>
      </c>
      <c r="F14" s="125"/>
    </row>
    <row r="15" spans="2:6" x14ac:dyDescent="0.25">
      <c r="B15" s="92" t="s">
        <v>9</v>
      </c>
      <c r="C15" s="75"/>
      <c r="D15" s="76"/>
      <c r="E15" s="102">
        <v>0</v>
      </c>
      <c r="F15" s="125"/>
    </row>
    <row r="16" spans="2:6" x14ac:dyDescent="0.25">
      <c r="B16" s="92" t="s">
        <v>1</v>
      </c>
      <c r="C16" s="75"/>
      <c r="D16" s="76"/>
      <c r="E16" s="102">
        <v>0</v>
      </c>
      <c r="F16" s="125"/>
    </row>
    <row r="17" spans="2:6" x14ac:dyDescent="0.25">
      <c r="B17" s="92" t="s">
        <v>27</v>
      </c>
      <c r="C17" s="75"/>
      <c r="D17" s="76"/>
      <c r="E17" s="102">
        <v>0</v>
      </c>
      <c r="F17" s="125"/>
    </row>
    <row r="18" spans="2:6" x14ac:dyDescent="0.25">
      <c r="B18" s="92" t="s">
        <v>16</v>
      </c>
      <c r="C18" s="75"/>
      <c r="D18" s="76"/>
      <c r="E18" s="102">
        <v>0</v>
      </c>
      <c r="F18" s="125"/>
    </row>
    <row r="19" spans="2:6" x14ac:dyDescent="0.25">
      <c r="B19" s="92" t="s">
        <v>4</v>
      </c>
      <c r="C19" s="103"/>
      <c r="D19" s="76"/>
      <c r="E19" s="102">
        <v>0</v>
      </c>
      <c r="F19" s="125"/>
    </row>
    <row r="20" spans="2:6" x14ac:dyDescent="0.25">
      <c r="B20" s="92" t="s">
        <v>14</v>
      </c>
      <c r="C20" s="103"/>
      <c r="D20" s="76"/>
      <c r="E20" s="102">
        <v>0</v>
      </c>
      <c r="F20" s="125"/>
    </row>
    <row r="21" spans="2:6" x14ac:dyDescent="0.25">
      <c r="B21" s="92" t="s">
        <v>11</v>
      </c>
      <c r="C21" s="103"/>
      <c r="D21" s="76"/>
      <c r="E21" s="102">
        <v>0</v>
      </c>
      <c r="F21" s="125"/>
    </row>
    <row r="22" spans="2:6" x14ac:dyDescent="0.25">
      <c r="B22" s="92" t="s">
        <v>15</v>
      </c>
      <c r="C22" s="103"/>
      <c r="D22" s="76"/>
      <c r="E22" s="102">
        <v>0</v>
      </c>
      <c r="F22" s="125"/>
    </row>
    <row r="23" spans="2:6" s="11" customFormat="1" x14ac:dyDescent="0.25">
      <c r="B23" s="92" t="s">
        <v>71</v>
      </c>
      <c r="C23" s="104"/>
      <c r="D23" s="76"/>
      <c r="E23" s="80">
        <v>0</v>
      </c>
      <c r="F23" s="125"/>
    </row>
    <row r="24" spans="2:6" x14ac:dyDescent="0.25">
      <c r="B24" s="92" t="s">
        <v>12</v>
      </c>
      <c r="C24" s="105"/>
      <c r="D24" s="76"/>
      <c r="E24" s="71">
        <v>0</v>
      </c>
      <c r="F24" s="125"/>
    </row>
    <row r="25" spans="2:6" s="12" customFormat="1" x14ac:dyDescent="0.25">
      <c r="B25" s="92" t="s">
        <v>5</v>
      </c>
      <c r="C25" s="105"/>
      <c r="D25" s="76"/>
      <c r="E25" s="72">
        <v>0</v>
      </c>
      <c r="F25" s="125"/>
    </row>
    <row r="26" spans="2:6" x14ac:dyDescent="0.25">
      <c r="B26" s="92" t="s">
        <v>6</v>
      </c>
      <c r="C26" s="105"/>
      <c r="D26" s="76"/>
      <c r="E26" s="102">
        <v>0</v>
      </c>
      <c r="F26" s="125"/>
    </row>
    <row r="27" spans="2:6" x14ac:dyDescent="0.25">
      <c r="B27" s="92" t="s">
        <v>78</v>
      </c>
      <c r="C27" s="105"/>
      <c r="D27" s="76"/>
      <c r="E27" s="102">
        <v>0</v>
      </c>
      <c r="F27" s="125"/>
    </row>
    <row r="28" spans="2:6" x14ac:dyDescent="0.25">
      <c r="B28" s="92" t="s">
        <v>17</v>
      </c>
      <c r="C28" s="105"/>
      <c r="D28" s="76"/>
      <c r="E28" s="102">
        <v>0</v>
      </c>
      <c r="F28" s="125"/>
    </row>
    <row r="29" spans="2:6" ht="15.75" thickBot="1" x14ac:dyDescent="0.3">
      <c r="B29" s="94"/>
      <c r="C29" s="113"/>
      <c r="D29" s="84"/>
      <c r="E29" s="112"/>
      <c r="F29" s="128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20"/>
      <c r="F30" s="130"/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91" t="s">
        <v>136</v>
      </c>
      <c r="C32" s="196"/>
      <c r="D32" s="196"/>
      <c r="E32" s="196"/>
      <c r="F32" s="197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&amp;R42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7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I7" sqref="I7:J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60</v>
      </c>
      <c r="C3" s="178"/>
      <c r="D3" s="178"/>
      <c r="E3" s="178"/>
      <c r="F3" s="179"/>
    </row>
    <row r="4" spans="2:6" x14ac:dyDescent="0.25">
      <c r="B4" s="180" t="s">
        <v>126</v>
      </c>
      <c r="C4" s="181"/>
      <c r="D4" s="181"/>
      <c r="E4" s="181"/>
      <c r="F4" s="182"/>
    </row>
    <row r="5" spans="2:6" x14ac:dyDescent="0.25">
      <c r="B5" s="101"/>
      <c r="C5" s="181" t="s">
        <v>61</v>
      </c>
      <c r="D5" s="181"/>
      <c r="E5" s="181" t="s">
        <v>62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4"/>
      <c r="E7" s="102">
        <v>0</v>
      </c>
      <c r="F7" s="125"/>
    </row>
    <row r="8" spans="2:6" x14ac:dyDescent="0.25">
      <c r="B8" s="92" t="s">
        <v>13</v>
      </c>
      <c r="C8" s="75"/>
      <c r="D8" s="74"/>
      <c r="E8" s="102">
        <v>0</v>
      </c>
      <c r="F8" s="125"/>
    </row>
    <row r="9" spans="2:6" x14ac:dyDescent="0.25">
      <c r="B9" s="92" t="s">
        <v>0</v>
      </c>
      <c r="C9" s="75"/>
      <c r="D9" s="74"/>
      <c r="E9" s="102">
        <v>0</v>
      </c>
      <c r="F9" s="125"/>
    </row>
    <row r="10" spans="2:6" x14ac:dyDescent="0.25">
      <c r="B10" s="92" t="s">
        <v>8</v>
      </c>
      <c r="C10" s="75"/>
      <c r="D10" s="74">
        <f t="shared" ref="D10" si="0">C10/$C$30</f>
        <v>0</v>
      </c>
      <c r="E10" s="102">
        <v>0</v>
      </c>
      <c r="F10" s="125"/>
    </row>
    <row r="11" spans="2:6" x14ac:dyDescent="0.25">
      <c r="B11" s="92" t="s">
        <v>26</v>
      </c>
      <c r="C11" s="75"/>
      <c r="D11" s="74"/>
      <c r="E11" s="102">
        <v>0</v>
      </c>
      <c r="F11" s="125"/>
    </row>
    <row r="12" spans="2:6" x14ac:dyDescent="0.25">
      <c r="B12" s="92" t="s">
        <v>3</v>
      </c>
      <c r="C12" s="75"/>
      <c r="D12" s="74"/>
      <c r="E12" s="102">
        <v>0</v>
      </c>
      <c r="F12" s="125"/>
    </row>
    <row r="13" spans="2:6" x14ac:dyDescent="0.25">
      <c r="B13" s="92" t="s">
        <v>7</v>
      </c>
      <c r="C13" s="75"/>
      <c r="D13" s="74">
        <f t="shared" ref="D13:D21" si="1">C13/$C$30</f>
        <v>0</v>
      </c>
      <c r="E13" s="102">
        <v>0</v>
      </c>
      <c r="F13" s="125"/>
    </row>
    <row r="14" spans="2:6" x14ac:dyDescent="0.25">
      <c r="B14" s="92" t="s">
        <v>2</v>
      </c>
      <c r="C14" s="75"/>
      <c r="D14" s="74">
        <f t="shared" si="1"/>
        <v>0</v>
      </c>
      <c r="E14" s="102">
        <v>0</v>
      </c>
      <c r="F14" s="125"/>
    </row>
    <row r="15" spans="2:6" x14ac:dyDescent="0.25">
      <c r="B15" s="92" t="s">
        <v>9</v>
      </c>
      <c r="C15" s="75"/>
      <c r="D15" s="74">
        <f t="shared" si="1"/>
        <v>0</v>
      </c>
      <c r="E15" s="102">
        <v>0</v>
      </c>
      <c r="F15" s="125"/>
    </row>
    <row r="16" spans="2:6" x14ac:dyDescent="0.25">
      <c r="B16" s="92" t="s">
        <v>1</v>
      </c>
      <c r="C16" s="75"/>
      <c r="D16" s="74">
        <f t="shared" si="1"/>
        <v>0</v>
      </c>
      <c r="E16" s="102">
        <v>0</v>
      </c>
      <c r="F16" s="125"/>
    </row>
    <row r="17" spans="2:6" x14ac:dyDescent="0.25">
      <c r="B17" s="92" t="s">
        <v>27</v>
      </c>
      <c r="C17" s="75"/>
      <c r="D17" s="74">
        <f t="shared" si="1"/>
        <v>0</v>
      </c>
      <c r="E17" s="102">
        <v>0</v>
      </c>
      <c r="F17" s="125"/>
    </row>
    <row r="18" spans="2:6" x14ac:dyDescent="0.25">
      <c r="B18" s="92" t="s">
        <v>16</v>
      </c>
      <c r="C18" s="75"/>
      <c r="D18" s="74">
        <f t="shared" si="1"/>
        <v>0</v>
      </c>
      <c r="E18" s="102">
        <v>0</v>
      </c>
      <c r="F18" s="125"/>
    </row>
    <row r="19" spans="2:6" x14ac:dyDescent="0.25">
      <c r="B19" s="92" t="s">
        <v>4</v>
      </c>
      <c r="C19" s="75"/>
      <c r="D19" s="74">
        <f t="shared" si="1"/>
        <v>0</v>
      </c>
      <c r="E19" s="102">
        <v>0</v>
      </c>
      <c r="F19" s="125"/>
    </row>
    <row r="20" spans="2:6" x14ac:dyDescent="0.25">
      <c r="B20" s="92" t="s">
        <v>14</v>
      </c>
      <c r="C20" s="75"/>
      <c r="D20" s="74">
        <f t="shared" si="1"/>
        <v>0</v>
      </c>
      <c r="E20" s="102">
        <v>0</v>
      </c>
      <c r="F20" s="125"/>
    </row>
    <row r="21" spans="2:6" x14ac:dyDescent="0.25">
      <c r="B21" s="92" t="s">
        <v>11</v>
      </c>
      <c r="C21" s="75"/>
      <c r="D21" s="74">
        <f t="shared" si="1"/>
        <v>0</v>
      </c>
      <c r="E21" s="102">
        <v>0</v>
      </c>
      <c r="F21" s="125"/>
    </row>
    <row r="22" spans="2:6" x14ac:dyDescent="0.25">
      <c r="B22" s="92" t="s">
        <v>15</v>
      </c>
      <c r="C22" s="75"/>
      <c r="D22" s="74">
        <f>C22/$C$30</f>
        <v>0</v>
      </c>
      <c r="E22" s="102">
        <v>0</v>
      </c>
      <c r="F22" s="125"/>
    </row>
    <row r="23" spans="2:6" s="11" customFormat="1" x14ac:dyDescent="0.25">
      <c r="B23" s="92" t="s">
        <v>71</v>
      </c>
      <c r="C23" s="75"/>
      <c r="D23" s="74">
        <f>C23/$C$30</f>
        <v>0</v>
      </c>
      <c r="E23" s="80">
        <v>0</v>
      </c>
      <c r="F23" s="126"/>
    </row>
    <row r="24" spans="2:6" x14ac:dyDescent="0.25">
      <c r="B24" s="92" t="s">
        <v>12</v>
      </c>
      <c r="C24" s="75">
        <v>5.3356481481481484E-3</v>
      </c>
      <c r="D24" s="74">
        <f>C24/$C$30</f>
        <v>1.2281870254429204E-2</v>
      </c>
      <c r="E24" s="71">
        <v>0</v>
      </c>
      <c r="F24" s="127"/>
    </row>
    <row r="25" spans="2:6" s="12" customFormat="1" x14ac:dyDescent="0.25">
      <c r="B25" s="92" t="s">
        <v>5</v>
      </c>
      <c r="C25" s="75">
        <v>0.42530092592592583</v>
      </c>
      <c r="D25" s="74">
        <f>C25/$C$30</f>
        <v>0.97897961902224595</v>
      </c>
      <c r="E25" s="72">
        <v>0</v>
      </c>
      <c r="F25" s="91"/>
    </row>
    <row r="26" spans="2:6" x14ac:dyDescent="0.25">
      <c r="B26" s="92" t="s">
        <v>6</v>
      </c>
      <c r="C26" s="81">
        <v>3.7962962962962967E-3</v>
      </c>
      <c r="D26" s="74">
        <f>C26/$C$30</f>
        <v>8.7385107233248997E-3</v>
      </c>
      <c r="E26" s="102">
        <v>0</v>
      </c>
      <c r="F26" s="125"/>
    </row>
    <row r="27" spans="2:6" x14ac:dyDescent="0.25">
      <c r="B27" s="92" t="s">
        <v>78</v>
      </c>
      <c r="C27" s="81"/>
      <c r="D27" s="74"/>
      <c r="E27" s="102">
        <v>0</v>
      </c>
      <c r="F27" s="125"/>
    </row>
    <row r="28" spans="2:6" x14ac:dyDescent="0.25">
      <c r="B28" s="92" t="s">
        <v>17</v>
      </c>
      <c r="C28" s="81"/>
      <c r="D28" s="74">
        <f>C28/$C$30</f>
        <v>0</v>
      </c>
      <c r="E28" s="102">
        <v>0</v>
      </c>
      <c r="F28" s="125"/>
    </row>
    <row r="29" spans="2:6" ht="15.75" thickBot="1" x14ac:dyDescent="0.3">
      <c r="B29" s="94"/>
      <c r="C29" s="111"/>
      <c r="D29" s="84"/>
      <c r="E29" s="112"/>
      <c r="F29" s="128"/>
    </row>
    <row r="30" spans="2:6" ht="16.5" thickTop="1" thickBot="1" x14ac:dyDescent="0.3">
      <c r="B30" s="96" t="s">
        <v>29</v>
      </c>
      <c r="C30" s="117">
        <f>SUM(C7:C28)</f>
        <v>0.43443287037037026</v>
      </c>
      <c r="D30" s="88">
        <f>SUM(D7:D28)</f>
        <v>1</v>
      </c>
      <c r="E30" s="119"/>
      <c r="F30" s="129"/>
    </row>
    <row r="31" spans="2:6" ht="15.75" thickTop="1" x14ac:dyDescent="0.25">
      <c r="B31" s="98"/>
      <c r="C31" s="114"/>
      <c r="D31" s="115"/>
      <c r="E31" s="115"/>
      <c r="F31" s="124"/>
    </row>
    <row r="32" spans="2:6" ht="81" customHeight="1" thickBot="1" x14ac:dyDescent="0.3">
      <c r="B32" s="186" t="s">
        <v>137</v>
      </c>
      <c r="C32" s="187"/>
      <c r="D32" s="187"/>
      <c r="E32" s="187"/>
      <c r="F32" s="18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&amp;R43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8" enableFormatConditionsCalculation="0"/>
  <dimension ref="B2:P65"/>
  <sheetViews>
    <sheetView showGridLines="0" showZeros="0" zoomScale="110" zoomScaleNormal="110" zoomScaleSheetLayoutView="100" zoomScalePageLayoutView="110" workbookViewId="0">
      <selection activeCell="I7" sqref="I7:J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79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126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s="13" customFormat="1" x14ac:dyDescent="0.25">
      <c r="B5" s="14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>
        <v>1.9097222222222219E-3</v>
      </c>
      <c r="D7" s="75">
        <v>8.4143518518518517E-3</v>
      </c>
      <c r="E7" s="75"/>
      <c r="F7" s="75">
        <v>2.1874999999999998E-3</v>
      </c>
      <c r="G7" s="75">
        <v>4.4907407407407405E-3</v>
      </c>
      <c r="H7" s="75"/>
      <c r="I7" s="75"/>
      <c r="J7" s="75"/>
      <c r="K7" s="135">
        <f t="shared" ref="K7:K28" si="0">J7+I7+H7+G7+F7+E7+D7+C7</f>
        <v>1.7002314814814814E-2</v>
      </c>
    </row>
    <row r="8" spans="2:11" x14ac:dyDescent="0.25">
      <c r="B8" s="92" t="s">
        <v>13</v>
      </c>
      <c r="C8" s="75">
        <v>1.40625E-2</v>
      </c>
      <c r="D8" s="75"/>
      <c r="E8" s="75">
        <v>6.9444444444444444E-5</v>
      </c>
      <c r="F8" s="75">
        <v>6.6087962962962966E-3</v>
      </c>
      <c r="G8" s="75">
        <v>9.9189814814814817E-3</v>
      </c>
      <c r="H8" s="75"/>
      <c r="I8" s="75"/>
      <c r="J8" s="75"/>
      <c r="K8" s="135">
        <f t="shared" si="0"/>
        <v>3.0659722222222227E-2</v>
      </c>
    </row>
    <row r="9" spans="2:11" x14ac:dyDescent="0.25">
      <c r="B9" s="92" t="s">
        <v>0</v>
      </c>
      <c r="C9" s="75">
        <v>5.9756944444444446E-2</v>
      </c>
      <c r="D9" s="75">
        <v>9.9861111111111067E-2</v>
      </c>
      <c r="E9" s="75">
        <v>3.4027777777777692E-2</v>
      </c>
      <c r="F9" s="75">
        <v>6.9942129629629618E-2</v>
      </c>
      <c r="G9" s="75">
        <v>0.15215277777777775</v>
      </c>
      <c r="H9" s="75">
        <v>1.6921296296296295E-2</v>
      </c>
      <c r="I9" s="75">
        <v>9.4212962962962974E-3</v>
      </c>
      <c r="J9" s="75"/>
      <c r="K9" s="135">
        <f t="shared" si="0"/>
        <v>0.44208333333333316</v>
      </c>
    </row>
    <row r="10" spans="2:11" x14ac:dyDescent="0.25">
      <c r="B10" s="92" t="s">
        <v>8</v>
      </c>
      <c r="C10" s="75">
        <v>1.1712962962962963E-2</v>
      </c>
      <c r="D10" s="75">
        <v>2.2291666666666668E-2</v>
      </c>
      <c r="E10" s="75">
        <v>2.3148148148148147E-5</v>
      </c>
      <c r="F10" s="75">
        <v>8.3333333333333332E-3</v>
      </c>
      <c r="G10" s="75">
        <v>4.4560185185185189E-3</v>
      </c>
      <c r="H10" s="75"/>
      <c r="I10" s="75"/>
      <c r="J10" s="75"/>
      <c r="K10" s="135">
        <f t="shared" si="0"/>
        <v>4.6817129629629639E-2</v>
      </c>
    </row>
    <row r="11" spans="2:11" x14ac:dyDescent="0.25">
      <c r="B11" s="92" t="s">
        <v>26</v>
      </c>
      <c r="C11" s="75"/>
      <c r="D11" s="75">
        <v>4.3981481481481481E-4</v>
      </c>
      <c r="E11" s="75"/>
      <c r="F11" s="75"/>
      <c r="G11" s="75"/>
      <c r="H11" s="75"/>
      <c r="I11" s="75"/>
      <c r="J11" s="75"/>
      <c r="K11" s="135">
        <f t="shared" si="0"/>
        <v>4.3981481481481481E-4</v>
      </c>
    </row>
    <row r="12" spans="2:11" x14ac:dyDescent="0.25">
      <c r="B12" s="92" t="s">
        <v>3</v>
      </c>
      <c r="C12" s="75">
        <v>4.0972222222222215E-2</v>
      </c>
      <c r="D12" s="75">
        <v>1.1261574074074075E-2</v>
      </c>
      <c r="E12" s="75">
        <v>0.14834490740740755</v>
      </c>
      <c r="F12" s="75">
        <v>8.4849537037037015E-2</v>
      </c>
      <c r="G12" s="75">
        <v>9.7465277777777817E-2</v>
      </c>
      <c r="H12" s="75"/>
      <c r="I12" s="75">
        <v>6.630787037037035E-2</v>
      </c>
      <c r="J12" s="75"/>
      <c r="K12" s="135">
        <f t="shared" si="0"/>
        <v>0.44920138888888905</v>
      </c>
    </row>
    <row r="13" spans="2:11" x14ac:dyDescent="0.25">
      <c r="B13" s="92" t="s">
        <v>7</v>
      </c>
      <c r="C13" s="75">
        <v>1.8831018518518521E-2</v>
      </c>
      <c r="D13" s="75">
        <v>0.19594907407407397</v>
      </c>
      <c r="E13" s="75">
        <v>3.1689814814814796E-2</v>
      </c>
      <c r="F13" s="75">
        <v>2.1956018518518514E-2</v>
      </c>
      <c r="G13" s="75">
        <v>2.4918981481481479E-2</v>
      </c>
      <c r="H13" s="75">
        <v>3.4085648148148157E-2</v>
      </c>
      <c r="I13" s="75"/>
      <c r="J13" s="75"/>
      <c r="K13" s="135">
        <f t="shared" si="0"/>
        <v>0.32743055555555545</v>
      </c>
    </row>
    <row r="14" spans="2:11" x14ac:dyDescent="0.25">
      <c r="B14" s="92" t="s">
        <v>2</v>
      </c>
      <c r="C14" s="75">
        <v>1.3159722222222224E-2</v>
      </c>
      <c r="D14" s="75">
        <v>5.4398148148148149E-3</v>
      </c>
      <c r="E14" s="75"/>
      <c r="F14" s="75">
        <v>1.6307870370370375E-2</v>
      </c>
      <c r="G14" s="75">
        <v>2.3726851851851853E-2</v>
      </c>
      <c r="H14" s="75">
        <v>5.5324074074074078E-3</v>
      </c>
      <c r="I14" s="75">
        <v>1.7592592592592592E-3</v>
      </c>
      <c r="J14" s="75"/>
      <c r="K14" s="135">
        <f t="shared" si="0"/>
        <v>6.5925925925925929E-2</v>
      </c>
    </row>
    <row r="15" spans="2:11" x14ac:dyDescent="0.25">
      <c r="B15" s="92" t="s">
        <v>9</v>
      </c>
      <c r="C15" s="75">
        <v>7.4074074074074077E-3</v>
      </c>
      <c r="D15" s="75">
        <v>8.5532407407407397E-3</v>
      </c>
      <c r="E15" s="75">
        <v>1.6550925925925926E-3</v>
      </c>
      <c r="F15" s="75"/>
      <c r="G15" s="75"/>
      <c r="H15" s="75"/>
      <c r="I15" s="75"/>
      <c r="J15" s="75"/>
      <c r="K15" s="135">
        <f t="shared" si="0"/>
        <v>1.7615740740740741E-2</v>
      </c>
    </row>
    <row r="16" spans="2:11" x14ac:dyDescent="0.25">
      <c r="B16" s="92" t="s">
        <v>1</v>
      </c>
      <c r="C16" s="75">
        <v>1.357638888888889E-2</v>
      </c>
      <c r="D16" s="75">
        <v>7.1296296296296299E-3</v>
      </c>
      <c r="E16" s="75"/>
      <c r="F16" s="75"/>
      <c r="G16" s="75">
        <v>1.6053240740740739E-2</v>
      </c>
      <c r="H16" s="75"/>
      <c r="I16" s="75"/>
      <c r="J16" s="75"/>
      <c r="K16" s="135">
        <f t="shared" si="0"/>
        <v>3.6759259259259255E-2</v>
      </c>
    </row>
    <row r="17" spans="2:11" x14ac:dyDescent="0.25">
      <c r="B17" s="92" t="s">
        <v>27</v>
      </c>
      <c r="C17" s="75">
        <v>1.9479166666666669E-2</v>
      </c>
      <c r="D17" s="75">
        <v>4.2442129629629635E-2</v>
      </c>
      <c r="E17" s="75">
        <v>2.1203703703703707E-2</v>
      </c>
      <c r="F17" s="75">
        <v>7.9861111111111105E-4</v>
      </c>
      <c r="G17" s="75">
        <v>2.361111111111111E-2</v>
      </c>
      <c r="H17" s="75">
        <v>6.782407407407408E-3</v>
      </c>
      <c r="I17" s="75"/>
      <c r="J17" s="75"/>
      <c r="K17" s="135">
        <f t="shared" si="0"/>
        <v>0.11431712962962964</v>
      </c>
    </row>
    <row r="18" spans="2:11" x14ac:dyDescent="0.25">
      <c r="B18" s="92" t="s">
        <v>16</v>
      </c>
      <c r="C18" s="75">
        <v>1.1921296296296298E-3</v>
      </c>
      <c r="D18" s="75">
        <v>1.3425925925925925E-3</v>
      </c>
      <c r="E18" s="75"/>
      <c r="F18" s="75"/>
      <c r="G18" s="75">
        <v>1.5740740740740741E-3</v>
      </c>
      <c r="H18" s="75"/>
      <c r="I18" s="75"/>
      <c r="J18" s="75"/>
      <c r="K18" s="135">
        <f t="shared" si="0"/>
        <v>4.1087962962962962E-3</v>
      </c>
    </row>
    <row r="19" spans="2:11" x14ac:dyDescent="0.25">
      <c r="B19" s="92" t="s">
        <v>4</v>
      </c>
      <c r="C19" s="75">
        <v>2.0023148148148148E-2</v>
      </c>
      <c r="D19" s="75">
        <v>6.2187500000000027E-2</v>
      </c>
      <c r="E19" s="75">
        <v>1.5775462962962963E-2</v>
      </c>
      <c r="F19" s="75">
        <v>1.8229166666666668E-2</v>
      </c>
      <c r="G19" s="75">
        <v>1.8275462962962966E-2</v>
      </c>
      <c r="H19" s="75">
        <v>4.0046296296296297E-3</v>
      </c>
      <c r="I19" s="75">
        <v>1.7037037037037038E-2</v>
      </c>
      <c r="J19" s="75"/>
      <c r="K19" s="135">
        <f t="shared" si="0"/>
        <v>0.15553240740740745</v>
      </c>
    </row>
    <row r="20" spans="2:11" x14ac:dyDescent="0.25">
      <c r="B20" s="92" t="s">
        <v>14</v>
      </c>
      <c r="C20" s="75">
        <v>3.052083333333333E-2</v>
      </c>
      <c r="D20" s="75">
        <v>7.2650462962963E-2</v>
      </c>
      <c r="E20" s="75">
        <v>2.1145833333333329E-2</v>
      </c>
      <c r="F20" s="75">
        <v>1.3460648148148147E-2</v>
      </c>
      <c r="G20" s="75">
        <v>3.8217592592592602E-2</v>
      </c>
      <c r="H20" s="75">
        <v>1.5868055555555555E-2</v>
      </c>
      <c r="I20" s="75">
        <v>1.457175925925926E-2</v>
      </c>
      <c r="J20" s="75"/>
      <c r="K20" s="135">
        <f t="shared" si="0"/>
        <v>0.20643518518518522</v>
      </c>
    </row>
    <row r="21" spans="2:11" x14ac:dyDescent="0.25">
      <c r="B21" s="92" t="s">
        <v>11</v>
      </c>
      <c r="C21" s="75">
        <v>5.3391203703703705E-2</v>
      </c>
      <c r="D21" s="75">
        <v>1.5000000000000001E-2</v>
      </c>
      <c r="E21" s="75">
        <v>2.0208333333333339E-2</v>
      </c>
      <c r="F21" s="75">
        <v>1.1145833333333332E-2</v>
      </c>
      <c r="G21" s="75">
        <v>5.5567129629629626E-2</v>
      </c>
      <c r="H21" s="75">
        <v>9.0624999999999994E-3</v>
      </c>
      <c r="I21" s="75">
        <v>2.462962962962963E-2</v>
      </c>
      <c r="J21" s="75"/>
      <c r="K21" s="135">
        <f t="shared" si="0"/>
        <v>0.18900462962962963</v>
      </c>
    </row>
    <row r="22" spans="2:11" x14ac:dyDescent="0.25">
      <c r="B22" s="92" t="s">
        <v>15</v>
      </c>
      <c r="C22" s="75">
        <v>1.9386574074074077E-2</v>
      </c>
      <c r="D22" s="75">
        <v>3.0532407407407397E-2</v>
      </c>
      <c r="E22" s="75">
        <v>2.6863425925925916E-2</v>
      </c>
      <c r="F22" s="75">
        <v>7.951388888888888E-3</v>
      </c>
      <c r="G22" s="75">
        <v>4.3182870370370378E-2</v>
      </c>
      <c r="H22" s="75">
        <v>1.2037037037037038E-3</v>
      </c>
      <c r="I22" s="75">
        <v>5.3819444444444435E-3</v>
      </c>
      <c r="J22" s="75"/>
      <c r="K22" s="135">
        <f t="shared" si="0"/>
        <v>0.13450231481481481</v>
      </c>
    </row>
    <row r="23" spans="2:11" x14ac:dyDescent="0.25">
      <c r="B23" s="92" t="s">
        <v>71</v>
      </c>
      <c r="C23" s="75">
        <v>8.9710648148148095E-2</v>
      </c>
      <c r="D23" s="75">
        <v>9.4189814814814865E-2</v>
      </c>
      <c r="E23" s="75">
        <v>3.3611111111111099E-2</v>
      </c>
      <c r="F23" s="75">
        <v>1.5381944444444445E-2</v>
      </c>
      <c r="G23" s="75">
        <v>7.4999999999999983E-2</v>
      </c>
      <c r="H23" s="75">
        <v>2.7905092592592589E-2</v>
      </c>
      <c r="I23" s="75">
        <v>0.10295138888888887</v>
      </c>
      <c r="J23" s="75"/>
      <c r="K23" s="135">
        <f t="shared" si="0"/>
        <v>0.43874999999999997</v>
      </c>
    </row>
    <row r="24" spans="2:11" x14ac:dyDescent="0.25">
      <c r="B24" s="92" t="s">
        <v>12</v>
      </c>
      <c r="C24" s="75">
        <v>9.7453703703703713E-3</v>
      </c>
      <c r="D24" s="75">
        <v>2.3645833333333335E-2</v>
      </c>
      <c r="E24" s="75">
        <v>2.9004629629629616E-2</v>
      </c>
      <c r="F24" s="75">
        <v>5.1736111111111115E-3</v>
      </c>
      <c r="G24" s="75">
        <v>1.8101851851851852E-2</v>
      </c>
      <c r="H24" s="75">
        <v>9.3749999999999997E-3</v>
      </c>
      <c r="I24" s="75">
        <v>2.6018518518518517E-2</v>
      </c>
      <c r="J24" s="75"/>
      <c r="K24" s="135">
        <f t="shared" si="0"/>
        <v>0.12106481481481482</v>
      </c>
    </row>
    <row r="25" spans="2:11" x14ac:dyDescent="0.25">
      <c r="B25" s="92" t="s">
        <v>5</v>
      </c>
      <c r="C25" s="75">
        <v>4.4212962962962964E-3</v>
      </c>
      <c r="D25" s="75">
        <v>2.9976851851851848E-3</v>
      </c>
      <c r="E25" s="75">
        <v>4.0254629629629626E-2</v>
      </c>
      <c r="F25" s="75">
        <v>9.5833333333333326E-3</v>
      </c>
      <c r="G25" s="75">
        <v>1.6620370370370365E-2</v>
      </c>
      <c r="H25" s="75"/>
      <c r="I25" s="75"/>
      <c r="J25" s="75"/>
      <c r="K25" s="135">
        <f t="shared" si="0"/>
        <v>7.3877314814814812E-2</v>
      </c>
    </row>
    <row r="26" spans="2:11" x14ac:dyDescent="0.25">
      <c r="B26" s="92" t="s">
        <v>6</v>
      </c>
      <c r="C26" s="75"/>
      <c r="D26" s="75"/>
      <c r="E26" s="75">
        <v>2.2534722222222209E-2</v>
      </c>
      <c r="F26" s="75"/>
      <c r="G26" s="75"/>
      <c r="H26" s="75"/>
      <c r="I26" s="75"/>
      <c r="J26" s="75"/>
      <c r="K26" s="135">
        <f t="shared" si="0"/>
        <v>2.2534722222222209E-2</v>
      </c>
    </row>
    <row r="27" spans="2:11" x14ac:dyDescent="0.25">
      <c r="B27" s="92" t="s">
        <v>78</v>
      </c>
      <c r="C27" s="75">
        <v>5.8796296296296296E-3</v>
      </c>
      <c r="D27" s="75">
        <v>1.4583333333333334E-3</v>
      </c>
      <c r="E27" s="75"/>
      <c r="F27" s="75"/>
      <c r="G27" s="75">
        <v>9.9999999999999985E-3</v>
      </c>
      <c r="H27" s="75"/>
      <c r="I27" s="75">
        <v>9.6643518518518528E-3</v>
      </c>
      <c r="J27" s="75"/>
      <c r="K27" s="135">
        <f t="shared" si="0"/>
        <v>2.7002314814814812E-2</v>
      </c>
    </row>
    <row r="28" spans="2:11" x14ac:dyDescent="0.25">
      <c r="B28" s="92" t="s">
        <v>17</v>
      </c>
      <c r="C28" s="75">
        <v>2.0682870370370365E-2</v>
      </c>
      <c r="D28" s="75">
        <v>5.3009259259259259E-3</v>
      </c>
      <c r="E28" s="75"/>
      <c r="F28" s="75">
        <v>2.1759259259259258E-3</v>
      </c>
      <c r="G28" s="75">
        <v>5.2546296296296299E-3</v>
      </c>
      <c r="H28" s="75">
        <v>1.5972222222222221E-3</v>
      </c>
      <c r="I28" s="75">
        <v>1.5844907407407408E-2</v>
      </c>
      <c r="J28" s="75"/>
      <c r="K28" s="135">
        <f t="shared" si="0"/>
        <v>5.0856481481481475E-2</v>
      </c>
    </row>
    <row r="29" spans="2:11" ht="15.75" thickBot="1" x14ac:dyDescent="0.3">
      <c r="B29" s="136"/>
      <c r="C29" s="84"/>
      <c r="D29" s="84"/>
      <c r="E29" s="83"/>
      <c r="F29" s="83"/>
      <c r="G29" s="84"/>
      <c r="H29" s="84"/>
      <c r="I29" s="84"/>
      <c r="J29" s="84"/>
      <c r="K29" s="137"/>
    </row>
    <row r="30" spans="2:11" ht="16.5" thickTop="1" thickBot="1" x14ac:dyDescent="0.3">
      <c r="B30" s="96" t="s">
        <v>29</v>
      </c>
      <c r="C30" s="87">
        <f>SUM(C7:C28)</f>
        <v>0.45582175925925922</v>
      </c>
      <c r="D30" s="87">
        <f t="shared" ref="D30:J30" si="1">SUM(D7:D28)</f>
        <v>0.71108796296296284</v>
      </c>
      <c r="E30" s="87">
        <f t="shared" si="1"/>
        <v>0.44641203703703697</v>
      </c>
      <c r="F30" s="87">
        <f t="shared" si="1"/>
        <v>0.29408564814814814</v>
      </c>
      <c r="G30" s="87">
        <f t="shared" si="1"/>
        <v>0.63858796296296283</v>
      </c>
      <c r="H30" s="87">
        <f t="shared" si="1"/>
        <v>0.13233796296296299</v>
      </c>
      <c r="I30" s="87">
        <f t="shared" si="1"/>
        <v>0.29358796296296291</v>
      </c>
      <c r="J30" s="87">
        <f t="shared" si="1"/>
        <v>0</v>
      </c>
      <c r="K30" s="138">
        <f>SUM(K7:K28)</f>
        <v>2.9719212962962955</v>
      </c>
    </row>
    <row r="31" spans="2:11" ht="15.75" thickTop="1" x14ac:dyDescent="0.25">
      <c r="B31" s="98"/>
      <c r="C31" s="85"/>
      <c r="D31" s="85"/>
      <c r="E31" s="85"/>
      <c r="F31" s="85"/>
      <c r="G31" s="85"/>
      <c r="H31" s="85"/>
      <c r="I31" s="85"/>
      <c r="J31" s="115"/>
      <c r="K31" s="139"/>
    </row>
    <row r="32" spans="2:11" ht="66" customHeight="1" thickBot="1" x14ac:dyDescent="0.3">
      <c r="B32" s="198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  <row r="65" spans="10:16" s="11" customFormat="1" x14ac:dyDescent="0.25">
      <c r="J65" s="8"/>
      <c r="K65" s="8"/>
      <c r="L65" s="8"/>
      <c r="M65" s="8"/>
      <c r="N65" s="8"/>
      <c r="O65" s="8"/>
      <c r="P65" s="8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9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I7" sqref="I7:J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80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126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5"/>
      <c r="F7" s="75"/>
      <c r="G7" s="75">
        <v>2.9398148148148152E-3</v>
      </c>
      <c r="H7" s="75"/>
      <c r="I7" s="75"/>
      <c r="J7" s="75"/>
      <c r="K7" s="135">
        <f t="shared" ref="K7:K27" si="0">J7+I7+H7+G7+F7+E7+D7+C7</f>
        <v>2.9398148148148152E-3</v>
      </c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/>
      <c r="J8" s="75"/>
      <c r="K8" s="135">
        <f t="shared" si="0"/>
        <v>0</v>
      </c>
    </row>
    <row r="9" spans="2:11" x14ac:dyDescent="0.25">
      <c r="B9" s="92" t="s">
        <v>0</v>
      </c>
      <c r="C9" s="75"/>
      <c r="D9" s="75"/>
      <c r="E9" s="75">
        <v>5.9606481481481481E-3</v>
      </c>
      <c r="F9" s="75"/>
      <c r="G9" s="75">
        <v>1.3784722222222223E-2</v>
      </c>
      <c r="H9" s="75"/>
      <c r="I9" s="75"/>
      <c r="J9" s="75"/>
      <c r="K9" s="135">
        <f t="shared" si="0"/>
        <v>1.9745370370370371E-2</v>
      </c>
    </row>
    <row r="10" spans="2:11" x14ac:dyDescent="0.25">
      <c r="B10" s="92" t="s">
        <v>8</v>
      </c>
      <c r="C10" s="75">
        <v>3.6226851851851854E-3</v>
      </c>
      <c r="D10" s="75"/>
      <c r="E10" s="75">
        <v>4.2013888888888891E-3</v>
      </c>
      <c r="F10" s="75"/>
      <c r="G10" s="75"/>
      <c r="H10" s="75"/>
      <c r="I10" s="75">
        <v>8.6226851851851846E-3</v>
      </c>
      <c r="J10" s="75"/>
      <c r="K10" s="135">
        <f t="shared" si="0"/>
        <v>1.6446759259259258E-2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/>
      <c r="J11" s="75"/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>
        <v>3.8194444444444448E-3</v>
      </c>
      <c r="F12" s="75"/>
      <c r="G12" s="75"/>
      <c r="H12" s="75"/>
      <c r="I12" s="75"/>
      <c r="J12" s="75"/>
      <c r="K12" s="135">
        <f t="shared" si="0"/>
        <v>3.8194444444444448E-3</v>
      </c>
    </row>
    <row r="13" spans="2:11" x14ac:dyDescent="0.25">
      <c r="B13" s="92" t="s">
        <v>7</v>
      </c>
      <c r="C13" s="75"/>
      <c r="D13" s="75">
        <v>1.2268518518518518E-3</v>
      </c>
      <c r="E13" s="75"/>
      <c r="F13" s="75"/>
      <c r="G13" s="75">
        <v>2.0312500000000001E-2</v>
      </c>
      <c r="H13" s="75"/>
      <c r="I13" s="75">
        <v>1.5590277777777778E-2</v>
      </c>
      <c r="J13" s="75"/>
      <c r="K13" s="135">
        <f t="shared" si="0"/>
        <v>3.712962962962963E-2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/>
      <c r="J14" s="75"/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>
        <v>2.9050925925925928E-3</v>
      </c>
      <c r="H15" s="75"/>
      <c r="I15" s="75"/>
      <c r="J15" s="75"/>
      <c r="K15" s="135">
        <f t="shared" si="0"/>
        <v>2.9050925925925928E-3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/>
      <c r="J16" s="75"/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>
        <v>4.0162037037037033E-3</v>
      </c>
      <c r="F17" s="75"/>
      <c r="G17" s="75">
        <v>2.2569444444444447E-3</v>
      </c>
      <c r="H17" s="75"/>
      <c r="I17" s="75">
        <v>8.4837962962962948E-3</v>
      </c>
      <c r="J17" s="75"/>
      <c r="K17" s="135">
        <f t="shared" si="0"/>
        <v>1.4756944444444444E-2</v>
      </c>
    </row>
    <row r="18" spans="2:11" x14ac:dyDescent="0.25">
      <c r="B18" s="92" t="s">
        <v>16</v>
      </c>
      <c r="C18" s="75"/>
      <c r="D18" s="75"/>
      <c r="E18" s="75"/>
      <c r="F18" s="75"/>
      <c r="G18" s="75">
        <v>5.2083333333333339E-3</v>
      </c>
      <c r="H18" s="75"/>
      <c r="I18" s="75"/>
      <c r="J18" s="75"/>
      <c r="K18" s="135">
        <f t="shared" si="0"/>
        <v>5.2083333333333339E-3</v>
      </c>
    </row>
    <row r="19" spans="2:11" x14ac:dyDescent="0.25">
      <c r="B19" s="92" t="s">
        <v>4</v>
      </c>
      <c r="C19" s="75"/>
      <c r="D19" s="75"/>
      <c r="E19" s="75"/>
      <c r="F19" s="75"/>
      <c r="G19" s="75">
        <v>8.5879629629629639E-3</v>
      </c>
      <c r="H19" s="75"/>
      <c r="I19" s="75"/>
      <c r="J19" s="75"/>
      <c r="K19" s="135">
        <f t="shared" si="0"/>
        <v>8.5879629629629639E-3</v>
      </c>
    </row>
    <row r="20" spans="2:11" x14ac:dyDescent="0.25">
      <c r="B20" s="92" t="s">
        <v>14</v>
      </c>
      <c r="C20" s="75"/>
      <c r="D20" s="75"/>
      <c r="E20" s="75"/>
      <c r="F20" s="75"/>
      <c r="G20" s="75">
        <v>6.3425925925925924E-3</v>
      </c>
      <c r="H20" s="75"/>
      <c r="I20" s="75"/>
      <c r="J20" s="75"/>
      <c r="K20" s="135">
        <f t="shared" si="0"/>
        <v>6.3425925925925924E-3</v>
      </c>
    </row>
    <row r="21" spans="2:11" x14ac:dyDescent="0.25">
      <c r="B21" s="92" t="s">
        <v>11</v>
      </c>
      <c r="C21" s="75">
        <v>3.528935185185185E-2</v>
      </c>
      <c r="D21" s="75">
        <v>2.3032407407407404E-2</v>
      </c>
      <c r="E21" s="75">
        <v>5.5439814814814813E-3</v>
      </c>
      <c r="F21" s="75"/>
      <c r="G21" s="75">
        <v>3.2696759259259259E-2</v>
      </c>
      <c r="H21" s="75">
        <v>8.5069444444444437E-3</v>
      </c>
      <c r="I21" s="75">
        <v>1.7905092592592591E-2</v>
      </c>
      <c r="J21" s="75">
        <v>7.69675925925926E-3</v>
      </c>
      <c r="K21" s="135">
        <f t="shared" si="0"/>
        <v>0.13067129629629631</v>
      </c>
    </row>
    <row r="22" spans="2:11" x14ac:dyDescent="0.25">
      <c r="B22" s="92" t="s">
        <v>15</v>
      </c>
      <c r="C22" s="75">
        <v>6.8749999999999992E-3</v>
      </c>
      <c r="D22" s="75">
        <v>1.6319444444444445E-3</v>
      </c>
      <c r="E22" s="75">
        <v>3.3391203703703708E-2</v>
      </c>
      <c r="F22" s="75"/>
      <c r="G22" s="75">
        <v>1.6666666666666666E-2</v>
      </c>
      <c r="H22" s="75"/>
      <c r="I22" s="75">
        <v>4.7222222222222223E-3</v>
      </c>
      <c r="J22" s="75">
        <v>2.662037037037037E-3</v>
      </c>
      <c r="K22" s="135">
        <f t="shared" si="0"/>
        <v>6.5949074074074077E-2</v>
      </c>
    </row>
    <row r="23" spans="2:11" x14ac:dyDescent="0.25">
      <c r="B23" s="92" t="s">
        <v>71</v>
      </c>
      <c r="C23" s="75">
        <v>9.2708333333333323E-3</v>
      </c>
      <c r="D23" s="75">
        <v>6.9907407407407409E-3</v>
      </c>
      <c r="E23" s="75">
        <v>1.3495370370370373E-2</v>
      </c>
      <c r="F23" s="75">
        <v>3.9583333333333328E-3</v>
      </c>
      <c r="G23" s="75">
        <v>4.3715277777777783E-2</v>
      </c>
      <c r="H23" s="75">
        <v>3.5185185185185189E-3</v>
      </c>
      <c r="I23" s="75">
        <v>5.4629629629629629E-3</v>
      </c>
      <c r="J23" s="75">
        <v>3.7384259259259263E-3</v>
      </c>
      <c r="K23" s="135">
        <f t="shared" si="0"/>
        <v>9.0150462962962974E-2</v>
      </c>
    </row>
    <row r="24" spans="2:11" x14ac:dyDescent="0.25">
      <c r="B24" s="92" t="s">
        <v>12</v>
      </c>
      <c r="C24" s="75">
        <v>9.8032407407407408E-3</v>
      </c>
      <c r="D24" s="75">
        <v>1.2453703703703706E-2</v>
      </c>
      <c r="E24" s="75">
        <v>2.2847222222222224E-2</v>
      </c>
      <c r="F24" s="75"/>
      <c r="G24" s="75">
        <v>3.0266203703703701E-2</v>
      </c>
      <c r="H24" s="75">
        <v>1.0636574074074074E-2</v>
      </c>
      <c r="I24" s="75">
        <v>1.1203703703703704E-2</v>
      </c>
      <c r="J24" s="75"/>
      <c r="K24" s="135">
        <f t="shared" si="0"/>
        <v>9.7210648148148143E-2</v>
      </c>
    </row>
    <row r="25" spans="2:11" x14ac:dyDescent="0.25">
      <c r="B25" s="92" t="s">
        <v>5</v>
      </c>
      <c r="C25" s="75"/>
      <c r="D25" s="75">
        <v>8.4953703703703719E-3</v>
      </c>
      <c r="E25" s="75"/>
      <c r="F25" s="75">
        <v>4.8148148148148152E-3</v>
      </c>
      <c r="G25" s="75">
        <v>1.037037037037037E-2</v>
      </c>
      <c r="H25" s="75"/>
      <c r="I25" s="75">
        <v>4.9537037037037032E-3</v>
      </c>
      <c r="J25" s="75"/>
      <c r="K25" s="135">
        <f t="shared" si="0"/>
        <v>2.8634259259259259E-2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/>
      <c r="J26" s="75"/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/>
      <c r="J27" s="75"/>
      <c r="K27" s="135">
        <f t="shared" si="0"/>
        <v>0</v>
      </c>
    </row>
    <row r="28" spans="2:11" x14ac:dyDescent="0.25">
      <c r="B28" s="92" t="s">
        <v>17</v>
      </c>
      <c r="C28" s="75">
        <v>1.8784722222222223E-2</v>
      </c>
      <c r="D28" s="75"/>
      <c r="E28" s="75"/>
      <c r="F28" s="75"/>
      <c r="G28" s="75">
        <v>5.8217592592592592E-3</v>
      </c>
      <c r="H28" s="75"/>
      <c r="I28" s="75"/>
      <c r="J28" s="75"/>
      <c r="K28" s="135">
        <f>J28+I28+H28+G28+F28+E28+D28+C28</f>
        <v>2.4606481481481483E-2</v>
      </c>
    </row>
    <row r="29" spans="2:11" ht="15.75" thickBot="1" x14ac:dyDescent="0.3">
      <c r="B29" s="136"/>
      <c r="C29" s="84"/>
      <c r="D29" s="84"/>
      <c r="E29" s="83"/>
      <c r="F29" s="83"/>
      <c r="G29" s="84"/>
      <c r="H29" s="84"/>
      <c r="I29" s="84"/>
      <c r="J29" s="84"/>
      <c r="K29" s="137"/>
    </row>
    <row r="30" spans="2:11" ht="16.5" thickTop="1" thickBot="1" x14ac:dyDescent="0.3">
      <c r="B30" s="96" t="s">
        <v>29</v>
      </c>
      <c r="C30" s="87">
        <f t="shared" ref="C30:J30" si="1">SUM(C7:C28)</f>
        <v>8.3645833333333336E-2</v>
      </c>
      <c r="D30" s="87">
        <f t="shared" si="1"/>
        <v>5.3831018518518528E-2</v>
      </c>
      <c r="E30" s="87">
        <f t="shared" si="1"/>
        <v>9.3275462962962977E-2</v>
      </c>
      <c r="F30" s="87">
        <f t="shared" si="1"/>
        <v>8.773148148148148E-3</v>
      </c>
      <c r="G30" s="87">
        <f t="shared" si="1"/>
        <v>0.201875</v>
      </c>
      <c r="H30" s="87">
        <f t="shared" si="1"/>
        <v>2.2662037037037036E-2</v>
      </c>
      <c r="I30" s="87">
        <f t="shared" si="1"/>
        <v>7.6944444444444454E-2</v>
      </c>
      <c r="J30" s="87">
        <f t="shared" si="1"/>
        <v>1.4097222222222223E-2</v>
      </c>
      <c r="K30" s="138">
        <f>SUM(K7:K28)</f>
        <v>0.55510416666666662</v>
      </c>
    </row>
    <row r="31" spans="2:11" ht="15.75" thickTop="1" x14ac:dyDescent="0.25">
      <c r="B31" s="140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 enableFormatConditionsCalculation="0"/>
  <dimension ref="B1:H67"/>
  <sheetViews>
    <sheetView showGridLines="0" showZeros="0" topLeftCell="B1" zoomScale="110" zoomScaleNormal="110" zoomScaleSheetLayoutView="100" zoomScalePageLayoutView="110" workbookViewId="0">
      <selection activeCell="I7" sqref="I7:J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ht="15.75" thickBot="1" x14ac:dyDescent="0.3">
      <c r="B3" s="157" t="s">
        <v>101</v>
      </c>
      <c r="C3" s="158"/>
      <c r="D3" s="158"/>
      <c r="E3" s="158"/>
      <c r="F3" s="158"/>
      <c r="G3" s="158"/>
      <c r="H3" s="159"/>
    </row>
    <row r="4" spans="2:8" s="1" customFormat="1" ht="15.75" thickBot="1" x14ac:dyDescent="0.3">
      <c r="B4" s="160" t="s">
        <v>126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2.733796296296296E-2</v>
      </c>
      <c r="D7" s="39">
        <f>C7/C$30</f>
        <v>1.2175697061234165E-2</v>
      </c>
      <c r="E7" s="38">
        <v>9.2592592592592596E-4</v>
      </c>
      <c r="F7" s="39">
        <f t="shared" ref="F7:F28" si="0">E7/E$30</f>
        <v>3.0049205574127612E-3</v>
      </c>
      <c r="G7" s="38">
        <f>C7+E7</f>
        <v>2.8263888888888887E-2</v>
      </c>
      <c r="H7" s="43">
        <f>G7/$G$30</f>
        <v>1.1069006781013161E-2</v>
      </c>
    </row>
    <row r="8" spans="2:8" s="1" customFormat="1" x14ac:dyDescent="0.25">
      <c r="B8" s="42" t="s">
        <v>13</v>
      </c>
      <c r="C8" s="38">
        <v>7.0034722222222179E-2</v>
      </c>
      <c r="D8" s="39">
        <f t="shared" ref="D8:D28" si="1">C8/C$30</f>
        <v>3.1191847128504611E-2</v>
      </c>
      <c r="E8" s="38">
        <v>2.8703703703703703E-3</v>
      </c>
      <c r="F8" s="39">
        <f t="shared" si="0"/>
        <v>9.3152537279795593E-3</v>
      </c>
      <c r="G8" s="38">
        <f t="shared" ref="G8:G27" si="2">C8+E8</f>
        <v>7.2905092592592549E-2</v>
      </c>
      <c r="H8" s="43">
        <f t="shared" ref="H8:H27" si="3">G8/$G$30</f>
        <v>2.8551872937592905E-2</v>
      </c>
    </row>
    <row r="9" spans="2:8" s="1" customFormat="1" x14ac:dyDescent="0.25">
      <c r="B9" s="42" t="s">
        <v>0</v>
      </c>
      <c r="C9" s="38">
        <v>0.47833333333333317</v>
      </c>
      <c r="D9" s="39">
        <f t="shared" si="1"/>
        <v>0.21303861479537911</v>
      </c>
      <c r="E9" s="38">
        <v>0.11385416666666681</v>
      </c>
      <c r="F9" s="39">
        <f t="shared" si="0"/>
        <v>0.36949254404086712</v>
      </c>
      <c r="G9" s="38">
        <f t="shared" si="2"/>
        <v>0.59218749999999998</v>
      </c>
      <c r="H9" s="43">
        <f t="shared" si="3"/>
        <v>0.23191880915255464</v>
      </c>
    </row>
    <row r="10" spans="2:8" s="1" customFormat="1" x14ac:dyDescent="0.25">
      <c r="B10" s="42" t="s">
        <v>8</v>
      </c>
      <c r="C10" s="38">
        <v>9.0057870370370385E-2</v>
      </c>
      <c r="D10" s="39">
        <f t="shared" si="1"/>
        <v>4.0109694679704939E-2</v>
      </c>
      <c r="E10" s="38">
        <v>1.684027777777777E-2</v>
      </c>
      <c r="F10" s="39">
        <f t="shared" si="0"/>
        <v>5.4651992637944569E-2</v>
      </c>
      <c r="G10" s="38">
        <f t="shared" si="2"/>
        <v>0.10689814814814816</v>
      </c>
      <c r="H10" s="43">
        <f t="shared" si="3"/>
        <v>4.1864597309351999E-2</v>
      </c>
    </row>
    <row r="11" spans="2:8" s="1" customFormat="1" x14ac:dyDescent="0.25">
      <c r="B11" s="42" t="s">
        <v>26</v>
      </c>
      <c r="C11" s="38">
        <v>1.8483796296296297E-2</v>
      </c>
      <c r="D11" s="39">
        <f t="shared" si="1"/>
        <v>8.2322558030444391E-3</v>
      </c>
      <c r="E11" s="38">
        <v>0</v>
      </c>
      <c r="F11" s="39">
        <f t="shared" si="0"/>
        <v>0</v>
      </c>
      <c r="G11" s="38">
        <f t="shared" si="2"/>
        <v>1.8483796296296297E-2</v>
      </c>
      <c r="H11" s="43">
        <f t="shared" si="3"/>
        <v>7.2388222069115571E-3</v>
      </c>
    </row>
    <row r="12" spans="2:8" s="1" customFormat="1" x14ac:dyDescent="0.25">
      <c r="B12" s="42" t="s">
        <v>3</v>
      </c>
      <c r="C12" s="38">
        <v>7.5601851851851837E-2</v>
      </c>
      <c r="D12" s="39">
        <f t="shared" si="1"/>
        <v>3.3671318037248758E-2</v>
      </c>
      <c r="E12" s="38">
        <v>3.3483796296296296E-2</v>
      </c>
      <c r="F12" s="39">
        <f t="shared" si="0"/>
        <v>0.10866543965743898</v>
      </c>
      <c r="G12" s="38">
        <f t="shared" si="2"/>
        <v>0.10908564814814814</v>
      </c>
      <c r="H12" s="43">
        <f t="shared" si="3"/>
        <v>4.2721289480364071E-2</v>
      </c>
    </row>
    <row r="13" spans="2:8" s="1" customFormat="1" x14ac:dyDescent="0.25">
      <c r="B13" s="42" t="s">
        <v>7</v>
      </c>
      <c r="C13" s="38">
        <v>4.9571759259259232E-2</v>
      </c>
      <c r="D13" s="39">
        <f t="shared" si="1"/>
        <v>2.2078116220688358E-2</v>
      </c>
      <c r="E13" s="38">
        <v>2.2592592592592591E-2</v>
      </c>
      <c r="F13" s="39">
        <f t="shared" si="0"/>
        <v>7.3320061600871372E-2</v>
      </c>
      <c r="G13" s="38">
        <f t="shared" si="2"/>
        <v>7.2164351851851827E-2</v>
      </c>
      <c r="H13" s="43">
        <f t="shared" si="3"/>
        <v>2.8261776117779299E-2</v>
      </c>
    </row>
    <row r="14" spans="2:8" s="1" customFormat="1" x14ac:dyDescent="0.25">
      <c r="B14" s="42" t="s">
        <v>2</v>
      </c>
      <c r="C14" s="38">
        <v>6.5092592592592632E-2</v>
      </c>
      <c r="D14" s="39">
        <f t="shared" si="1"/>
        <v>2.8990736779162148E-2</v>
      </c>
      <c r="E14" s="38">
        <v>1.0543981481481477E-2</v>
      </c>
      <c r="F14" s="39">
        <f t="shared" si="0"/>
        <v>3.4218532847537807E-2</v>
      </c>
      <c r="G14" s="38">
        <f t="shared" si="2"/>
        <v>7.5636574074074106E-2</v>
      </c>
      <c r="H14" s="43">
        <f t="shared" si="3"/>
        <v>2.9621604960655631E-2</v>
      </c>
    </row>
    <row r="15" spans="2:8" s="1" customFormat="1" x14ac:dyDescent="0.25">
      <c r="B15" s="42" t="s">
        <v>9</v>
      </c>
      <c r="C15" s="38">
        <v>0.12653935185185175</v>
      </c>
      <c r="D15" s="39">
        <f t="shared" si="1"/>
        <v>5.6357703628481387E-2</v>
      </c>
      <c r="E15" s="38">
        <v>6.0185185185185179E-4</v>
      </c>
      <c r="F15" s="39">
        <f t="shared" si="0"/>
        <v>1.9531983623182945E-3</v>
      </c>
      <c r="G15" s="38">
        <f t="shared" si="2"/>
        <v>0.1271412037037036</v>
      </c>
      <c r="H15" s="43">
        <f t="shared" si="3"/>
        <v>4.9792399463320841E-2</v>
      </c>
    </row>
    <row r="16" spans="2:8" s="1" customFormat="1" x14ac:dyDescent="0.25">
      <c r="B16" s="42" t="s">
        <v>1</v>
      </c>
      <c r="C16" s="38">
        <v>4.4907407407407405E-3</v>
      </c>
      <c r="D16" s="39">
        <f t="shared" si="1"/>
        <v>2.0000721675524371E-3</v>
      </c>
      <c r="E16" s="38">
        <v>2.1180555555555553E-3</v>
      </c>
      <c r="F16" s="39">
        <f t="shared" si="0"/>
        <v>6.8737557750816903E-3</v>
      </c>
      <c r="G16" s="38">
        <f t="shared" si="2"/>
        <v>6.6087962962962958E-3</v>
      </c>
      <c r="H16" s="43">
        <f t="shared" si="3"/>
        <v>2.5882075642745762E-3</v>
      </c>
    </row>
    <row r="17" spans="2:8" s="1" customFormat="1" x14ac:dyDescent="0.25">
      <c r="B17" s="42" t="s">
        <v>27</v>
      </c>
      <c r="C17" s="38">
        <v>1.1168981481481481E-2</v>
      </c>
      <c r="D17" s="39">
        <f t="shared" si="1"/>
        <v>4.9744062930105713E-3</v>
      </c>
      <c r="E17" s="38">
        <v>3.402777777777778E-3</v>
      </c>
      <c r="F17" s="39">
        <f t="shared" si="0"/>
        <v>1.1043083048491898E-2</v>
      </c>
      <c r="G17" s="38">
        <f t="shared" si="2"/>
        <v>1.457175925925926E-2</v>
      </c>
      <c r="H17" s="43">
        <f t="shared" si="3"/>
        <v>5.7067483772709144E-3</v>
      </c>
    </row>
    <row r="18" spans="2:8" s="1" customFormat="1" x14ac:dyDescent="0.25">
      <c r="B18" s="42" t="s">
        <v>16</v>
      </c>
      <c r="C18" s="38">
        <v>2.0023148148148172E-2</v>
      </c>
      <c r="D18" s="39">
        <f t="shared" si="1"/>
        <v>8.9178475512003107E-3</v>
      </c>
      <c r="E18" s="38">
        <v>0</v>
      </c>
      <c r="F18" s="39"/>
      <c r="G18" s="38">
        <f t="shared" si="2"/>
        <v>2.0023148148148172E-2</v>
      </c>
      <c r="H18" s="43">
        <f t="shared" si="3"/>
        <v>7.8416796605867301E-3</v>
      </c>
    </row>
    <row r="19" spans="2:8" s="1" customFormat="1" x14ac:dyDescent="0.25">
      <c r="B19" s="42" t="s">
        <v>4</v>
      </c>
      <c r="C19" s="38">
        <v>0.3001157407407411</v>
      </c>
      <c r="D19" s="39">
        <f t="shared" si="1"/>
        <v>0.13366461676452257</v>
      </c>
      <c r="E19" s="38">
        <v>1.0335648148148149E-2</v>
      </c>
      <c r="F19" s="39">
        <f t="shared" si="0"/>
        <v>3.3542425722119948E-2</v>
      </c>
      <c r="G19" s="38">
        <f t="shared" si="2"/>
        <v>0.31045138888888923</v>
      </c>
      <c r="H19" s="43">
        <f t="shared" si="3"/>
        <v>0.12158229684157101</v>
      </c>
    </row>
    <row r="20" spans="2:8" s="1" customFormat="1" x14ac:dyDescent="0.25">
      <c r="B20" s="42" t="s">
        <v>14</v>
      </c>
      <c r="C20" s="38">
        <v>1.5405092592592581E-2</v>
      </c>
      <c r="D20" s="39">
        <f t="shared" si="1"/>
        <v>6.8610723067327115E-3</v>
      </c>
      <c r="E20" s="38">
        <v>1.9594907407407408E-2</v>
      </c>
      <c r="F20" s="39">
        <f t="shared" si="0"/>
        <v>6.3591631296247564E-2</v>
      </c>
      <c r="G20" s="38">
        <f t="shared" si="2"/>
        <v>3.4999999999999989E-2</v>
      </c>
      <c r="H20" s="43">
        <f t="shared" si="3"/>
        <v>1.37070747361932E-2</v>
      </c>
    </row>
    <row r="21" spans="2:8" s="1" customFormat="1" x14ac:dyDescent="0.25">
      <c r="B21" s="42" t="s">
        <v>11</v>
      </c>
      <c r="C21" s="38">
        <v>1.5879629629629629E-2</v>
      </c>
      <c r="D21" s="39">
        <f t="shared" si="1"/>
        <v>7.0724201388709888E-3</v>
      </c>
      <c r="E21" s="38">
        <v>1.59375E-2</v>
      </c>
      <c r="F21" s="39">
        <f t="shared" si="0"/>
        <v>5.1722195094467155E-2</v>
      </c>
      <c r="G21" s="38">
        <f t="shared" si="2"/>
        <v>3.1817129629629626E-2</v>
      </c>
      <c r="H21" s="43">
        <f t="shared" si="3"/>
        <v>1.2460564963556586E-2</v>
      </c>
    </row>
    <row r="22" spans="2:8" s="1" customFormat="1" x14ac:dyDescent="0.25">
      <c r="B22" s="42" t="s">
        <v>15</v>
      </c>
      <c r="C22" s="38">
        <v>3.3263888888888891E-2</v>
      </c>
      <c r="D22" s="39">
        <f t="shared" si="1"/>
        <v>1.4814967550375528E-2</v>
      </c>
      <c r="E22" s="38">
        <v>2.707175925925925E-2</v>
      </c>
      <c r="F22" s="39">
        <f t="shared" si="0"/>
        <v>8.7856364797355577E-2</v>
      </c>
      <c r="G22" s="38">
        <f t="shared" si="2"/>
        <v>6.0335648148148138E-2</v>
      </c>
      <c r="H22" s="43">
        <f t="shared" si="3"/>
        <v>2.3629292526380675E-2</v>
      </c>
    </row>
    <row r="23" spans="2:8" s="1" customFormat="1" x14ac:dyDescent="0.25">
      <c r="B23" s="42" t="s">
        <v>71</v>
      </c>
      <c r="C23" s="38">
        <v>5.8738425925925895E-2</v>
      </c>
      <c r="D23" s="39">
        <f t="shared" si="1"/>
        <v>2.6160737758578901E-2</v>
      </c>
      <c r="E23" s="38">
        <v>1.3067129629629633E-2</v>
      </c>
      <c r="F23" s="39">
        <f t="shared" si="0"/>
        <v>4.2406941366487608E-2</v>
      </c>
      <c r="G23" s="38">
        <f t="shared" si="2"/>
        <v>7.1805555555555525E-2</v>
      </c>
      <c r="H23" s="43">
        <f t="shared" si="3"/>
        <v>2.8121260470682079E-2</v>
      </c>
    </row>
    <row r="24" spans="2:8" s="1" customFormat="1" x14ac:dyDescent="0.25">
      <c r="B24" s="42" t="s">
        <v>12</v>
      </c>
      <c r="C24" s="38">
        <v>2.900462962962963E-2</v>
      </c>
      <c r="D24" s="39">
        <f t="shared" si="1"/>
        <v>1.2917991886305174E-2</v>
      </c>
      <c r="E24" s="38">
        <v>3.2291666666666666E-3</v>
      </c>
      <c r="F24" s="39">
        <f t="shared" si="0"/>
        <v>1.0479660443977004E-2</v>
      </c>
      <c r="G24" s="38">
        <f t="shared" si="2"/>
        <v>3.2233796296296295E-2</v>
      </c>
      <c r="H24" s="43">
        <f t="shared" si="3"/>
        <v>1.2623744424701744E-2</v>
      </c>
    </row>
    <row r="25" spans="2:8" s="1" customFormat="1" x14ac:dyDescent="0.25">
      <c r="B25" s="42" t="s">
        <v>5</v>
      </c>
      <c r="C25" s="38">
        <v>7.6504629629629622E-3</v>
      </c>
      <c r="D25" s="39">
        <f t="shared" si="1"/>
        <v>3.4073394400828886E-3</v>
      </c>
      <c r="E25" s="38">
        <v>3.5879629629629635E-4</v>
      </c>
      <c r="F25" s="39">
        <f t="shared" si="0"/>
        <v>1.1644067159974451E-3</v>
      </c>
      <c r="G25" s="38">
        <f t="shared" si="2"/>
        <v>8.0092592592592594E-3</v>
      </c>
      <c r="H25" s="43">
        <f t="shared" si="3"/>
        <v>3.1366718642346883E-3</v>
      </c>
    </row>
    <row r="26" spans="2:8" s="1" customFormat="1" x14ac:dyDescent="0.25">
      <c r="B26" s="42" t="s">
        <v>6</v>
      </c>
      <c r="C26" s="38">
        <v>0.35293981481481529</v>
      </c>
      <c r="D26" s="39">
        <f t="shared" si="1"/>
        <v>0.15719123885913427</v>
      </c>
      <c r="E26" s="38">
        <v>8.0439814814814818E-3</v>
      </c>
      <c r="F26" s="39">
        <f t="shared" si="0"/>
        <v>2.6105247342523365E-2</v>
      </c>
      <c r="G26" s="38">
        <f t="shared" si="2"/>
        <v>0.36098379629629679</v>
      </c>
      <c r="H26" s="43">
        <f t="shared" si="3"/>
        <v>0.14137233926823095</v>
      </c>
    </row>
    <row r="27" spans="2:8" s="1" customFormat="1" x14ac:dyDescent="0.25">
      <c r="B27" s="42" t="s">
        <v>78</v>
      </c>
      <c r="C27" s="38">
        <v>0.39555555555555527</v>
      </c>
      <c r="D27" s="39">
        <f t="shared" si="1"/>
        <v>0.17617130515018567</v>
      </c>
      <c r="E27" s="38">
        <v>2.6157407407407405E-3</v>
      </c>
      <c r="F27" s="39">
        <f t="shared" si="0"/>
        <v>8.4889005746910506E-3</v>
      </c>
      <c r="G27" s="38">
        <f t="shared" si="2"/>
        <v>0.398171296296296</v>
      </c>
      <c r="H27" s="43">
        <f t="shared" si="3"/>
        <v>0.15593610617543593</v>
      </c>
    </row>
    <row r="28" spans="2:8" s="1" customFormat="1" x14ac:dyDescent="0.25">
      <c r="B28" s="42" t="s">
        <v>17</v>
      </c>
      <c r="C28" s="38">
        <v>0</v>
      </c>
      <c r="D28" s="39">
        <f t="shared" si="1"/>
        <v>0</v>
      </c>
      <c r="E28" s="38">
        <v>6.4814814814814813E-4</v>
      </c>
      <c r="F28" s="39">
        <f t="shared" si="0"/>
        <v>2.1034443901889327E-3</v>
      </c>
      <c r="G28" s="38">
        <f t="shared" ref="G28" si="4">C28+E28</f>
        <v>6.4814814814814813E-4</v>
      </c>
      <c r="H28" s="43">
        <f t="shared" ref="H28" si="5">G28/$G$30</f>
        <v>2.5383471733691121E-4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6">SUM(C7:C28)</f>
        <v>2.2452893518518522</v>
      </c>
      <c r="D30" s="51">
        <f t="shared" si="6"/>
        <v>0.99999999999999978</v>
      </c>
      <c r="E30" s="50">
        <f t="shared" si="6"/>
        <v>0.3081365740740743</v>
      </c>
      <c r="F30" s="51">
        <f t="shared" si="6"/>
        <v>0.99999999999999989</v>
      </c>
      <c r="G30" s="50">
        <f t="shared" si="6"/>
        <v>2.553425925925926</v>
      </c>
      <c r="H30" s="49">
        <f t="shared" si="6"/>
        <v>1.0000000000000002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&amp;R10</oddHeader>
  </headerFooter>
  <colBreaks count="1" manualBreakCount="1">
    <brk id="8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0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I7" sqref="I7:J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81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126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5"/>
      <c r="F7" s="75"/>
      <c r="G7" s="75"/>
      <c r="H7" s="75"/>
      <c r="I7" s="75">
        <v>0</v>
      </c>
      <c r="J7" s="75">
        <v>0</v>
      </c>
      <c r="K7" s="135">
        <f t="shared" ref="K7:K27" si="0">C7+D7+E7+F7+G7+H7+I7+J7</f>
        <v>0</v>
      </c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35">
        <f t="shared" si="0"/>
        <v>0</v>
      </c>
    </row>
    <row r="9" spans="2:11" x14ac:dyDescent="0.25">
      <c r="B9" s="92" t="s">
        <v>0</v>
      </c>
      <c r="C9" s="75"/>
      <c r="D9" s="75">
        <v>1.7777777777777781E-2</v>
      </c>
      <c r="E9" s="75"/>
      <c r="F9" s="75">
        <v>8.1597222222222227E-3</v>
      </c>
      <c r="G9" s="75"/>
      <c r="H9" s="75"/>
      <c r="I9" s="75">
        <v>0</v>
      </c>
      <c r="J9" s="75">
        <v>0</v>
      </c>
      <c r="K9" s="135">
        <f t="shared" si="0"/>
        <v>2.5937500000000002E-2</v>
      </c>
    </row>
    <row r="10" spans="2:11" x14ac:dyDescent="0.25">
      <c r="B10" s="92" t="s">
        <v>8</v>
      </c>
      <c r="C10" s="75"/>
      <c r="D10" s="75">
        <v>1.1458333333333334E-2</v>
      </c>
      <c r="E10" s="75"/>
      <c r="F10" s="75"/>
      <c r="G10" s="75"/>
      <c r="H10" s="75"/>
      <c r="I10" s="75">
        <v>0</v>
      </c>
      <c r="J10" s="75">
        <v>0</v>
      </c>
      <c r="K10" s="135">
        <f t="shared" si="0"/>
        <v>1.1458333333333334E-2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/>
      <c r="D12" s="75">
        <v>1.0694444444444444E-2</v>
      </c>
      <c r="E12" s="75"/>
      <c r="F12" s="75"/>
      <c r="G12" s="75"/>
      <c r="H12" s="75"/>
      <c r="I12" s="75">
        <v>0</v>
      </c>
      <c r="J12" s="75">
        <v>0</v>
      </c>
      <c r="K12" s="135">
        <f t="shared" si="0"/>
        <v>1.0694444444444444E-2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>
        <v>0</v>
      </c>
      <c r="J13" s="75">
        <v>0</v>
      </c>
      <c r="K13" s="135">
        <f t="shared" si="0"/>
        <v>0</v>
      </c>
    </row>
    <row r="14" spans="2:11" x14ac:dyDescent="0.25">
      <c r="B14" s="92" t="s">
        <v>2</v>
      </c>
      <c r="C14" s="75"/>
      <c r="D14" s="75">
        <v>9.3171296296296301E-3</v>
      </c>
      <c r="E14" s="75"/>
      <c r="F14" s="75"/>
      <c r="G14" s="75"/>
      <c r="H14" s="75"/>
      <c r="I14" s="75">
        <v>0</v>
      </c>
      <c r="J14" s="75">
        <v>0</v>
      </c>
      <c r="K14" s="135">
        <f t="shared" si="0"/>
        <v>9.3171296296296301E-3</v>
      </c>
    </row>
    <row r="15" spans="2:11" x14ac:dyDescent="0.25">
      <c r="B15" s="92" t="s">
        <v>9</v>
      </c>
      <c r="C15" s="75"/>
      <c r="D15" s="75">
        <v>2.6041666666666665E-3</v>
      </c>
      <c r="E15" s="75"/>
      <c r="F15" s="75"/>
      <c r="G15" s="75"/>
      <c r="H15" s="75"/>
      <c r="I15" s="75">
        <v>0</v>
      </c>
      <c r="J15" s="75">
        <v>0</v>
      </c>
      <c r="K15" s="135">
        <f t="shared" si="0"/>
        <v>2.6041666666666665E-3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>
        <v>0</v>
      </c>
      <c r="J16" s="75">
        <v>0</v>
      </c>
      <c r="K16" s="135">
        <f t="shared" si="0"/>
        <v>0</v>
      </c>
    </row>
    <row r="17" spans="2:11" x14ac:dyDescent="0.25">
      <c r="B17" s="92" t="s">
        <v>27</v>
      </c>
      <c r="C17" s="75"/>
      <c r="D17" s="75">
        <v>2.4918981481481479E-2</v>
      </c>
      <c r="E17" s="75"/>
      <c r="F17" s="75">
        <v>2.1967592592592594E-2</v>
      </c>
      <c r="G17" s="75"/>
      <c r="H17" s="75"/>
      <c r="I17" s="75">
        <v>0</v>
      </c>
      <c r="J17" s="75">
        <v>0</v>
      </c>
      <c r="K17" s="135">
        <f t="shared" si="0"/>
        <v>4.6886574074074074E-2</v>
      </c>
    </row>
    <row r="18" spans="2:11" x14ac:dyDescent="0.25">
      <c r="B18" s="92" t="s">
        <v>16</v>
      </c>
      <c r="C18" s="75"/>
      <c r="D18" s="75">
        <v>1.9444444444444446E-3</v>
      </c>
      <c r="E18" s="75"/>
      <c r="F18" s="75"/>
      <c r="G18" s="75"/>
      <c r="H18" s="75"/>
      <c r="I18" s="75">
        <v>0</v>
      </c>
      <c r="J18" s="75">
        <v>0</v>
      </c>
      <c r="K18" s="135">
        <f t="shared" si="0"/>
        <v>1.9444444444444446E-3</v>
      </c>
    </row>
    <row r="19" spans="2:11" x14ac:dyDescent="0.25">
      <c r="B19" s="92" t="s">
        <v>4</v>
      </c>
      <c r="C19" s="75"/>
      <c r="D19" s="75">
        <v>2.2199074074074072E-2</v>
      </c>
      <c r="E19" s="75"/>
      <c r="F19" s="75"/>
      <c r="G19" s="75"/>
      <c r="H19" s="75"/>
      <c r="I19" s="75">
        <v>0</v>
      </c>
      <c r="J19" s="75">
        <v>0</v>
      </c>
      <c r="K19" s="135">
        <f t="shared" si="0"/>
        <v>2.2199074074074072E-2</v>
      </c>
    </row>
    <row r="20" spans="2:11" x14ac:dyDescent="0.25">
      <c r="B20" s="92" t="s">
        <v>14</v>
      </c>
      <c r="C20" s="75"/>
      <c r="D20" s="75">
        <v>1.2974537037037034E-2</v>
      </c>
      <c r="E20" s="75"/>
      <c r="F20" s="75"/>
      <c r="G20" s="75"/>
      <c r="H20" s="75"/>
      <c r="I20" s="75">
        <v>0</v>
      </c>
      <c r="J20" s="75">
        <v>0</v>
      </c>
      <c r="K20" s="135">
        <f t="shared" si="0"/>
        <v>1.2974537037037034E-2</v>
      </c>
    </row>
    <row r="21" spans="2:11" x14ac:dyDescent="0.25">
      <c r="B21" s="92" t="s">
        <v>11</v>
      </c>
      <c r="C21" s="75"/>
      <c r="D21" s="75">
        <v>0.10918981481481482</v>
      </c>
      <c r="E21" s="75">
        <v>1.1921296296296296E-2</v>
      </c>
      <c r="F21" s="75">
        <v>1.9305555555555558E-2</v>
      </c>
      <c r="G21" s="75"/>
      <c r="H21" s="75"/>
      <c r="I21" s="75">
        <v>0</v>
      </c>
      <c r="J21" s="75">
        <v>0</v>
      </c>
      <c r="K21" s="135">
        <f t="shared" si="0"/>
        <v>0.14041666666666666</v>
      </c>
    </row>
    <row r="22" spans="2:11" x14ac:dyDescent="0.25">
      <c r="B22" s="92" t="s">
        <v>15</v>
      </c>
      <c r="C22" s="75"/>
      <c r="D22" s="75">
        <v>4.5995370370370367E-2</v>
      </c>
      <c r="E22" s="75"/>
      <c r="F22" s="75">
        <v>2.570601851851852E-2</v>
      </c>
      <c r="G22" s="75"/>
      <c r="H22" s="75"/>
      <c r="I22" s="75">
        <v>0</v>
      </c>
      <c r="J22" s="75">
        <v>0</v>
      </c>
      <c r="K22" s="135">
        <f t="shared" si="0"/>
        <v>7.1701388888888884E-2</v>
      </c>
    </row>
    <row r="23" spans="2:11" x14ac:dyDescent="0.25">
      <c r="B23" s="92" t="s">
        <v>71</v>
      </c>
      <c r="C23" s="75"/>
      <c r="D23" s="75">
        <v>0.14532407407407408</v>
      </c>
      <c r="E23" s="75"/>
      <c r="F23" s="75">
        <v>7.7372685185185169E-2</v>
      </c>
      <c r="G23" s="75"/>
      <c r="H23" s="75"/>
      <c r="I23" s="75">
        <v>0</v>
      </c>
      <c r="J23" s="75">
        <v>0</v>
      </c>
      <c r="K23" s="135">
        <f t="shared" si="0"/>
        <v>0.22269675925925925</v>
      </c>
    </row>
    <row r="24" spans="2:11" x14ac:dyDescent="0.25">
      <c r="B24" s="92" t="s">
        <v>12</v>
      </c>
      <c r="C24" s="73"/>
      <c r="D24" s="75">
        <v>0.12929398148148147</v>
      </c>
      <c r="E24" s="75">
        <v>0.11090277777777778</v>
      </c>
      <c r="F24" s="75">
        <v>9.9282407407407389E-2</v>
      </c>
      <c r="G24" s="75"/>
      <c r="H24" s="75"/>
      <c r="I24" s="75">
        <v>0</v>
      </c>
      <c r="J24" s="75">
        <v>0</v>
      </c>
      <c r="K24" s="135">
        <f t="shared" si="0"/>
        <v>0.33947916666666667</v>
      </c>
    </row>
    <row r="25" spans="2:11" x14ac:dyDescent="0.25">
      <c r="B25" s="92" t="s">
        <v>5</v>
      </c>
      <c r="C25" s="75"/>
      <c r="D25" s="75">
        <v>3.1168981481481485E-2</v>
      </c>
      <c r="E25" s="75"/>
      <c r="F25" s="75">
        <v>1.1979166666666667E-2</v>
      </c>
      <c r="G25" s="75"/>
      <c r="H25" s="75"/>
      <c r="I25" s="75">
        <v>0</v>
      </c>
      <c r="J25" s="75">
        <v>0</v>
      </c>
      <c r="K25" s="135">
        <f t="shared" si="0"/>
        <v>4.3148148148148151E-2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35">
        <f t="shared" si="0"/>
        <v>0</v>
      </c>
    </row>
    <row r="27" spans="2:11" x14ac:dyDescent="0.25">
      <c r="B27" s="92" t="s">
        <v>78</v>
      </c>
      <c r="C27" s="75"/>
      <c r="D27" s="75">
        <v>4.0856481481481473E-3</v>
      </c>
      <c r="E27" s="75"/>
      <c r="F27" s="75"/>
      <c r="G27" s="75"/>
      <c r="H27" s="75"/>
      <c r="I27" s="75">
        <v>0</v>
      </c>
      <c r="J27" s="75">
        <v>0</v>
      </c>
      <c r="K27" s="135">
        <f t="shared" si="0"/>
        <v>4.0856481481481473E-3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>
        <v>0</v>
      </c>
      <c r="K28" s="135"/>
    </row>
    <row r="29" spans="2:11" ht="15.75" thickBot="1" x14ac:dyDescent="0.3">
      <c r="B29" s="94"/>
      <c r="C29" s="84"/>
      <c r="D29" s="84"/>
      <c r="E29" s="83"/>
      <c r="F29" s="84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/>
      <c r="D30" s="87">
        <f>SUM(D7:D28)</f>
        <v>0.5789467592592592</v>
      </c>
      <c r="E30" s="87">
        <f>SUM(E7:E28)</f>
        <v>0.12282407407407407</v>
      </c>
      <c r="F30" s="87">
        <f>SUM(F7:F28)</f>
        <v>0.26377314814814812</v>
      </c>
      <c r="G30" s="87">
        <f>SUM(G7:G28)</f>
        <v>0</v>
      </c>
      <c r="H30" s="87">
        <f>SUM(H7:H28)</f>
        <v>0</v>
      </c>
      <c r="I30" s="87"/>
      <c r="J30" s="87"/>
      <c r="K30" s="138">
        <f>SUM(K7:K28)</f>
        <v>0.96554398148148146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1" enableFormatConditionsCalculation="0"/>
  <dimension ref="B2:K32"/>
  <sheetViews>
    <sheetView showGridLines="0" showZeros="0" zoomScale="109" zoomScaleNormal="109" zoomScaleSheetLayoutView="100" zoomScalePageLayoutView="109" workbookViewId="0">
      <selection activeCell="I7" sqref="I7:J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82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126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>
        <v>5.7870370370370367E-4</v>
      </c>
      <c r="D7" s="75"/>
      <c r="E7" s="75"/>
      <c r="F7" s="75"/>
      <c r="G7" s="75"/>
      <c r="H7" s="75">
        <v>3.1250000000000001E-4</v>
      </c>
      <c r="I7" s="75"/>
      <c r="J7" s="75">
        <v>0</v>
      </c>
      <c r="K7" s="135">
        <f t="shared" ref="K7:K28" si="0">SUM(C7:J7)</f>
        <v>8.9120370370370373E-4</v>
      </c>
    </row>
    <row r="8" spans="2:11" x14ac:dyDescent="0.25">
      <c r="B8" s="92" t="s">
        <v>13</v>
      </c>
      <c r="C8" s="75">
        <v>1.2523148148148148E-2</v>
      </c>
      <c r="D8" s="75"/>
      <c r="E8" s="75">
        <v>8.3333333333333328E-4</v>
      </c>
      <c r="F8" s="75"/>
      <c r="G8" s="75">
        <v>8.1481481481481474E-3</v>
      </c>
      <c r="H8" s="75"/>
      <c r="I8" s="75"/>
      <c r="J8" s="75">
        <v>0</v>
      </c>
      <c r="K8" s="135">
        <f t="shared" si="0"/>
        <v>2.150462962962963E-2</v>
      </c>
    </row>
    <row r="9" spans="2:11" x14ac:dyDescent="0.25">
      <c r="B9" s="92" t="s">
        <v>0</v>
      </c>
      <c r="C9" s="75">
        <v>0.1100578703703704</v>
      </c>
      <c r="D9" s="75">
        <v>6.9444444444444441E-3</v>
      </c>
      <c r="E9" s="75">
        <v>4.7916666666666663E-3</v>
      </c>
      <c r="F9" s="75">
        <v>9.9537037037037042E-4</v>
      </c>
      <c r="G9" s="75">
        <v>6.8865740740740736E-3</v>
      </c>
      <c r="H9" s="75">
        <v>3.9456018518518522E-2</v>
      </c>
      <c r="I9" s="75"/>
      <c r="J9" s="75">
        <v>0</v>
      </c>
      <c r="K9" s="135">
        <f t="shared" si="0"/>
        <v>0.16913194444444449</v>
      </c>
    </row>
    <row r="10" spans="2:11" x14ac:dyDescent="0.25">
      <c r="B10" s="92" t="s">
        <v>8</v>
      </c>
      <c r="C10" s="75">
        <v>7.037037037037037E-3</v>
      </c>
      <c r="D10" s="75">
        <v>5.2430555555555555E-3</v>
      </c>
      <c r="E10" s="75">
        <v>3.4374999999999996E-3</v>
      </c>
      <c r="F10" s="75"/>
      <c r="G10" s="75"/>
      <c r="H10" s="75">
        <v>1.6747685185185185E-2</v>
      </c>
      <c r="I10" s="75"/>
      <c r="J10" s="75">
        <v>0</v>
      </c>
      <c r="K10" s="135">
        <f t="shared" si="0"/>
        <v>3.2465277777777773E-2</v>
      </c>
    </row>
    <row r="11" spans="2:11" x14ac:dyDescent="0.25">
      <c r="B11" s="92" t="s">
        <v>26</v>
      </c>
      <c r="C11" s="75">
        <v>3.8194444444444446E-4</v>
      </c>
      <c r="D11" s="75"/>
      <c r="E11" s="75"/>
      <c r="F11" s="75"/>
      <c r="G11" s="75"/>
      <c r="H11" s="75">
        <v>3.2407407407407406E-4</v>
      </c>
      <c r="I11" s="75"/>
      <c r="J11" s="75">
        <v>0</v>
      </c>
      <c r="K11" s="135">
        <f t="shared" si="0"/>
        <v>7.0601851851851858E-4</v>
      </c>
    </row>
    <row r="12" spans="2:11" x14ac:dyDescent="0.25">
      <c r="B12" s="92" t="s">
        <v>3</v>
      </c>
      <c r="C12" s="75">
        <v>7.4618055555555562E-2</v>
      </c>
      <c r="D12" s="75">
        <v>3.425925925925926E-3</v>
      </c>
      <c r="E12" s="75">
        <v>5.6365740740740751E-3</v>
      </c>
      <c r="F12" s="75"/>
      <c r="G12" s="75">
        <v>3.2222222222222228E-2</v>
      </c>
      <c r="H12" s="75">
        <v>1.4432870370370368E-2</v>
      </c>
      <c r="I12" s="75"/>
      <c r="J12" s="75">
        <v>0</v>
      </c>
      <c r="K12" s="135">
        <f t="shared" si="0"/>
        <v>0.13033564814814816</v>
      </c>
    </row>
    <row r="13" spans="2:11" x14ac:dyDescent="0.25">
      <c r="B13" s="92" t="s">
        <v>7</v>
      </c>
      <c r="C13" s="75">
        <v>4.1423611111111119E-2</v>
      </c>
      <c r="D13" s="75">
        <v>3.1250000000000002E-3</v>
      </c>
      <c r="E13" s="75">
        <v>2.7870370370370372E-2</v>
      </c>
      <c r="F13" s="75"/>
      <c r="G13" s="75">
        <v>3.5300925925925925E-3</v>
      </c>
      <c r="H13" s="75">
        <v>2.4953703703703697E-2</v>
      </c>
      <c r="I13" s="75"/>
      <c r="J13" s="75">
        <v>0</v>
      </c>
      <c r="K13" s="135">
        <f t="shared" si="0"/>
        <v>0.10090277777777779</v>
      </c>
    </row>
    <row r="14" spans="2:11" x14ac:dyDescent="0.25">
      <c r="B14" s="92" t="s">
        <v>2</v>
      </c>
      <c r="C14" s="75">
        <v>2.4953703703703707E-2</v>
      </c>
      <c r="D14" s="75">
        <v>3.472222222222222E-3</v>
      </c>
      <c r="E14" s="75">
        <v>1.0891203703703703E-2</v>
      </c>
      <c r="F14" s="75"/>
      <c r="G14" s="75"/>
      <c r="H14" s="75">
        <v>4.2824074074074075E-4</v>
      </c>
      <c r="I14" s="75"/>
      <c r="J14" s="75">
        <v>0</v>
      </c>
      <c r="K14" s="135">
        <f t="shared" si="0"/>
        <v>3.9745370370370375E-2</v>
      </c>
    </row>
    <row r="15" spans="2:11" x14ac:dyDescent="0.25">
      <c r="B15" s="92" t="s">
        <v>9</v>
      </c>
      <c r="C15" s="75">
        <v>1.6134259259259258E-2</v>
      </c>
      <c r="D15" s="75"/>
      <c r="E15" s="75">
        <v>3.8888888888888888E-3</v>
      </c>
      <c r="F15" s="75"/>
      <c r="G15" s="75">
        <v>8.3564814814814821E-3</v>
      </c>
      <c r="H15" s="75">
        <v>1.4699074074074074E-3</v>
      </c>
      <c r="I15" s="75"/>
      <c r="J15" s="75">
        <v>0</v>
      </c>
      <c r="K15" s="135">
        <f t="shared" si="0"/>
        <v>2.9849537037037036E-2</v>
      </c>
    </row>
    <row r="16" spans="2:11" x14ac:dyDescent="0.25">
      <c r="B16" s="92" t="s">
        <v>1</v>
      </c>
      <c r="C16" s="75"/>
      <c r="D16" s="75">
        <v>4.8842592592592592E-3</v>
      </c>
      <c r="E16" s="75"/>
      <c r="F16" s="75"/>
      <c r="G16" s="75"/>
      <c r="H16" s="75"/>
      <c r="I16" s="75"/>
      <c r="J16" s="75">
        <v>0</v>
      </c>
      <c r="K16" s="135">
        <f t="shared" si="0"/>
        <v>4.8842592592592592E-3</v>
      </c>
    </row>
    <row r="17" spans="2:11" x14ac:dyDescent="0.25">
      <c r="B17" s="92" t="s">
        <v>27</v>
      </c>
      <c r="C17" s="75">
        <v>2.2210648148148146E-2</v>
      </c>
      <c r="D17" s="75">
        <v>2.3206018518518518E-2</v>
      </c>
      <c r="E17" s="75">
        <v>1.8692129629629631E-2</v>
      </c>
      <c r="F17" s="75"/>
      <c r="G17" s="75">
        <v>2.9861111111111113E-3</v>
      </c>
      <c r="H17" s="75">
        <v>1.4351851851851854E-3</v>
      </c>
      <c r="I17" s="75"/>
      <c r="J17" s="75">
        <v>0</v>
      </c>
      <c r="K17" s="135">
        <f t="shared" si="0"/>
        <v>6.8530092592592587E-2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/>
      <c r="J18" s="75">
        <v>0</v>
      </c>
      <c r="K18" s="135">
        <f t="shared" si="0"/>
        <v>0</v>
      </c>
    </row>
    <row r="19" spans="2:11" x14ac:dyDescent="0.25">
      <c r="B19" s="92" t="s">
        <v>4</v>
      </c>
      <c r="C19" s="75">
        <v>5.4224537037037036E-2</v>
      </c>
      <c r="D19" s="75">
        <v>2.4814814814814821E-2</v>
      </c>
      <c r="E19" s="75">
        <v>4.0925925925925921E-2</v>
      </c>
      <c r="F19" s="75"/>
      <c r="G19" s="75">
        <v>6.9907407407407409E-3</v>
      </c>
      <c r="H19" s="75">
        <v>1.5833333333333331E-2</v>
      </c>
      <c r="I19" s="75"/>
      <c r="J19" s="75">
        <v>0</v>
      </c>
      <c r="K19" s="135">
        <f t="shared" si="0"/>
        <v>0.14278935185185185</v>
      </c>
    </row>
    <row r="20" spans="2:11" x14ac:dyDescent="0.25">
      <c r="B20" s="92" t="s">
        <v>14</v>
      </c>
      <c r="C20" s="75">
        <v>5.7939814814814812E-2</v>
      </c>
      <c r="D20" s="75">
        <v>1.2870370370370371E-2</v>
      </c>
      <c r="E20" s="75">
        <v>1.6111111111111114E-2</v>
      </c>
      <c r="F20" s="75">
        <v>1.292824074074074E-2</v>
      </c>
      <c r="G20" s="75">
        <v>2.3726851851851851E-3</v>
      </c>
      <c r="H20" s="75">
        <v>1.5497685185185187E-2</v>
      </c>
      <c r="I20" s="75"/>
      <c r="J20" s="75">
        <v>0</v>
      </c>
      <c r="K20" s="135">
        <f t="shared" si="0"/>
        <v>0.11771990740740741</v>
      </c>
    </row>
    <row r="21" spans="2:11" x14ac:dyDescent="0.25">
      <c r="B21" s="92" t="s">
        <v>11</v>
      </c>
      <c r="C21" s="75">
        <v>1.2291666666666668E-2</v>
      </c>
      <c r="D21" s="75"/>
      <c r="E21" s="75">
        <v>8.564814814814815E-3</v>
      </c>
      <c r="F21" s="75"/>
      <c r="G21" s="75">
        <v>4.7337962962962958E-3</v>
      </c>
      <c r="H21" s="75">
        <v>6.5972222222222213E-3</v>
      </c>
      <c r="I21" s="75"/>
      <c r="J21" s="75">
        <v>0</v>
      </c>
      <c r="K21" s="135">
        <f t="shared" si="0"/>
        <v>3.2187500000000001E-2</v>
      </c>
    </row>
    <row r="22" spans="2:11" x14ac:dyDescent="0.25">
      <c r="B22" s="92" t="s">
        <v>15</v>
      </c>
      <c r="C22" s="75">
        <v>3.8599537037037029E-2</v>
      </c>
      <c r="D22" s="75">
        <v>1.2847222222222222E-2</v>
      </c>
      <c r="E22" s="75">
        <v>3.695601851851852E-2</v>
      </c>
      <c r="F22" s="75"/>
      <c r="G22" s="75">
        <v>2.8935185185185189E-4</v>
      </c>
      <c r="H22" s="75">
        <v>3.152777777777778E-2</v>
      </c>
      <c r="I22" s="75"/>
      <c r="J22" s="75">
        <v>0</v>
      </c>
      <c r="K22" s="135">
        <f t="shared" si="0"/>
        <v>0.1202199074074074</v>
      </c>
    </row>
    <row r="23" spans="2:11" x14ac:dyDescent="0.25">
      <c r="B23" s="92" t="s">
        <v>71</v>
      </c>
      <c r="C23" s="75">
        <v>1.8842592592592595E-2</v>
      </c>
      <c r="D23" s="75">
        <v>2.7673611111111114E-2</v>
      </c>
      <c r="E23" s="75">
        <v>5.454861111111111E-2</v>
      </c>
      <c r="F23" s="75"/>
      <c r="G23" s="75">
        <v>8.5300925925925926E-3</v>
      </c>
      <c r="H23" s="75">
        <v>4.4942129629629637E-2</v>
      </c>
      <c r="I23" s="75">
        <v>0</v>
      </c>
      <c r="J23" s="75">
        <v>0</v>
      </c>
      <c r="K23" s="135">
        <f t="shared" si="0"/>
        <v>0.15453703703703706</v>
      </c>
    </row>
    <row r="24" spans="2:11" x14ac:dyDescent="0.25">
      <c r="B24" s="92" t="s">
        <v>12</v>
      </c>
      <c r="C24" s="75"/>
      <c r="D24" s="75">
        <v>1.7824074074074072E-3</v>
      </c>
      <c r="E24" s="75">
        <v>4.5138888888888887E-4</v>
      </c>
      <c r="F24" s="75"/>
      <c r="G24" s="75"/>
      <c r="H24" s="75"/>
      <c r="I24" s="75">
        <v>0</v>
      </c>
      <c r="J24" s="75">
        <v>0</v>
      </c>
      <c r="K24" s="135">
        <f t="shared" si="0"/>
        <v>2.2337962962962962E-3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>
        <v>0</v>
      </c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>
        <v>0</v>
      </c>
      <c r="K27" s="135">
        <f t="shared" si="0"/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>
        <v>0</v>
      </c>
      <c r="K28" s="135">
        <f t="shared" si="0"/>
        <v>0</v>
      </c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>
        <f>SUM(C7:C28)</f>
        <v>0.49181712962962965</v>
      </c>
      <c r="D30" s="87">
        <f t="shared" ref="D30:J30" si="1">SUM(D7:D28)</f>
        <v>0.13028935185185184</v>
      </c>
      <c r="E30" s="87">
        <f t="shared" si="1"/>
        <v>0.23359953703703701</v>
      </c>
      <c r="F30" s="87">
        <f t="shared" si="1"/>
        <v>1.3923611111111111E-2</v>
      </c>
      <c r="G30" s="87">
        <f t="shared" si="1"/>
        <v>8.5046296296296287E-2</v>
      </c>
      <c r="H30" s="87">
        <f t="shared" si="1"/>
        <v>0.21395833333333336</v>
      </c>
      <c r="I30" s="87">
        <f t="shared" si="1"/>
        <v>0</v>
      </c>
      <c r="J30" s="87">
        <f t="shared" si="1"/>
        <v>0</v>
      </c>
      <c r="K30" s="138">
        <f>SUM(K7:K28)</f>
        <v>1.1686342592592596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2" enableFormatConditionsCalculation="0"/>
  <dimension ref="B2:K32"/>
  <sheetViews>
    <sheetView showGridLines="0" showZeros="0" topLeftCell="B1" zoomScale="110" zoomScaleNormal="110" zoomScaleSheetLayoutView="100" zoomScalePageLayoutView="110" workbookViewId="0">
      <selection activeCell="I7" sqref="I7:J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83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126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5"/>
      <c r="F7" s="75"/>
      <c r="G7" s="75"/>
      <c r="H7" s="75"/>
      <c r="I7" s="75">
        <v>0</v>
      </c>
      <c r="J7" s="75">
        <v>0</v>
      </c>
      <c r="K7" s="135">
        <f t="shared" ref="K7:K28" si="0">SUM(C7:J7)</f>
        <v>0</v>
      </c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35">
        <f t="shared" si="0"/>
        <v>0</v>
      </c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>
        <v>0</v>
      </c>
      <c r="J9" s="75">
        <v>0</v>
      </c>
      <c r="K9" s="135">
        <f t="shared" si="0"/>
        <v>0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>
        <v>0</v>
      </c>
      <c r="J12" s="75">
        <v>0</v>
      </c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>
        <v>0</v>
      </c>
      <c r="J13" s="75">
        <v>0</v>
      </c>
      <c r="K13" s="135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>
        <v>0</v>
      </c>
      <c r="J14" s="75">
        <v>0</v>
      </c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>
        <v>0</v>
      </c>
      <c r="J15" s="75">
        <v>0</v>
      </c>
      <c r="K15" s="135">
        <f t="shared" si="0"/>
        <v>0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>
        <v>0</v>
      </c>
      <c r="J16" s="75">
        <v>0</v>
      </c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>
        <v>0</v>
      </c>
      <c r="J17" s="75">
        <v>0</v>
      </c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>
        <v>0</v>
      </c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>
        <v>0</v>
      </c>
      <c r="J19" s="75">
        <v>0</v>
      </c>
      <c r="K19" s="135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>
        <v>0</v>
      </c>
      <c r="J20" s="75">
        <v>0</v>
      </c>
      <c r="K20" s="135">
        <f t="shared" si="0"/>
        <v>0</v>
      </c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>
        <v>0</v>
      </c>
      <c r="J21" s="75">
        <v>0</v>
      </c>
      <c r="K21" s="135">
        <f t="shared" si="0"/>
        <v>0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>
        <v>0</v>
      </c>
      <c r="J22" s="75">
        <v>0</v>
      </c>
      <c r="K22" s="135">
        <f t="shared" si="0"/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>
        <v>0</v>
      </c>
      <c r="J23" s="75">
        <v>0</v>
      </c>
      <c r="K23" s="135">
        <f t="shared" si="0"/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>
        <v>0</v>
      </c>
      <c r="J24" s="75">
        <v>0</v>
      </c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>
        <v>0</v>
      </c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>
        <v>0</v>
      </c>
      <c r="K27" s="135">
        <f t="shared" si="0"/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>
        <v>0</v>
      </c>
      <c r="K28" s="135">
        <f t="shared" si="0"/>
        <v>0</v>
      </c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/>
      <c r="D30" s="87"/>
      <c r="E30" s="87">
        <f t="shared" ref="E30" si="1">SUM(E7:E28)</f>
        <v>0</v>
      </c>
      <c r="F30" s="87"/>
      <c r="G30" s="87"/>
      <c r="H30" s="87"/>
      <c r="I30" s="87"/>
      <c r="J30" s="87"/>
      <c r="K30" s="138">
        <f>SUM(K7:K28)</f>
        <v>0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3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I7" sqref="I7:J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84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126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4"/>
      <c r="F7" s="75"/>
      <c r="G7" s="75"/>
      <c r="H7" s="75"/>
      <c r="I7" s="75"/>
      <c r="J7" s="75">
        <v>0</v>
      </c>
      <c r="K7" s="135">
        <f t="shared" ref="K7:K28" si="0">SUM(C7:J7)</f>
        <v>0</v>
      </c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/>
      <c r="J8" s="75">
        <v>0</v>
      </c>
      <c r="K8" s="135">
        <f t="shared" si="0"/>
        <v>0</v>
      </c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/>
      <c r="J9" s="75">
        <v>0</v>
      </c>
      <c r="K9" s="135">
        <f t="shared" si="0"/>
        <v>0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/>
      <c r="J10" s="75">
        <v>0</v>
      </c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/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/>
      <c r="J12" s="75">
        <v>0</v>
      </c>
      <c r="K12" s="135">
        <f t="shared" si="0"/>
        <v>0</v>
      </c>
    </row>
    <row r="13" spans="2:11" x14ac:dyDescent="0.25">
      <c r="B13" s="92" t="s">
        <v>7</v>
      </c>
      <c r="C13" s="75">
        <v>3.8194444444444446E-4</v>
      </c>
      <c r="D13" s="75"/>
      <c r="E13" s="75"/>
      <c r="F13" s="75"/>
      <c r="G13" s="75"/>
      <c r="H13" s="75"/>
      <c r="I13" s="75"/>
      <c r="J13" s="75">
        <v>0</v>
      </c>
      <c r="K13" s="135">
        <f t="shared" si="0"/>
        <v>3.8194444444444446E-4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/>
      <c r="J14" s="75">
        <v>0</v>
      </c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/>
      <c r="J15" s="75">
        <v>0</v>
      </c>
      <c r="K15" s="135">
        <f t="shared" si="0"/>
        <v>0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/>
      <c r="J16" s="75">
        <v>0</v>
      </c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/>
      <c r="J17" s="75">
        <v>0</v>
      </c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/>
      <c r="J18" s="75">
        <v>0</v>
      </c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/>
      <c r="J19" s="75">
        <v>0</v>
      </c>
      <c r="K19" s="135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/>
      <c r="J20" s="75">
        <v>0</v>
      </c>
      <c r="K20" s="135">
        <f t="shared" si="0"/>
        <v>0</v>
      </c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/>
      <c r="J21" s="75">
        <v>0</v>
      </c>
      <c r="K21" s="135">
        <f t="shared" si="0"/>
        <v>0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/>
      <c r="J22" s="75">
        <v>0</v>
      </c>
      <c r="K22" s="135">
        <f t="shared" si="0"/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/>
      <c r="J23" s="75">
        <v>0</v>
      </c>
      <c r="K23" s="135">
        <f t="shared" si="0"/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/>
      <c r="J24" s="75">
        <v>0</v>
      </c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/>
      <c r="J25" s="75">
        <v>0</v>
      </c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/>
      <c r="J26" s="75">
        <v>0</v>
      </c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/>
      <c r="J27" s="75">
        <v>0</v>
      </c>
      <c r="K27" s="135">
        <f t="shared" si="0"/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/>
      <c r="J28" s="75">
        <v>0</v>
      </c>
      <c r="K28" s="135">
        <f t="shared" si="0"/>
        <v>0</v>
      </c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>
        <f>SUM(C7:C28)</f>
        <v>3.8194444444444446E-4</v>
      </c>
      <c r="D30" s="87">
        <f t="shared" ref="D30:J30" si="1">SUM(D7:D28)</f>
        <v>0</v>
      </c>
      <c r="E30" s="87">
        <f t="shared" si="1"/>
        <v>0</v>
      </c>
      <c r="F30" s="87">
        <f t="shared" si="1"/>
        <v>0</v>
      </c>
      <c r="G30" s="87">
        <f t="shared" si="1"/>
        <v>0</v>
      </c>
      <c r="H30" s="87">
        <f t="shared" si="1"/>
        <v>0</v>
      </c>
      <c r="I30" s="87">
        <f t="shared" si="1"/>
        <v>0</v>
      </c>
      <c r="J30" s="87">
        <f t="shared" si="1"/>
        <v>0</v>
      </c>
      <c r="K30" s="138">
        <f>SUM(K7:K28)</f>
        <v>3.8194444444444446E-4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&amp;R49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4" enableFormatConditionsCalculation="0"/>
  <dimension ref="B2:K32"/>
  <sheetViews>
    <sheetView showGridLines="0" showZeros="0" topLeftCell="B1" zoomScale="110" zoomScaleNormal="110" zoomScaleSheetLayoutView="100" zoomScalePageLayoutView="110" workbookViewId="0">
      <selection activeCell="I7" sqref="I7:J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95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126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5"/>
      <c r="F7" s="75"/>
      <c r="G7" s="75"/>
      <c r="H7" s="75"/>
      <c r="I7" s="75"/>
      <c r="J7" s="75">
        <v>0</v>
      </c>
      <c r="K7" s="135">
        <f t="shared" ref="K7:K28" si="0">SUM(C7:J7)</f>
        <v>0</v>
      </c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/>
      <c r="J8" s="75"/>
      <c r="K8" s="135">
        <f t="shared" si="0"/>
        <v>0</v>
      </c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/>
      <c r="J9" s="75"/>
      <c r="K9" s="135">
        <f t="shared" si="0"/>
        <v>0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/>
      <c r="J10" s="75"/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/>
      <c r="J11" s="75"/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/>
      <c r="J12" s="75"/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/>
      <c r="J13" s="75"/>
      <c r="K13" s="135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/>
      <c r="J14" s="75"/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/>
      <c r="J15" s="75"/>
      <c r="K15" s="135">
        <f t="shared" si="0"/>
        <v>0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/>
      <c r="J16" s="75"/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/>
      <c r="J17" s="75"/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/>
      <c r="J18" s="75"/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/>
      <c r="J19" s="75"/>
      <c r="K19" s="135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/>
      <c r="J20" s="75"/>
      <c r="K20" s="135">
        <f t="shared" si="0"/>
        <v>0</v>
      </c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/>
      <c r="J21" s="75"/>
      <c r="K21" s="135">
        <f t="shared" si="0"/>
        <v>0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>
        <v>3.7499999999999999E-3</v>
      </c>
      <c r="J22" s="75"/>
      <c r="K22" s="135">
        <f t="shared" si="0"/>
        <v>3.7499999999999999E-3</v>
      </c>
    </row>
    <row r="23" spans="2:11" x14ac:dyDescent="0.25">
      <c r="B23" s="92" t="s">
        <v>71</v>
      </c>
      <c r="C23" s="75"/>
      <c r="D23" s="75"/>
      <c r="E23" s="75"/>
      <c r="F23" s="75"/>
      <c r="G23" s="75">
        <v>2.4652777777777776E-3</v>
      </c>
      <c r="H23" s="75"/>
      <c r="I23" s="75"/>
      <c r="J23" s="75"/>
      <c r="K23" s="135">
        <f t="shared" si="0"/>
        <v>2.4652777777777776E-3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/>
      <c r="J24" s="75"/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/>
      <c r="J25" s="75"/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/>
      <c r="J26" s="75"/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/>
      <c r="J27" s="75"/>
      <c r="K27" s="135">
        <f t="shared" si="0"/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/>
      <c r="J28" s="75">
        <v>0</v>
      </c>
      <c r="K28" s="135">
        <f t="shared" si="0"/>
        <v>0</v>
      </c>
    </row>
    <row r="29" spans="2:11" ht="15.75" thickBot="1" x14ac:dyDescent="0.3">
      <c r="B29" s="136"/>
      <c r="C29" s="84"/>
      <c r="D29" s="84"/>
      <c r="E29" s="83"/>
      <c r="F29" s="83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>
        <f>SUM(C7:C28)</f>
        <v>0</v>
      </c>
      <c r="D30" s="87">
        <f t="shared" ref="D30:J30" si="1">SUM(D7:D28)</f>
        <v>0</v>
      </c>
      <c r="E30" s="87">
        <f t="shared" si="1"/>
        <v>0</v>
      </c>
      <c r="F30" s="87">
        <f t="shared" si="1"/>
        <v>0</v>
      </c>
      <c r="G30" s="87">
        <f t="shared" si="1"/>
        <v>2.4652777777777776E-3</v>
      </c>
      <c r="H30" s="87">
        <f t="shared" si="1"/>
        <v>0</v>
      </c>
      <c r="I30" s="87">
        <f t="shared" si="1"/>
        <v>3.7499999999999999E-3</v>
      </c>
      <c r="J30" s="87">
        <f t="shared" si="1"/>
        <v>0</v>
      </c>
      <c r="K30" s="138">
        <f>SUM(K7:K28)</f>
        <v>6.2152777777777779E-3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&amp;R50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5" enableFormatConditionsCalculation="0"/>
  <dimension ref="B2:K32"/>
  <sheetViews>
    <sheetView showGridLines="0" showZeros="0" topLeftCell="B1" zoomScale="110" zoomScaleNormal="110" zoomScaleSheetLayoutView="100" zoomScalePageLayoutView="110" workbookViewId="0">
      <selection activeCell="I7" sqref="I7:J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94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126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4"/>
      <c r="F7" s="75"/>
      <c r="G7" s="75"/>
      <c r="H7" s="75"/>
      <c r="I7" s="75">
        <v>0</v>
      </c>
      <c r="J7" s="75">
        <v>0</v>
      </c>
      <c r="K7" s="135"/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35">
        <f t="shared" ref="K8:K26" si="0">SUM(C8:J8)</f>
        <v>0</v>
      </c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>
        <v>0</v>
      </c>
      <c r="J9" s="75">
        <v>0</v>
      </c>
      <c r="K9" s="135">
        <f t="shared" si="0"/>
        <v>0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>
        <v>0</v>
      </c>
      <c r="J12" s="75">
        <v>0</v>
      </c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>
        <v>0</v>
      </c>
      <c r="J13" s="75"/>
      <c r="K13" s="135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>
        <v>0</v>
      </c>
      <c r="J14" s="75"/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>
        <v>0</v>
      </c>
      <c r="J15" s="75"/>
      <c r="K15" s="135"/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>
        <v>0</v>
      </c>
      <c r="J16" s="75"/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>
        <v>0</v>
      </c>
      <c r="J17" s="75"/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/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>
        <v>0</v>
      </c>
      <c r="J19" s="75"/>
      <c r="K19" s="135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>
        <v>0</v>
      </c>
      <c r="J20" s="75"/>
      <c r="K20" s="135">
        <f t="shared" si="0"/>
        <v>0</v>
      </c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>
        <v>0</v>
      </c>
      <c r="J21" s="75"/>
      <c r="K21" s="135">
        <f t="shared" si="0"/>
        <v>0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>
        <v>0</v>
      </c>
      <c r="J22" s="75"/>
      <c r="K22" s="135">
        <f t="shared" si="0"/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>
        <v>0</v>
      </c>
      <c r="J23" s="75"/>
      <c r="K23" s="135">
        <f t="shared" si="0"/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>
        <v>0</v>
      </c>
      <c r="J24" s="75"/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/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/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/>
      <c r="K27" s="135"/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/>
      <c r="K28" s="135"/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>
        <f>SUM(C7:C28)</f>
        <v>0</v>
      </c>
      <c r="D30" s="87"/>
      <c r="E30" s="87">
        <f>SUM(E7:E28)</f>
        <v>0</v>
      </c>
      <c r="F30" s="87">
        <f>SUM(F7:F28)</f>
        <v>0</v>
      </c>
      <c r="G30" s="87">
        <f>SUM(G7:G28)</f>
        <v>0</v>
      </c>
      <c r="H30" s="87">
        <f>SUM(H7:H28)</f>
        <v>0</v>
      </c>
      <c r="I30" s="87"/>
      <c r="J30" s="87">
        <f>SUM(J7:J28)</f>
        <v>0</v>
      </c>
      <c r="K30" s="138">
        <f>SUM(K7:K28)</f>
        <v>0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202"/>
      <c r="D32" s="202"/>
      <c r="E32" s="202"/>
      <c r="F32" s="202"/>
      <c r="G32" s="202"/>
      <c r="H32" s="202"/>
      <c r="I32" s="202"/>
      <c r="J32" s="202"/>
      <c r="K32" s="20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&amp;R51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6" enableFormatConditionsCalculation="0"/>
  <dimension ref="B2:K32"/>
  <sheetViews>
    <sheetView showGridLines="0" showZeros="0" topLeftCell="B1" zoomScale="110" zoomScaleNormal="110" zoomScaleSheetLayoutView="100" zoomScalePageLayoutView="110" workbookViewId="0">
      <selection activeCell="I7" sqref="I7:J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85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126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4"/>
      <c r="F7" s="75"/>
      <c r="G7" s="75"/>
      <c r="H7" s="75"/>
      <c r="I7" s="75">
        <v>0</v>
      </c>
      <c r="J7" s="75">
        <v>0</v>
      </c>
      <c r="K7" s="135"/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35">
        <f t="shared" ref="K8:K26" si="0">SUM(C8:J8)</f>
        <v>0</v>
      </c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>
        <v>0</v>
      </c>
      <c r="J9" s="75">
        <v>0</v>
      </c>
      <c r="K9" s="135">
        <f t="shared" si="0"/>
        <v>0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>
        <v>0</v>
      </c>
      <c r="J12" s="75">
        <v>0</v>
      </c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>
        <v>0</v>
      </c>
      <c r="J13" s="75">
        <v>0</v>
      </c>
      <c r="K13" s="135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>
        <v>0</v>
      </c>
      <c r="J14" s="75">
        <v>0</v>
      </c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>
        <v>0</v>
      </c>
      <c r="J15" s="75">
        <v>0</v>
      </c>
      <c r="K15" s="135"/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>
        <v>0</v>
      </c>
      <c r="J16" s="75">
        <v>0</v>
      </c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>
        <v>0</v>
      </c>
      <c r="J17" s="75">
        <v>0</v>
      </c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>
        <v>0</v>
      </c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>
        <v>0</v>
      </c>
      <c r="J19" s="75">
        <v>0</v>
      </c>
      <c r="K19" s="135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>
        <v>0</v>
      </c>
      <c r="J20" s="75">
        <v>0</v>
      </c>
      <c r="K20" s="135">
        <f t="shared" si="0"/>
        <v>0</v>
      </c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>
        <v>0</v>
      </c>
      <c r="J21" s="75">
        <v>0</v>
      </c>
      <c r="K21" s="135">
        <f t="shared" si="0"/>
        <v>0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>
        <v>0</v>
      </c>
      <c r="J22" s="75">
        <v>0</v>
      </c>
      <c r="K22" s="135">
        <f t="shared" si="0"/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>
        <v>0</v>
      </c>
      <c r="J23" s="75">
        <v>0</v>
      </c>
      <c r="K23" s="135">
        <f t="shared" si="0"/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>
        <v>0</v>
      </c>
      <c r="J24" s="75">
        <v>0</v>
      </c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>
        <v>0</v>
      </c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>
        <v>0</v>
      </c>
      <c r="K27" s="135"/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>
        <v>0</v>
      </c>
      <c r="K28" s="135"/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>
        <f t="shared" ref="C30:F30" si="1">SUM(C7:C28)</f>
        <v>0</v>
      </c>
      <c r="D30" s="87">
        <f t="shared" si="1"/>
        <v>0</v>
      </c>
      <c r="E30" s="87">
        <f t="shared" si="1"/>
        <v>0</v>
      </c>
      <c r="F30" s="87">
        <f t="shared" si="1"/>
        <v>0</v>
      </c>
      <c r="G30" s="87">
        <f>SUM(G7:G28)</f>
        <v>0</v>
      </c>
      <c r="H30" s="87"/>
      <c r="I30" s="87"/>
      <c r="J30" s="133"/>
      <c r="K30" s="138">
        <f>SUM(K7:K28)</f>
        <v>0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&amp;R52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7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I7" sqref="I7:J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86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126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4"/>
      <c r="F7" s="75"/>
      <c r="G7" s="75"/>
      <c r="H7" s="75"/>
      <c r="I7" s="75">
        <v>0</v>
      </c>
      <c r="J7" s="75">
        <v>0</v>
      </c>
      <c r="K7" s="135"/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35"/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>
        <v>0</v>
      </c>
      <c r="J9" s="75">
        <v>0</v>
      </c>
      <c r="K9" s="135"/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35">
        <f t="shared" ref="K10:K11" si="0">SUM(C10:J10)</f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/>
      <c r="J12" s="75"/>
      <c r="K12" s="135"/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/>
      <c r="J13" s="75"/>
      <c r="K13" s="135"/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/>
      <c r="J14" s="75"/>
      <c r="K14" s="135"/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/>
      <c r="J15" s="75"/>
      <c r="K15" s="135"/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/>
      <c r="J16" s="75"/>
      <c r="K16" s="135"/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/>
      <c r="J17" s="75"/>
      <c r="K17" s="135"/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/>
      <c r="J18" s="75"/>
      <c r="K18" s="135"/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/>
      <c r="J19" s="75"/>
      <c r="K19" s="135"/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/>
      <c r="J20" s="75"/>
      <c r="K20" s="135"/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/>
      <c r="J21" s="75"/>
      <c r="K21" s="135"/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/>
      <c r="J22" s="75"/>
      <c r="K22" s="135"/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/>
      <c r="J23" s="75"/>
      <c r="K23" s="135"/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/>
      <c r="J24" s="75"/>
      <c r="K24" s="135"/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/>
      <c r="J25" s="75"/>
      <c r="K25" s="135"/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/>
      <c r="J26" s="75"/>
      <c r="K26" s="135"/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/>
      <c r="J27" s="75"/>
      <c r="K27" s="135"/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/>
      <c r="J28" s="75"/>
      <c r="K28" s="135"/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/>
      <c r="D30" s="87"/>
      <c r="E30" s="87">
        <f>SUM(E7:E28)</f>
        <v>0</v>
      </c>
      <c r="F30" s="87">
        <f>SUM(F7:F28)</f>
        <v>0</v>
      </c>
      <c r="G30" s="87"/>
      <c r="H30" s="87"/>
      <c r="I30" s="87"/>
      <c r="J30" s="87"/>
      <c r="K30" s="138">
        <f>SUM(K7:K28)</f>
        <v>0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&amp;R53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8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I7" sqref="I7:J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87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126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>
        <v>4.3981481481481484E-3</v>
      </c>
      <c r="D7" s="75"/>
      <c r="E7" s="75"/>
      <c r="F7" s="75"/>
      <c r="G7" s="75">
        <v>2.5462962962962961E-4</v>
      </c>
      <c r="H7" s="75"/>
      <c r="I7" s="75"/>
      <c r="J7" s="75">
        <v>2.3148148148148146E-4</v>
      </c>
      <c r="K7" s="135">
        <f t="shared" ref="K7:K28" si="0">J7+I7+H7+G7+F7+E7+D7+C7</f>
        <v>4.8842592592592592E-3</v>
      </c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/>
      <c r="J8" s="75"/>
      <c r="K8" s="135">
        <f t="shared" si="0"/>
        <v>0</v>
      </c>
    </row>
    <row r="9" spans="2:11" x14ac:dyDescent="0.25">
      <c r="B9" s="92" t="s">
        <v>0</v>
      </c>
      <c r="C9" s="75">
        <v>5.1898148148148131E-2</v>
      </c>
      <c r="D9" s="75"/>
      <c r="E9" s="75"/>
      <c r="F9" s="75"/>
      <c r="G9" s="75">
        <v>7.083333333333333E-3</v>
      </c>
      <c r="H9" s="75"/>
      <c r="I9" s="75"/>
      <c r="J9" s="75">
        <v>2.1180555555555558E-3</v>
      </c>
      <c r="K9" s="135">
        <f t="shared" si="0"/>
        <v>6.1099537037037022E-2</v>
      </c>
    </row>
    <row r="10" spans="2:11" x14ac:dyDescent="0.25">
      <c r="B10" s="92" t="s">
        <v>8</v>
      </c>
      <c r="C10" s="75">
        <v>3.4837962962962956E-3</v>
      </c>
      <c r="D10" s="75"/>
      <c r="E10" s="75"/>
      <c r="F10" s="75"/>
      <c r="G10" s="75">
        <v>2.7777777777777778E-4</v>
      </c>
      <c r="H10" s="75"/>
      <c r="I10" s="75"/>
      <c r="J10" s="75">
        <v>8.564814814814815E-4</v>
      </c>
      <c r="K10" s="135">
        <f t="shared" si="0"/>
        <v>4.6180555555555549E-3</v>
      </c>
    </row>
    <row r="11" spans="2:11" x14ac:dyDescent="0.25">
      <c r="B11" s="92" t="s">
        <v>26</v>
      </c>
      <c r="C11" s="75">
        <v>9.2592592592592585E-4</v>
      </c>
      <c r="D11" s="75"/>
      <c r="E11" s="75"/>
      <c r="F11" s="75"/>
      <c r="G11" s="75">
        <v>3.2407407407407406E-4</v>
      </c>
      <c r="H11" s="75"/>
      <c r="I11" s="75"/>
      <c r="J11" s="75"/>
      <c r="K11" s="135">
        <f t="shared" si="0"/>
        <v>1.2499999999999998E-3</v>
      </c>
    </row>
    <row r="12" spans="2:11" x14ac:dyDescent="0.25">
      <c r="B12" s="92" t="s">
        <v>3</v>
      </c>
      <c r="C12" s="75">
        <v>5.559027777777778E-2</v>
      </c>
      <c r="D12" s="75"/>
      <c r="E12" s="75"/>
      <c r="F12" s="75"/>
      <c r="G12" s="75">
        <v>1.5810185185185188E-2</v>
      </c>
      <c r="H12" s="75"/>
      <c r="I12" s="75"/>
      <c r="J12" s="75">
        <v>4.0972222222222226E-3</v>
      </c>
      <c r="K12" s="135">
        <f t="shared" si="0"/>
        <v>7.5497685185185182E-2</v>
      </c>
    </row>
    <row r="13" spans="2:11" x14ac:dyDescent="0.25">
      <c r="B13" s="92" t="s">
        <v>7</v>
      </c>
      <c r="C13" s="75">
        <v>3.1157407407407408E-2</v>
      </c>
      <c r="D13" s="75">
        <v>3.1481481481481482E-3</v>
      </c>
      <c r="E13" s="75"/>
      <c r="F13" s="75"/>
      <c r="G13" s="75">
        <v>1.7326388888888888E-2</v>
      </c>
      <c r="H13" s="75"/>
      <c r="I13" s="75"/>
      <c r="J13" s="75">
        <v>5.3935185185185188E-3</v>
      </c>
      <c r="K13" s="135">
        <f t="shared" si="0"/>
        <v>5.7025462962962958E-2</v>
      </c>
    </row>
    <row r="14" spans="2:11" x14ac:dyDescent="0.25">
      <c r="B14" s="92" t="s">
        <v>2</v>
      </c>
      <c r="C14" s="75">
        <v>1.0729166666666665E-2</v>
      </c>
      <c r="D14" s="75"/>
      <c r="E14" s="75"/>
      <c r="F14" s="75"/>
      <c r="G14" s="75">
        <v>3.9236111111111121E-3</v>
      </c>
      <c r="H14" s="75"/>
      <c r="I14" s="75"/>
      <c r="J14" s="75">
        <v>8.1018518518518527E-4</v>
      </c>
      <c r="K14" s="135">
        <f t="shared" si="0"/>
        <v>1.5462962962962963E-2</v>
      </c>
    </row>
    <row r="15" spans="2:11" x14ac:dyDescent="0.25">
      <c r="B15" s="92" t="s">
        <v>9</v>
      </c>
      <c r="C15" s="75">
        <v>5.7407407407407407E-3</v>
      </c>
      <c r="D15" s="75"/>
      <c r="E15" s="75"/>
      <c r="F15" s="75"/>
      <c r="G15" s="75"/>
      <c r="H15" s="75"/>
      <c r="I15" s="75"/>
      <c r="J15" s="75">
        <v>3.9351851851851852E-4</v>
      </c>
      <c r="K15" s="135">
        <f t="shared" si="0"/>
        <v>6.1342592592592594E-3</v>
      </c>
    </row>
    <row r="16" spans="2:11" x14ac:dyDescent="0.25">
      <c r="B16" s="92" t="s">
        <v>1</v>
      </c>
      <c r="C16" s="75">
        <v>1.0300925925925926E-3</v>
      </c>
      <c r="D16" s="75"/>
      <c r="E16" s="75"/>
      <c r="F16" s="75"/>
      <c r="G16" s="75"/>
      <c r="H16" s="75"/>
      <c r="I16" s="75"/>
      <c r="J16" s="75"/>
      <c r="K16" s="135">
        <f t="shared" si="0"/>
        <v>1.0300925925925926E-3</v>
      </c>
    </row>
    <row r="17" spans="2:11" x14ac:dyDescent="0.25">
      <c r="B17" s="92" t="s">
        <v>27</v>
      </c>
      <c r="C17" s="75">
        <v>3.1481481481481482E-3</v>
      </c>
      <c r="D17" s="75">
        <v>4.108796296296297E-3</v>
      </c>
      <c r="E17" s="75"/>
      <c r="F17" s="75"/>
      <c r="G17" s="75">
        <v>9.7569444444444431E-3</v>
      </c>
      <c r="H17" s="75"/>
      <c r="I17" s="75"/>
      <c r="J17" s="75">
        <v>7.1875000000000012E-3</v>
      </c>
      <c r="K17" s="135">
        <f t="shared" si="0"/>
        <v>2.420138888888889E-2</v>
      </c>
    </row>
    <row r="18" spans="2:11" x14ac:dyDescent="0.25">
      <c r="B18" s="92" t="s">
        <v>16</v>
      </c>
      <c r="C18" s="75">
        <v>3.7500000000000003E-3</v>
      </c>
      <c r="D18" s="75"/>
      <c r="E18" s="75"/>
      <c r="F18" s="75"/>
      <c r="G18" s="75">
        <v>3.2523148148148147E-3</v>
      </c>
      <c r="H18" s="75"/>
      <c r="I18" s="75"/>
      <c r="J18" s="75">
        <v>3.9814814814814817E-3</v>
      </c>
      <c r="K18" s="135">
        <f t="shared" si="0"/>
        <v>1.0983796296296297E-2</v>
      </c>
    </row>
    <row r="19" spans="2:11" x14ac:dyDescent="0.25">
      <c r="B19" s="92" t="s">
        <v>4</v>
      </c>
      <c r="C19" s="75">
        <v>2.042824074074074E-2</v>
      </c>
      <c r="D19" s="75"/>
      <c r="E19" s="75"/>
      <c r="F19" s="75"/>
      <c r="G19" s="75">
        <v>9.4907407407407406E-3</v>
      </c>
      <c r="H19" s="75"/>
      <c r="I19" s="75"/>
      <c r="J19" s="75"/>
      <c r="K19" s="135">
        <f t="shared" si="0"/>
        <v>2.991898148148148E-2</v>
      </c>
    </row>
    <row r="20" spans="2:11" x14ac:dyDescent="0.25">
      <c r="B20" s="92" t="s">
        <v>14</v>
      </c>
      <c r="C20" s="75">
        <v>2.1967592592592587E-2</v>
      </c>
      <c r="D20" s="75"/>
      <c r="E20" s="75"/>
      <c r="F20" s="75"/>
      <c r="G20" s="75"/>
      <c r="H20" s="75"/>
      <c r="I20" s="75"/>
      <c r="J20" s="75"/>
      <c r="K20" s="135">
        <f t="shared" si="0"/>
        <v>2.1967592592592587E-2</v>
      </c>
    </row>
    <row r="21" spans="2:11" x14ac:dyDescent="0.25">
      <c r="B21" s="92" t="s">
        <v>11</v>
      </c>
      <c r="C21" s="75">
        <v>7.5231481481481486E-3</v>
      </c>
      <c r="D21" s="75">
        <v>1.0185185185185186E-2</v>
      </c>
      <c r="E21" s="75"/>
      <c r="F21" s="75"/>
      <c r="G21" s="75">
        <v>8.1712962962962963E-3</v>
      </c>
      <c r="H21" s="75"/>
      <c r="I21" s="75"/>
      <c r="J21" s="75">
        <v>3.8310185185185183E-3</v>
      </c>
      <c r="K21" s="135">
        <f t="shared" si="0"/>
        <v>2.9710648148148146E-2</v>
      </c>
    </row>
    <row r="22" spans="2:11" x14ac:dyDescent="0.25">
      <c r="B22" s="92" t="s">
        <v>15</v>
      </c>
      <c r="C22" s="75">
        <v>4.6111111111111117E-2</v>
      </c>
      <c r="D22" s="75">
        <v>3.0787037037037037E-3</v>
      </c>
      <c r="E22" s="75"/>
      <c r="F22" s="75"/>
      <c r="G22" s="75">
        <v>2.8703703703703703E-2</v>
      </c>
      <c r="H22" s="75"/>
      <c r="I22" s="75"/>
      <c r="J22" s="75">
        <v>1.2407407407407407E-2</v>
      </c>
      <c r="K22" s="135">
        <f t="shared" si="0"/>
        <v>9.0300925925925923E-2</v>
      </c>
    </row>
    <row r="23" spans="2:11" x14ac:dyDescent="0.25">
      <c r="B23" s="92" t="s">
        <v>71</v>
      </c>
      <c r="C23" s="75">
        <v>6.3518518518518516E-2</v>
      </c>
      <c r="D23" s="75"/>
      <c r="E23" s="75"/>
      <c r="F23" s="75"/>
      <c r="G23" s="75">
        <v>2.7546296296296294E-2</v>
      </c>
      <c r="H23" s="75"/>
      <c r="I23" s="75"/>
      <c r="J23" s="75">
        <v>9.4444444444444445E-3</v>
      </c>
      <c r="K23" s="135">
        <f t="shared" si="0"/>
        <v>0.10050925925925926</v>
      </c>
    </row>
    <row r="24" spans="2:11" x14ac:dyDescent="0.25">
      <c r="B24" s="92" t="s">
        <v>12</v>
      </c>
      <c r="C24" s="75">
        <v>1.5833333333333335E-2</v>
      </c>
      <c r="D24" s="75">
        <v>1.1423611111111112E-2</v>
      </c>
      <c r="E24" s="75"/>
      <c r="F24" s="75"/>
      <c r="G24" s="75">
        <v>1.5069444444444444E-2</v>
      </c>
      <c r="H24" s="75"/>
      <c r="I24" s="75"/>
      <c r="J24" s="75">
        <v>4.8611111111111112E-3</v>
      </c>
      <c r="K24" s="135">
        <f t="shared" si="0"/>
        <v>4.7187500000000007E-2</v>
      </c>
    </row>
    <row r="25" spans="2:11" x14ac:dyDescent="0.25">
      <c r="B25" s="92" t="s">
        <v>5</v>
      </c>
      <c r="C25" s="75">
        <v>3.5300925925925925E-3</v>
      </c>
      <c r="D25" s="75"/>
      <c r="E25" s="75"/>
      <c r="F25" s="75"/>
      <c r="G25" s="75">
        <v>1.5335648148148147E-2</v>
      </c>
      <c r="H25" s="75"/>
      <c r="I25" s="75"/>
      <c r="J25" s="75"/>
      <c r="K25" s="135">
        <f t="shared" si="0"/>
        <v>1.8865740740740738E-2</v>
      </c>
    </row>
    <row r="26" spans="2:11" x14ac:dyDescent="0.25">
      <c r="B26" s="92" t="s">
        <v>6</v>
      </c>
      <c r="C26" s="75">
        <v>3.1597222222222222E-3</v>
      </c>
      <c r="D26" s="75"/>
      <c r="E26" s="75"/>
      <c r="F26" s="75"/>
      <c r="G26" s="75">
        <v>2.8703703703703708E-3</v>
      </c>
      <c r="H26" s="75"/>
      <c r="I26" s="75"/>
      <c r="J26" s="75"/>
      <c r="K26" s="135">
        <f t="shared" si="0"/>
        <v>6.030092592592593E-3</v>
      </c>
    </row>
    <row r="27" spans="2:11" x14ac:dyDescent="0.25">
      <c r="B27" s="92" t="s">
        <v>78</v>
      </c>
      <c r="C27" s="75">
        <v>6.6666666666666671E-3</v>
      </c>
      <c r="D27" s="75"/>
      <c r="E27" s="75"/>
      <c r="F27" s="75"/>
      <c r="G27" s="75">
        <v>4.6296296296296298E-4</v>
      </c>
      <c r="H27" s="75"/>
      <c r="I27" s="75"/>
      <c r="J27" s="75">
        <v>3.1250000000000001E-4</v>
      </c>
      <c r="K27" s="135">
        <f t="shared" si="0"/>
        <v>7.4421296296296301E-3</v>
      </c>
    </row>
    <row r="28" spans="2:11" x14ac:dyDescent="0.25">
      <c r="B28" s="92" t="s">
        <v>17</v>
      </c>
      <c r="C28" s="75">
        <v>6.2615740740740739E-3</v>
      </c>
      <c r="D28" s="75"/>
      <c r="E28" s="75"/>
      <c r="F28" s="75"/>
      <c r="G28" s="75">
        <v>7.3958333333333341E-3</v>
      </c>
      <c r="H28" s="75"/>
      <c r="I28" s="75"/>
      <c r="J28" s="75">
        <v>5.9027777777777778E-4</v>
      </c>
      <c r="K28" s="135">
        <f t="shared" si="0"/>
        <v>1.4247685185185186E-2</v>
      </c>
    </row>
    <row r="29" spans="2:11" ht="15.75" thickBot="1" x14ac:dyDescent="0.3">
      <c r="B29" s="136"/>
      <c r="C29" s="84"/>
      <c r="D29" s="84"/>
      <c r="E29" s="83"/>
      <c r="F29" s="83"/>
      <c r="G29" s="84"/>
      <c r="H29" s="84"/>
      <c r="I29" s="84"/>
      <c r="J29" s="84"/>
      <c r="K29" s="137"/>
    </row>
    <row r="30" spans="2:11" ht="16.5" thickTop="1" thickBot="1" x14ac:dyDescent="0.3">
      <c r="B30" s="96" t="s">
        <v>29</v>
      </c>
      <c r="C30" s="87">
        <f>SUM(C7:C28)</f>
        <v>0.36685185185185182</v>
      </c>
      <c r="D30" s="87">
        <f>SUM(D7:D28)</f>
        <v>3.1944444444444449E-2</v>
      </c>
      <c r="E30" s="87">
        <f>SUM(E7:E28)</f>
        <v>0</v>
      </c>
      <c r="F30" s="87">
        <f>SUM(F7:F28)</f>
        <v>0</v>
      </c>
      <c r="G30" s="87">
        <f>SUM(G7:G28)</f>
        <v>0.17305555555555555</v>
      </c>
      <c r="H30" s="87"/>
      <c r="I30" s="87"/>
      <c r="J30" s="87">
        <f>SUM(J7:J28)</f>
        <v>5.6516203703703707E-2</v>
      </c>
      <c r="K30" s="138">
        <f>SUM(K7:K28)</f>
        <v>0.62836805555555553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9" enableFormatConditionsCalculation="0"/>
  <dimension ref="B2:K32"/>
  <sheetViews>
    <sheetView showGridLines="0" showZeros="0" topLeftCell="B1" zoomScale="110" zoomScaleNormal="110" zoomScaleSheetLayoutView="100" zoomScalePageLayoutView="110" workbookViewId="0">
      <selection activeCell="I7" sqref="I7:J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88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126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4"/>
      <c r="F7" s="75"/>
      <c r="G7" s="75"/>
      <c r="H7" s="75"/>
      <c r="I7" s="75">
        <v>0</v>
      </c>
      <c r="J7" s="75">
        <v>0</v>
      </c>
      <c r="K7" s="135">
        <f t="shared" ref="K7:K28" si="0">J7+I7+H7+G7+F7+E7+D7+C7</f>
        <v>0</v>
      </c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35">
        <f t="shared" si="0"/>
        <v>0</v>
      </c>
    </row>
    <row r="9" spans="2:11" x14ac:dyDescent="0.25">
      <c r="B9" s="92" t="s">
        <v>0</v>
      </c>
      <c r="C9" s="75"/>
      <c r="D9" s="75">
        <v>5.2662037037037035E-3</v>
      </c>
      <c r="E9" s="75"/>
      <c r="F9" s="75"/>
      <c r="G9" s="75"/>
      <c r="H9" s="75"/>
      <c r="I9" s="75">
        <v>0</v>
      </c>
      <c r="J9" s="75">
        <v>0</v>
      </c>
      <c r="K9" s="135">
        <f t="shared" si="0"/>
        <v>5.2662037037037035E-3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>
        <v>0</v>
      </c>
      <c r="J12" s="75">
        <v>0</v>
      </c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>
        <v>0</v>
      </c>
      <c r="J13" s="75">
        <v>0</v>
      </c>
      <c r="K13" s="135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>
        <v>0</v>
      </c>
      <c r="J14" s="75">
        <v>0</v>
      </c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>
        <v>0</v>
      </c>
      <c r="J15" s="75">
        <v>0</v>
      </c>
      <c r="K15" s="135">
        <f t="shared" si="0"/>
        <v>0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>
        <v>0</v>
      </c>
      <c r="J16" s="75">
        <v>0</v>
      </c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>
        <v>0</v>
      </c>
      <c r="J17" s="75">
        <v>0</v>
      </c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>
        <v>0</v>
      </c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>
        <v>0</v>
      </c>
      <c r="J19" s="75">
        <v>0</v>
      </c>
      <c r="K19" s="135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>
        <v>0</v>
      </c>
      <c r="J20" s="75">
        <v>0</v>
      </c>
      <c r="K20" s="135">
        <f t="shared" si="0"/>
        <v>0</v>
      </c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>
        <v>0</v>
      </c>
      <c r="J21" s="75">
        <v>0</v>
      </c>
      <c r="K21" s="135">
        <f t="shared" si="0"/>
        <v>0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>
        <v>0</v>
      </c>
      <c r="J22" s="75">
        <v>0</v>
      </c>
      <c r="K22" s="135">
        <f t="shared" si="0"/>
        <v>0</v>
      </c>
    </row>
    <row r="23" spans="2:11" x14ac:dyDescent="0.25">
      <c r="B23" s="92" t="s">
        <v>71</v>
      </c>
      <c r="C23" s="75"/>
      <c r="D23" s="75">
        <v>5.5671296296296302E-3</v>
      </c>
      <c r="E23" s="75"/>
      <c r="F23" s="75"/>
      <c r="G23" s="75"/>
      <c r="H23" s="75"/>
      <c r="I23" s="75">
        <v>0</v>
      </c>
      <c r="J23" s="75">
        <v>0</v>
      </c>
      <c r="K23" s="135">
        <f t="shared" si="0"/>
        <v>5.5671296296296302E-3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>
        <v>0</v>
      </c>
      <c r="J24" s="75">
        <v>0</v>
      </c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>
        <v>0</v>
      </c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>
        <v>0</v>
      </c>
      <c r="K27" s="135">
        <f t="shared" si="0"/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>
        <v>0</v>
      </c>
      <c r="K28" s="135">
        <f t="shared" si="0"/>
        <v>0</v>
      </c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/>
      <c r="D30" s="87">
        <f>SUM(D7:D28)</f>
        <v>1.0833333333333334E-2</v>
      </c>
      <c r="E30" s="87"/>
      <c r="F30" s="87"/>
      <c r="G30" s="87"/>
      <c r="H30" s="87"/>
      <c r="I30" s="87"/>
      <c r="J30" s="133"/>
      <c r="K30" s="138">
        <f>SUM(K7:K28)</f>
        <v>1.0833333333333334E-2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 enableFormatConditionsCalculation="0"/>
  <dimension ref="B1:H67"/>
  <sheetViews>
    <sheetView showGridLines="0" showZeros="0" topLeftCell="A3" zoomScale="110" zoomScaleNormal="110" zoomScaleSheetLayoutView="100" zoomScalePageLayoutView="110" workbookViewId="0">
      <selection activeCell="I7" sqref="I7:J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102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126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7.6041666666666671E-3</v>
      </c>
      <c r="D7" s="39">
        <f t="shared" ref="D7:D28" si="0">C7/C$30</f>
        <v>1.7310428413342464E-2</v>
      </c>
      <c r="E7" s="38">
        <v>0</v>
      </c>
      <c r="F7" s="39"/>
      <c r="G7" s="38">
        <f>C7+E7</f>
        <v>7.6041666666666671E-3</v>
      </c>
      <c r="H7" s="43">
        <f t="shared" ref="H7:H28" si="1">G7/$G$30</f>
        <v>1.6945655257795775E-2</v>
      </c>
    </row>
    <row r="8" spans="2:8" s="1" customFormat="1" x14ac:dyDescent="0.25">
      <c r="B8" s="42" t="s">
        <v>13</v>
      </c>
      <c r="C8" s="38">
        <v>4.2245370370370371E-3</v>
      </c>
      <c r="D8" s="39">
        <f t="shared" si="0"/>
        <v>9.6169046740791474E-3</v>
      </c>
      <c r="E8" s="38">
        <v>0</v>
      </c>
      <c r="F8" s="39"/>
      <c r="G8" s="38">
        <f t="shared" ref="G8:G28" si="2">C8+E8</f>
        <v>4.2245370370370371E-3</v>
      </c>
      <c r="H8" s="43">
        <f t="shared" si="1"/>
        <v>9.4142529209976511E-3</v>
      </c>
    </row>
    <row r="9" spans="2:8" s="1" customFormat="1" x14ac:dyDescent="0.25">
      <c r="B9" s="42" t="s">
        <v>0</v>
      </c>
      <c r="C9" s="38">
        <v>0.11965277777777801</v>
      </c>
      <c r="D9" s="39">
        <f t="shared" si="0"/>
        <v>0.27238235759076823</v>
      </c>
      <c r="E9" s="38">
        <v>0</v>
      </c>
      <c r="F9" s="39"/>
      <c r="G9" s="38">
        <f t="shared" si="2"/>
        <v>0.11965277777777801</v>
      </c>
      <c r="H9" s="43">
        <f t="shared" si="1"/>
        <v>0.26664259369116139</v>
      </c>
    </row>
    <row r="10" spans="2:8" s="1" customFormat="1" x14ac:dyDescent="0.25">
      <c r="B10" s="42" t="s">
        <v>8</v>
      </c>
      <c r="C10" s="38">
        <v>2.8124999999999976E-2</v>
      </c>
      <c r="D10" s="39">
        <f t="shared" si="0"/>
        <v>6.4024872213732348E-2</v>
      </c>
      <c r="E10" s="38">
        <v>0</v>
      </c>
      <c r="F10" s="39"/>
      <c r="G10" s="38">
        <f t="shared" si="2"/>
        <v>2.8124999999999976E-2</v>
      </c>
      <c r="H10" s="43">
        <f t="shared" si="1"/>
        <v>6.2675711227463765E-2</v>
      </c>
    </row>
    <row r="11" spans="2:8" s="1" customFormat="1" x14ac:dyDescent="0.25">
      <c r="B11" s="42" t="s">
        <v>26</v>
      </c>
      <c r="C11" s="38">
        <v>2.5810185185185185E-3</v>
      </c>
      <c r="D11" s="39">
        <f t="shared" si="0"/>
        <v>5.87553354060178E-3</v>
      </c>
      <c r="E11" s="38">
        <v>0</v>
      </c>
      <c r="F11" s="39"/>
      <c r="G11" s="38">
        <f t="shared" si="2"/>
        <v>2.5810185185185185E-3</v>
      </c>
      <c r="H11" s="43">
        <f t="shared" si="1"/>
        <v>5.7517216476232228E-3</v>
      </c>
    </row>
    <row r="12" spans="2:8" s="1" customFormat="1" x14ac:dyDescent="0.25">
      <c r="B12" s="42" t="s">
        <v>3</v>
      </c>
      <c r="C12" s="38">
        <v>2.1886574074074069E-2</v>
      </c>
      <c r="D12" s="39">
        <f t="shared" si="0"/>
        <v>4.982347051694154E-2</v>
      </c>
      <c r="E12" s="38">
        <v>0</v>
      </c>
      <c r="F12" s="39"/>
      <c r="G12" s="38">
        <f t="shared" si="2"/>
        <v>2.1886574074074069E-2</v>
      </c>
      <c r="H12" s="43">
        <f t="shared" si="1"/>
        <v>4.877356787289467E-2</v>
      </c>
    </row>
    <row r="13" spans="2:8" s="1" customFormat="1" x14ac:dyDescent="0.25">
      <c r="B13" s="42" t="s">
        <v>7</v>
      </c>
      <c r="C13" s="38">
        <v>2.1585648148148135E-2</v>
      </c>
      <c r="D13" s="39">
        <f t="shared" si="0"/>
        <v>4.9138430731938625E-2</v>
      </c>
      <c r="E13" s="38">
        <v>0</v>
      </c>
      <c r="F13" s="39"/>
      <c r="G13" s="38">
        <f t="shared" si="2"/>
        <v>2.1585648148148135E-2</v>
      </c>
      <c r="H13" s="43">
        <f t="shared" si="1"/>
        <v>4.8102963555234544E-2</v>
      </c>
    </row>
    <row r="14" spans="2:8" s="1" customFormat="1" x14ac:dyDescent="0.25">
      <c r="B14" s="42" t="s">
        <v>2</v>
      </c>
      <c r="C14" s="38">
        <v>2.4328703703703689E-2</v>
      </c>
      <c r="D14" s="39">
        <f t="shared" si="0"/>
        <v>5.5382831849080424E-2</v>
      </c>
      <c r="E14" s="38">
        <v>0</v>
      </c>
      <c r="F14" s="39"/>
      <c r="G14" s="38">
        <f t="shared" si="2"/>
        <v>2.4328703703703689E-2</v>
      </c>
      <c r="H14" s="43">
        <f t="shared" si="1"/>
        <v>5.4215779835443977E-2</v>
      </c>
    </row>
    <row r="15" spans="2:8" s="1" customFormat="1" x14ac:dyDescent="0.25">
      <c r="B15" s="42" t="s">
        <v>9</v>
      </c>
      <c r="C15" s="38">
        <v>5.6712962962963014E-2</v>
      </c>
      <c r="D15" s="39">
        <f t="shared" si="0"/>
        <v>0.12910365178900784</v>
      </c>
      <c r="E15" s="38">
        <v>0</v>
      </c>
      <c r="F15" s="39"/>
      <c r="G15" s="38">
        <f t="shared" si="2"/>
        <v>5.6712962962963014E-2</v>
      </c>
      <c r="H15" s="43">
        <f t="shared" si="1"/>
        <v>0.12638312140517408</v>
      </c>
    </row>
    <row r="16" spans="2:8" s="1" customFormat="1" x14ac:dyDescent="0.25">
      <c r="B16" s="42" t="s">
        <v>1</v>
      </c>
      <c r="C16" s="38">
        <v>3.738425925925925E-3</v>
      </c>
      <c r="D16" s="39">
        <f t="shared" si="0"/>
        <v>8.5103019444590783E-3</v>
      </c>
      <c r="E16" s="38">
        <v>0</v>
      </c>
      <c r="F16" s="39"/>
      <c r="G16" s="38">
        <f t="shared" si="2"/>
        <v>3.738425925925925E-3</v>
      </c>
      <c r="H16" s="43">
        <f t="shared" si="1"/>
        <v>8.3309690232390154E-3</v>
      </c>
    </row>
    <row r="17" spans="2:8" s="1" customFormat="1" x14ac:dyDescent="0.25">
      <c r="B17" s="42" t="s">
        <v>27</v>
      </c>
      <c r="C17" s="38">
        <v>9.9537037037037042E-4</v>
      </c>
      <c r="D17" s="39">
        <f t="shared" si="0"/>
        <v>2.2659008273172784E-3</v>
      </c>
      <c r="E17" s="38">
        <v>0</v>
      </c>
      <c r="F17" s="39"/>
      <c r="G17" s="38">
        <f t="shared" si="2"/>
        <v>9.9537037037037042E-4</v>
      </c>
      <c r="H17" s="43">
        <f t="shared" si="1"/>
        <v>2.2181527430295838E-3</v>
      </c>
    </row>
    <row r="18" spans="2:8" s="1" customFormat="1" x14ac:dyDescent="0.25">
      <c r="B18" s="42" t="s">
        <v>16</v>
      </c>
      <c r="C18" s="38">
        <v>5.3240740740740733E-4</v>
      </c>
      <c r="D18" s="39">
        <f t="shared" si="0"/>
        <v>1.2119934657743581E-3</v>
      </c>
      <c r="E18" s="38"/>
      <c r="F18" s="39"/>
      <c r="G18" s="38">
        <f t="shared" si="2"/>
        <v>5.3240740740740733E-4</v>
      </c>
      <c r="H18" s="43">
        <f t="shared" si="1"/>
        <v>1.1864537927832655E-3</v>
      </c>
    </row>
    <row r="19" spans="2:8" s="1" customFormat="1" x14ac:dyDescent="0.25">
      <c r="B19" s="42" t="s">
        <v>4</v>
      </c>
      <c r="C19" s="38">
        <v>8.5416666666666679E-3</v>
      </c>
      <c r="D19" s="39">
        <f t="shared" si="0"/>
        <v>1.944459082046688E-2</v>
      </c>
      <c r="E19" s="38">
        <v>0</v>
      </c>
      <c r="F19" s="39"/>
      <c r="G19" s="38">
        <f t="shared" si="2"/>
        <v>8.5416666666666679E-3</v>
      </c>
      <c r="H19" s="43">
        <f t="shared" si="1"/>
        <v>1.9034845632044568E-2</v>
      </c>
    </row>
    <row r="20" spans="2:8" s="1" customFormat="1" x14ac:dyDescent="0.25">
      <c r="B20" s="42" t="s">
        <v>14</v>
      </c>
      <c r="C20" s="38">
        <v>1.52662037037037E-2</v>
      </c>
      <c r="D20" s="39">
        <f t="shared" si="0"/>
        <v>3.4752595246877786E-2</v>
      </c>
      <c r="E20" s="38">
        <v>0</v>
      </c>
      <c r="F20" s="39"/>
      <c r="G20" s="38">
        <f t="shared" si="2"/>
        <v>1.52662037037037E-2</v>
      </c>
      <c r="H20" s="43">
        <f t="shared" si="1"/>
        <v>3.402027288437233E-2</v>
      </c>
    </row>
    <row r="21" spans="2:8" s="1" customFormat="1" x14ac:dyDescent="0.25">
      <c r="B21" s="42" t="s">
        <v>11</v>
      </c>
      <c r="C21" s="38">
        <v>2.0833333333333333E-3</v>
      </c>
      <c r="D21" s="39">
        <f t="shared" si="0"/>
        <v>4.7425831269431408E-3</v>
      </c>
      <c r="E21" s="36">
        <v>9.4560185185185181E-3</v>
      </c>
      <c r="F21" s="39">
        <f>E21/E$30</f>
        <v>1</v>
      </c>
      <c r="G21" s="38">
        <f t="shared" si="2"/>
        <v>1.1539351851851851E-2</v>
      </c>
      <c r="H21" s="43">
        <f t="shared" si="1"/>
        <v>2.5715096334889474E-2</v>
      </c>
    </row>
    <row r="22" spans="2:8" s="1" customFormat="1" x14ac:dyDescent="0.25">
      <c r="B22" s="42" t="s">
        <v>15</v>
      </c>
      <c r="C22" s="38">
        <v>2.4189814814814816E-3</v>
      </c>
      <c r="D22" s="39">
        <f t="shared" si="0"/>
        <v>5.5066659640617584E-3</v>
      </c>
      <c r="E22" s="38">
        <v>0</v>
      </c>
      <c r="F22" s="39">
        <f>E22/E$30</f>
        <v>0</v>
      </c>
      <c r="G22" s="38">
        <f t="shared" si="2"/>
        <v>2.4189814814814816E-3</v>
      </c>
      <c r="H22" s="43">
        <f t="shared" si="1"/>
        <v>5.3906270150370118E-3</v>
      </c>
    </row>
    <row r="23" spans="2:8" s="1" customFormat="1" x14ac:dyDescent="0.25">
      <c r="B23" s="42" t="s">
        <v>71</v>
      </c>
      <c r="C23" s="38">
        <v>8.7152777777777801E-3</v>
      </c>
      <c r="D23" s="39">
        <f t="shared" si="0"/>
        <v>1.9839806081045477E-2</v>
      </c>
      <c r="E23" s="38">
        <v>0</v>
      </c>
      <c r="F23" s="39">
        <f>E23/E$30</f>
        <v>0</v>
      </c>
      <c r="G23" s="38">
        <f t="shared" si="2"/>
        <v>8.7152777777777801E-3</v>
      </c>
      <c r="H23" s="43">
        <f t="shared" si="1"/>
        <v>1.9421732738386942E-2</v>
      </c>
    </row>
    <row r="24" spans="2:8" s="1" customFormat="1" x14ac:dyDescent="0.25">
      <c r="B24" s="42" t="s">
        <v>12</v>
      </c>
      <c r="C24" s="38">
        <v>1.93287037037037E-3</v>
      </c>
      <c r="D24" s="39">
        <f t="shared" si="0"/>
        <v>4.400063234441691E-3</v>
      </c>
      <c r="E24" s="38">
        <v>0</v>
      </c>
      <c r="F24" s="39">
        <f>E24/E$30</f>
        <v>0</v>
      </c>
      <c r="G24" s="38">
        <f t="shared" si="2"/>
        <v>1.93287037037037E-3</v>
      </c>
      <c r="H24" s="43">
        <f t="shared" si="1"/>
        <v>4.3073431172783762E-3</v>
      </c>
    </row>
    <row r="25" spans="2:8" s="1" customFormat="1" x14ac:dyDescent="0.25">
      <c r="B25" s="42" t="s">
        <v>5</v>
      </c>
      <c r="C25" s="38">
        <v>6.2500000000000001E-4</v>
      </c>
      <c r="D25" s="39">
        <f t="shared" si="0"/>
        <v>1.4227749380829424E-3</v>
      </c>
      <c r="E25" s="38">
        <v>0</v>
      </c>
      <c r="F25" s="39"/>
      <c r="G25" s="38">
        <f t="shared" si="2"/>
        <v>6.2500000000000001E-4</v>
      </c>
      <c r="H25" s="43">
        <f t="shared" si="1"/>
        <v>1.3927935828325292E-3</v>
      </c>
    </row>
    <row r="26" spans="2:8" s="1" customFormat="1" x14ac:dyDescent="0.25">
      <c r="B26" s="42" t="s">
        <v>6</v>
      </c>
      <c r="C26" s="38">
        <v>6.4548611111111015E-2</v>
      </c>
      <c r="D26" s="39">
        <f t="shared" si="0"/>
        <v>0.14694103388312144</v>
      </c>
      <c r="E26" s="38">
        <v>0</v>
      </c>
      <c r="F26" s="39"/>
      <c r="G26" s="38">
        <f t="shared" si="2"/>
        <v>6.4548611111111015E-2</v>
      </c>
      <c r="H26" s="43">
        <f t="shared" si="1"/>
        <v>0.14384462613809268</v>
      </c>
    </row>
    <row r="27" spans="2:8" s="1" customFormat="1" x14ac:dyDescent="0.25">
      <c r="B27" s="42" t="s">
        <v>78</v>
      </c>
      <c r="C27" s="38">
        <v>4.2916666666666624E-2</v>
      </c>
      <c r="D27" s="39">
        <f t="shared" si="0"/>
        <v>9.76972124150286E-2</v>
      </c>
      <c r="E27" s="38">
        <v>0</v>
      </c>
      <c r="F27" s="39"/>
      <c r="G27" s="38">
        <f t="shared" si="2"/>
        <v>4.2916666666666624E-2</v>
      </c>
      <c r="H27" s="43">
        <f t="shared" si="1"/>
        <v>9.5638492687833573E-2</v>
      </c>
    </row>
    <row r="28" spans="2:8" s="1" customFormat="1" x14ac:dyDescent="0.25">
      <c r="B28" s="42" t="s">
        <v>17</v>
      </c>
      <c r="C28" s="38">
        <v>2.6620370370370372E-4</v>
      </c>
      <c r="D28" s="39">
        <f t="shared" si="0"/>
        <v>6.0599673288717914E-4</v>
      </c>
      <c r="E28" s="38">
        <v>0</v>
      </c>
      <c r="F28" s="39"/>
      <c r="G28" s="38">
        <f t="shared" si="2"/>
        <v>2.6620370370370372E-4</v>
      </c>
      <c r="H28" s="43">
        <f t="shared" si="1"/>
        <v>5.9322689639163288E-4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3">SUM(C7:C28)</f>
        <v>0.43928240740740748</v>
      </c>
      <c r="D30" s="51">
        <f t="shared" si="3"/>
        <v>1</v>
      </c>
      <c r="E30" s="50">
        <f t="shared" si="3"/>
        <v>9.4560185185185181E-3</v>
      </c>
      <c r="F30" s="51">
        <f t="shared" si="3"/>
        <v>1</v>
      </c>
      <c r="G30" s="50">
        <f t="shared" si="3"/>
        <v>0.448738425925926</v>
      </c>
      <c r="H30" s="49">
        <f t="shared" si="3"/>
        <v>1.0000000000000002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&amp;R11</oddHeader>
  </headerFooter>
  <colBreaks count="1" manualBreakCount="1">
    <brk id="8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0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I7" sqref="I7:J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89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126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5"/>
      <c r="F7" s="75"/>
      <c r="G7" s="75"/>
      <c r="H7" s="75"/>
      <c r="I7" s="75">
        <v>0</v>
      </c>
      <c r="J7" s="75">
        <v>0</v>
      </c>
      <c r="K7" s="135"/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35">
        <f t="shared" ref="K8:K28" si="0">SUM(C8:J8)</f>
        <v>0</v>
      </c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>
        <v>0</v>
      </c>
      <c r="J9" s="75">
        <v>0</v>
      </c>
      <c r="K9" s="135">
        <f t="shared" si="0"/>
        <v>0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>
        <v>3.3113425925925928E-2</v>
      </c>
      <c r="D12" s="75"/>
      <c r="E12" s="75"/>
      <c r="F12" s="75"/>
      <c r="G12" s="75"/>
      <c r="H12" s="75"/>
      <c r="I12" s="75">
        <v>0</v>
      </c>
      <c r="J12" s="75">
        <v>0</v>
      </c>
      <c r="K12" s="135">
        <f t="shared" si="0"/>
        <v>3.3113425925925928E-2</v>
      </c>
    </row>
    <row r="13" spans="2:11" x14ac:dyDescent="0.25">
      <c r="B13" s="92" t="s">
        <v>7</v>
      </c>
      <c r="C13" s="75">
        <v>1.380787037037037E-2</v>
      </c>
      <c r="D13" s="75"/>
      <c r="E13" s="75"/>
      <c r="F13" s="75"/>
      <c r="G13" s="75"/>
      <c r="H13" s="75"/>
      <c r="I13" s="75">
        <v>0</v>
      </c>
      <c r="J13" s="75">
        <v>0</v>
      </c>
      <c r="K13" s="135">
        <f t="shared" si="0"/>
        <v>1.380787037037037E-2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>
        <v>0</v>
      </c>
      <c r="J14" s="75">
        <v>0</v>
      </c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>
        <v>0</v>
      </c>
      <c r="J15" s="75">
        <v>0</v>
      </c>
      <c r="K15" s="135">
        <f t="shared" si="0"/>
        <v>0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>
        <v>0</v>
      </c>
      <c r="J16" s="75">
        <v>0</v>
      </c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>
        <v>0</v>
      </c>
      <c r="J17" s="75">
        <v>0</v>
      </c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>
        <v>0</v>
      </c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>
        <v>0</v>
      </c>
      <c r="J19" s="75">
        <v>0</v>
      </c>
      <c r="K19" s="135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>
        <v>0</v>
      </c>
      <c r="J20" s="75">
        <v>0</v>
      </c>
      <c r="K20" s="135">
        <f t="shared" si="0"/>
        <v>0</v>
      </c>
    </row>
    <row r="21" spans="2:11" x14ac:dyDescent="0.25">
      <c r="B21" s="92" t="s">
        <v>11</v>
      </c>
      <c r="C21" s="75">
        <v>0.16525462962962961</v>
      </c>
      <c r="D21" s="75"/>
      <c r="E21" s="75"/>
      <c r="F21" s="75"/>
      <c r="G21" s="75"/>
      <c r="H21" s="75"/>
      <c r="I21" s="75">
        <v>0</v>
      </c>
      <c r="J21" s="75">
        <v>0</v>
      </c>
      <c r="K21" s="135">
        <f t="shared" si="0"/>
        <v>0.16525462962962961</v>
      </c>
    </row>
    <row r="22" spans="2:11" x14ac:dyDescent="0.25">
      <c r="B22" s="92" t="s">
        <v>15</v>
      </c>
      <c r="C22" s="75">
        <v>2.2106481481481482E-3</v>
      </c>
      <c r="D22" s="75"/>
      <c r="E22" s="75"/>
      <c r="F22" s="75"/>
      <c r="G22" s="75"/>
      <c r="H22" s="75"/>
      <c r="I22" s="75">
        <v>0</v>
      </c>
      <c r="J22" s="75">
        <v>0</v>
      </c>
      <c r="K22" s="135">
        <f t="shared" si="0"/>
        <v>2.2106481481481482E-3</v>
      </c>
    </row>
    <row r="23" spans="2:11" x14ac:dyDescent="0.25">
      <c r="B23" s="92" t="s">
        <v>71</v>
      </c>
      <c r="C23" s="75">
        <v>3.7731481481481487E-3</v>
      </c>
      <c r="D23" s="75"/>
      <c r="E23" s="75"/>
      <c r="F23" s="75"/>
      <c r="G23" s="75"/>
      <c r="H23" s="75"/>
      <c r="I23" s="75">
        <v>0</v>
      </c>
      <c r="J23" s="75">
        <v>0</v>
      </c>
      <c r="K23" s="135">
        <f t="shared" si="0"/>
        <v>3.7731481481481487E-3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>
        <v>0</v>
      </c>
      <c r="J24" s="75">
        <v>0</v>
      </c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>
        <v>0</v>
      </c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>
        <v>0</v>
      </c>
      <c r="K27" s="135">
        <f t="shared" si="0"/>
        <v>0</v>
      </c>
    </row>
    <row r="28" spans="2:11" x14ac:dyDescent="0.25">
      <c r="B28" s="92" t="s">
        <v>17</v>
      </c>
      <c r="C28" s="75">
        <v>1.8020833333333333E-2</v>
      </c>
      <c r="D28" s="75"/>
      <c r="E28" s="75"/>
      <c r="F28" s="75"/>
      <c r="G28" s="75"/>
      <c r="H28" s="75"/>
      <c r="I28" s="75">
        <v>0</v>
      </c>
      <c r="J28" s="75">
        <v>0</v>
      </c>
      <c r="K28" s="135">
        <f t="shared" si="0"/>
        <v>1.8020833333333333E-2</v>
      </c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95"/>
    </row>
    <row r="30" spans="2:11" ht="16.5" thickTop="1" thickBot="1" x14ac:dyDescent="0.3">
      <c r="B30" s="96" t="s">
        <v>29</v>
      </c>
      <c r="C30" s="87">
        <f t="shared" ref="C30:H30" si="1">SUM(C7:C28)</f>
        <v>0.2361805555555555</v>
      </c>
      <c r="D30" s="87">
        <f t="shared" si="1"/>
        <v>0</v>
      </c>
      <c r="E30" s="87">
        <f t="shared" si="1"/>
        <v>0</v>
      </c>
      <c r="F30" s="87">
        <f t="shared" si="1"/>
        <v>0</v>
      </c>
      <c r="G30" s="87">
        <f t="shared" si="1"/>
        <v>0</v>
      </c>
      <c r="H30" s="87">
        <f t="shared" si="1"/>
        <v>0</v>
      </c>
      <c r="I30" s="87"/>
      <c r="J30" s="87"/>
      <c r="K30" s="138">
        <f>SUM(K7:K28)</f>
        <v>0.2361805555555555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1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I7" sqref="I7:J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90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126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4"/>
      <c r="F7" s="75"/>
      <c r="G7" s="75"/>
      <c r="H7" s="75"/>
      <c r="I7" s="75">
        <v>0</v>
      </c>
      <c r="J7" s="75">
        <v>0</v>
      </c>
      <c r="K7" s="135"/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35">
        <f t="shared" ref="K8:K28" si="0">SUM(C8:J8)</f>
        <v>0</v>
      </c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>
        <v>0</v>
      </c>
      <c r="J9" s="75">
        <v>0</v>
      </c>
      <c r="K9" s="135">
        <f t="shared" si="0"/>
        <v>0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>
        <v>0</v>
      </c>
      <c r="J12" s="75">
        <v>0</v>
      </c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>
        <v>0</v>
      </c>
      <c r="J13" s="75">
        <v>0</v>
      </c>
      <c r="K13" s="135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>
        <v>0</v>
      </c>
      <c r="J14" s="75">
        <v>0</v>
      </c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>
        <v>0</v>
      </c>
      <c r="J15" s="75">
        <v>0</v>
      </c>
      <c r="K15" s="135">
        <f t="shared" si="0"/>
        <v>0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>
        <v>0</v>
      </c>
      <c r="J16" s="75">
        <v>0</v>
      </c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>
        <v>0</v>
      </c>
      <c r="J17" s="75">
        <v>0</v>
      </c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>
        <v>0</v>
      </c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>
        <v>0</v>
      </c>
      <c r="J19" s="75">
        <v>0</v>
      </c>
      <c r="K19" s="135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>
        <v>0</v>
      </c>
      <c r="J20" s="75">
        <v>0</v>
      </c>
      <c r="K20" s="135">
        <f t="shared" si="0"/>
        <v>0</v>
      </c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>
        <v>0</v>
      </c>
      <c r="J21" s="75">
        <v>0</v>
      </c>
      <c r="K21" s="135">
        <f t="shared" si="0"/>
        <v>0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>
        <v>0</v>
      </c>
      <c r="J22" s="75">
        <v>0</v>
      </c>
      <c r="K22" s="135">
        <f t="shared" si="0"/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>
        <v>0</v>
      </c>
      <c r="J23" s="75">
        <v>0</v>
      </c>
      <c r="K23" s="135">
        <f t="shared" si="0"/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>
        <v>0</v>
      </c>
      <c r="J24" s="75">
        <v>0</v>
      </c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>
        <v>0</v>
      </c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>
        <v>0</v>
      </c>
      <c r="K27" s="135">
        <f t="shared" si="0"/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>
        <v>0</v>
      </c>
      <c r="K28" s="135">
        <f t="shared" si="0"/>
        <v>0</v>
      </c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95"/>
    </row>
    <row r="30" spans="2:11" ht="16.5" thickTop="1" thickBot="1" x14ac:dyDescent="0.3">
      <c r="B30" s="96" t="s">
        <v>29</v>
      </c>
      <c r="C30" s="87">
        <f t="shared" ref="C30:F30" si="1">SUM(C7:C28)</f>
        <v>0</v>
      </c>
      <c r="D30" s="87">
        <f t="shared" si="1"/>
        <v>0</v>
      </c>
      <c r="E30" s="87">
        <f t="shared" si="1"/>
        <v>0</v>
      </c>
      <c r="F30" s="87">
        <f t="shared" si="1"/>
        <v>0</v>
      </c>
      <c r="G30" s="87"/>
      <c r="H30" s="87"/>
      <c r="I30" s="87"/>
      <c r="J30" s="133"/>
      <c r="K30" s="138">
        <f>SUM(K7:K28)</f>
        <v>0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2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I7" sqref="I7:J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91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126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5"/>
      <c r="F7" s="75"/>
      <c r="G7" s="75"/>
      <c r="H7" s="75"/>
      <c r="I7" s="75"/>
      <c r="J7" s="75"/>
      <c r="K7" s="135"/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/>
      <c r="J8" s="75"/>
      <c r="K8" s="135"/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/>
      <c r="J9" s="75"/>
      <c r="K9" s="135"/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/>
      <c r="J10" s="75"/>
      <c r="K10" s="135">
        <f t="shared" ref="K10:K18" si="0">SUM(C10:J10)</f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/>
      <c r="J11" s="75"/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/>
      <c r="J12" s="75"/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/>
      <c r="J13" s="75"/>
      <c r="K13" s="135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/>
      <c r="J14" s="75"/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/>
      <c r="J15" s="75"/>
      <c r="K15" s="135">
        <f t="shared" si="0"/>
        <v>0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/>
      <c r="J16" s="75"/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/>
      <c r="J17" s="75"/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/>
      <c r="J18" s="75"/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/>
      <c r="J19" s="75"/>
      <c r="K19" s="135">
        <f t="shared" ref="K19:K21" si="1">SUM(C19:J19)</f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/>
      <c r="J20" s="75"/>
      <c r="K20" s="135"/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/>
      <c r="J21" s="75"/>
      <c r="K21" s="135">
        <f t="shared" si="1"/>
        <v>0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/>
      <c r="J22" s="75"/>
      <c r="K22" s="135">
        <f>SUM(C22:J22)</f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/>
      <c r="J23" s="75"/>
      <c r="K23" s="135">
        <f>SUM(C23:J23)</f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>
        <v>5.3356481481481484E-3</v>
      </c>
      <c r="J24" s="75"/>
      <c r="K24" s="135">
        <f>SUM(C24:J24)</f>
        <v>5.3356481481481484E-3</v>
      </c>
    </row>
    <row r="25" spans="2:11" x14ac:dyDescent="0.25">
      <c r="B25" s="92" t="s">
        <v>5</v>
      </c>
      <c r="C25" s="75">
        <v>2.2233796296296297E-2</v>
      </c>
      <c r="D25" s="75">
        <v>5.8229166666666658E-2</v>
      </c>
      <c r="E25" s="75">
        <v>7.7638888888888938E-2</v>
      </c>
      <c r="F25" s="75">
        <v>6.010416666666666E-2</v>
      </c>
      <c r="G25" s="75">
        <v>4.6458333333333338E-2</v>
      </c>
      <c r="H25" s="75">
        <v>5.5289351851851833E-2</v>
      </c>
      <c r="I25" s="75">
        <v>6.2858796296296315E-2</v>
      </c>
      <c r="J25" s="75">
        <v>4.2488425925925929E-2</v>
      </c>
      <c r="K25" s="135">
        <f>SUM(C25:J25)</f>
        <v>0.425300925925926</v>
      </c>
    </row>
    <row r="26" spans="2:11" x14ac:dyDescent="0.25">
      <c r="B26" s="92" t="s">
        <v>6</v>
      </c>
      <c r="C26" s="75"/>
      <c r="D26" s="75">
        <v>3.7962962962962967E-3</v>
      </c>
      <c r="E26" s="75"/>
      <c r="F26" s="75"/>
      <c r="G26" s="75"/>
      <c r="H26" s="75"/>
      <c r="I26" s="75"/>
      <c r="J26" s="75"/>
      <c r="K26" s="135">
        <f>SUM(C26:J26)</f>
        <v>3.7962962962962967E-3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/>
      <c r="J27" s="75"/>
      <c r="K27" s="135">
        <f t="shared" ref="K27:K28" si="2">SUM(C27:J27)</f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/>
      <c r="J28" s="75"/>
      <c r="K28" s="135">
        <f t="shared" si="2"/>
        <v>0</v>
      </c>
    </row>
    <row r="29" spans="2:11" ht="15.75" thickBot="1" x14ac:dyDescent="0.3">
      <c r="B29" s="136"/>
      <c r="C29" s="84"/>
      <c r="D29" s="84"/>
      <c r="E29" s="83"/>
      <c r="F29" s="83"/>
      <c r="G29" s="84"/>
      <c r="H29" s="84"/>
      <c r="I29" s="84"/>
      <c r="J29" s="84"/>
      <c r="K29" s="137"/>
    </row>
    <row r="30" spans="2:11" ht="16.5" thickTop="1" thickBot="1" x14ac:dyDescent="0.3">
      <c r="B30" s="96" t="s">
        <v>29</v>
      </c>
      <c r="C30" s="87">
        <f t="shared" ref="C30:J30" si="3">SUM(C7:C28)</f>
        <v>2.2233796296296297E-2</v>
      </c>
      <c r="D30" s="87">
        <f t="shared" si="3"/>
        <v>6.2025462962962956E-2</v>
      </c>
      <c r="E30" s="87">
        <f t="shared" si="3"/>
        <v>7.7638888888888938E-2</v>
      </c>
      <c r="F30" s="87">
        <f t="shared" si="3"/>
        <v>6.010416666666666E-2</v>
      </c>
      <c r="G30" s="87">
        <f t="shared" si="3"/>
        <v>4.6458333333333338E-2</v>
      </c>
      <c r="H30" s="87">
        <f t="shared" si="3"/>
        <v>5.5289351851851833E-2</v>
      </c>
      <c r="I30" s="87">
        <f t="shared" si="3"/>
        <v>6.819444444444446E-2</v>
      </c>
      <c r="J30" s="87">
        <f t="shared" si="3"/>
        <v>4.2488425925925929E-2</v>
      </c>
      <c r="K30" s="138">
        <f>SUM(K7:K28)</f>
        <v>0.43443287037037043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 enableFormatConditionsCalculation="0"/>
  <dimension ref="B1:H67"/>
  <sheetViews>
    <sheetView showGridLines="0" showZeros="0" topLeftCell="A3" zoomScale="110" zoomScaleNormal="110" zoomScaleSheetLayoutView="100" zoomScalePageLayoutView="110" workbookViewId="0">
      <selection activeCell="I7" sqref="I7:J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103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126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3.5069444444444445E-3</v>
      </c>
      <c r="D7" s="39">
        <f>C7/C$30</f>
        <v>1.5518565941101153E-2</v>
      </c>
      <c r="E7" s="38">
        <v>0</v>
      </c>
      <c r="F7" s="39"/>
      <c r="G7" s="38">
        <f>C7+E7</f>
        <v>3.5069444444444445E-3</v>
      </c>
      <c r="H7" s="43">
        <f>G7/$G$30</f>
        <v>1.5518565941101153E-2</v>
      </c>
    </row>
    <row r="8" spans="2:8" s="1" customFormat="1" x14ac:dyDescent="0.25">
      <c r="B8" s="42" t="s">
        <v>13</v>
      </c>
      <c r="C8" s="38">
        <v>4.0972222222222217E-3</v>
      </c>
      <c r="D8" s="39">
        <f t="shared" ref="D8:D16" si="0">C8/C$30</f>
        <v>1.8130601792573621E-2</v>
      </c>
      <c r="E8" s="38">
        <v>0</v>
      </c>
      <c r="F8" s="39"/>
      <c r="G8" s="38">
        <f t="shared" ref="G8:G28" si="1">C8+E8</f>
        <v>4.0972222222222217E-3</v>
      </c>
      <c r="H8" s="43">
        <f>G8/$G$30</f>
        <v>1.8130601792573621E-2</v>
      </c>
    </row>
    <row r="9" spans="2:8" s="1" customFormat="1" x14ac:dyDescent="0.25">
      <c r="B9" s="42" t="s">
        <v>0</v>
      </c>
      <c r="C9" s="38">
        <v>6.2499999999999986E-2</v>
      </c>
      <c r="D9" s="39">
        <f t="shared" si="0"/>
        <v>0.27656850192061455</v>
      </c>
      <c r="E9" s="38">
        <v>0</v>
      </c>
      <c r="F9" s="39"/>
      <c r="G9" s="38">
        <f t="shared" si="1"/>
        <v>6.2499999999999986E-2</v>
      </c>
      <c r="H9" s="43">
        <f t="shared" ref="H9:H18" si="2">G9/$G$30</f>
        <v>0.27656850192061455</v>
      </c>
    </row>
    <row r="10" spans="2:8" s="1" customFormat="1" x14ac:dyDescent="0.25">
      <c r="B10" s="42" t="s">
        <v>8</v>
      </c>
      <c r="C10" s="38">
        <v>1.5520833333333326E-2</v>
      </c>
      <c r="D10" s="39">
        <f t="shared" si="0"/>
        <v>6.8681177976952598E-2</v>
      </c>
      <c r="E10" s="38">
        <v>0</v>
      </c>
      <c r="F10" s="39"/>
      <c r="G10" s="38">
        <f t="shared" si="1"/>
        <v>1.5520833333333326E-2</v>
      </c>
      <c r="H10" s="43">
        <f t="shared" si="2"/>
        <v>6.8681177976952598E-2</v>
      </c>
    </row>
    <row r="11" spans="2:8" s="1" customFormat="1" x14ac:dyDescent="0.25">
      <c r="B11" s="42" t="s">
        <v>26</v>
      </c>
      <c r="C11" s="38">
        <v>2.673611111111111E-3</v>
      </c>
      <c r="D11" s="39">
        <f t="shared" si="0"/>
        <v>1.1830985915492958E-2</v>
      </c>
      <c r="E11" s="38">
        <v>0</v>
      </c>
      <c r="F11" s="39"/>
      <c r="G11" s="38">
        <f t="shared" si="1"/>
        <v>2.673611111111111E-3</v>
      </c>
      <c r="H11" s="43">
        <f t="shared" si="2"/>
        <v>1.1830985915492958E-2</v>
      </c>
    </row>
    <row r="12" spans="2:8" s="1" customFormat="1" x14ac:dyDescent="0.25">
      <c r="B12" s="42" t="s">
        <v>3</v>
      </c>
      <c r="C12" s="38">
        <v>1.0833333333333335E-2</v>
      </c>
      <c r="D12" s="39">
        <f t="shared" si="0"/>
        <v>4.7938540332906544E-2</v>
      </c>
      <c r="E12" s="38">
        <v>0</v>
      </c>
      <c r="F12" s="39"/>
      <c r="G12" s="38">
        <f t="shared" si="1"/>
        <v>1.0833333333333335E-2</v>
      </c>
      <c r="H12" s="43">
        <f t="shared" si="2"/>
        <v>4.7938540332906544E-2</v>
      </c>
    </row>
    <row r="13" spans="2:8" s="1" customFormat="1" x14ac:dyDescent="0.25">
      <c r="B13" s="42" t="s">
        <v>7</v>
      </c>
      <c r="C13" s="38">
        <v>1.0370370370370368E-2</v>
      </c>
      <c r="D13" s="39">
        <f t="shared" si="0"/>
        <v>4.5889884763124195E-2</v>
      </c>
      <c r="E13" s="38">
        <v>0</v>
      </c>
      <c r="F13" s="39"/>
      <c r="G13" s="38">
        <f t="shared" si="1"/>
        <v>1.0370370370370368E-2</v>
      </c>
      <c r="H13" s="43">
        <f t="shared" si="2"/>
        <v>4.5889884763124195E-2</v>
      </c>
    </row>
    <row r="14" spans="2:8" s="1" customFormat="1" x14ac:dyDescent="0.25">
      <c r="B14" s="42" t="s">
        <v>2</v>
      </c>
      <c r="C14" s="38">
        <v>1.1828703703703702E-2</v>
      </c>
      <c r="D14" s="39">
        <f t="shared" si="0"/>
        <v>5.2343149807938541E-2</v>
      </c>
      <c r="E14" s="38">
        <v>0</v>
      </c>
      <c r="F14" s="39"/>
      <c r="G14" s="38">
        <f t="shared" si="1"/>
        <v>1.1828703703703702E-2</v>
      </c>
      <c r="H14" s="43">
        <f t="shared" si="2"/>
        <v>5.2343149807938541E-2</v>
      </c>
    </row>
    <row r="15" spans="2:8" s="1" customFormat="1" x14ac:dyDescent="0.25">
      <c r="B15" s="42" t="s">
        <v>9</v>
      </c>
      <c r="C15" s="38">
        <v>3.6006944444444432E-2</v>
      </c>
      <c r="D15" s="39">
        <f t="shared" si="0"/>
        <v>0.15933418693982071</v>
      </c>
      <c r="E15" s="38">
        <v>0</v>
      </c>
      <c r="F15" s="39"/>
      <c r="G15" s="38">
        <f t="shared" si="1"/>
        <v>3.6006944444444432E-2</v>
      </c>
      <c r="H15" s="43">
        <f t="shared" si="2"/>
        <v>0.15933418693982071</v>
      </c>
    </row>
    <row r="16" spans="2:8" s="1" customFormat="1" x14ac:dyDescent="0.25">
      <c r="B16" s="42" t="s">
        <v>1</v>
      </c>
      <c r="C16" s="38">
        <v>1.4699074074074076E-3</v>
      </c>
      <c r="D16" s="39">
        <f t="shared" si="0"/>
        <v>6.5044814340589003E-3</v>
      </c>
      <c r="E16" s="38">
        <v>0</v>
      </c>
      <c r="F16" s="39"/>
      <c r="G16" s="38">
        <f t="shared" si="1"/>
        <v>1.4699074074074076E-3</v>
      </c>
      <c r="H16" s="43">
        <f t="shared" si="2"/>
        <v>6.5044814340589003E-3</v>
      </c>
    </row>
    <row r="17" spans="2:8" s="1" customFormat="1" x14ac:dyDescent="0.25">
      <c r="B17" s="42" t="s">
        <v>27</v>
      </c>
      <c r="C17" s="38">
        <v>2.8935185185185184E-4</v>
      </c>
      <c r="D17" s="39">
        <f t="shared" ref="D17:D28" si="3">C17/C$30</f>
        <v>1.2804097311139564E-3</v>
      </c>
      <c r="E17" s="38">
        <v>0</v>
      </c>
      <c r="F17" s="39"/>
      <c r="G17" s="38">
        <f t="shared" si="1"/>
        <v>2.8935185185185184E-4</v>
      </c>
      <c r="H17" s="43">
        <f t="shared" si="2"/>
        <v>1.2804097311139564E-3</v>
      </c>
    </row>
    <row r="18" spans="2:8" s="1" customFormat="1" x14ac:dyDescent="0.25">
      <c r="B18" s="42" t="s">
        <v>16</v>
      </c>
      <c r="C18" s="38">
        <v>7.8703703703703705E-4</v>
      </c>
      <c r="D18" s="39">
        <f t="shared" si="3"/>
        <v>3.4827144686299617E-3</v>
      </c>
      <c r="E18" s="38">
        <v>0</v>
      </c>
      <c r="F18" s="39"/>
      <c r="G18" s="38">
        <f t="shared" si="1"/>
        <v>7.8703703703703705E-4</v>
      </c>
      <c r="H18" s="43">
        <f t="shared" si="2"/>
        <v>3.4827144686299617E-3</v>
      </c>
    </row>
    <row r="19" spans="2:8" s="1" customFormat="1" x14ac:dyDescent="0.25">
      <c r="B19" s="42" t="s">
        <v>4</v>
      </c>
      <c r="C19" s="38">
        <v>2.650462962962963E-3</v>
      </c>
      <c r="D19" s="39">
        <f t="shared" si="3"/>
        <v>1.1728553137003841E-2</v>
      </c>
      <c r="E19" s="38">
        <v>0</v>
      </c>
      <c r="F19" s="39"/>
      <c r="G19" s="38">
        <f t="shared" si="1"/>
        <v>2.650462962962963E-3</v>
      </c>
      <c r="H19" s="43">
        <f>G19/$G$30</f>
        <v>1.1728553137003841E-2</v>
      </c>
    </row>
    <row r="20" spans="2:8" s="1" customFormat="1" x14ac:dyDescent="0.25">
      <c r="B20" s="42" t="s">
        <v>14</v>
      </c>
      <c r="C20" s="38">
        <v>6.2731481481481484E-3</v>
      </c>
      <c r="D20" s="39">
        <f t="shared" si="3"/>
        <v>2.7759282970550581E-2</v>
      </c>
      <c r="E20" s="38">
        <v>0</v>
      </c>
      <c r="F20" s="39"/>
      <c r="G20" s="38">
        <f t="shared" si="1"/>
        <v>6.2731481481481484E-3</v>
      </c>
      <c r="H20" s="43">
        <f>G20/$G$30</f>
        <v>2.7759282970550581E-2</v>
      </c>
    </row>
    <row r="21" spans="2:8" s="1" customFormat="1" x14ac:dyDescent="0.25">
      <c r="B21" s="42" t="s">
        <v>11</v>
      </c>
      <c r="C21" s="38">
        <v>5.4398148148148155E-4</v>
      </c>
      <c r="D21" s="39">
        <f t="shared" si="3"/>
        <v>2.4071702944942386E-3</v>
      </c>
      <c r="E21" s="38">
        <v>0</v>
      </c>
      <c r="F21" s="39"/>
      <c r="G21" s="38">
        <f t="shared" si="1"/>
        <v>5.4398148148148155E-4</v>
      </c>
      <c r="H21" s="43">
        <f t="shared" ref="H21:H28" si="4">G21/$G$30</f>
        <v>2.4071702944942386E-3</v>
      </c>
    </row>
    <row r="22" spans="2:8" s="1" customFormat="1" x14ac:dyDescent="0.25">
      <c r="B22" s="42" t="s">
        <v>15</v>
      </c>
      <c r="C22" s="38">
        <v>2.9166666666666668E-3</v>
      </c>
      <c r="D22" s="39">
        <f t="shared" si="3"/>
        <v>1.2906530089628682E-2</v>
      </c>
      <c r="E22" s="38">
        <v>0</v>
      </c>
      <c r="F22" s="39"/>
      <c r="G22" s="38">
        <f t="shared" si="1"/>
        <v>2.9166666666666668E-3</v>
      </c>
      <c r="H22" s="43">
        <f t="shared" si="4"/>
        <v>1.2906530089628682E-2</v>
      </c>
    </row>
    <row r="23" spans="2:8" s="1" customFormat="1" x14ac:dyDescent="0.25">
      <c r="B23" s="42" t="s">
        <v>71</v>
      </c>
      <c r="C23" s="38">
        <v>5.3009259259259251E-3</v>
      </c>
      <c r="D23" s="39">
        <f t="shared" si="3"/>
        <v>2.345710627400768E-2</v>
      </c>
      <c r="E23" s="38">
        <v>0</v>
      </c>
      <c r="F23" s="39"/>
      <c r="G23" s="38">
        <f t="shared" si="1"/>
        <v>5.3009259259259251E-3</v>
      </c>
      <c r="H23" s="43">
        <f t="shared" si="4"/>
        <v>2.345710627400768E-2</v>
      </c>
    </row>
    <row r="24" spans="2:8" s="1" customFormat="1" x14ac:dyDescent="0.25">
      <c r="B24" s="42" t="s">
        <v>12</v>
      </c>
      <c r="C24" s="38">
        <v>9.7222222222222219E-4</v>
      </c>
      <c r="D24" s="39">
        <f>C24/C$30</f>
        <v>4.3021766965428941E-3</v>
      </c>
      <c r="E24" s="38">
        <v>0</v>
      </c>
      <c r="F24" s="39"/>
      <c r="G24" s="38">
        <f t="shared" si="1"/>
        <v>9.7222222222222219E-4</v>
      </c>
      <c r="H24" s="43">
        <f t="shared" si="4"/>
        <v>4.3021766965428941E-3</v>
      </c>
    </row>
    <row r="25" spans="2:8" s="1" customFormat="1" x14ac:dyDescent="0.25">
      <c r="B25" s="42" t="s">
        <v>5</v>
      </c>
      <c r="C25" s="38">
        <v>4.5138888888888887E-4</v>
      </c>
      <c r="D25" s="39">
        <f t="shared" si="3"/>
        <v>1.997439180537772E-3</v>
      </c>
      <c r="E25" s="38">
        <v>0</v>
      </c>
      <c r="F25" s="39"/>
      <c r="G25" s="38">
        <f t="shared" si="1"/>
        <v>4.5138888888888887E-4</v>
      </c>
      <c r="H25" s="43">
        <f t="shared" si="4"/>
        <v>1.997439180537772E-3</v>
      </c>
    </row>
    <row r="26" spans="2:8" s="1" customFormat="1" x14ac:dyDescent="0.25">
      <c r="B26" s="42" t="s">
        <v>6</v>
      </c>
      <c r="C26" s="38">
        <v>3.2407407407407399E-2</v>
      </c>
      <c r="D26" s="39">
        <f t="shared" si="3"/>
        <v>0.1434058898847631</v>
      </c>
      <c r="E26" s="38">
        <v>0</v>
      </c>
      <c r="F26" s="39"/>
      <c r="G26" s="38">
        <f t="shared" si="1"/>
        <v>3.2407407407407399E-2</v>
      </c>
      <c r="H26" s="43">
        <f t="shared" si="4"/>
        <v>0.1434058898847631</v>
      </c>
    </row>
    <row r="27" spans="2:8" s="1" customFormat="1" x14ac:dyDescent="0.25">
      <c r="B27" s="42" t="s">
        <v>78</v>
      </c>
      <c r="C27" s="38">
        <v>1.434027777777778E-2</v>
      </c>
      <c r="D27" s="39">
        <f t="shared" si="3"/>
        <v>6.3457106274007691E-2</v>
      </c>
      <c r="E27" s="38">
        <v>0</v>
      </c>
      <c r="F27" s="39"/>
      <c r="G27" s="38">
        <f t="shared" si="1"/>
        <v>1.434027777777778E-2</v>
      </c>
      <c r="H27" s="43">
        <f t="shared" si="4"/>
        <v>6.3457106274007691E-2</v>
      </c>
    </row>
    <row r="28" spans="2:8" s="1" customFormat="1" x14ac:dyDescent="0.25">
      <c r="B28" s="42" t="s">
        <v>17</v>
      </c>
      <c r="C28" s="38">
        <v>2.4305555555555552E-4</v>
      </c>
      <c r="D28" s="39">
        <f t="shared" si="3"/>
        <v>1.0755441741357233E-3</v>
      </c>
      <c r="E28" s="38">
        <v>0</v>
      </c>
      <c r="F28" s="39"/>
      <c r="G28" s="38">
        <f t="shared" si="1"/>
        <v>2.4305555555555552E-4</v>
      </c>
      <c r="H28" s="43">
        <f t="shared" si="4"/>
        <v>1.0755441741357233E-3</v>
      </c>
    </row>
    <row r="29" spans="2:8" s="1" customFormat="1" ht="15.75" thickBot="1" x14ac:dyDescent="0.3">
      <c r="B29" s="44"/>
      <c r="C29" s="14"/>
      <c r="D29" s="37"/>
      <c r="E29" s="14"/>
      <c r="F29" s="14"/>
      <c r="G29" s="55"/>
      <c r="H29" s="52"/>
    </row>
    <row r="30" spans="2:8" s="1" customFormat="1" ht="16.5" thickTop="1" thickBot="1" x14ac:dyDescent="0.3">
      <c r="B30" s="46" t="s">
        <v>29</v>
      </c>
      <c r="C30" s="50">
        <f>SUM(C7:C28)</f>
        <v>0.22598379629629628</v>
      </c>
      <c r="D30" s="51">
        <f>SUM(D7:D28)</f>
        <v>0.99999999999999989</v>
      </c>
      <c r="E30" s="50"/>
      <c r="F30" s="51"/>
      <c r="G30" s="54">
        <f>SUM(G7:G28)</f>
        <v>0.22598379629629628</v>
      </c>
      <c r="H30" s="49">
        <f>SUM(H7:H28)</f>
        <v>0.99999999999999989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&amp;R12</oddHeader>
  </headerFooter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 enableFormatConditionsCalculation="0"/>
  <dimension ref="B1:H67"/>
  <sheetViews>
    <sheetView showGridLines="0" showZeros="0" topLeftCell="A3" zoomScale="110" zoomScaleNormal="110" zoomScaleSheetLayoutView="100" zoomScalePageLayoutView="110" workbookViewId="0">
      <selection activeCell="I7" sqref="I7:J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104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126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1.4120370370370372E-3</v>
      </c>
      <c r="D7" s="39">
        <f>C7/C$30</f>
        <v>1.2681912681912683E-2</v>
      </c>
      <c r="E7" s="38">
        <v>0</v>
      </c>
      <c r="F7" s="39">
        <f t="shared" ref="F7:F22" si="0">E7/E$30</f>
        <v>0</v>
      </c>
      <c r="G7" s="38">
        <f>C7+E7</f>
        <v>1.4120370370370372E-3</v>
      </c>
      <c r="H7" s="43">
        <f>G7/$G$30</f>
        <v>1.2375735443294787E-2</v>
      </c>
    </row>
    <row r="8" spans="2:8" s="1" customFormat="1" x14ac:dyDescent="0.25">
      <c r="B8" s="42" t="s">
        <v>13</v>
      </c>
      <c r="C8" s="38">
        <v>2.3495370370370371E-3</v>
      </c>
      <c r="D8" s="39">
        <f>C8/C$30</f>
        <v>2.1101871101871103E-2</v>
      </c>
      <c r="E8" s="38">
        <v>0</v>
      </c>
      <c r="F8" s="39">
        <f t="shared" si="0"/>
        <v>0</v>
      </c>
      <c r="G8" s="38">
        <f t="shared" ref="G8:G28" si="1">C8+E8</f>
        <v>2.3495370370370371E-3</v>
      </c>
      <c r="H8" s="43">
        <f t="shared" ref="H8:H28" si="2">G8/$G$30</f>
        <v>2.05924122540069E-2</v>
      </c>
    </row>
    <row r="9" spans="2:8" s="1" customFormat="1" x14ac:dyDescent="0.25">
      <c r="B9" s="42" t="s">
        <v>0</v>
      </c>
      <c r="C9" s="38">
        <v>2.8912037037037045E-2</v>
      </c>
      <c r="D9" s="39">
        <f>C9/C$30</f>
        <v>0.25966735966735977</v>
      </c>
      <c r="E9" s="38">
        <v>1.5740740740740741E-3</v>
      </c>
      <c r="F9" s="39">
        <f t="shared" si="0"/>
        <v>0.5714285714285714</v>
      </c>
      <c r="G9" s="38">
        <f t="shared" si="1"/>
        <v>3.048611111111112E-2</v>
      </c>
      <c r="H9" s="43">
        <f t="shared" si="2"/>
        <v>0.26719415702982358</v>
      </c>
    </row>
    <row r="10" spans="2:8" s="1" customFormat="1" x14ac:dyDescent="0.25">
      <c r="B10" s="42" t="s">
        <v>8</v>
      </c>
      <c r="C10" s="38">
        <v>6.898148148148148E-3</v>
      </c>
      <c r="D10" s="39">
        <f t="shared" ref="D10:D28" si="3">C10/C$30</f>
        <v>6.1954261954261958E-2</v>
      </c>
      <c r="E10" s="38">
        <v>1.273148148148148E-4</v>
      </c>
      <c r="F10" s="39">
        <f t="shared" si="0"/>
        <v>4.6218487394957972E-2</v>
      </c>
      <c r="G10" s="38">
        <f t="shared" si="1"/>
        <v>7.0254629629629625E-3</v>
      </c>
      <c r="H10" s="43">
        <f>G10/$G$30</f>
        <v>6.1574355853114215E-2</v>
      </c>
    </row>
    <row r="11" spans="2:8" s="1" customFormat="1" x14ac:dyDescent="0.25">
      <c r="B11" s="42" t="s">
        <v>26</v>
      </c>
      <c r="C11" s="38">
        <v>7.4074074074074081E-4</v>
      </c>
      <c r="D11" s="39">
        <f t="shared" si="3"/>
        <v>6.6528066528066532E-3</v>
      </c>
      <c r="E11" s="38">
        <v>0</v>
      </c>
      <c r="F11" s="39">
        <f t="shared" si="0"/>
        <v>0</v>
      </c>
      <c r="G11" s="38">
        <f t="shared" si="1"/>
        <v>7.4074074074074081E-4</v>
      </c>
      <c r="H11" s="43">
        <f>G11/$G$30</f>
        <v>6.492189085007101E-3</v>
      </c>
    </row>
    <row r="12" spans="2:8" s="1" customFormat="1" x14ac:dyDescent="0.25">
      <c r="B12" s="42" t="s">
        <v>3</v>
      </c>
      <c r="C12" s="38">
        <v>6.0185185185185159E-3</v>
      </c>
      <c r="D12" s="39">
        <f t="shared" si="3"/>
        <v>5.4054054054054029E-2</v>
      </c>
      <c r="E12" s="38">
        <v>5.7870370370370366E-5</v>
      </c>
      <c r="F12" s="39">
        <f t="shared" si="0"/>
        <v>2.1008403361344533E-2</v>
      </c>
      <c r="G12" s="38">
        <f t="shared" si="1"/>
        <v>6.0763888888888864E-3</v>
      </c>
      <c r="H12" s="43">
        <f>G12/$G$30</f>
        <v>5.3256238587948854E-2</v>
      </c>
    </row>
    <row r="13" spans="2:8" s="1" customFormat="1" x14ac:dyDescent="0.25">
      <c r="B13" s="42" t="s">
        <v>7</v>
      </c>
      <c r="C13" s="38">
        <v>5.8217592592592583E-3</v>
      </c>
      <c r="D13" s="39">
        <f t="shared" si="3"/>
        <v>5.2286902286902276E-2</v>
      </c>
      <c r="E13" s="38">
        <v>1.9675925925925923E-4</v>
      </c>
      <c r="F13" s="39">
        <f t="shared" si="0"/>
        <v>7.1428571428571411E-2</v>
      </c>
      <c r="G13" s="38">
        <f t="shared" si="1"/>
        <v>6.0185185185185177E-3</v>
      </c>
      <c r="H13" s="43">
        <f>G13/$G$30</f>
        <v>5.2749036315682687E-2</v>
      </c>
    </row>
    <row r="14" spans="2:8" s="1" customFormat="1" x14ac:dyDescent="0.25">
      <c r="B14" s="42" t="s">
        <v>2</v>
      </c>
      <c r="C14" s="38">
        <v>6.6550925925925927E-3</v>
      </c>
      <c r="D14" s="39">
        <f t="shared" si="3"/>
        <v>5.9771309771309775E-2</v>
      </c>
      <c r="E14" s="38">
        <v>0</v>
      </c>
      <c r="F14" s="39">
        <f t="shared" si="0"/>
        <v>0</v>
      </c>
      <c r="G14" s="38">
        <f t="shared" si="1"/>
        <v>6.6550925925925927E-3</v>
      </c>
      <c r="H14" s="43">
        <f>G14/$G$30</f>
        <v>5.8328261310610668E-2</v>
      </c>
    </row>
    <row r="15" spans="2:8" s="1" customFormat="1" x14ac:dyDescent="0.25">
      <c r="B15" s="42" t="s">
        <v>9</v>
      </c>
      <c r="C15" s="38">
        <v>1.6423611111111108E-2</v>
      </c>
      <c r="D15" s="39">
        <f t="shared" si="3"/>
        <v>0.14750519750519747</v>
      </c>
      <c r="E15" s="38">
        <v>0</v>
      </c>
      <c r="F15" s="39">
        <f t="shared" si="0"/>
        <v>0</v>
      </c>
      <c r="G15" s="38">
        <f t="shared" si="1"/>
        <v>1.6423611111111108E-2</v>
      </c>
      <c r="H15" s="43">
        <f t="shared" si="2"/>
        <v>0.14394400486914177</v>
      </c>
    </row>
    <row r="16" spans="2:8" s="1" customFormat="1" x14ac:dyDescent="0.25">
      <c r="B16" s="42" t="s">
        <v>1</v>
      </c>
      <c r="C16" s="38">
        <v>7.1759259259259259E-4</v>
      </c>
      <c r="D16" s="39">
        <f t="shared" si="3"/>
        <v>6.4449064449064453E-3</v>
      </c>
      <c r="E16" s="38">
        <v>0</v>
      </c>
      <c r="F16" s="39">
        <f t="shared" si="0"/>
        <v>0</v>
      </c>
      <c r="G16" s="38">
        <f t="shared" si="1"/>
        <v>7.1759259259259259E-4</v>
      </c>
      <c r="H16" s="43">
        <f t="shared" si="2"/>
        <v>6.2893081761006284E-3</v>
      </c>
    </row>
    <row r="17" spans="2:8" s="1" customFormat="1" x14ac:dyDescent="0.25">
      <c r="B17" s="42" t="s">
        <v>27</v>
      </c>
      <c r="C17" s="38">
        <v>8.1018518518518516E-5</v>
      </c>
      <c r="D17" s="39">
        <f t="shared" si="3"/>
        <v>7.2765072765072769E-4</v>
      </c>
      <c r="E17" s="38">
        <v>0</v>
      </c>
      <c r="F17" s="39">
        <f t="shared" si="0"/>
        <v>0</v>
      </c>
      <c r="G17" s="38">
        <f t="shared" si="1"/>
        <v>8.1018518518518516E-5</v>
      </c>
      <c r="H17" s="43">
        <f t="shared" si="2"/>
        <v>7.1008318117265167E-4</v>
      </c>
    </row>
    <row r="18" spans="2:8" s="1" customFormat="1" x14ac:dyDescent="0.25">
      <c r="B18" s="42" t="s">
        <v>16</v>
      </c>
      <c r="C18" s="38">
        <v>6.2500000000000001E-4</v>
      </c>
      <c r="D18" s="39">
        <f t="shared" si="3"/>
        <v>5.6133056133056136E-3</v>
      </c>
      <c r="E18" s="38">
        <v>0</v>
      </c>
      <c r="F18" s="39">
        <f t="shared" si="0"/>
        <v>0</v>
      </c>
      <c r="G18" s="38">
        <f t="shared" si="1"/>
        <v>6.2500000000000001E-4</v>
      </c>
      <c r="H18" s="43">
        <f t="shared" si="2"/>
        <v>5.4777845404747416E-3</v>
      </c>
    </row>
    <row r="19" spans="2:8" s="1" customFormat="1" x14ac:dyDescent="0.25">
      <c r="B19" s="42" t="s">
        <v>4</v>
      </c>
      <c r="C19" s="38">
        <v>1.5509259259259261E-3</v>
      </c>
      <c r="D19" s="39">
        <f t="shared" si="3"/>
        <v>1.3929313929313932E-2</v>
      </c>
      <c r="E19" s="38">
        <v>0</v>
      </c>
      <c r="F19" s="39">
        <f t="shared" si="0"/>
        <v>0</v>
      </c>
      <c r="G19" s="38">
        <f t="shared" si="1"/>
        <v>1.5509259259259261E-3</v>
      </c>
      <c r="H19" s="43">
        <f t="shared" si="2"/>
        <v>1.3593020896733619E-2</v>
      </c>
    </row>
    <row r="20" spans="2:8" s="1" customFormat="1" x14ac:dyDescent="0.25">
      <c r="B20" s="42" t="s">
        <v>14</v>
      </c>
      <c r="C20" s="38">
        <v>2.7430555555555559E-3</v>
      </c>
      <c r="D20" s="39">
        <f t="shared" si="3"/>
        <v>2.4636174636174641E-2</v>
      </c>
      <c r="E20" s="38">
        <v>1.7361111111111112E-4</v>
      </c>
      <c r="F20" s="39">
        <f t="shared" si="0"/>
        <v>6.3025210084033612E-2</v>
      </c>
      <c r="G20" s="38">
        <f t="shared" si="1"/>
        <v>2.9166666666666668E-3</v>
      </c>
      <c r="H20" s="43">
        <f t="shared" si="2"/>
        <v>2.556299452221546E-2</v>
      </c>
    </row>
    <row r="21" spans="2:8" s="1" customFormat="1" x14ac:dyDescent="0.25">
      <c r="B21" s="42" t="s">
        <v>11</v>
      </c>
      <c r="C21" s="38">
        <v>3.8194444444444441E-4</v>
      </c>
      <c r="D21" s="39">
        <f t="shared" si="3"/>
        <v>3.4303534303534301E-3</v>
      </c>
      <c r="E21" s="38">
        <v>0</v>
      </c>
      <c r="F21" s="39">
        <f t="shared" si="0"/>
        <v>0</v>
      </c>
      <c r="G21" s="38">
        <f t="shared" si="1"/>
        <v>3.8194444444444441E-4</v>
      </c>
      <c r="H21" s="43">
        <f t="shared" si="2"/>
        <v>3.3475349969567859E-3</v>
      </c>
    </row>
    <row r="22" spans="2:8" s="1" customFormat="1" x14ac:dyDescent="0.25">
      <c r="B22" s="42" t="s">
        <v>15</v>
      </c>
      <c r="C22" s="38">
        <v>1.5277777777777776E-3</v>
      </c>
      <c r="D22" s="39">
        <f t="shared" si="3"/>
        <v>1.372141372141372E-2</v>
      </c>
      <c r="E22" s="38">
        <v>2.0833333333333332E-4</v>
      </c>
      <c r="F22" s="39">
        <f t="shared" si="0"/>
        <v>7.5630252100840331E-2</v>
      </c>
      <c r="G22" s="38">
        <f t="shared" si="1"/>
        <v>1.736111111111111E-3</v>
      </c>
      <c r="H22" s="43">
        <f t="shared" si="2"/>
        <v>1.5216068167985392E-2</v>
      </c>
    </row>
    <row r="23" spans="2:8" s="1" customFormat="1" x14ac:dyDescent="0.25">
      <c r="B23" s="42" t="s">
        <v>71</v>
      </c>
      <c r="C23" s="38">
        <v>1.7013888888888892E-3</v>
      </c>
      <c r="D23" s="39">
        <f t="shared" si="3"/>
        <v>1.5280665280665283E-2</v>
      </c>
      <c r="E23" s="38">
        <v>2.0833333333333332E-4</v>
      </c>
      <c r="F23" s="39">
        <f t="shared" ref="F23:F28" si="4">E23/E$30</f>
        <v>7.5630252100840331E-2</v>
      </c>
      <c r="G23" s="38">
        <f t="shared" si="1"/>
        <v>1.9097222222222226E-3</v>
      </c>
      <c r="H23" s="43">
        <f t="shared" si="2"/>
        <v>1.6737674984783936E-2</v>
      </c>
    </row>
    <row r="24" spans="2:8" s="1" customFormat="1" x14ac:dyDescent="0.25">
      <c r="B24" s="42" t="s">
        <v>12</v>
      </c>
      <c r="C24" s="38">
        <v>2.8935185185185184E-4</v>
      </c>
      <c r="D24" s="39">
        <f t="shared" si="3"/>
        <v>2.5987525987525985E-3</v>
      </c>
      <c r="E24" s="38">
        <v>8.1018518518518516E-5</v>
      </c>
      <c r="F24" s="39">
        <f t="shared" si="4"/>
        <v>2.9411764705882349E-2</v>
      </c>
      <c r="G24" s="38">
        <f t="shared" si="1"/>
        <v>3.7037037037037035E-4</v>
      </c>
      <c r="H24" s="43">
        <f t="shared" si="2"/>
        <v>3.24609454250355E-3</v>
      </c>
    </row>
    <row r="25" spans="2:8" s="1" customFormat="1" x14ac:dyDescent="0.25">
      <c r="B25" s="42" t="s">
        <v>5</v>
      </c>
      <c r="C25" s="38">
        <v>1.0416666666666667E-4</v>
      </c>
      <c r="D25" s="39">
        <f t="shared" si="3"/>
        <v>9.355509355509356E-4</v>
      </c>
      <c r="E25" s="38">
        <v>0</v>
      </c>
      <c r="F25" s="39">
        <f t="shared" si="4"/>
        <v>0</v>
      </c>
      <c r="G25" s="38">
        <f t="shared" si="1"/>
        <v>1.0416666666666667E-4</v>
      </c>
      <c r="H25" s="43">
        <f t="shared" si="2"/>
        <v>9.1296409007912357E-4</v>
      </c>
    </row>
    <row r="26" spans="2:8" s="1" customFormat="1" x14ac:dyDescent="0.25">
      <c r="B26" s="42" t="s">
        <v>6</v>
      </c>
      <c r="C26" s="38">
        <v>1.9594907407407398E-2</v>
      </c>
      <c r="D26" s="39">
        <f t="shared" si="3"/>
        <v>0.1759875259875259</v>
      </c>
      <c r="E26" s="38">
        <v>0</v>
      </c>
      <c r="F26" s="39">
        <f t="shared" si="4"/>
        <v>0</v>
      </c>
      <c r="G26" s="38">
        <f t="shared" si="1"/>
        <v>1.9594907407407398E-2</v>
      </c>
      <c r="H26" s="43">
        <f t="shared" si="2"/>
        <v>0.17173868938932838</v>
      </c>
    </row>
    <row r="27" spans="2:8" s="1" customFormat="1" x14ac:dyDescent="0.25">
      <c r="B27" s="42" t="s">
        <v>78</v>
      </c>
      <c r="C27" s="38">
        <v>6.7476851851851864E-3</v>
      </c>
      <c r="D27" s="39">
        <f t="shared" si="3"/>
        <v>6.0602910602910613E-2</v>
      </c>
      <c r="E27" s="38">
        <v>1.273148148148148E-4</v>
      </c>
      <c r="F27" s="39">
        <f t="shared" si="4"/>
        <v>4.6218487394957972E-2</v>
      </c>
      <c r="G27" s="38">
        <f t="shared" si="1"/>
        <v>6.8750000000000009E-3</v>
      </c>
      <c r="H27" s="43">
        <f t="shared" si="2"/>
        <v>6.0255629945222162E-2</v>
      </c>
    </row>
    <row r="28" spans="2:8" s="1" customFormat="1" x14ac:dyDescent="0.25">
      <c r="B28" s="42" t="s">
        <v>17</v>
      </c>
      <c r="C28" s="38">
        <v>4.6296296296296294E-5</v>
      </c>
      <c r="D28" s="39">
        <f t="shared" si="3"/>
        <v>4.1580041580041577E-4</v>
      </c>
      <c r="E28" s="38">
        <v>0</v>
      </c>
      <c r="F28" s="39">
        <f t="shared" si="4"/>
        <v>0</v>
      </c>
      <c r="G28" s="38">
        <f t="shared" si="1"/>
        <v>4.6296296296296294E-5</v>
      </c>
      <c r="H28" s="43">
        <f t="shared" si="2"/>
        <v>4.0576181781294376E-4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5">SUM(C7:C28)</f>
        <v>0.11134259259259259</v>
      </c>
      <c r="D30" s="51">
        <f t="shared" si="5"/>
        <v>0.99999999999999989</v>
      </c>
      <c r="E30" s="50">
        <f t="shared" si="5"/>
        <v>2.7546296296296299E-3</v>
      </c>
      <c r="F30" s="51">
        <f t="shared" si="5"/>
        <v>0.99999999999999978</v>
      </c>
      <c r="G30" s="50">
        <f t="shared" si="5"/>
        <v>0.11409722222222222</v>
      </c>
      <c r="H30" s="49">
        <f t="shared" si="5"/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&amp;R13</oddHeader>
  </headerFooter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I7" sqref="I7:J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105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126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7.3032407407407412E-3</v>
      </c>
      <c r="D7" s="39">
        <f t="shared" ref="D7:D28" si="0">C7/C$30</f>
        <v>1.828243611288172E-2</v>
      </c>
      <c r="E7" s="38">
        <v>0</v>
      </c>
      <c r="F7" s="39"/>
      <c r="G7" s="38">
        <f>C7+E7</f>
        <v>7.3032407407407412E-3</v>
      </c>
      <c r="H7" s="43">
        <f>G7/$G$30</f>
        <v>1.828243611288172E-2</v>
      </c>
    </row>
    <row r="8" spans="2:8" s="1" customFormat="1" x14ac:dyDescent="0.25">
      <c r="B8" s="42" t="s">
        <v>13</v>
      </c>
      <c r="C8" s="38">
        <v>3.7615740740740743E-3</v>
      </c>
      <c r="D8" s="39">
        <f t="shared" si="0"/>
        <v>9.4164686793764812E-3</v>
      </c>
      <c r="E8" s="38">
        <v>0</v>
      </c>
      <c r="F8" s="39"/>
      <c r="G8" s="38">
        <f t="shared" ref="G8:G28" si="1">C8+E8</f>
        <v>3.7615740740740743E-3</v>
      </c>
      <c r="H8" s="43">
        <f t="shared" ref="H8:H28" si="2">G8/$G$30</f>
        <v>9.4164686793764812E-3</v>
      </c>
    </row>
    <row r="9" spans="2:8" s="1" customFormat="1" x14ac:dyDescent="0.25">
      <c r="B9" s="42" t="s">
        <v>0</v>
      </c>
      <c r="C9" s="38">
        <v>0.10788194444444477</v>
      </c>
      <c r="D9" s="39">
        <f t="shared" si="0"/>
        <v>0.27006432172451827</v>
      </c>
      <c r="E9" s="38">
        <v>0</v>
      </c>
      <c r="F9" s="39"/>
      <c r="G9" s="38">
        <f t="shared" si="1"/>
        <v>0.10788194444444477</v>
      </c>
      <c r="H9" s="43">
        <f t="shared" si="2"/>
        <v>0.27006432172451827</v>
      </c>
    </row>
    <row r="10" spans="2:8" s="1" customFormat="1" x14ac:dyDescent="0.25">
      <c r="B10" s="42" t="s">
        <v>8</v>
      </c>
      <c r="C10" s="38">
        <v>2.6979166666666662E-2</v>
      </c>
      <c r="D10" s="39">
        <f t="shared" si="0"/>
        <v>6.7537810743466375E-2</v>
      </c>
      <c r="E10" s="38">
        <v>0</v>
      </c>
      <c r="F10" s="39"/>
      <c r="G10" s="38">
        <f t="shared" si="1"/>
        <v>2.6979166666666662E-2</v>
      </c>
      <c r="H10" s="43">
        <f t="shared" si="2"/>
        <v>6.7537810743466375E-2</v>
      </c>
    </row>
    <row r="11" spans="2:8" s="1" customFormat="1" x14ac:dyDescent="0.25">
      <c r="B11" s="42" t="s">
        <v>26</v>
      </c>
      <c r="C11" s="38">
        <v>2.1643518518518518E-3</v>
      </c>
      <c r="D11" s="39">
        <f t="shared" si="0"/>
        <v>5.4180912093643131E-3</v>
      </c>
      <c r="E11" s="38">
        <v>0</v>
      </c>
      <c r="F11" s="39"/>
      <c r="G11" s="38">
        <f t="shared" si="1"/>
        <v>2.1643518518518518E-3</v>
      </c>
      <c r="H11" s="43">
        <f t="shared" si="2"/>
        <v>5.4180912093643131E-3</v>
      </c>
    </row>
    <row r="12" spans="2:8" s="1" customFormat="1" x14ac:dyDescent="0.25">
      <c r="B12" s="42" t="s">
        <v>3</v>
      </c>
      <c r="C12" s="38">
        <v>2.1192129629629627E-2</v>
      </c>
      <c r="D12" s="39">
        <f t="shared" si="0"/>
        <v>5.3050935852117946E-2</v>
      </c>
      <c r="E12" s="38">
        <v>0</v>
      </c>
      <c r="F12" s="39"/>
      <c r="G12" s="38">
        <f t="shared" si="1"/>
        <v>2.1192129629629627E-2</v>
      </c>
      <c r="H12" s="43">
        <f t="shared" si="2"/>
        <v>5.3050935852117946E-2</v>
      </c>
    </row>
    <row r="13" spans="2:8" s="1" customFormat="1" x14ac:dyDescent="0.25">
      <c r="B13" s="42" t="s">
        <v>7</v>
      </c>
      <c r="C13" s="38">
        <v>1.8819444444444437E-2</v>
      </c>
      <c r="D13" s="39">
        <f t="shared" si="0"/>
        <v>4.7111317146665083E-2</v>
      </c>
      <c r="E13" s="38">
        <v>0</v>
      </c>
      <c r="F13" s="39"/>
      <c r="G13" s="38">
        <f t="shared" si="1"/>
        <v>1.8819444444444437E-2</v>
      </c>
      <c r="H13" s="43">
        <f t="shared" si="2"/>
        <v>4.7111317146665083E-2</v>
      </c>
    </row>
    <row r="14" spans="2:8" s="1" customFormat="1" x14ac:dyDescent="0.25">
      <c r="B14" s="42" t="s">
        <v>2</v>
      </c>
      <c r="C14" s="38">
        <v>2.2858796296296287E-2</v>
      </c>
      <c r="D14" s="39">
        <f t="shared" si="0"/>
        <v>5.722315582082628E-2</v>
      </c>
      <c r="E14" s="38">
        <v>0</v>
      </c>
      <c r="F14" s="39"/>
      <c r="G14" s="38">
        <f t="shared" si="1"/>
        <v>2.2858796296296287E-2</v>
      </c>
      <c r="H14" s="43">
        <f t="shared" si="2"/>
        <v>5.722315582082628E-2</v>
      </c>
    </row>
    <row r="15" spans="2:8" s="1" customFormat="1" x14ac:dyDescent="0.25">
      <c r="B15" s="42" t="s">
        <v>9</v>
      </c>
      <c r="C15" s="38">
        <v>5.2511574074074072E-2</v>
      </c>
      <c r="D15" s="39">
        <f t="shared" si="0"/>
        <v>0.13145390276409566</v>
      </c>
      <c r="E15" s="38">
        <v>0</v>
      </c>
      <c r="F15" s="39"/>
      <c r="G15" s="38">
        <f t="shared" si="1"/>
        <v>5.2511574074074072E-2</v>
      </c>
      <c r="H15" s="43">
        <f t="shared" si="2"/>
        <v>0.13145390276409566</v>
      </c>
    </row>
    <row r="16" spans="2:8" s="1" customFormat="1" x14ac:dyDescent="0.25">
      <c r="B16" s="42" t="s">
        <v>1</v>
      </c>
      <c r="C16" s="38">
        <v>3.5185185185185176E-3</v>
      </c>
      <c r="D16" s="39">
        <f t="shared" si="0"/>
        <v>8.8080199339398441E-3</v>
      </c>
      <c r="E16" s="38">
        <v>0</v>
      </c>
      <c r="F16" s="39"/>
      <c r="G16" s="38">
        <f t="shared" si="1"/>
        <v>3.5185185185185176E-3</v>
      </c>
      <c r="H16" s="43">
        <f t="shared" si="2"/>
        <v>8.8080199339398441E-3</v>
      </c>
    </row>
    <row r="17" spans="2:8" s="1" customFormat="1" x14ac:dyDescent="0.25">
      <c r="B17" s="42" t="s">
        <v>27</v>
      </c>
      <c r="C17" s="38">
        <v>1.1689814814814816E-3</v>
      </c>
      <c r="D17" s="39">
        <f t="shared" si="0"/>
        <v>2.9263487280523832E-3</v>
      </c>
      <c r="E17" s="38">
        <v>0</v>
      </c>
      <c r="F17" s="39"/>
      <c r="G17" s="38">
        <f t="shared" si="1"/>
        <v>1.1689814814814816E-3</v>
      </c>
      <c r="H17" s="43">
        <f t="shared" si="2"/>
        <v>2.9263487280523832E-3</v>
      </c>
    </row>
    <row r="18" spans="2:8" s="1" customFormat="1" x14ac:dyDescent="0.25">
      <c r="B18" s="42" t="s">
        <v>16</v>
      </c>
      <c r="C18" s="38">
        <v>4.976851851851851E-4</v>
      </c>
      <c r="D18" s="39">
        <f t="shared" si="0"/>
        <v>1.2458712406559649E-3</v>
      </c>
      <c r="E18" s="38">
        <v>0</v>
      </c>
      <c r="F18" s="39"/>
      <c r="G18" s="38">
        <f t="shared" si="1"/>
        <v>4.976851851851851E-4</v>
      </c>
      <c r="H18" s="43">
        <f t="shared" si="2"/>
        <v>1.2458712406559649E-3</v>
      </c>
    </row>
    <row r="19" spans="2:8" s="1" customFormat="1" x14ac:dyDescent="0.25">
      <c r="B19" s="42" t="s">
        <v>4</v>
      </c>
      <c r="C19" s="38">
        <v>6.9791666666666656E-3</v>
      </c>
      <c r="D19" s="39">
        <f t="shared" si="0"/>
        <v>1.7471171118966206E-2</v>
      </c>
      <c r="E19" s="38">
        <v>0</v>
      </c>
      <c r="F19" s="39"/>
      <c r="G19" s="38">
        <f t="shared" si="1"/>
        <v>6.9791666666666656E-3</v>
      </c>
      <c r="H19" s="43">
        <f t="shared" si="2"/>
        <v>1.7471171118966206E-2</v>
      </c>
    </row>
    <row r="20" spans="2:8" s="1" customFormat="1" x14ac:dyDescent="0.25">
      <c r="B20" s="42" t="s">
        <v>14</v>
      </c>
      <c r="C20" s="38">
        <v>1.4768518518518521E-2</v>
      </c>
      <c r="D20" s="39">
        <f t="shared" si="0"/>
        <v>3.6970504722721204E-2</v>
      </c>
      <c r="E20" s="38">
        <v>0</v>
      </c>
      <c r="F20" s="39"/>
      <c r="G20" s="38">
        <f t="shared" si="1"/>
        <v>1.4768518518518521E-2</v>
      </c>
      <c r="H20" s="43">
        <f t="shared" si="2"/>
        <v>3.6970504722721204E-2</v>
      </c>
    </row>
    <row r="21" spans="2:8" s="1" customFormat="1" x14ac:dyDescent="0.25">
      <c r="B21" s="42" t="s">
        <v>11</v>
      </c>
      <c r="C21" s="38">
        <v>1.1805555555555554E-3</v>
      </c>
      <c r="D21" s="39">
        <f t="shared" si="0"/>
        <v>2.9553224778350795E-3</v>
      </c>
      <c r="E21" s="38">
        <v>0</v>
      </c>
      <c r="F21" s="39"/>
      <c r="G21" s="38">
        <f t="shared" si="1"/>
        <v>1.1805555555555554E-3</v>
      </c>
      <c r="H21" s="43">
        <f>G21/$G$30</f>
        <v>2.9553224778350795E-3</v>
      </c>
    </row>
    <row r="22" spans="2:8" s="1" customFormat="1" x14ac:dyDescent="0.25">
      <c r="B22" s="42" t="s">
        <v>15</v>
      </c>
      <c r="C22" s="38">
        <v>2.4189814814814812E-3</v>
      </c>
      <c r="D22" s="39">
        <f t="shared" si="0"/>
        <v>6.0555137045836434E-3</v>
      </c>
      <c r="E22" s="38">
        <v>0</v>
      </c>
      <c r="F22" s="39"/>
      <c r="G22" s="38">
        <f t="shared" si="1"/>
        <v>2.4189814814814812E-3</v>
      </c>
      <c r="H22" s="43">
        <f t="shared" si="2"/>
        <v>6.0555137045836434E-3</v>
      </c>
    </row>
    <row r="23" spans="2:8" s="1" customFormat="1" x14ac:dyDescent="0.25">
      <c r="B23" s="42" t="s">
        <v>71</v>
      </c>
      <c r="C23" s="38">
        <v>8.460648148148146E-3</v>
      </c>
      <c r="D23" s="39">
        <f t="shared" si="0"/>
        <v>2.1179811091151402E-2</v>
      </c>
      <c r="E23" s="38">
        <v>0</v>
      </c>
      <c r="F23" s="39"/>
      <c r="G23" s="38">
        <f t="shared" si="1"/>
        <v>8.460648148148146E-3</v>
      </c>
      <c r="H23" s="43">
        <f>G23/$G$30</f>
        <v>2.1179811091151402E-2</v>
      </c>
    </row>
    <row r="24" spans="2:8" s="1" customFormat="1" x14ac:dyDescent="0.25">
      <c r="B24" s="42" t="s">
        <v>12</v>
      </c>
      <c r="C24" s="38">
        <v>7.6388888888888882E-4</v>
      </c>
      <c r="D24" s="39">
        <f>C24/C$30</f>
        <v>1.9122674856579928E-3</v>
      </c>
      <c r="E24" s="38">
        <v>0</v>
      </c>
      <c r="F24" s="39"/>
      <c r="G24" s="38">
        <f t="shared" si="1"/>
        <v>7.6388888888888882E-4</v>
      </c>
      <c r="H24" s="43">
        <f>G24/$G$30</f>
        <v>1.9122674856579928E-3</v>
      </c>
    </row>
    <row r="25" spans="2:8" s="1" customFormat="1" x14ac:dyDescent="0.25">
      <c r="B25" s="42" t="s">
        <v>5</v>
      </c>
      <c r="C25" s="38">
        <v>7.9861111111111105E-4</v>
      </c>
      <c r="D25" s="39">
        <f t="shared" si="0"/>
        <v>1.9991887350060832E-3</v>
      </c>
      <c r="E25" s="38">
        <v>0</v>
      </c>
      <c r="F25" s="39"/>
      <c r="G25" s="38">
        <f t="shared" si="1"/>
        <v>7.9861111111111105E-4</v>
      </c>
      <c r="H25" s="43">
        <f>G25/$G$30</f>
        <v>1.9991887350060832E-3</v>
      </c>
    </row>
    <row r="26" spans="2:8" s="1" customFormat="1" x14ac:dyDescent="0.25">
      <c r="B26" s="42" t="s">
        <v>6</v>
      </c>
      <c r="C26" s="38">
        <v>5.7337962962962896E-2</v>
      </c>
      <c r="D26" s="39">
        <f t="shared" si="0"/>
        <v>0.14353595642348008</v>
      </c>
      <c r="E26" s="38">
        <v>0</v>
      </c>
      <c r="F26" s="39"/>
      <c r="G26" s="38">
        <f t="shared" si="1"/>
        <v>5.7337962962962896E-2</v>
      </c>
      <c r="H26" s="43">
        <f t="shared" si="2"/>
        <v>0.14353595642348008</v>
      </c>
    </row>
    <row r="27" spans="2:8" s="1" customFormat="1" x14ac:dyDescent="0.25">
      <c r="B27" s="42" t="s">
        <v>78</v>
      </c>
      <c r="C27" s="38">
        <v>3.7708333333333302E-2</v>
      </c>
      <c r="D27" s="39">
        <f t="shared" si="0"/>
        <v>9.4396476792026299E-2</v>
      </c>
      <c r="E27" s="38">
        <v>0</v>
      </c>
      <c r="F27" s="39"/>
      <c r="G27" s="38">
        <f t="shared" si="1"/>
        <v>3.7708333333333302E-2</v>
      </c>
      <c r="H27" s="43">
        <f t="shared" si="2"/>
        <v>9.4396476792026299E-2</v>
      </c>
    </row>
    <row r="28" spans="2:8" s="1" customFormat="1" x14ac:dyDescent="0.25">
      <c r="B28" s="42" t="s">
        <v>17</v>
      </c>
      <c r="C28" s="38">
        <v>3.9351851851851852E-4</v>
      </c>
      <c r="D28" s="39">
        <f t="shared" si="0"/>
        <v>9.8510749261169323E-4</v>
      </c>
      <c r="E28" s="38">
        <v>0</v>
      </c>
      <c r="F28" s="39"/>
      <c r="G28" s="38">
        <f t="shared" si="1"/>
        <v>3.9351851851851852E-4</v>
      </c>
      <c r="H28" s="43">
        <f t="shared" si="2"/>
        <v>9.8510749261169323E-4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3">SUM(C7:C28)</f>
        <v>0.39946759259259279</v>
      </c>
      <c r="D30" s="51">
        <f t="shared" si="3"/>
        <v>1</v>
      </c>
      <c r="E30" s="50"/>
      <c r="F30" s="51"/>
      <c r="G30" s="50">
        <f t="shared" si="3"/>
        <v>0.39946759259259279</v>
      </c>
      <c r="H30" s="49">
        <f t="shared" si="3"/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&amp;R14</oddHeader>
  </headerFooter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I7" sqref="I7:J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106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126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8.2175925925925927E-4</v>
      </c>
      <c r="D7" s="39">
        <f t="shared" ref="D7:D17" si="0">C7/C$30</f>
        <v>1.1102423768569198E-2</v>
      </c>
      <c r="E7" s="38">
        <v>0</v>
      </c>
      <c r="F7" s="39"/>
      <c r="G7" s="38">
        <f>C7+E7</f>
        <v>8.2175925925925927E-4</v>
      </c>
      <c r="H7" s="43">
        <f>G7/$G$30</f>
        <v>1.1102423768569198E-2</v>
      </c>
    </row>
    <row r="8" spans="2:8" s="1" customFormat="1" x14ac:dyDescent="0.25">
      <c r="B8" s="42" t="s">
        <v>13</v>
      </c>
      <c r="C8" s="38">
        <v>1.3541666666666665E-3</v>
      </c>
      <c r="D8" s="39">
        <f t="shared" si="0"/>
        <v>1.8295543393275999E-2</v>
      </c>
      <c r="E8" s="38">
        <v>0</v>
      </c>
      <c r="F8" s="39"/>
      <c r="G8" s="38">
        <f t="shared" ref="G8:G28" si="1">C8+E8</f>
        <v>1.3541666666666665E-3</v>
      </c>
      <c r="H8" s="43">
        <f t="shared" ref="H8:H28" si="2">G8/$G$30</f>
        <v>1.8295543393275999E-2</v>
      </c>
    </row>
    <row r="9" spans="2:8" s="1" customFormat="1" x14ac:dyDescent="0.25">
      <c r="B9" s="42" t="s">
        <v>0</v>
      </c>
      <c r="C9" s="38">
        <v>1.7233796296296285E-2</v>
      </c>
      <c r="D9" s="39">
        <f t="shared" si="0"/>
        <v>0.23283815480844403</v>
      </c>
      <c r="E9" s="38">
        <v>0</v>
      </c>
      <c r="F9" s="39"/>
      <c r="G9" s="38">
        <f t="shared" si="1"/>
        <v>1.7233796296296285E-2</v>
      </c>
      <c r="H9" s="43">
        <f t="shared" si="2"/>
        <v>0.23283815480844403</v>
      </c>
    </row>
    <row r="10" spans="2:8" s="1" customFormat="1" x14ac:dyDescent="0.25">
      <c r="B10" s="42" t="s">
        <v>8</v>
      </c>
      <c r="C10" s="38">
        <v>1.6550925925925923E-3</v>
      </c>
      <c r="D10" s="39">
        <f t="shared" si="0"/>
        <v>2.2361219702892888E-2</v>
      </c>
      <c r="E10" s="38">
        <v>0</v>
      </c>
      <c r="F10" s="39"/>
      <c r="G10" s="38">
        <f t="shared" si="1"/>
        <v>1.6550925925925923E-3</v>
      </c>
      <c r="H10" s="43">
        <f t="shared" si="2"/>
        <v>2.2361219702892888E-2</v>
      </c>
    </row>
    <row r="11" spans="2:8" s="1" customFormat="1" x14ac:dyDescent="0.25">
      <c r="B11" s="42" t="s">
        <v>26</v>
      </c>
      <c r="C11" s="38">
        <v>3.8194444444444441E-4</v>
      </c>
      <c r="D11" s="39">
        <f t="shared" si="0"/>
        <v>5.160281469898359E-3</v>
      </c>
      <c r="E11" s="38">
        <v>0</v>
      </c>
      <c r="F11" s="39"/>
      <c r="G11" s="38">
        <f t="shared" si="1"/>
        <v>3.8194444444444441E-4</v>
      </c>
      <c r="H11" s="43">
        <f t="shared" si="2"/>
        <v>5.160281469898359E-3</v>
      </c>
    </row>
    <row r="12" spans="2:8" s="1" customFormat="1" x14ac:dyDescent="0.25">
      <c r="B12" s="42" t="s">
        <v>3</v>
      </c>
      <c r="C12" s="38">
        <v>2.3148148148148147E-3</v>
      </c>
      <c r="D12" s="39">
        <f t="shared" si="0"/>
        <v>3.1274433150899145E-2</v>
      </c>
      <c r="E12" s="38">
        <v>0</v>
      </c>
      <c r="F12" s="39"/>
      <c r="G12" s="38">
        <f t="shared" si="1"/>
        <v>2.3148148148148147E-3</v>
      </c>
      <c r="H12" s="43">
        <f t="shared" si="2"/>
        <v>3.1274433150899145E-2</v>
      </c>
    </row>
    <row r="13" spans="2:8" s="1" customFormat="1" x14ac:dyDescent="0.25">
      <c r="B13" s="42" t="s">
        <v>7</v>
      </c>
      <c r="C13" s="38">
        <v>1.3425925925925925E-3</v>
      </c>
      <c r="D13" s="39">
        <f t="shared" si="0"/>
        <v>1.8139171227521504E-2</v>
      </c>
      <c r="E13" s="38">
        <v>0</v>
      </c>
      <c r="F13" s="39"/>
      <c r="G13" s="38">
        <f t="shared" si="1"/>
        <v>1.3425925925925925E-3</v>
      </c>
      <c r="H13" s="43">
        <f t="shared" si="2"/>
        <v>1.8139171227521504E-2</v>
      </c>
    </row>
    <row r="14" spans="2:8" s="1" customFormat="1" x14ac:dyDescent="0.25">
      <c r="B14" s="42" t="s">
        <v>2</v>
      </c>
      <c r="C14" s="38">
        <v>2.8935185185185184E-4</v>
      </c>
      <c r="D14" s="39">
        <f t="shared" si="0"/>
        <v>3.9093041438623931E-3</v>
      </c>
      <c r="E14" s="38">
        <v>0</v>
      </c>
      <c r="F14" s="39"/>
      <c r="G14" s="38">
        <f t="shared" si="1"/>
        <v>2.8935185185185184E-4</v>
      </c>
      <c r="H14" s="43">
        <f t="shared" si="2"/>
        <v>3.9093041438623931E-3</v>
      </c>
    </row>
    <row r="15" spans="2:8" s="1" customFormat="1" x14ac:dyDescent="0.25">
      <c r="B15" s="42" t="s">
        <v>9</v>
      </c>
      <c r="C15" s="38">
        <v>1.0277777777777776E-2</v>
      </c>
      <c r="D15" s="39">
        <f t="shared" si="0"/>
        <v>0.13885848318999219</v>
      </c>
      <c r="E15" s="38">
        <v>0</v>
      </c>
      <c r="F15" s="39"/>
      <c r="G15" s="38">
        <f t="shared" si="1"/>
        <v>1.0277777777777776E-2</v>
      </c>
      <c r="H15" s="43">
        <f t="shared" si="2"/>
        <v>0.13885848318999219</v>
      </c>
    </row>
    <row r="16" spans="2:8" s="1" customFormat="1" x14ac:dyDescent="0.25">
      <c r="B16" s="42" t="s">
        <v>1</v>
      </c>
      <c r="C16" s="38"/>
      <c r="D16" s="39">
        <f>C16/C$30</f>
        <v>0</v>
      </c>
      <c r="E16" s="38">
        <v>0</v>
      </c>
      <c r="F16" s="39"/>
      <c r="G16" s="38">
        <f t="shared" si="1"/>
        <v>0</v>
      </c>
      <c r="H16" s="43">
        <f t="shared" si="2"/>
        <v>0</v>
      </c>
    </row>
    <row r="17" spans="2:8" s="1" customFormat="1" x14ac:dyDescent="0.25">
      <c r="B17" s="42" t="s">
        <v>27</v>
      </c>
      <c r="C17" s="38"/>
      <c r="D17" s="39">
        <f t="shared" si="0"/>
        <v>0</v>
      </c>
      <c r="E17" s="38">
        <v>0</v>
      </c>
      <c r="F17" s="39"/>
      <c r="G17" s="38">
        <f t="shared" si="1"/>
        <v>0</v>
      </c>
      <c r="H17" s="43">
        <f t="shared" si="2"/>
        <v>0</v>
      </c>
    </row>
    <row r="18" spans="2:8" s="1" customFormat="1" x14ac:dyDescent="0.25">
      <c r="B18" s="42" t="s">
        <v>16</v>
      </c>
      <c r="C18" s="38">
        <v>2.3148148148148149E-4</v>
      </c>
      <c r="D18" s="39">
        <f t="shared" ref="D18:D28" si="3">C18/C$30</f>
        <v>3.1274433150899152E-3</v>
      </c>
      <c r="E18" s="38">
        <v>0</v>
      </c>
      <c r="F18" s="39"/>
      <c r="G18" s="38">
        <f t="shared" si="1"/>
        <v>2.3148148148148149E-4</v>
      </c>
      <c r="H18" s="43">
        <f t="shared" si="2"/>
        <v>3.1274433150899152E-3</v>
      </c>
    </row>
    <row r="19" spans="2:8" s="1" customFormat="1" x14ac:dyDescent="0.25">
      <c r="B19" s="42" t="s">
        <v>4</v>
      </c>
      <c r="C19" s="38">
        <v>6.5972222222222213E-4</v>
      </c>
      <c r="D19" s="39">
        <f t="shared" si="3"/>
        <v>8.9132134480062568E-3</v>
      </c>
      <c r="E19" s="38">
        <v>0</v>
      </c>
      <c r="F19" s="39"/>
      <c r="G19" s="38">
        <f t="shared" si="1"/>
        <v>6.5972222222222213E-4</v>
      </c>
      <c r="H19" s="43">
        <f t="shared" si="2"/>
        <v>8.9132134480062568E-3</v>
      </c>
    </row>
    <row r="20" spans="2:8" s="1" customFormat="1" x14ac:dyDescent="0.25">
      <c r="B20" s="42" t="s">
        <v>14</v>
      </c>
      <c r="C20" s="38">
        <v>6.8287037037037047E-4</v>
      </c>
      <c r="D20" s="39">
        <f t="shared" si="3"/>
        <v>9.2259577795152509E-3</v>
      </c>
      <c r="E20" s="38">
        <v>0</v>
      </c>
      <c r="F20" s="39"/>
      <c r="G20" s="38">
        <f t="shared" si="1"/>
        <v>6.8287037037037047E-4</v>
      </c>
      <c r="H20" s="43">
        <f t="shared" si="2"/>
        <v>9.2259577795152509E-3</v>
      </c>
    </row>
    <row r="21" spans="2:8" s="1" customFormat="1" x14ac:dyDescent="0.25">
      <c r="B21" s="42" t="s">
        <v>11</v>
      </c>
      <c r="C21" s="38">
        <v>1.7361111111111112E-4</v>
      </c>
      <c r="D21" s="39">
        <f t="shared" si="3"/>
        <v>2.3455824863174361E-3</v>
      </c>
      <c r="E21" s="38">
        <v>0</v>
      </c>
      <c r="F21" s="39"/>
      <c r="G21" s="38">
        <f t="shared" si="1"/>
        <v>1.7361111111111112E-4</v>
      </c>
      <c r="H21" s="43">
        <f t="shared" si="2"/>
        <v>2.3455824863174361E-3</v>
      </c>
    </row>
    <row r="22" spans="2:8" s="1" customFormat="1" x14ac:dyDescent="0.25">
      <c r="B22" s="42" t="s">
        <v>15</v>
      </c>
      <c r="C22" s="38">
        <v>1.5856481481481481E-3</v>
      </c>
      <c r="D22" s="39">
        <f t="shared" si="3"/>
        <v>2.1422986708365916E-2</v>
      </c>
      <c r="E22" s="38">
        <v>0</v>
      </c>
      <c r="F22" s="39"/>
      <c r="G22" s="38">
        <f t="shared" si="1"/>
        <v>1.5856481481481481E-3</v>
      </c>
      <c r="H22" s="43">
        <f t="shared" si="2"/>
        <v>2.1422986708365916E-2</v>
      </c>
    </row>
    <row r="23" spans="2:8" s="1" customFormat="1" x14ac:dyDescent="0.25">
      <c r="B23" s="42" t="s">
        <v>71</v>
      </c>
      <c r="C23" s="38">
        <v>4.6296296296296298E-4</v>
      </c>
      <c r="D23" s="39">
        <f t="shared" si="3"/>
        <v>6.2548866301798305E-3</v>
      </c>
      <c r="E23" s="38">
        <v>0</v>
      </c>
      <c r="F23" s="39"/>
      <c r="G23" s="38">
        <f t="shared" si="1"/>
        <v>4.6296296296296298E-4</v>
      </c>
      <c r="H23" s="43">
        <f t="shared" si="2"/>
        <v>6.2548866301798305E-3</v>
      </c>
    </row>
    <row r="24" spans="2:8" s="1" customFormat="1" x14ac:dyDescent="0.25">
      <c r="B24" s="42" t="s">
        <v>12</v>
      </c>
      <c r="C24" s="38"/>
      <c r="D24" s="39">
        <f t="shared" si="3"/>
        <v>0</v>
      </c>
      <c r="E24" s="38">
        <v>0</v>
      </c>
      <c r="F24" s="39"/>
      <c r="G24" s="38">
        <f t="shared" si="1"/>
        <v>0</v>
      </c>
      <c r="H24" s="43">
        <f t="shared" si="2"/>
        <v>0</v>
      </c>
    </row>
    <row r="25" spans="2:8" s="1" customFormat="1" x14ac:dyDescent="0.25">
      <c r="B25" s="42" t="s">
        <v>5</v>
      </c>
      <c r="C25" s="38">
        <v>5.2083333333333333E-4</v>
      </c>
      <c r="D25" s="39">
        <f t="shared" si="3"/>
        <v>7.0367474589523088E-3</v>
      </c>
      <c r="E25" s="38">
        <v>0</v>
      </c>
      <c r="F25" s="39"/>
      <c r="G25" s="38">
        <f t="shared" si="1"/>
        <v>5.2083333333333333E-4</v>
      </c>
      <c r="H25" s="43">
        <f t="shared" si="2"/>
        <v>7.0367474589523088E-3</v>
      </c>
    </row>
    <row r="26" spans="2:8" s="1" customFormat="1" x14ac:dyDescent="0.25">
      <c r="B26" s="42" t="s">
        <v>6</v>
      </c>
      <c r="C26" s="38">
        <v>2.5243055555555557E-2</v>
      </c>
      <c r="D26" s="39">
        <f t="shared" si="3"/>
        <v>0.34104769351055525</v>
      </c>
      <c r="E26" s="38">
        <v>0</v>
      </c>
      <c r="F26" s="39"/>
      <c r="G26" s="38">
        <f t="shared" si="1"/>
        <v>2.5243055555555557E-2</v>
      </c>
      <c r="H26" s="43">
        <f t="shared" si="2"/>
        <v>0.34104769351055525</v>
      </c>
    </row>
    <row r="27" spans="2:8" s="1" customFormat="1" x14ac:dyDescent="0.25">
      <c r="B27" s="42" t="s">
        <v>78</v>
      </c>
      <c r="C27" s="38">
        <v>8.6689814814814824E-3</v>
      </c>
      <c r="D27" s="39">
        <f t="shared" si="3"/>
        <v>0.11712275215011733</v>
      </c>
      <c r="E27" s="38">
        <v>0</v>
      </c>
      <c r="F27" s="39"/>
      <c r="G27" s="38">
        <f t="shared" si="1"/>
        <v>8.6689814814814824E-3</v>
      </c>
      <c r="H27" s="43">
        <f t="shared" si="2"/>
        <v>0.11712275215011733</v>
      </c>
    </row>
    <row r="28" spans="2:8" s="1" customFormat="1" x14ac:dyDescent="0.25">
      <c r="B28" s="42" t="s">
        <v>17</v>
      </c>
      <c r="C28" s="38">
        <v>1.1574074074074073E-4</v>
      </c>
      <c r="D28" s="39">
        <f t="shared" si="3"/>
        <v>1.5637216575449574E-3</v>
      </c>
      <c r="E28" s="38">
        <v>0</v>
      </c>
      <c r="F28" s="39"/>
      <c r="G28" s="38">
        <f t="shared" si="1"/>
        <v>1.1574074074074073E-4</v>
      </c>
      <c r="H28" s="43">
        <f t="shared" si="2"/>
        <v>1.5637216575449574E-3</v>
      </c>
    </row>
    <row r="29" spans="2:8" s="1" customFormat="1" ht="15.75" thickBot="1" x14ac:dyDescent="0.3">
      <c r="B29" s="44"/>
      <c r="C29" s="14"/>
      <c r="D29" s="14"/>
      <c r="E29" s="14"/>
      <c r="F29" s="14"/>
      <c r="G29" s="55"/>
      <c r="H29" s="52"/>
    </row>
    <row r="30" spans="2:8" s="1" customFormat="1" ht="16.5" thickTop="1" thickBot="1" x14ac:dyDescent="0.3">
      <c r="B30" s="46" t="s">
        <v>29</v>
      </c>
      <c r="C30" s="50">
        <f>SUM(C7:C28)</f>
        <v>7.4016203703703681E-2</v>
      </c>
      <c r="D30" s="51">
        <f>SUM(D7:D29)</f>
        <v>1.0000000000000002</v>
      </c>
      <c r="E30" s="50"/>
      <c r="F30" s="51"/>
      <c r="G30" s="50">
        <f>SUM(G7:G28)</f>
        <v>7.4016203703703681E-2</v>
      </c>
      <c r="H30" s="49">
        <f>SUM(H7:H28)</f>
        <v>1.0000000000000002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&amp;R15</oddHead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52</vt:i4>
      </vt:variant>
    </vt:vector>
  </HeadingPairs>
  <TitlesOfParts>
    <vt:vector size="52" baseType="lpstr">
      <vt:lpstr>E1</vt:lpstr>
      <vt:lpstr>E2</vt:lpstr>
      <vt:lpstr>E3</vt:lpstr>
      <vt:lpstr>E4</vt:lpstr>
      <vt:lpstr>E5</vt:lpstr>
      <vt:lpstr>E6</vt:lpstr>
      <vt:lpstr>E7</vt:lpstr>
      <vt:lpstr>E8</vt:lpstr>
      <vt:lpstr>E9</vt:lpstr>
      <vt:lpstr>E10</vt:lpstr>
      <vt:lpstr>E11</vt:lpstr>
      <vt:lpstr>E12</vt:lpstr>
      <vt:lpstr>E13</vt:lpstr>
      <vt:lpstr>E14</vt:lpstr>
      <vt:lpstr>E15</vt:lpstr>
      <vt:lpstr>E16</vt:lpstr>
      <vt:lpstr>E17</vt:lpstr>
      <vt:lpstr>E18</vt:lpstr>
      <vt:lpstr>E19</vt:lpstr>
      <vt:lpstr>E20</vt:lpstr>
      <vt:lpstr>E21</vt:lpstr>
      <vt:lpstr>E22</vt:lpstr>
      <vt:lpstr>E23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F12</vt:lpstr>
      <vt:lpstr>F13</vt:lpstr>
      <vt:lpstr>F14</vt:lpstr>
      <vt:lpstr>G1</vt:lpstr>
      <vt:lpstr>G2</vt:lpstr>
      <vt:lpstr>G3</vt:lpstr>
      <vt:lpstr>G4</vt:lpstr>
      <vt:lpstr>G5</vt:lpstr>
      <vt:lpstr>G6</vt:lpstr>
      <vt:lpstr>G7</vt:lpstr>
      <vt:lpstr>G8</vt:lpstr>
      <vt:lpstr>G9</vt:lpstr>
      <vt:lpstr>G10</vt:lpstr>
      <vt:lpstr>G11</vt:lpstr>
      <vt:lpstr>G12</vt:lpstr>
      <vt:lpstr>G13</vt:lpstr>
      <vt:lpstr>G14</vt:lpstr>
      <vt:lpstr>G15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</cp:lastModifiedBy>
  <cp:lastPrinted>2020-07-17T09:58:44Z</cp:lastPrinted>
  <dcterms:created xsi:type="dcterms:W3CDTF">2016-01-08T16:06:43Z</dcterms:created>
  <dcterms:modified xsi:type="dcterms:W3CDTF">2020-07-17T09:59:03Z</dcterms:modified>
</cp:coreProperties>
</file>