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2060" yWindow="3585" windowWidth="21840" windowHeight="1374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6" r:id="rId23"/>
    <sheet name="F1" sheetId="27" r:id="rId24"/>
    <sheet name="F2" sheetId="28" r:id="rId25"/>
    <sheet name="F3" sheetId="29" r:id="rId26"/>
    <sheet name="F4" sheetId="32" r:id="rId27"/>
    <sheet name="F5" sheetId="36" r:id="rId28"/>
    <sheet name="F6" sheetId="39" r:id="rId29"/>
    <sheet name="F7" sheetId="37" r:id="rId30"/>
    <sheet name="F8" sheetId="30" r:id="rId31"/>
    <sheet name="F9" sheetId="34" r:id="rId32"/>
    <sheet name="F10" sheetId="38" r:id="rId33"/>
    <sheet name="F11" sheetId="31" r:id="rId34"/>
    <sheet name="F12" sheetId="33" r:id="rId35"/>
    <sheet name="F13" sheetId="35" r:id="rId36"/>
    <sheet name="F14" sheetId="40" r:id="rId37"/>
    <sheet name="G1" sheetId="41" r:id="rId38"/>
    <sheet name="G2" sheetId="42" r:id="rId39"/>
    <sheet name="G3" sheetId="43" r:id="rId40"/>
    <sheet name="G4" sheetId="44" r:id="rId41"/>
    <sheet name="G5" sheetId="47" r:id="rId42"/>
    <sheet name="G6" sheetId="51" r:id="rId43"/>
    <sheet name="G7" sheetId="54" r:id="rId44"/>
    <sheet name="G8" sheetId="52" r:id="rId45"/>
    <sheet name="G9" sheetId="45" r:id="rId46"/>
    <sheet name="G10" sheetId="49" r:id="rId47"/>
    <sheet name="G11" sheetId="53" r:id="rId48"/>
    <sheet name="G12" sheetId="46" r:id="rId49"/>
    <sheet name="G13" sheetId="48" r:id="rId50"/>
    <sheet name="G14" sheetId="50" r:id="rId51"/>
    <sheet name="G15" sheetId="55" r:id="rId5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13" i="55" l="1"/>
  <c r="K15" i="55"/>
  <c r="K16" i="55"/>
  <c r="K19" i="55"/>
  <c r="K21" i="55"/>
  <c r="K22" i="55"/>
  <c r="F30" i="55"/>
  <c r="K26" i="48"/>
  <c r="K28" i="48"/>
  <c r="K13" i="48"/>
  <c r="K14" i="48"/>
  <c r="K15" i="48"/>
  <c r="K16" i="48"/>
  <c r="K17" i="48"/>
  <c r="D30" i="48"/>
  <c r="K17" i="53"/>
  <c r="K18" i="53"/>
  <c r="K19" i="53"/>
  <c r="K20" i="53"/>
  <c r="K21" i="53"/>
  <c r="K22" i="53"/>
  <c r="K23" i="53"/>
  <c r="K24" i="53"/>
  <c r="K25" i="53"/>
  <c r="K26" i="53"/>
  <c r="K27" i="53"/>
  <c r="K28" i="53"/>
  <c r="K8" i="53"/>
  <c r="K9" i="53"/>
  <c r="K10" i="53"/>
  <c r="K11" i="53"/>
  <c r="K12" i="53"/>
  <c r="K13" i="53"/>
  <c r="K14" i="53"/>
  <c r="J30" i="53"/>
  <c r="G30" i="53"/>
  <c r="D30" i="53"/>
  <c r="K28" i="52"/>
  <c r="K26" i="52"/>
  <c r="K23" i="52"/>
  <c r="K22" i="52"/>
  <c r="K20" i="52"/>
  <c r="K17" i="52"/>
  <c r="K14" i="52"/>
  <c r="K13" i="52"/>
  <c r="K12" i="52"/>
  <c r="K9" i="52"/>
  <c r="K7" i="52"/>
  <c r="K30" i="52"/>
  <c r="J30" i="52"/>
  <c r="C30" i="52"/>
  <c r="K25" i="47"/>
  <c r="K12" i="47"/>
  <c r="K30" i="47" s="1"/>
  <c r="G30" i="47"/>
  <c r="E30" i="47"/>
  <c r="D30" i="47"/>
  <c r="C30" i="47"/>
  <c r="K9" i="44"/>
  <c r="K10" i="44"/>
  <c r="K12" i="44"/>
  <c r="K13" i="44"/>
  <c r="K14" i="44"/>
  <c r="K15" i="44"/>
  <c r="K16" i="44"/>
  <c r="K17" i="44"/>
  <c r="K19" i="44"/>
  <c r="K20" i="44"/>
  <c r="K21" i="44"/>
  <c r="K22" i="44"/>
  <c r="K23" i="44"/>
  <c r="K24" i="44"/>
  <c r="K25" i="44"/>
  <c r="K8" i="43"/>
  <c r="K9" i="43"/>
  <c r="K10" i="43"/>
  <c r="K12" i="43"/>
  <c r="K13" i="43"/>
  <c r="K17" i="43"/>
  <c r="K19" i="43"/>
  <c r="K20" i="43"/>
  <c r="K21" i="43"/>
  <c r="K22" i="43"/>
  <c r="K23" i="43"/>
  <c r="K24" i="43"/>
  <c r="K25" i="43"/>
  <c r="K27" i="43"/>
  <c r="K28" i="43"/>
  <c r="C30" i="43"/>
  <c r="K14" i="42"/>
  <c r="K15" i="42"/>
  <c r="K16" i="42"/>
  <c r="K17" i="42"/>
  <c r="K18" i="42"/>
  <c r="K19" i="42"/>
  <c r="K20" i="42"/>
  <c r="K21" i="42"/>
  <c r="K22" i="42"/>
  <c r="K23" i="42"/>
  <c r="K24" i="42"/>
  <c r="K25" i="42"/>
  <c r="K26" i="42"/>
  <c r="K28" i="42"/>
  <c r="K8" i="42"/>
  <c r="K9" i="42"/>
  <c r="K10" i="42"/>
  <c r="K12" i="42"/>
  <c r="I30" i="42"/>
  <c r="K14" i="41"/>
  <c r="K15" i="41"/>
  <c r="K16" i="41"/>
  <c r="K17" i="41"/>
  <c r="K18" i="41"/>
  <c r="K19" i="41"/>
  <c r="K20" i="41"/>
  <c r="K21" i="41"/>
  <c r="I30" i="41"/>
  <c r="D13" i="40"/>
  <c r="D15" i="40"/>
  <c r="D16" i="40"/>
  <c r="D19" i="40"/>
  <c r="C30" i="33"/>
  <c r="D9" i="33" s="1"/>
  <c r="D30" i="33" s="1"/>
  <c r="D28" i="33"/>
  <c r="F26" i="33"/>
  <c r="F28" i="33"/>
  <c r="F14" i="33"/>
  <c r="F15" i="33"/>
  <c r="E30" i="38"/>
  <c r="F27" i="38" s="1"/>
  <c r="F28" i="38"/>
  <c r="F25" i="38"/>
  <c r="F24" i="38"/>
  <c r="F21" i="38"/>
  <c r="F20" i="38"/>
  <c r="F17" i="38"/>
  <c r="F13" i="38"/>
  <c r="F12" i="38"/>
  <c r="F9" i="38"/>
  <c r="F8" i="38"/>
  <c r="D22" i="38"/>
  <c r="F28" i="37"/>
  <c r="F26" i="37"/>
  <c r="F23" i="37"/>
  <c r="F22" i="37"/>
  <c r="F20" i="37"/>
  <c r="F17" i="37"/>
  <c r="F14" i="37"/>
  <c r="F13" i="37"/>
  <c r="F12" i="37"/>
  <c r="F9" i="37"/>
  <c r="F7" i="37"/>
  <c r="F30" i="37"/>
  <c r="E30" i="37"/>
  <c r="D25" i="32"/>
  <c r="D12" i="32"/>
  <c r="D30" i="32" s="1"/>
  <c r="C30" i="32"/>
  <c r="F25" i="29"/>
  <c r="F7" i="29"/>
  <c r="I18" i="28"/>
  <c r="D15" i="28"/>
  <c r="D16" i="28"/>
  <c r="D17" i="28"/>
  <c r="D18" i="28"/>
  <c r="D19" i="28"/>
  <c r="D20" i="28"/>
  <c r="D21" i="28"/>
  <c r="D22" i="28"/>
  <c r="I18" i="27"/>
  <c r="I19" i="27"/>
  <c r="I20" i="27"/>
  <c r="I21" i="27"/>
  <c r="I22" i="27"/>
  <c r="I23" i="27"/>
  <c r="I24" i="27"/>
  <c r="I25" i="27"/>
  <c r="I26" i="27"/>
  <c r="I27" i="27"/>
  <c r="I8" i="27"/>
  <c r="G24" i="23"/>
  <c r="G25" i="23"/>
  <c r="G26" i="23"/>
  <c r="G27" i="23"/>
  <c r="G28" i="23"/>
  <c r="D24" i="23"/>
  <c r="D25" i="23"/>
  <c r="D26" i="23"/>
  <c r="D27" i="23"/>
  <c r="D28" i="23"/>
  <c r="G24" i="22"/>
  <c r="D23" i="22"/>
  <c r="D24" i="22"/>
  <c r="G28" i="10"/>
  <c r="D28" i="10"/>
  <c r="G24" i="8"/>
  <c r="D28" i="15"/>
  <c r="G23" i="7"/>
  <c r="G20" i="7"/>
  <c r="F21" i="14"/>
  <c r="F21" i="9"/>
  <c r="F30" i="9"/>
  <c r="E30" i="9"/>
  <c r="F10" i="38" l="1"/>
  <c r="F30" i="38" s="1"/>
  <c r="F14" i="38"/>
  <c r="F18" i="38"/>
  <c r="F22" i="38"/>
  <c r="F26" i="38"/>
  <c r="F11" i="38"/>
  <c r="F19" i="38"/>
  <c r="F23" i="38"/>
  <c r="K12" i="48"/>
  <c r="K19" i="48"/>
  <c r="K20" i="48"/>
  <c r="K21" i="48"/>
  <c r="K22" i="48"/>
  <c r="K23" i="48"/>
  <c r="K24" i="48"/>
  <c r="K25" i="48"/>
  <c r="E30" i="43"/>
  <c r="F30" i="43"/>
  <c r="G30" i="43"/>
  <c r="H30" i="43"/>
  <c r="I30" i="43"/>
  <c r="J30" i="43"/>
  <c r="K13" i="42"/>
  <c r="G28" i="24"/>
  <c r="G11" i="7"/>
  <c r="G12" i="7"/>
  <c r="G13" i="7"/>
  <c r="G14" i="7"/>
  <c r="G15" i="7"/>
  <c r="G16" i="7"/>
  <c r="G18" i="7"/>
  <c r="G17" i="13"/>
  <c r="G18" i="13"/>
  <c r="G19" i="13"/>
  <c r="G28" i="9"/>
  <c r="G28" i="13"/>
  <c r="G28" i="14"/>
  <c r="G28" i="7"/>
  <c r="G28" i="11"/>
  <c r="G28" i="15"/>
  <c r="G28" i="8"/>
  <c r="G28" i="17"/>
  <c r="C30" i="38" l="1"/>
  <c r="G23" i="24"/>
  <c r="G24" i="24"/>
  <c r="G25" i="24"/>
  <c r="G25" i="16"/>
  <c r="G20" i="13"/>
  <c r="G21" i="13"/>
  <c r="G22" i="13"/>
  <c r="G23" i="13"/>
  <c r="G21" i="24" l="1"/>
  <c r="G22" i="24"/>
  <c r="D30" i="38" l="1"/>
  <c r="K25" i="55"/>
  <c r="K30" i="55" s="1"/>
  <c r="K8" i="44"/>
  <c r="K8" i="41"/>
  <c r="K9" i="41"/>
  <c r="K10" i="41"/>
  <c r="K11" i="41"/>
  <c r="K12" i="41"/>
  <c r="K13" i="41"/>
  <c r="K22" i="41"/>
  <c r="K23" i="41"/>
  <c r="K24" i="41"/>
  <c r="K25" i="41"/>
  <c r="K26" i="41"/>
  <c r="K27" i="41"/>
  <c r="K28" i="41"/>
  <c r="E30" i="29"/>
  <c r="G18" i="26"/>
  <c r="G19" i="26"/>
  <c r="G18" i="24"/>
  <c r="G26" i="24"/>
  <c r="G27" i="24"/>
  <c r="E30" i="24"/>
  <c r="F24" i="24" s="1"/>
  <c r="E30" i="23"/>
  <c r="F9" i="23" s="1"/>
  <c r="E30" i="21"/>
  <c r="F24" i="21" s="1"/>
  <c r="I28" i="19"/>
  <c r="G18" i="12"/>
  <c r="E30" i="10"/>
  <c r="E30" i="11"/>
  <c r="F26" i="11" s="1"/>
  <c r="G25" i="7"/>
  <c r="C30" i="7"/>
  <c r="G24" i="9"/>
  <c r="G8" i="6"/>
  <c r="G9" i="6"/>
  <c r="G10" i="6"/>
  <c r="G11" i="6"/>
  <c r="G12" i="6"/>
  <c r="G13" i="6"/>
  <c r="G14" i="6"/>
  <c r="G15" i="6"/>
  <c r="G16" i="6"/>
  <c r="G17" i="6"/>
  <c r="G18" i="6"/>
  <c r="G19" i="6"/>
  <c r="G20" i="6"/>
  <c r="G21" i="6"/>
  <c r="G22" i="6"/>
  <c r="G23" i="6"/>
  <c r="G24" i="6"/>
  <c r="G25" i="6"/>
  <c r="G26" i="6"/>
  <c r="G27" i="6"/>
  <c r="E30" i="6"/>
  <c r="I28" i="4"/>
  <c r="G30" i="3"/>
  <c r="K9" i="48"/>
  <c r="C30" i="40"/>
  <c r="E30" i="33"/>
  <c r="C30" i="29"/>
  <c r="C30" i="24"/>
  <c r="C30" i="23"/>
  <c r="G19" i="22"/>
  <c r="G20" i="22"/>
  <c r="G21" i="22"/>
  <c r="C30" i="22"/>
  <c r="D19" i="22" s="1"/>
  <c r="E30" i="12"/>
  <c r="C30" i="12"/>
  <c r="D27" i="12" s="1"/>
  <c r="C30" i="8"/>
  <c r="C30" i="15"/>
  <c r="G17" i="11"/>
  <c r="G18" i="11"/>
  <c r="G19" i="11"/>
  <c r="G20" i="11"/>
  <c r="G21" i="11"/>
  <c r="G22" i="11"/>
  <c r="G23" i="11"/>
  <c r="G24" i="11"/>
  <c r="G25" i="11"/>
  <c r="C30" i="11"/>
  <c r="D8" i="11" s="1"/>
  <c r="G19" i="7"/>
  <c r="G8" i="7"/>
  <c r="C30" i="13"/>
  <c r="G11" i="13"/>
  <c r="I11" i="28"/>
  <c r="C30" i="28"/>
  <c r="D11" i="28" s="1"/>
  <c r="D13" i="28"/>
  <c r="D14" i="28"/>
  <c r="D24" i="28"/>
  <c r="D25" i="28"/>
  <c r="D26" i="28"/>
  <c r="D27" i="28"/>
  <c r="D28" i="28"/>
  <c r="I9" i="27"/>
  <c r="I16" i="27"/>
  <c r="G30" i="27"/>
  <c r="E30" i="27"/>
  <c r="G9" i="7"/>
  <c r="G26" i="7"/>
  <c r="G27" i="7"/>
  <c r="E30" i="14"/>
  <c r="G23" i="16"/>
  <c r="G7" i="16"/>
  <c r="G8" i="16"/>
  <c r="G9" i="16"/>
  <c r="G10" i="16"/>
  <c r="G11" i="16"/>
  <c r="G12" i="16"/>
  <c r="G13" i="16"/>
  <c r="G14" i="16"/>
  <c r="G15" i="16"/>
  <c r="G16" i="16"/>
  <c r="G17" i="16"/>
  <c r="G18" i="16"/>
  <c r="G19" i="16"/>
  <c r="G20" i="16"/>
  <c r="G21" i="16"/>
  <c r="G22" i="16"/>
  <c r="G26" i="16"/>
  <c r="G27" i="16"/>
  <c r="K26" i="44"/>
  <c r="K27" i="44"/>
  <c r="J30" i="42"/>
  <c r="I10" i="27"/>
  <c r="I12" i="27"/>
  <c r="I13" i="27"/>
  <c r="I14" i="27"/>
  <c r="I15" i="27"/>
  <c r="I17" i="27"/>
  <c r="I28" i="27"/>
  <c r="F13" i="27"/>
  <c r="G23" i="22"/>
  <c r="G7" i="22"/>
  <c r="G8" i="22"/>
  <c r="G9" i="22"/>
  <c r="G10" i="22"/>
  <c r="G11" i="22"/>
  <c r="G12" i="22"/>
  <c r="G13" i="22"/>
  <c r="G14" i="22"/>
  <c r="G15" i="22"/>
  <c r="G16" i="22"/>
  <c r="G17" i="22"/>
  <c r="G22" i="22"/>
  <c r="G25" i="22"/>
  <c r="G26" i="22"/>
  <c r="G27" i="22"/>
  <c r="G28" i="22"/>
  <c r="D22" i="22"/>
  <c r="G23" i="8"/>
  <c r="G7" i="8"/>
  <c r="G8" i="8"/>
  <c r="G9" i="8"/>
  <c r="G10" i="8"/>
  <c r="G11" i="8"/>
  <c r="G12" i="8"/>
  <c r="G13" i="8"/>
  <c r="G14" i="8"/>
  <c r="G15" i="8"/>
  <c r="G16" i="8"/>
  <c r="G17" i="8"/>
  <c r="G19" i="8"/>
  <c r="G20" i="8"/>
  <c r="G21" i="8"/>
  <c r="G22" i="8"/>
  <c r="G25" i="8"/>
  <c r="G26" i="8"/>
  <c r="G27" i="8"/>
  <c r="E30" i="15"/>
  <c r="G8" i="11"/>
  <c r="G9" i="11"/>
  <c r="G10" i="11"/>
  <c r="G11" i="11"/>
  <c r="G12" i="11"/>
  <c r="G13" i="11"/>
  <c r="G14" i="11"/>
  <c r="G15" i="11"/>
  <c r="G16" i="11"/>
  <c r="G26" i="11"/>
  <c r="G27" i="11"/>
  <c r="G7" i="11"/>
  <c r="D9" i="11"/>
  <c r="D10" i="11"/>
  <c r="D26" i="11"/>
  <c r="D27" i="11"/>
  <c r="D28" i="11"/>
  <c r="G7" i="7"/>
  <c r="C30" i="16"/>
  <c r="D15" i="16" s="1"/>
  <c r="I7" i="4"/>
  <c r="E30" i="55"/>
  <c r="G30" i="55"/>
  <c r="H30" i="55"/>
  <c r="G30" i="19"/>
  <c r="H16" i="19" s="1"/>
  <c r="C30" i="19"/>
  <c r="D23" i="19" s="1"/>
  <c r="G22" i="9"/>
  <c r="C30" i="9"/>
  <c r="G30" i="4"/>
  <c r="H22" i="4" s="1"/>
  <c r="K7" i="44"/>
  <c r="K30" i="44" s="1"/>
  <c r="G12" i="13"/>
  <c r="G13" i="13"/>
  <c r="G14" i="13"/>
  <c r="G15" i="13"/>
  <c r="G16" i="13"/>
  <c r="C30" i="53"/>
  <c r="H30" i="44"/>
  <c r="F30" i="42"/>
  <c r="G30" i="42"/>
  <c r="I19" i="28"/>
  <c r="I20" i="28"/>
  <c r="G25" i="13"/>
  <c r="G26" i="13"/>
  <c r="G27" i="13"/>
  <c r="G21" i="9"/>
  <c r="G23" i="9"/>
  <c r="G25" i="9"/>
  <c r="G26" i="9"/>
  <c r="I28" i="28"/>
  <c r="H30" i="42"/>
  <c r="G8" i="26"/>
  <c r="G9" i="26"/>
  <c r="G10" i="26"/>
  <c r="G11" i="26"/>
  <c r="G12" i="26"/>
  <c r="G13" i="26"/>
  <c r="G14" i="26"/>
  <c r="G15" i="26"/>
  <c r="G16" i="26"/>
  <c r="G17"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8" i="24"/>
  <c r="G9" i="24"/>
  <c r="G10" i="24"/>
  <c r="G11" i="24"/>
  <c r="G12" i="24"/>
  <c r="G13" i="24"/>
  <c r="G14" i="24"/>
  <c r="G15" i="24"/>
  <c r="G16" i="24"/>
  <c r="G17" i="24"/>
  <c r="G19" i="24"/>
  <c r="G20"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8" i="14"/>
  <c r="G9" i="14"/>
  <c r="G10" i="14"/>
  <c r="G11" i="14"/>
  <c r="G12" i="14"/>
  <c r="G13" i="14"/>
  <c r="G14" i="14"/>
  <c r="G15" i="14"/>
  <c r="G16" i="14"/>
  <c r="G17" i="14"/>
  <c r="G18" i="14"/>
  <c r="G19" i="14"/>
  <c r="G20" i="14"/>
  <c r="G21" i="14"/>
  <c r="G22" i="14"/>
  <c r="G23" i="14"/>
  <c r="G24" i="14"/>
  <c r="G25" i="14"/>
  <c r="G26" i="14"/>
  <c r="G27" i="14"/>
  <c r="G7" i="6"/>
  <c r="G7" i="23"/>
  <c r="D30" i="43"/>
  <c r="E30" i="18"/>
  <c r="G7" i="12"/>
  <c r="G7" i="10"/>
  <c r="C30" i="4"/>
  <c r="D28" i="4" s="1"/>
  <c r="I8" i="28"/>
  <c r="I9" i="28"/>
  <c r="I10" i="28"/>
  <c r="I12" i="28"/>
  <c r="I13" i="28"/>
  <c r="I14" i="28"/>
  <c r="I15" i="28"/>
  <c r="I16" i="28"/>
  <c r="I17" i="28"/>
  <c r="I21" i="28"/>
  <c r="I22" i="28"/>
  <c r="I23" i="28"/>
  <c r="I24" i="28"/>
  <c r="I25" i="28"/>
  <c r="I26" i="28"/>
  <c r="I27" i="28"/>
  <c r="I7" i="28"/>
  <c r="G7" i="24"/>
  <c r="G7" i="21"/>
  <c r="E30" i="20"/>
  <c r="F22" i="20" s="1"/>
  <c r="G7" i="14"/>
  <c r="G7" i="13"/>
  <c r="G8" i="13"/>
  <c r="G9" i="13"/>
  <c r="G10" i="13"/>
  <c r="G8" i="9"/>
  <c r="G7" i="9"/>
  <c r="G9" i="9"/>
  <c r="G10" i="9"/>
  <c r="G11" i="9"/>
  <c r="G12" i="9"/>
  <c r="G13" i="9"/>
  <c r="G14" i="9"/>
  <c r="G15" i="9"/>
  <c r="G16" i="9"/>
  <c r="G17" i="9"/>
  <c r="G18" i="9"/>
  <c r="G19" i="9"/>
  <c r="G20" i="9"/>
  <c r="G27" i="9"/>
  <c r="E30" i="3"/>
  <c r="E30" i="42"/>
  <c r="C30" i="26"/>
  <c r="D18" i="26" s="1"/>
  <c r="G30" i="18"/>
  <c r="G21" i="17"/>
  <c r="G22" i="17"/>
  <c r="G23" i="17"/>
  <c r="G24" i="17"/>
  <c r="C30" i="17"/>
  <c r="D9" i="17" s="1"/>
  <c r="C30" i="6"/>
  <c r="H13" i="3"/>
  <c r="G7" i="26"/>
  <c r="G30" i="26" s="1"/>
  <c r="E30" i="19"/>
  <c r="C30" i="18"/>
  <c r="C30" i="3"/>
  <c r="D18" i="3" s="1"/>
  <c r="D12" i="3"/>
  <c r="D13" i="3"/>
  <c r="D14" i="3"/>
  <c r="D15" i="3"/>
  <c r="D16" i="3"/>
  <c r="D17" i="3"/>
  <c r="D19" i="3"/>
  <c r="D20" i="3"/>
  <c r="D21" i="3"/>
  <c r="D22" i="3"/>
  <c r="D23" i="3"/>
  <c r="D24" i="3"/>
  <c r="D25" i="3"/>
  <c r="D26" i="3"/>
  <c r="D27" i="3"/>
  <c r="D28" i="3"/>
  <c r="G30" i="5"/>
  <c r="H28" i="5" s="1"/>
  <c r="D30" i="42"/>
  <c r="C30" i="42"/>
  <c r="K7" i="41"/>
  <c r="C30" i="10"/>
  <c r="D14" i="10" s="1"/>
  <c r="G7" i="15"/>
  <c r="I8" i="18"/>
  <c r="I7" i="18"/>
  <c r="I9" i="18"/>
  <c r="I10" i="18"/>
  <c r="I11" i="18"/>
  <c r="I12" i="18"/>
  <c r="I13" i="18"/>
  <c r="I14" i="18"/>
  <c r="I15" i="18"/>
  <c r="I16" i="18"/>
  <c r="I17" i="18"/>
  <c r="I18" i="18"/>
  <c r="I19" i="18"/>
  <c r="I20" i="18"/>
  <c r="I21" i="18"/>
  <c r="I22" i="18"/>
  <c r="I23" i="18"/>
  <c r="I24" i="18"/>
  <c r="I25" i="18"/>
  <c r="I26" i="18"/>
  <c r="I27" i="18"/>
  <c r="I28" i="18"/>
  <c r="I18" i="3"/>
  <c r="I19" i="3"/>
  <c r="C30" i="21"/>
  <c r="I7" i="3"/>
  <c r="I8" i="3"/>
  <c r="I9" i="3"/>
  <c r="I10" i="3"/>
  <c r="I11" i="3"/>
  <c r="I30" i="3" s="1"/>
  <c r="J15" i="3" s="1"/>
  <c r="I12" i="3"/>
  <c r="I13" i="3"/>
  <c r="I14" i="3"/>
  <c r="I15" i="3"/>
  <c r="I16" i="3"/>
  <c r="I17" i="3"/>
  <c r="I20" i="3"/>
  <c r="I21" i="3"/>
  <c r="I22" i="3"/>
  <c r="I23" i="3"/>
  <c r="I24" i="3"/>
  <c r="I25" i="3"/>
  <c r="I26" i="3"/>
  <c r="I27" i="3"/>
  <c r="I28" i="3"/>
  <c r="I7" i="19"/>
  <c r="C30" i="14"/>
  <c r="D12" i="14" s="1"/>
  <c r="I28" i="5"/>
  <c r="E30" i="4"/>
  <c r="C30" i="48"/>
  <c r="G30" i="44"/>
  <c r="F30" i="44"/>
  <c r="E30" i="44"/>
  <c r="D30" i="44"/>
  <c r="C30" i="44"/>
  <c r="H30" i="41"/>
  <c r="G30" i="41"/>
  <c r="F30" i="41"/>
  <c r="E30" i="41"/>
  <c r="D30" i="41"/>
  <c r="C30" i="41"/>
  <c r="I7" i="20"/>
  <c r="G30" i="20"/>
  <c r="H23" i="20" s="1"/>
  <c r="C30" i="20"/>
  <c r="D24" i="20" s="1"/>
  <c r="G7" i="17"/>
  <c r="G8" i="17"/>
  <c r="G9" i="17"/>
  <c r="G10" i="17"/>
  <c r="G11" i="17"/>
  <c r="G12" i="17"/>
  <c r="G13" i="17"/>
  <c r="G14" i="17"/>
  <c r="G15" i="17"/>
  <c r="G16" i="17"/>
  <c r="G17" i="17"/>
  <c r="G18" i="17"/>
  <c r="G19" i="17"/>
  <c r="G20" i="17"/>
  <c r="G25" i="17"/>
  <c r="G26" i="17"/>
  <c r="G27" i="17"/>
  <c r="I7" i="5"/>
  <c r="I8" i="5"/>
  <c r="I9" i="5"/>
  <c r="I10" i="5"/>
  <c r="I11" i="5"/>
  <c r="I12" i="5"/>
  <c r="I13" i="5"/>
  <c r="I14" i="5"/>
  <c r="I15" i="5"/>
  <c r="I16" i="5"/>
  <c r="I17" i="5"/>
  <c r="I18" i="5"/>
  <c r="I19" i="5"/>
  <c r="I20" i="5"/>
  <c r="I21" i="5"/>
  <c r="I22" i="5"/>
  <c r="I23" i="5"/>
  <c r="I24" i="5"/>
  <c r="I25" i="5"/>
  <c r="I26" i="5"/>
  <c r="I27" i="5"/>
  <c r="E30" i="5"/>
  <c r="F26" i="5" s="1"/>
  <c r="C30" i="5"/>
  <c r="D16" i="5" s="1"/>
  <c r="I8" i="4"/>
  <c r="I9" i="4"/>
  <c r="I10" i="4"/>
  <c r="I11" i="4"/>
  <c r="I12" i="4"/>
  <c r="I13" i="4"/>
  <c r="I14" i="4"/>
  <c r="I15" i="4"/>
  <c r="I16" i="4"/>
  <c r="I17" i="4"/>
  <c r="I18" i="4"/>
  <c r="I19" i="4"/>
  <c r="I20" i="4"/>
  <c r="I21" i="4"/>
  <c r="I22" i="4"/>
  <c r="I23" i="4"/>
  <c r="I24" i="4"/>
  <c r="I25" i="4"/>
  <c r="I26" i="4"/>
  <c r="I27" i="4"/>
  <c r="F21" i="3"/>
  <c r="F18" i="3"/>
  <c r="F23" i="3"/>
  <c r="D26" i="26"/>
  <c r="D22" i="26"/>
  <c r="D14" i="26"/>
  <c r="D10" i="26"/>
  <c r="D25" i="26"/>
  <c r="D21" i="26"/>
  <c r="D17" i="26"/>
  <c r="D13" i="26"/>
  <c r="D9" i="26"/>
  <c r="D28" i="26"/>
  <c r="D24" i="26"/>
  <c r="D20" i="26"/>
  <c r="D16" i="26"/>
  <c r="D12" i="26"/>
  <c r="D8" i="26"/>
  <c r="D27" i="26"/>
  <c r="D23" i="26"/>
  <c r="D19" i="26"/>
  <c r="D15" i="26"/>
  <c r="D11" i="26"/>
  <c r="D7" i="26"/>
  <c r="D19" i="23"/>
  <c r="D11" i="23"/>
  <c r="D7" i="23"/>
  <c r="D14" i="23"/>
  <c r="D10" i="23"/>
  <c r="D17" i="23"/>
  <c r="D13" i="23"/>
  <c r="D9" i="23"/>
  <c r="D16" i="23"/>
  <c r="D12" i="23"/>
  <c r="D8" i="23"/>
  <c r="D26" i="22"/>
  <c r="D14" i="22"/>
  <c r="D10" i="22"/>
  <c r="D21" i="22"/>
  <c r="D17" i="22"/>
  <c r="D13" i="22"/>
  <c r="D9" i="22"/>
  <c r="D28" i="22"/>
  <c r="D16" i="22"/>
  <c r="D12" i="22"/>
  <c r="D8" i="22"/>
  <c r="D27" i="22"/>
  <c r="D15" i="22"/>
  <c r="D11" i="22"/>
  <c r="D7" i="22"/>
  <c r="D7" i="24"/>
  <c r="D26" i="21"/>
  <c r="D27" i="21"/>
  <c r="D11" i="21"/>
  <c r="D23" i="21"/>
  <c r="H27" i="20"/>
  <c r="H19" i="20"/>
  <c r="H11" i="20"/>
  <c r="H26" i="20"/>
  <c r="H18" i="20"/>
  <c r="H10" i="20"/>
  <c r="H21" i="20"/>
  <c r="H13" i="20"/>
  <c r="H28" i="20"/>
  <c r="H20" i="20"/>
  <c r="H8" i="20"/>
  <c r="F26" i="20"/>
  <c r="F10" i="20"/>
  <c r="F13" i="20"/>
  <c r="F20" i="20"/>
  <c r="F23" i="20"/>
  <c r="F7" i="20"/>
  <c r="D27" i="20"/>
  <c r="D23" i="20"/>
  <c r="D19" i="20"/>
  <c r="D15" i="20"/>
  <c r="D11" i="20"/>
  <c r="D7" i="20"/>
  <c r="D26" i="20"/>
  <c r="D22" i="20"/>
  <c r="D18" i="20"/>
  <c r="D14" i="20"/>
  <c r="D10" i="20"/>
  <c r="D8" i="20"/>
  <c r="D9" i="20"/>
  <c r="D12" i="20"/>
  <c r="D13" i="20"/>
  <c r="D16" i="20"/>
  <c r="D17" i="20"/>
  <c r="D20" i="20"/>
  <c r="D21" i="20"/>
  <c r="D25" i="20"/>
  <c r="D28" i="20"/>
  <c r="H24" i="19"/>
  <c r="H20" i="19"/>
  <c r="H12" i="19"/>
  <c r="H8" i="19"/>
  <c r="H27" i="19"/>
  <c r="H19" i="19"/>
  <c r="H15" i="19"/>
  <c r="H11" i="19"/>
  <c r="H26" i="19"/>
  <c r="H22" i="19"/>
  <c r="H18" i="19"/>
  <c r="H10" i="19"/>
  <c r="H25" i="19"/>
  <c r="H21" i="19"/>
  <c r="H13" i="19"/>
  <c r="H9" i="19"/>
  <c r="D18" i="19"/>
  <c r="H11" i="18"/>
  <c r="H10" i="18"/>
  <c r="F28" i="18"/>
  <c r="F10" i="18"/>
  <c r="F21" i="18"/>
  <c r="F24" i="18"/>
  <c r="F20" i="18"/>
  <c r="D21" i="18"/>
  <c r="D26" i="18"/>
  <c r="D20" i="18"/>
  <c r="D27" i="18"/>
  <c r="D7" i="18"/>
  <c r="D7" i="12"/>
  <c r="D9" i="10"/>
  <c r="D11" i="8"/>
  <c r="D10" i="8"/>
  <c r="D26" i="15"/>
  <c r="D14" i="15"/>
  <c r="D10" i="15"/>
  <c r="D16" i="15"/>
  <c r="D13" i="15"/>
  <c r="D9" i="15"/>
  <c r="D8" i="15"/>
  <c r="D27" i="15"/>
  <c r="D15" i="15"/>
  <c r="D11" i="15"/>
  <c r="D7" i="15"/>
  <c r="D12" i="15"/>
  <c r="D10" i="16"/>
  <c r="D11" i="16"/>
  <c r="D8" i="16"/>
  <c r="D12" i="16"/>
  <c r="D16" i="16"/>
  <c r="D9" i="16"/>
  <c r="D13" i="16"/>
  <c r="D7" i="16"/>
  <c r="H16" i="5"/>
  <c r="H9" i="5"/>
  <c r="H14" i="5"/>
  <c r="H25" i="5"/>
  <c r="F25" i="5"/>
  <c r="F9" i="5"/>
  <c r="F24" i="5"/>
  <c r="F8" i="5"/>
  <c r="F11" i="5"/>
  <c r="D12" i="5"/>
  <c r="D9" i="5"/>
  <c r="D25" i="5"/>
  <c r="D28" i="5"/>
  <c r="D22" i="5"/>
  <c r="H17" i="4"/>
  <c r="H26" i="4"/>
  <c r="H18" i="4"/>
  <c r="H16" i="4"/>
  <c r="H12" i="4"/>
  <c r="H14" i="4"/>
  <c r="H27" i="4"/>
  <c r="H15" i="4"/>
  <c r="H11" i="4"/>
  <c r="F8" i="4"/>
  <c r="F9" i="4"/>
  <c r="F7" i="4"/>
  <c r="H25" i="3"/>
  <c r="H10" i="3"/>
  <c r="H22" i="3"/>
  <c r="H9" i="3"/>
  <c r="H28" i="3"/>
  <c r="H21" i="3"/>
  <c r="F25" i="3"/>
  <c r="F22" i="3"/>
  <c r="F28" i="3"/>
  <c r="F24" i="3"/>
  <c r="F17" i="3"/>
  <c r="F27" i="3"/>
  <c r="D13" i="17"/>
  <c r="D16" i="17"/>
  <c r="D12" i="17"/>
  <c r="D27" i="17"/>
  <c r="D15" i="17"/>
  <c r="D11" i="17"/>
  <c r="D26" i="17"/>
  <c r="D14" i="17"/>
  <c r="D10" i="17"/>
  <c r="D7" i="11"/>
  <c r="D11" i="9"/>
  <c r="D15" i="9"/>
  <c r="D27" i="9"/>
  <c r="D8" i="9"/>
  <c r="D12" i="9"/>
  <c r="D16" i="9"/>
  <c r="D28" i="9"/>
  <c r="D9" i="9"/>
  <c r="D13" i="9"/>
  <c r="D7" i="9"/>
  <c r="D10" i="9"/>
  <c r="D14" i="9"/>
  <c r="D26" i="9"/>
  <c r="H16" i="3"/>
  <c r="H14" i="3"/>
  <c r="H7" i="3"/>
  <c r="F15" i="3"/>
  <c r="F14" i="3"/>
  <c r="F20" i="3"/>
  <c r="H23" i="3"/>
  <c r="H17" i="3"/>
  <c r="H12" i="3"/>
  <c r="F16" i="3"/>
  <c r="H24" i="3"/>
  <c r="H20" i="3"/>
  <c r="H15" i="3"/>
  <c r="H11" i="3"/>
  <c r="H8" i="3"/>
  <c r="K30" i="42"/>
  <c r="K30" i="53"/>
  <c r="D18" i="23"/>
  <c r="D15" i="23"/>
  <c r="F8" i="21"/>
  <c r="F9" i="21"/>
  <c r="F7" i="21"/>
  <c r="D15" i="21"/>
  <c r="D8" i="21"/>
  <c r="D14" i="21"/>
  <c r="D24" i="21"/>
  <c r="H17" i="19"/>
  <c r="H14" i="19"/>
  <c r="H7" i="19"/>
  <c r="H23" i="19"/>
  <c r="D9" i="19"/>
  <c r="D17" i="19"/>
  <c r="D16" i="19"/>
  <c r="D7" i="19"/>
  <c r="F7" i="18"/>
  <c r="F8" i="18"/>
  <c r="H22" i="18"/>
  <c r="H24" i="18"/>
  <c r="H21" i="18"/>
  <c r="H7" i="18"/>
  <c r="H8" i="18"/>
  <c r="H28" i="18"/>
  <c r="H23" i="18"/>
  <c r="H14" i="18"/>
  <c r="H15" i="18"/>
  <c r="H20" i="18"/>
  <c r="H17" i="18"/>
  <c r="H19" i="18"/>
  <c r="H16" i="18"/>
  <c r="H9" i="18"/>
  <c r="H25" i="18"/>
  <c r="F9" i="18"/>
  <c r="F25" i="18"/>
  <c r="F22" i="18"/>
  <c r="F23" i="18"/>
  <c r="D10" i="12"/>
  <c r="D9" i="12"/>
  <c r="D26" i="12"/>
  <c r="D13" i="10"/>
  <c r="D12" i="11"/>
  <c r="G30" i="14"/>
  <c r="F7" i="14"/>
  <c r="D16" i="4"/>
  <c r="D17" i="4"/>
  <c r="F12" i="3"/>
  <c r="F8" i="3"/>
  <c r="F13" i="3"/>
  <c r="F9" i="3"/>
  <c r="F10" i="3"/>
  <c r="H19" i="3"/>
  <c r="F7" i="3"/>
  <c r="D8" i="18"/>
  <c r="D24" i="18"/>
  <c r="D9" i="18"/>
  <c r="D25" i="18"/>
  <c r="D15" i="18"/>
  <c r="D12" i="18"/>
  <c r="D28" i="18"/>
  <c r="D13" i="18"/>
  <c r="D14" i="18"/>
  <c r="D22" i="18"/>
  <c r="D23" i="18"/>
  <c r="D16" i="18"/>
  <c r="D10" i="18"/>
  <c r="D17" i="18"/>
  <c r="K30" i="41" l="1"/>
  <c r="D21" i="40"/>
  <c r="D22" i="40"/>
  <c r="F13" i="33"/>
  <c r="F19" i="33"/>
  <c r="F23" i="33"/>
  <c r="F20" i="33"/>
  <c r="F24" i="33"/>
  <c r="F16" i="33"/>
  <c r="F21" i="33"/>
  <c r="F25" i="33"/>
  <c r="F17" i="33"/>
  <c r="F22" i="33"/>
  <c r="F15" i="29"/>
  <c r="F27" i="29"/>
  <c r="F24" i="29"/>
  <c r="F26" i="29"/>
  <c r="H28" i="27"/>
  <c r="H19" i="27"/>
  <c r="H23" i="27"/>
  <c r="H8" i="27"/>
  <c r="H12" i="27"/>
  <c r="H20" i="27"/>
  <c r="H24" i="27"/>
  <c r="H9" i="27"/>
  <c r="H13" i="27"/>
  <c r="H21" i="27"/>
  <c r="H25" i="27"/>
  <c r="H10" i="27"/>
  <c r="H17" i="27"/>
  <c r="H22" i="27"/>
  <c r="H27" i="27"/>
  <c r="F17" i="27"/>
  <c r="F21" i="27"/>
  <c r="F25" i="27"/>
  <c r="F9" i="27"/>
  <c r="F14" i="27"/>
  <c r="F18" i="27"/>
  <c r="F22" i="27"/>
  <c r="F26" i="27"/>
  <c r="F10" i="27"/>
  <c r="F15" i="27"/>
  <c r="F19" i="27"/>
  <c r="F23" i="27"/>
  <c r="F28" i="27"/>
  <c r="F12" i="27"/>
  <c r="F16" i="27"/>
  <c r="F20" i="27"/>
  <c r="F24" i="27"/>
  <c r="F8" i="27"/>
  <c r="D14" i="24"/>
  <c r="F11" i="23"/>
  <c r="F15" i="23"/>
  <c r="F19" i="23"/>
  <c r="F12" i="23"/>
  <c r="F16" i="23"/>
  <c r="F13" i="23"/>
  <c r="F25" i="23"/>
  <c r="F14" i="23"/>
  <c r="F18" i="23"/>
  <c r="F26" i="23"/>
  <c r="D23" i="23"/>
  <c r="D22" i="23"/>
  <c r="F13" i="21"/>
  <c r="F17" i="21"/>
  <c r="F22" i="21"/>
  <c r="F26" i="21"/>
  <c r="F10" i="21"/>
  <c r="F14" i="21"/>
  <c r="F19" i="21"/>
  <c r="F23" i="21"/>
  <c r="F27" i="21"/>
  <c r="F11" i="21"/>
  <c r="F20" i="21"/>
  <c r="F12" i="21"/>
  <c r="F16" i="21"/>
  <c r="F21" i="21"/>
  <c r="D17" i="21"/>
  <c r="D21" i="21"/>
  <c r="D18" i="21"/>
  <c r="D22" i="21"/>
  <c r="D19" i="21"/>
  <c r="D16" i="21"/>
  <c r="D20" i="21"/>
  <c r="H12" i="20"/>
  <c r="H9" i="20"/>
  <c r="H25" i="20"/>
  <c r="H22" i="20"/>
  <c r="H15" i="20"/>
  <c r="H16" i="20"/>
  <c r="H24" i="20"/>
  <c r="H17" i="20"/>
  <c r="H14" i="20"/>
  <c r="H7" i="20"/>
  <c r="D30" i="20"/>
  <c r="F14" i="19"/>
  <c r="F18" i="19"/>
  <c r="F22" i="19"/>
  <c r="F26" i="19"/>
  <c r="F11" i="19"/>
  <c r="F15" i="19"/>
  <c r="F19" i="19"/>
  <c r="F23" i="19"/>
  <c r="F27" i="19"/>
  <c r="F12" i="19"/>
  <c r="F16" i="19"/>
  <c r="F20" i="19"/>
  <c r="F24" i="19"/>
  <c r="F28" i="19"/>
  <c r="F13" i="19"/>
  <c r="F17" i="19"/>
  <c r="F21" i="19"/>
  <c r="F25" i="19"/>
  <c r="F12" i="18"/>
  <c r="F16" i="18"/>
  <c r="F13" i="18"/>
  <c r="F17" i="18"/>
  <c r="F14" i="18"/>
  <c r="F18" i="18"/>
  <c r="F15" i="18"/>
  <c r="F19" i="18"/>
  <c r="D11" i="18"/>
  <c r="F22" i="12"/>
  <c r="F26" i="12"/>
  <c r="F15" i="12"/>
  <c r="F19" i="12"/>
  <c r="F23" i="12"/>
  <c r="F16" i="12"/>
  <c r="F20" i="12"/>
  <c r="F24" i="12"/>
  <c r="F17" i="12"/>
  <c r="F21" i="12"/>
  <c r="D8" i="12"/>
  <c r="F21" i="10"/>
  <c r="F25" i="10"/>
  <c r="F14" i="10"/>
  <c r="F18" i="10"/>
  <c r="F22" i="10"/>
  <c r="F15" i="10"/>
  <c r="F19" i="10"/>
  <c r="F23" i="10"/>
  <c r="F16" i="10"/>
  <c r="F20" i="10"/>
  <c r="D8" i="10"/>
  <c r="D11" i="10"/>
  <c r="D26" i="8"/>
  <c r="D14" i="8"/>
  <c r="D19" i="8"/>
  <c r="D23" i="8"/>
  <c r="D15" i="8"/>
  <c r="D20" i="8"/>
  <c r="D24" i="8"/>
  <c r="D12" i="8"/>
  <c r="D16" i="8"/>
  <c r="D21" i="8"/>
  <c r="D25" i="8"/>
  <c r="D13" i="8"/>
  <c r="D17" i="8"/>
  <c r="D22" i="8"/>
  <c r="F28" i="15"/>
  <c r="F10" i="15"/>
  <c r="F14" i="15"/>
  <c r="F18" i="15"/>
  <c r="F22" i="15"/>
  <c r="F26" i="15"/>
  <c r="F11" i="15"/>
  <c r="F15" i="15"/>
  <c r="F19" i="15"/>
  <c r="F23" i="15"/>
  <c r="F27" i="15"/>
  <c r="F8" i="15"/>
  <c r="F12" i="15"/>
  <c r="F16" i="15"/>
  <c r="F20" i="15"/>
  <c r="F24" i="15"/>
  <c r="F9" i="15"/>
  <c r="F13" i="15"/>
  <c r="F17" i="15"/>
  <c r="F21" i="15"/>
  <c r="F25" i="15"/>
  <c r="F22" i="11"/>
  <c r="D11" i="11"/>
  <c r="D20" i="7"/>
  <c r="D23" i="7"/>
  <c r="D26" i="7"/>
  <c r="D11" i="7"/>
  <c r="D15" i="7"/>
  <c r="D12" i="7"/>
  <c r="D16" i="7"/>
  <c r="D13" i="7"/>
  <c r="D14" i="7"/>
  <c r="F28" i="14"/>
  <c r="F27" i="14"/>
  <c r="F25" i="14"/>
  <c r="F26" i="14"/>
  <c r="D14" i="16"/>
  <c r="D27" i="16"/>
  <c r="D13" i="13"/>
  <c r="D28" i="13"/>
  <c r="F14" i="6"/>
  <c r="F19" i="6"/>
  <c r="F23" i="6"/>
  <c r="F27" i="6"/>
  <c r="F11" i="6"/>
  <c r="F15" i="6"/>
  <c r="F20" i="6"/>
  <c r="F24" i="6"/>
  <c r="F12" i="6"/>
  <c r="F16" i="6"/>
  <c r="F21" i="6"/>
  <c r="F13" i="6"/>
  <c r="F17" i="6"/>
  <c r="F22" i="6"/>
  <c r="F26" i="6"/>
  <c r="H19" i="5"/>
  <c r="H21" i="4"/>
  <c r="H19" i="4"/>
  <c r="H20" i="4"/>
  <c r="H9" i="4"/>
  <c r="H25" i="4"/>
  <c r="H7" i="4"/>
  <c r="H23" i="4"/>
  <c r="H8" i="4"/>
  <c r="H24" i="4"/>
  <c r="H13" i="4"/>
  <c r="H10" i="4"/>
  <c r="F24" i="4"/>
  <c r="F25" i="4"/>
  <c r="F10" i="4"/>
  <c r="F14" i="4"/>
  <c r="F18" i="4"/>
  <c r="F22" i="4"/>
  <c r="F26" i="4"/>
  <c r="F11" i="4"/>
  <c r="F15" i="4"/>
  <c r="F19" i="4"/>
  <c r="F23" i="4"/>
  <c r="F27" i="4"/>
  <c r="F12" i="4"/>
  <c r="F16" i="4"/>
  <c r="F20" i="4"/>
  <c r="F28" i="4"/>
  <c r="F13" i="4"/>
  <c r="F17" i="4"/>
  <c r="F21" i="4"/>
  <c r="D10" i="4"/>
  <c r="D26" i="4"/>
  <c r="J14" i="3"/>
  <c r="J17" i="3"/>
  <c r="J7" i="3"/>
  <c r="J25" i="3"/>
  <c r="J21" i="3"/>
  <c r="J11" i="3"/>
  <c r="J23" i="3"/>
  <c r="J9" i="3"/>
  <c r="J10" i="3"/>
  <c r="K30" i="48"/>
  <c r="F12" i="33"/>
  <c r="F9" i="33"/>
  <c r="F10" i="29"/>
  <c r="F16" i="29"/>
  <c r="F20" i="29"/>
  <c r="F17" i="29"/>
  <c r="F21" i="29"/>
  <c r="F19" i="29"/>
  <c r="F14" i="29"/>
  <c r="F22" i="29"/>
  <c r="F23" i="29"/>
  <c r="F13" i="29"/>
  <c r="D17" i="29"/>
  <c r="F12" i="29"/>
  <c r="F9" i="29"/>
  <c r="D22" i="29"/>
  <c r="D9" i="28"/>
  <c r="D23" i="28"/>
  <c r="D10" i="28"/>
  <c r="F30" i="27"/>
  <c r="D30" i="26"/>
  <c r="F8" i="24"/>
  <c r="F12" i="24"/>
  <c r="F16" i="24"/>
  <c r="F20" i="24"/>
  <c r="F14" i="24"/>
  <c r="F22" i="24"/>
  <c r="F15" i="24"/>
  <c r="F23" i="24"/>
  <c r="F9" i="24"/>
  <c r="F13" i="24"/>
  <c r="F17" i="24"/>
  <c r="F21" i="24"/>
  <c r="F26" i="24"/>
  <c r="F11" i="24"/>
  <c r="F19" i="24"/>
  <c r="D20" i="24"/>
  <c r="D24" i="24"/>
  <c r="D21" i="24"/>
  <c r="D26" i="24"/>
  <c r="D25" i="24"/>
  <c r="D22" i="24"/>
  <c r="D23" i="24"/>
  <c r="D19" i="24"/>
  <c r="D27" i="24"/>
  <c r="D10" i="24"/>
  <c r="D9" i="24"/>
  <c r="D13" i="24"/>
  <c r="D8" i="24"/>
  <c r="D12" i="24"/>
  <c r="D15" i="24"/>
  <c r="D21" i="23"/>
  <c r="G30" i="22"/>
  <c r="H26" i="22" s="1"/>
  <c r="G30" i="21"/>
  <c r="H17" i="21" s="1"/>
  <c r="F10" i="19"/>
  <c r="H18" i="18"/>
  <c r="H27" i="18"/>
  <c r="D28" i="17"/>
  <c r="F27" i="12"/>
  <c r="F11" i="10"/>
  <c r="F12" i="10"/>
  <c r="F13" i="10"/>
  <c r="D9" i="8"/>
  <c r="D27" i="8"/>
  <c r="D8" i="8"/>
  <c r="D7" i="8"/>
  <c r="D28" i="8"/>
  <c r="D27" i="14"/>
  <c r="D9" i="13"/>
  <c r="D16" i="13"/>
  <c r="D8" i="13"/>
  <c r="D14" i="13"/>
  <c r="D26" i="13"/>
  <c r="D7" i="13"/>
  <c r="D15" i="13"/>
  <c r="D27" i="13"/>
  <c r="D10" i="13"/>
  <c r="D12" i="13"/>
  <c r="H7" i="14"/>
  <c r="H28" i="14"/>
  <c r="F7" i="15"/>
  <c r="F24" i="14"/>
  <c r="G30" i="17"/>
  <c r="H28" i="17" s="1"/>
  <c r="G30" i="16"/>
  <c r="H27" i="16" s="1"/>
  <c r="F8" i="12"/>
  <c r="G30" i="13"/>
  <c r="G30" i="12"/>
  <c r="G30" i="7"/>
  <c r="D7" i="17"/>
  <c r="D8" i="17"/>
  <c r="D16" i="14"/>
  <c r="D18" i="16"/>
  <c r="D22" i="16"/>
  <c r="D19" i="16"/>
  <c r="D23" i="16"/>
  <c r="D20" i="16"/>
  <c r="D17" i="16"/>
  <c r="D21" i="16"/>
  <c r="D25" i="16"/>
  <c r="D13" i="11"/>
  <c r="D17" i="6"/>
  <c r="D21" i="6"/>
  <c r="D25" i="6"/>
  <c r="D18" i="6"/>
  <c r="D22" i="6"/>
  <c r="D19" i="6"/>
  <c r="D23" i="6"/>
  <c r="D20" i="6"/>
  <c r="D24" i="6"/>
  <c r="D18" i="15"/>
  <c r="D22" i="15"/>
  <c r="D19" i="15"/>
  <c r="D23" i="15"/>
  <c r="D20" i="15"/>
  <c r="D24" i="15"/>
  <c r="D25" i="15"/>
  <c r="D17" i="15"/>
  <c r="D21" i="15"/>
  <c r="D17" i="14"/>
  <c r="D21" i="14"/>
  <c r="D25" i="14"/>
  <c r="D18" i="14"/>
  <c r="D22" i="14"/>
  <c r="D19" i="14"/>
  <c r="D23" i="14"/>
  <c r="D20" i="14"/>
  <c r="D24" i="14"/>
  <c r="D15" i="10"/>
  <c r="D20" i="10"/>
  <c r="D24" i="10"/>
  <c r="D17" i="10"/>
  <c r="D21" i="10"/>
  <c r="D25" i="10"/>
  <c r="D18" i="10"/>
  <c r="D22" i="10"/>
  <c r="D23" i="10"/>
  <c r="D19" i="10"/>
  <c r="D18" i="17"/>
  <c r="D22" i="17"/>
  <c r="D19" i="17"/>
  <c r="D23" i="17"/>
  <c r="D20" i="17"/>
  <c r="D24" i="17"/>
  <c r="D21" i="17"/>
  <c r="D25" i="17"/>
  <c r="D17" i="17"/>
  <c r="D19" i="13"/>
  <c r="D23" i="13"/>
  <c r="D20" i="13"/>
  <c r="D17" i="13"/>
  <c r="D21" i="13"/>
  <c r="D25" i="13"/>
  <c r="D18" i="13"/>
  <c r="D22" i="13"/>
  <c r="D26" i="14"/>
  <c r="D20" i="9"/>
  <c r="D24" i="9"/>
  <c r="D17" i="9"/>
  <c r="D21" i="9"/>
  <c r="D25" i="9"/>
  <c r="D18" i="9"/>
  <c r="D22" i="9"/>
  <c r="D19" i="9"/>
  <c r="D23" i="9"/>
  <c r="D16" i="11"/>
  <c r="D19" i="11"/>
  <c r="D23" i="11"/>
  <c r="D20" i="11"/>
  <c r="D24" i="11"/>
  <c r="D17" i="11"/>
  <c r="D21" i="11"/>
  <c r="D25" i="11"/>
  <c r="D18" i="11"/>
  <c r="D22" i="11"/>
  <c r="D12" i="12"/>
  <c r="D19" i="12"/>
  <c r="D23" i="12"/>
  <c r="D20" i="12"/>
  <c r="D24" i="12"/>
  <c r="D17" i="12"/>
  <c r="D21" i="12"/>
  <c r="D25" i="12"/>
  <c r="D18" i="12"/>
  <c r="D22" i="12"/>
  <c r="D7" i="7"/>
  <c r="D25" i="7"/>
  <c r="D18" i="7"/>
  <c r="D19" i="7"/>
  <c r="D9" i="14"/>
  <c r="D28" i="14"/>
  <c r="D8" i="7"/>
  <c r="D15" i="14"/>
  <c r="D11" i="14"/>
  <c r="G30" i="9"/>
  <c r="H28" i="9" s="1"/>
  <c r="D11" i="13"/>
  <c r="D28" i="7"/>
  <c r="H10" i="17"/>
  <c r="D14" i="14"/>
  <c r="D10" i="14"/>
  <c r="D26" i="16"/>
  <c r="G30" i="8"/>
  <c r="H17" i="8" s="1"/>
  <c r="D13" i="14"/>
  <c r="D7" i="14"/>
  <c r="D25" i="4"/>
  <c r="D24" i="4"/>
  <c r="D12" i="4"/>
  <c r="D11" i="4"/>
  <c r="D21" i="4"/>
  <c r="D9" i="4"/>
  <c r="D8" i="4"/>
  <c r="D23" i="4"/>
  <c r="D18" i="4"/>
  <c r="D14" i="4"/>
  <c r="D15" i="4"/>
  <c r="D13" i="4"/>
  <c r="D7" i="4"/>
  <c r="D27" i="4"/>
  <c r="D22" i="4"/>
  <c r="D20" i="4"/>
  <c r="J27" i="3"/>
  <c r="J12" i="3"/>
  <c r="J19" i="3"/>
  <c r="H18" i="3"/>
  <c r="H27" i="3"/>
  <c r="H26" i="3"/>
  <c r="J16" i="3"/>
  <c r="J20" i="3"/>
  <c r="J13" i="3"/>
  <c r="J22" i="3"/>
  <c r="J18" i="3"/>
  <c r="J26" i="3"/>
  <c r="J8" i="3"/>
  <c r="J24" i="3"/>
  <c r="F19" i="3"/>
  <c r="F26" i="3"/>
  <c r="D10" i="3"/>
  <c r="D9" i="3"/>
  <c r="D11" i="3"/>
  <c r="K30" i="43"/>
  <c r="D25" i="40"/>
  <c r="F8" i="29"/>
  <c r="D8" i="28"/>
  <c r="I30" i="28"/>
  <c r="J18" i="28" s="1"/>
  <c r="D12" i="28"/>
  <c r="D7" i="28"/>
  <c r="I30" i="27"/>
  <c r="H18" i="26"/>
  <c r="H20" i="26"/>
  <c r="H21" i="26"/>
  <c r="H16" i="26"/>
  <c r="H28" i="26"/>
  <c r="H10" i="26"/>
  <c r="H17" i="26"/>
  <c r="H13" i="26"/>
  <c r="H7" i="26"/>
  <c r="H22" i="26"/>
  <c r="H26" i="26"/>
  <c r="H23" i="26"/>
  <c r="H15" i="26"/>
  <c r="H24" i="26"/>
  <c r="H9" i="26"/>
  <c r="H27" i="26"/>
  <c r="H19" i="26"/>
  <c r="H25" i="26"/>
  <c r="H8" i="26"/>
  <c r="H11" i="26"/>
  <c r="H14" i="26"/>
  <c r="H12" i="26"/>
  <c r="G30" i="24"/>
  <c r="D17" i="24"/>
  <c r="D18" i="24"/>
  <c r="D16" i="24"/>
  <c r="G30" i="23"/>
  <c r="D20" i="23"/>
  <c r="D30" i="23" s="1"/>
  <c r="H11" i="22"/>
  <c r="H17" i="22"/>
  <c r="H21" i="22"/>
  <c r="H16" i="22"/>
  <c r="H19" i="22"/>
  <c r="H9" i="22"/>
  <c r="D25" i="22"/>
  <c r="D20" i="22"/>
  <c r="H24" i="21"/>
  <c r="D12" i="21"/>
  <c r="D9" i="21"/>
  <c r="D7" i="21"/>
  <c r="D10" i="21"/>
  <c r="D25" i="21"/>
  <c r="D13" i="21"/>
  <c r="F11" i="20"/>
  <c r="F8" i="20"/>
  <c r="F24" i="20"/>
  <c r="F17" i="20"/>
  <c r="F14" i="20"/>
  <c r="F27" i="20"/>
  <c r="I30" i="20"/>
  <c r="J11" i="20" s="1"/>
  <c r="F15" i="20"/>
  <c r="F12" i="20"/>
  <c r="F28" i="20"/>
  <c r="F21" i="20"/>
  <c r="F18" i="20"/>
  <c r="F19" i="20"/>
  <c r="F16" i="20"/>
  <c r="F9" i="20"/>
  <c r="F25" i="20"/>
  <c r="H30" i="19"/>
  <c r="F8" i="19"/>
  <c r="F7" i="19"/>
  <c r="F9" i="19"/>
  <c r="D22" i="19"/>
  <c r="D15" i="19"/>
  <c r="D11" i="19"/>
  <c r="D24" i="19"/>
  <c r="D28" i="19"/>
  <c r="D25" i="19"/>
  <c r="D12" i="19"/>
  <c r="D26" i="19"/>
  <c r="I30" i="19"/>
  <c r="J23" i="19" s="1"/>
  <c r="D8" i="19"/>
  <c r="D19" i="19"/>
  <c r="D27" i="19"/>
  <c r="D20" i="19"/>
  <c r="D14" i="19"/>
  <c r="D10" i="19"/>
  <c r="D21" i="19"/>
  <c r="D13" i="19"/>
  <c r="D19" i="18"/>
  <c r="D30" i="18" s="1"/>
  <c r="F26" i="18"/>
  <c r="F27" i="18"/>
  <c r="H13" i="18"/>
  <c r="H26" i="18"/>
  <c r="H12" i="18"/>
  <c r="H30" i="18" s="1"/>
  <c r="F14" i="12"/>
  <c r="F12" i="12"/>
  <c r="F13" i="12"/>
  <c r="F11" i="12"/>
  <c r="F10" i="12"/>
  <c r="F9" i="12"/>
  <c r="D14" i="12"/>
  <c r="H12" i="12"/>
  <c r="D15" i="12"/>
  <c r="D13" i="12"/>
  <c r="D16" i="12"/>
  <c r="F26" i="10"/>
  <c r="F9" i="10"/>
  <c r="G30" i="10"/>
  <c r="H28" i="10" s="1"/>
  <c r="D26" i="10"/>
  <c r="D10" i="10"/>
  <c r="D7" i="10"/>
  <c r="D27" i="10"/>
  <c r="D16" i="10"/>
  <c r="D12" i="10"/>
  <c r="G30" i="15"/>
  <c r="G30" i="11"/>
  <c r="F16" i="11"/>
  <c r="F12" i="11"/>
  <c r="F19" i="11"/>
  <c r="F14" i="11"/>
  <c r="F13" i="11"/>
  <c r="F9" i="11"/>
  <c r="D15" i="11"/>
  <c r="D14" i="11"/>
  <c r="D27" i="7"/>
  <c r="D9" i="7"/>
  <c r="F17" i="14"/>
  <c r="F13" i="14"/>
  <c r="F9" i="14"/>
  <c r="F20" i="14"/>
  <c r="F16" i="14"/>
  <c r="F12" i="14"/>
  <c r="F8" i="14"/>
  <c r="F23" i="14"/>
  <c r="F19" i="14"/>
  <c r="F15" i="14"/>
  <c r="F22" i="14"/>
  <c r="F14" i="14"/>
  <c r="H13" i="14"/>
  <c r="H17" i="14"/>
  <c r="H27" i="14"/>
  <c r="H23" i="14"/>
  <c r="H19" i="14"/>
  <c r="H11" i="14"/>
  <c r="H18" i="14"/>
  <c r="H15" i="14"/>
  <c r="H9" i="14"/>
  <c r="H22" i="14"/>
  <c r="H10" i="14"/>
  <c r="H16" i="14"/>
  <c r="H25" i="14"/>
  <c r="H26" i="14"/>
  <c r="H20" i="14"/>
  <c r="D8" i="14"/>
  <c r="H8" i="14"/>
  <c r="H14" i="14"/>
  <c r="H21" i="14"/>
  <c r="H12" i="14"/>
  <c r="H24" i="14"/>
  <c r="F8" i="6"/>
  <c r="F10" i="6"/>
  <c r="F9" i="6"/>
  <c r="F7" i="6"/>
  <c r="G30" i="6"/>
  <c r="D26" i="6"/>
  <c r="D13" i="6"/>
  <c r="D16" i="6"/>
  <c r="D14" i="6"/>
  <c r="D8" i="6"/>
  <c r="D7" i="6"/>
  <c r="D12" i="6"/>
  <c r="D15" i="6"/>
  <c r="D10" i="6"/>
  <c r="D27" i="6"/>
  <c r="D11" i="6"/>
  <c r="D9" i="6"/>
  <c r="H23" i="5"/>
  <c r="H18" i="5"/>
  <c r="H13" i="5"/>
  <c r="H8" i="5"/>
  <c r="H20" i="5"/>
  <c r="H27" i="5"/>
  <c r="H22" i="5"/>
  <c r="H17" i="5"/>
  <c r="H11" i="5"/>
  <c r="H7" i="5"/>
  <c r="H24" i="5"/>
  <c r="H26" i="5"/>
  <c r="H21" i="5"/>
  <c r="H15" i="5"/>
  <c r="H10" i="5"/>
  <c r="H12" i="5"/>
  <c r="F7" i="5"/>
  <c r="F27" i="5"/>
  <c r="F20" i="5"/>
  <c r="F22" i="5"/>
  <c r="F21" i="5"/>
  <c r="F15" i="5"/>
  <c r="I30" i="5"/>
  <c r="J21" i="5" s="1"/>
  <c r="F19" i="5"/>
  <c r="F12" i="5"/>
  <c r="F28" i="5"/>
  <c r="F13" i="5"/>
  <c r="F14" i="5"/>
  <c r="F18" i="5"/>
  <c r="F23" i="5"/>
  <c r="F16" i="5"/>
  <c r="F10" i="5"/>
  <c r="F17" i="5"/>
  <c r="D27" i="5"/>
  <c r="D18" i="5"/>
  <c r="D23" i="5"/>
  <c r="D21" i="5"/>
  <c r="D24" i="5"/>
  <c r="D8" i="5"/>
  <c r="D11" i="5"/>
  <c r="D14" i="5"/>
  <c r="D15" i="5"/>
  <c r="D17" i="5"/>
  <c r="D20" i="5"/>
  <c r="D19" i="5"/>
  <c r="D26" i="5"/>
  <c r="D10" i="5"/>
  <c r="D7" i="5"/>
  <c r="D13" i="5"/>
  <c r="F30" i="4"/>
  <c r="I30" i="4"/>
  <c r="J19" i="4" s="1"/>
  <c r="D19" i="4"/>
  <c r="J28" i="3"/>
  <c r="F30" i="3"/>
  <c r="D8" i="3"/>
  <c r="D7" i="3"/>
  <c r="I30" i="18"/>
  <c r="J28" i="18" s="1"/>
  <c r="J9" i="28" l="1"/>
  <c r="J14" i="28"/>
  <c r="J8" i="27"/>
  <c r="J18" i="27"/>
  <c r="J20" i="27"/>
  <c r="J22" i="27"/>
  <c r="J24" i="27"/>
  <c r="J26" i="27"/>
  <c r="J25" i="27"/>
  <c r="J27" i="27"/>
  <c r="J21" i="27"/>
  <c r="J23" i="27"/>
  <c r="J19" i="27"/>
  <c r="H24" i="23"/>
  <c r="H26" i="23"/>
  <c r="H28" i="23"/>
  <c r="H25" i="23"/>
  <c r="H27" i="23"/>
  <c r="H8" i="22"/>
  <c r="H23" i="22"/>
  <c r="H27" i="22"/>
  <c r="H12" i="22"/>
  <c r="H24" i="22"/>
  <c r="H7" i="22"/>
  <c r="H14" i="22"/>
  <c r="H22" i="22"/>
  <c r="H20" i="22"/>
  <c r="H28" i="22"/>
  <c r="H10" i="22"/>
  <c r="H13" i="22"/>
  <c r="H15" i="22"/>
  <c r="H25" i="22"/>
  <c r="H26" i="21"/>
  <c r="H21" i="21"/>
  <c r="H8" i="21"/>
  <c r="H30" i="20"/>
  <c r="H10" i="8"/>
  <c r="H24" i="8"/>
  <c r="H13" i="8"/>
  <c r="H23" i="7"/>
  <c r="H20" i="7"/>
  <c r="H14" i="16"/>
  <c r="D30" i="9"/>
  <c r="J9" i="5"/>
  <c r="J23" i="5"/>
  <c r="J7" i="5"/>
  <c r="J17" i="5"/>
  <c r="J27" i="5"/>
  <c r="J28" i="5"/>
  <c r="J26" i="5"/>
  <c r="H30" i="4"/>
  <c r="D30" i="4"/>
  <c r="J30" i="3"/>
  <c r="D30" i="3"/>
  <c r="F30" i="33"/>
  <c r="D30" i="29"/>
  <c r="F30" i="29"/>
  <c r="H13" i="24"/>
  <c r="H28" i="24"/>
  <c r="H10" i="24"/>
  <c r="H15" i="24"/>
  <c r="H22" i="24"/>
  <c r="D30" i="24"/>
  <c r="H20" i="24"/>
  <c r="H18" i="24"/>
  <c r="H13" i="21"/>
  <c r="H15" i="21"/>
  <c r="H18" i="21"/>
  <c r="H22" i="21"/>
  <c r="H14" i="21"/>
  <c r="H19" i="21"/>
  <c r="H20" i="21"/>
  <c r="H9" i="21"/>
  <c r="H12" i="21"/>
  <c r="H10" i="21"/>
  <c r="H7" i="21"/>
  <c r="H25" i="21"/>
  <c r="H16" i="21"/>
  <c r="H11" i="21"/>
  <c r="H27" i="21"/>
  <c r="H23" i="21"/>
  <c r="F30" i="20"/>
  <c r="D30" i="19"/>
  <c r="F30" i="18"/>
  <c r="H25" i="12"/>
  <c r="H14" i="12"/>
  <c r="H23" i="12"/>
  <c r="H11" i="12"/>
  <c r="H26" i="12"/>
  <c r="H8" i="12"/>
  <c r="H19" i="12"/>
  <c r="H17" i="12"/>
  <c r="H21" i="12"/>
  <c r="H16" i="12"/>
  <c r="H8" i="8"/>
  <c r="D30" i="8"/>
  <c r="D30" i="15"/>
  <c r="H26" i="7"/>
  <c r="H12" i="7"/>
  <c r="H14" i="7"/>
  <c r="H16" i="7"/>
  <c r="H18" i="7"/>
  <c r="H15" i="7"/>
  <c r="H11" i="7"/>
  <c r="H13" i="7"/>
  <c r="D30" i="16"/>
  <c r="H8" i="13"/>
  <c r="H17" i="13"/>
  <c r="H19" i="13"/>
  <c r="H18" i="13"/>
  <c r="H16" i="13"/>
  <c r="D30" i="13"/>
  <c r="H25" i="9"/>
  <c r="H23" i="11"/>
  <c r="H28" i="11"/>
  <c r="H25" i="8"/>
  <c r="H27" i="8"/>
  <c r="H27" i="17"/>
  <c r="H19" i="17"/>
  <c r="H14" i="17"/>
  <c r="H28" i="7"/>
  <c r="H10" i="16"/>
  <c r="H19" i="7"/>
  <c r="H18" i="15"/>
  <c r="H28" i="15"/>
  <c r="H15" i="8"/>
  <c r="H26" i="8"/>
  <c r="H21" i="8"/>
  <c r="H14" i="8"/>
  <c r="H17" i="17"/>
  <c r="H21" i="6"/>
  <c r="H12" i="8"/>
  <c r="H21" i="9"/>
  <c r="H11" i="8"/>
  <c r="H23" i="8"/>
  <c r="H20" i="8"/>
  <c r="H17" i="10"/>
  <c r="H21" i="13"/>
  <c r="H28" i="13"/>
  <c r="H28" i="8"/>
  <c r="H26" i="16"/>
  <c r="H15" i="17"/>
  <c r="H22" i="17"/>
  <c r="H18" i="17"/>
  <c r="H25" i="17"/>
  <c r="H20" i="13"/>
  <c r="H9" i="7"/>
  <c r="H21" i="17"/>
  <c r="H23" i="17"/>
  <c r="H16" i="17"/>
  <c r="H12" i="16"/>
  <c r="H17" i="16"/>
  <c r="H11" i="16"/>
  <c r="H12" i="9"/>
  <c r="H13" i="13"/>
  <c r="H25" i="16"/>
  <c r="H15" i="12"/>
  <c r="H22" i="12"/>
  <c r="H24" i="12"/>
  <c r="H7" i="12"/>
  <c r="H26" i="17"/>
  <c r="H24" i="17"/>
  <c r="H8" i="17"/>
  <c r="H11" i="17"/>
  <c r="H7" i="17"/>
  <c r="H12" i="17"/>
  <c r="H20" i="17"/>
  <c r="H8" i="16"/>
  <c r="H13" i="16"/>
  <c r="H13" i="17"/>
  <c r="H9" i="17"/>
  <c r="H19" i="9"/>
  <c r="H10" i="9"/>
  <c r="H14" i="9"/>
  <c r="H8" i="9"/>
  <c r="H16" i="9"/>
  <c r="H16" i="16"/>
  <c r="H18" i="16"/>
  <c r="H21" i="16"/>
  <c r="H19" i="16"/>
  <c r="H9" i="9"/>
  <c r="H22" i="9"/>
  <c r="H13" i="9"/>
  <c r="H24" i="9"/>
  <c r="H20" i="9"/>
  <c r="H7" i="16"/>
  <c r="H20" i="16"/>
  <c r="H22" i="16"/>
  <c r="H23" i="16"/>
  <c r="H9" i="16"/>
  <c r="H15" i="16"/>
  <c r="H18" i="9"/>
  <c r="H15" i="9"/>
  <c r="H23" i="9"/>
  <c r="H17" i="9"/>
  <c r="H25" i="7"/>
  <c r="H27" i="7"/>
  <c r="H9" i="12"/>
  <c r="H27" i="12"/>
  <c r="H20" i="12"/>
  <c r="H13" i="12"/>
  <c r="H10" i="12"/>
  <c r="H18" i="12"/>
  <c r="H25" i="13"/>
  <c r="H12" i="13"/>
  <c r="H14" i="13"/>
  <c r="H15" i="13"/>
  <c r="H7" i="13"/>
  <c r="H26" i="13"/>
  <c r="H22" i="13"/>
  <c r="H7" i="7"/>
  <c r="H8" i="7"/>
  <c r="H10" i="13"/>
  <c r="H9" i="13"/>
  <c r="H27" i="13"/>
  <c r="H23" i="13"/>
  <c r="F30" i="12"/>
  <c r="H11" i="13"/>
  <c r="D30" i="17"/>
  <c r="H27" i="9"/>
  <c r="H7" i="9"/>
  <c r="H26" i="9"/>
  <c r="H11" i="9"/>
  <c r="D30" i="14"/>
  <c r="H9" i="8"/>
  <c r="H16" i="8"/>
  <c r="H19" i="8"/>
  <c r="H22" i="8"/>
  <c r="H7" i="8"/>
  <c r="J22" i="5"/>
  <c r="D30" i="5"/>
  <c r="J13" i="5"/>
  <c r="J19" i="5"/>
  <c r="J10" i="5"/>
  <c r="J16" i="5"/>
  <c r="J25" i="5"/>
  <c r="J24" i="5"/>
  <c r="J20" i="5"/>
  <c r="J18" i="5"/>
  <c r="J14" i="4"/>
  <c r="H30" i="3"/>
  <c r="D30" i="40"/>
  <c r="D30" i="28"/>
  <c r="J11" i="28"/>
  <c r="J13" i="28"/>
  <c r="J16" i="28"/>
  <c r="J22" i="28"/>
  <c r="J23" i="28"/>
  <c r="J24" i="28"/>
  <c r="J10" i="28"/>
  <c r="J8" i="28"/>
  <c r="J12" i="28"/>
  <c r="J25" i="28"/>
  <c r="J15" i="28"/>
  <c r="J28" i="28"/>
  <c r="J27" i="28"/>
  <c r="J20" i="28"/>
  <c r="J7" i="28"/>
  <c r="J19" i="28"/>
  <c r="J26" i="28"/>
  <c r="J17" i="28"/>
  <c r="J21" i="28"/>
  <c r="J13" i="27"/>
  <c r="J9" i="27"/>
  <c r="J28" i="27"/>
  <c r="J17" i="27"/>
  <c r="J16" i="27"/>
  <c r="J10" i="27"/>
  <c r="H30" i="27"/>
  <c r="J12" i="27"/>
  <c r="J14" i="27"/>
  <c r="J15" i="27"/>
  <c r="H30" i="26"/>
  <c r="H21" i="24"/>
  <c r="H23" i="24"/>
  <c r="H25" i="24"/>
  <c r="H24" i="24"/>
  <c r="H26" i="24"/>
  <c r="H17" i="24"/>
  <c r="H8" i="24"/>
  <c r="H19" i="24"/>
  <c r="H11" i="24"/>
  <c r="H16" i="24"/>
  <c r="H27" i="24"/>
  <c r="F30" i="24"/>
  <c r="H9" i="24"/>
  <c r="H7" i="24"/>
  <c r="H14" i="24"/>
  <c r="H12" i="24"/>
  <c r="H23" i="23"/>
  <c r="F30" i="23"/>
  <c r="H12" i="23"/>
  <c r="H16" i="23"/>
  <c r="H14" i="23"/>
  <c r="H21" i="23"/>
  <c r="H19" i="23"/>
  <c r="H9" i="23"/>
  <c r="H8" i="23"/>
  <c r="H18" i="23"/>
  <c r="H11" i="23"/>
  <c r="H20" i="23"/>
  <c r="H22" i="23"/>
  <c r="H13" i="23"/>
  <c r="H7" i="23"/>
  <c r="H15" i="23"/>
  <c r="H17" i="23"/>
  <c r="H10" i="23"/>
  <c r="D30" i="22"/>
  <c r="F30" i="21"/>
  <c r="D30" i="21"/>
  <c r="J19" i="20"/>
  <c r="J27" i="20"/>
  <c r="J16" i="20"/>
  <c r="J9" i="20"/>
  <c r="J18" i="20"/>
  <c r="J24" i="20"/>
  <c r="J8" i="20"/>
  <c r="J23" i="20"/>
  <c r="J13" i="20"/>
  <c r="J20" i="20"/>
  <c r="J14" i="20"/>
  <c r="J10" i="20"/>
  <c r="J26" i="20"/>
  <c r="J7" i="20"/>
  <c r="J22" i="20"/>
  <c r="J28" i="20"/>
  <c r="J15" i="20"/>
  <c r="J12" i="20"/>
  <c r="J25" i="20"/>
  <c r="J17" i="20"/>
  <c r="J21" i="20"/>
  <c r="F30" i="19"/>
  <c r="J13" i="19"/>
  <c r="J26" i="19"/>
  <c r="J20" i="19"/>
  <c r="J22" i="19"/>
  <c r="J17" i="19"/>
  <c r="J9" i="19"/>
  <c r="J21" i="19"/>
  <c r="J24" i="19"/>
  <c r="J14" i="19"/>
  <c r="J10" i="19"/>
  <c r="J12" i="19"/>
  <c r="J16" i="19"/>
  <c r="J25" i="19"/>
  <c r="J18" i="19"/>
  <c r="J28" i="19"/>
  <c r="J7" i="19"/>
  <c r="J15" i="19"/>
  <c r="J8" i="19"/>
  <c r="J27" i="19"/>
  <c r="J11" i="19"/>
  <c r="J19" i="19"/>
  <c r="J11" i="18"/>
  <c r="J27" i="18"/>
  <c r="J24" i="18"/>
  <c r="J15" i="18"/>
  <c r="J19" i="18"/>
  <c r="J16" i="18"/>
  <c r="J13" i="18"/>
  <c r="J23" i="18"/>
  <c r="J25" i="18"/>
  <c r="J8" i="18"/>
  <c r="J20" i="18"/>
  <c r="J10" i="18"/>
  <c r="J14" i="18"/>
  <c r="J18" i="18"/>
  <c r="J17" i="18"/>
  <c r="J21" i="18"/>
  <c r="D30" i="12"/>
  <c r="H22" i="10"/>
  <c r="H11" i="10"/>
  <c r="H12" i="10"/>
  <c r="F30" i="10"/>
  <c r="H13" i="10"/>
  <c r="H20" i="10"/>
  <c r="H10" i="10"/>
  <c r="H15" i="10"/>
  <c r="H21" i="10"/>
  <c r="H9" i="10"/>
  <c r="H27" i="10"/>
  <c r="H19" i="10"/>
  <c r="H18" i="10"/>
  <c r="H25" i="10"/>
  <c r="H24" i="10"/>
  <c r="H7" i="10"/>
  <c r="H26" i="10"/>
  <c r="H14" i="10"/>
  <c r="H23" i="10"/>
  <c r="H8" i="10"/>
  <c r="H16" i="10"/>
  <c r="D30" i="10"/>
  <c r="F30" i="15"/>
  <c r="H24" i="15"/>
  <c r="H20" i="15"/>
  <c r="H12" i="15"/>
  <c r="H15" i="15"/>
  <c r="H8" i="15"/>
  <c r="H9" i="15"/>
  <c r="H11" i="15"/>
  <c r="H27" i="15"/>
  <c r="H19" i="15"/>
  <c r="H16" i="15"/>
  <c r="H23" i="15"/>
  <c r="H21" i="15"/>
  <c r="H13" i="15"/>
  <c r="H7" i="15"/>
  <c r="H25" i="15"/>
  <c r="H22" i="15"/>
  <c r="H17" i="15"/>
  <c r="H26" i="15"/>
  <c r="H14" i="15"/>
  <c r="H10" i="15"/>
  <c r="H13" i="11"/>
  <c r="H27" i="11"/>
  <c r="H7" i="11"/>
  <c r="H9" i="11"/>
  <c r="H14" i="11"/>
  <c r="H8" i="11"/>
  <c r="H15" i="11"/>
  <c r="H18" i="11"/>
  <c r="F30" i="11"/>
  <c r="H19" i="11"/>
  <c r="H10" i="11"/>
  <c r="H25" i="11"/>
  <c r="H21" i="11"/>
  <c r="H20" i="11"/>
  <c r="H24" i="11"/>
  <c r="H22" i="11"/>
  <c r="H12" i="11"/>
  <c r="H11" i="11"/>
  <c r="H17" i="11"/>
  <c r="H16" i="11"/>
  <c r="H26" i="11"/>
  <c r="D30" i="11"/>
  <c r="D30" i="7"/>
  <c r="F30" i="14"/>
  <c r="H30" i="14"/>
  <c r="H15" i="6"/>
  <c r="H19" i="6"/>
  <c r="H7" i="6"/>
  <c r="H14" i="6"/>
  <c r="H13" i="6"/>
  <c r="H8" i="6"/>
  <c r="F30" i="6"/>
  <c r="H16" i="6"/>
  <c r="H22" i="6"/>
  <c r="H25" i="6"/>
  <c r="H9" i="6"/>
  <c r="H18" i="6"/>
  <c r="H11" i="6"/>
  <c r="H24" i="6"/>
  <c r="H27" i="6"/>
  <c r="H17" i="6"/>
  <c r="H12" i="6"/>
  <c r="H20" i="6"/>
  <c r="H23" i="6"/>
  <c r="H10" i="6"/>
  <c r="H26" i="6"/>
  <c r="D30" i="6"/>
  <c r="H30" i="5"/>
  <c r="F30" i="5"/>
  <c r="J11" i="5"/>
  <c r="J12" i="5"/>
  <c r="J15" i="5"/>
  <c r="J8" i="5"/>
  <c r="J14" i="5"/>
  <c r="J16" i="4"/>
  <c r="J9" i="4"/>
  <c r="J28" i="4"/>
  <c r="J18" i="4"/>
  <c r="J12" i="4"/>
  <c r="J7" i="4"/>
  <c r="J15" i="4"/>
  <c r="J27" i="4"/>
  <c r="J23" i="4"/>
  <c r="J8" i="4"/>
  <c r="J10" i="4"/>
  <c r="J20" i="4"/>
  <c r="J25" i="4"/>
  <c r="J21" i="4"/>
  <c r="J24" i="4"/>
  <c r="J22" i="4"/>
  <c r="J17" i="4"/>
  <c r="J26" i="4"/>
  <c r="J13" i="4"/>
  <c r="J11" i="4"/>
  <c r="J9" i="18"/>
  <c r="J7" i="18"/>
  <c r="J12" i="18"/>
  <c r="J22" i="18"/>
  <c r="J26" i="18"/>
  <c r="H30" i="22" l="1"/>
  <c r="H30" i="21"/>
  <c r="H30" i="17"/>
  <c r="H30" i="8"/>
  <c r="H30" i="16"/>
  <c r="H30" i="12"/>
  <c r="H30" i="7"/>
  <c r="H30" i="13"/>
  <c r="H30" i="9"/>
  <c r="J30" i="5"/>
  <c r="J30" i="28"/>
  <c r="J30" i="27"/>
  <c r="H30" i="24"/>
  <c r="H30" i="23"/>
  <c r="J30" i="20"/>
  <c r="J30" i="19"/>
  <c r="J30" i="18"/>
  <c r="H30" i="10"/>
  <c r="H30" i="15"/>
  <c r="H30" i="11"/>
  <c r="H30" i="6"/>
  <c r="J30" i="4"/>
</calcChain>
</file>

<file path=xl/sharedStrings.xml><?xml version="1.0" encoding="utf-8"?>
<sst xmlns="http://schemas.openxmlformats.org/spreadsheetml/2006/main" count="1995" uniqueCount="142">
  <si>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</si>
  <si>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</si>
  <si>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</si>
  <si>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</si>
  <si>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</si>
  <si>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</si>
  <si>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</si>
  <si>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</si>
  <si>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</si>
  <si>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</si>
  <si>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</si>
  <si>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</si>
  <si>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</si>
  <si>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</si>
  <si>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</si>
  <si>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</si>
  <si>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</si>
  <si>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</si>
  <si>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</si>
  <si>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</si>
  <si>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</si>
  <si>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</si>
  <si>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</si>
  <si>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</si>
  <si>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</si>
  <si>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</si>
  <si>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</si>
  <si>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</si>
  <si>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</si>
  <si>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</si>
  <si>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</si>
  <si>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</si>
  <si>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</si>
  <si>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</si>
  <si>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</si>
  <si>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</si>
  <si>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</si>
  <si>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</si>
  <si>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</si>
  <si>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</si>
  <si>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</si>
  <si>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</si>
  <si>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</si>
  <si>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</si>
  <si>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</si>
  <si>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</si>
  <si>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</si>
  <si>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</si>
  <si>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</si>
  <si>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</si>
  <si>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</si>
  <si>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</si>
  <si>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</si>
  <si>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</si>
  <si>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</si>
  <si>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</si>
  <si>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</si>
  <si>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</si>
  <si>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</si>
  <si>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</si>
  <si>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</si>
  <si>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</si>
  <si>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</si>
  <si>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</si>
  <si>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</si>
  <si>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</si>
  <si>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</si>
  <si>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</si>
  <si>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</si>
  <si>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</si>
  <si>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</si>
  <si>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</si>
  <si>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</si>
  <si>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</si>
  <si>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</si>
  <si>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</si>
  <si>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</si>
  <si>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</si>
  <si>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</si>
  <si>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</si>
  <si>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</si>
  <si>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</si>
  <si>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</si>
  <si>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</si>
  <si>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</si>
  <si>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</si>
  <si>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</si>
  <si>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</si>
  <si>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</si>
  <si>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</si>
  <si>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</si>
  <si>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</si>
  <si>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</si>
  <si>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</si>
  <si>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</si>
  <si>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</si>
  <si>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</si>
  <si>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</si>
  <si>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</si>
  <si>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</si>
  <si>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</si>
  <si>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</si>
  <si>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</si>
  <si>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</si>
  <si>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</si>
  <si>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</si>
  <si>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</si>
  <si>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</si>
  <si>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</si>
  <si>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</si>
  <si>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</si>
  <si>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</si>
  <si>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</si>
  <si>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</si>
  <si>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</si>
  <si>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</si>
  <si>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</si>
  <si>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</si>
  <si>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</si>
  <si>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</si>
  <si>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</si>
  <si>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</si>
  <si>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</si>
  <si>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</si>
  <si>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Testata Videonews</t>
  </si>
  <si>
    <t>Tab. F6 - Tempo di parola dei soggetti del pluralismo sociale nei programmi extra - gr di rete e di testata. Rete Radio 105 network - Testata Videonews</t>
  </si>
  <si>
    <t>Tab. E20 - Tempo di notizia, parola e antenna dei soggetti del pluralismo sociale nei Radiogiornali di Radio Kiss Kiss - edizioni principali</t>
  </si>
  <si>
    <t>Tab. E21 - Tempo di notizia, parola e antenna dei soggetti del pluralismo sociale nei Radiogiornali di Radio RTL 102.5 - edizioni principali</t>
  </si>
  <si>
    <t>Tab. E22 - Tempo di notizia, parola e antenna dei soggetti del pluralismo sociale nei Radiogiornali di RDS - edizioni principali</t>
  </si>
  <si>
    <t>Tab. E23 - Tempo di notizia, parola e antenna dei soggetti del pluralismo sociale nei Radiogiornali di Radio Italia - edizioni principali</t>
  </si>
  <si>
    <t>Tempo di Parola: indica il tempo in cui il soggetto politico/istituzionale parla direttamente in voce
Rete Virgin Radio:
Testata Virgin Radio:</t>
  </si>
  <si>
    <t>Tempo di Parola: indica il tempo in cui il soggetto politico/istituzionale parla direttamente in voce
Rete Radio Deejay: 
Testata Radio Deejay:</t>
  </si>
  <si>
    <t>Periodo dal 01.09.2018 al 30.09.2018</t>
  </si>
  <si>
    <t>Tempo di Parola: indica il tempo in cui il soggetto politico/istituzionale parla direttamente in voce
Radio Uno:
Radio Due: B come sabato, Bella davvero, Caterpillar, Caterpillar AM, Commessi viaggiatori, Gli sbandati di Radio2, I lunatici, Italia nel pallone, La versione delle due, Me anziano you tubers, Miracolo italiano, Non è un paese per giovani, Ovunque6, Ovunque6 estate, Pandora, Quelli che a Radio2, Radio2 social club, Radio2 sunset, Senti che storia!, Sere d'estate, Week up
Radio Tre: Fahrenheit,La notte di Radio3, Pantheon, Prima pagina, Radio3 mondo, Radio3 scienza, Radio3 suite, Tutta la città ne parla</t>
  </si>
  <si>
    <t xml:space="preserve">Tempo di Parola: indica il tempo in cui il soggetto politico/istituzionale parla direttamente in voce
Radio Uno: 6 su Radio1, Ascolta si fa sera, Babele, Caffè Europa, Coltivando il futuro, Culto evangelico, Donne in prima linea, Est-ovest, Eta Beta, Feste e celebrazioni ebraiche, Fuorigioco, GR 1 economia, I viaggi di Radio1, Il cielo sopra San Pietro, Il pescatore di perle, In viaggio con Francesco, Incontri d'autore, Inviato speciale, Italia sotto inchiesta, Le storie di Radio1, Life - il weekend del benessere e della salute, Life - obiettivo benessere, L'ultima spiaggia, Mangiafuoco sono io, Mary pop, Obiettivo Radio1, Radio anch'io, Radio1 giorno per giorno, Radio1 musica, Radio1 plot machine, Seconda classe, Speciale GR 1, Top car, Tra poco in edicola, Tutti in classe, Un giorno da pecora, Vieni via con me, Voci dal mondo, Zapping Radio1, Zona Cesarini
Radio Due: 
Radio Tre: </t>
  </si>
  <si>
    <t>Tempo di Parola: indica il tempo in cui il soggetto politico/istituzionale parla direttamente in voce
Rete Radio 24: Due di denari
Testata Radio 24: #autotrasporti, 24 Mattino, Container, Effetto giorno, Effetto notte, Europa Europa, Focus economia, I conti della belva, La versione di Oscar, La zanzara, Si può fare, Uno, nessuno, 100Milan</t>
  </si>
  <si>
    <t>Tempo di Parola: indica il tempo in cui il soggetto politico/istituzionale parla direttamente in voce
Rete Radio 101: Alberto Davoli &amp; Isabella Eleodori, Alvin &amp; Katia Follesa, Davide Lentini &amp; Lucilla Agosti, Emanuela Maisano, Francesca Bacinotti &amp; Matteo Di Palma, La banda di R101
Testata Pagina 101:</t>
  </si>
  <si>
    <t xml:space="preserve">Tempo di Parola: indica il tempo in cui il soggetto politico/istituzionale parla direttamente in voce
Rete Radio 105: 
Testata Videonews: </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</si>
  <si>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</si>
  <si>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Radio Capital: Daily Capital
Testata Radio Capital: Cactus - basta poca acqua, Capital start up, Circo Massimo, Tg zero</t>
  </si>
  <si>
    <t>Tempo di Parola: indica il tempo in cui il soggetto politico/istituzionale parla direttamente in voce
Rete RTL 102.5: L'indignato speciale
Testata RTL 102.5: Non stop news</t>
  </si>
  <si>
    <t>Tempo di Parola: indica il tempo in cui il soggetto politico/istituzionale parla direttamente in voce
Rete Radio Italia: Il concerto delle stelle, In compagnia di…Daniela Cappelletti &amp; Simone Maggio, In compagnia di...Francesca Amendola, In compagnia di... Francesco Cataldo &amp; Gabriella Capizzi, In compagnia di...Manola Moslehi &amp; Mauro Marino, In compagnia di Marina Minetti &amp; Marco Maccarini, In compagnia di...Mauro Marino, In compagnia di…Mirko Mengozzi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</si>
</sst>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30">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0"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5"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1" xfId="0" applyNumberFormat="1" applyFont="1" applyFill="1" applyBorder="1" applyAlignment="1">
      <alignment horizontal="center"/>
    </xf>
    <xf numFmtId="10" fontId="5" fillId="0" borderId="21" xfId="1" applyNumberFormat="1" applyFont="1" applyFill="1" applyBorder="1" applyAlignment="1">
      <alignment horizontal="center"/>
    </xf>
    <xf numFmtId="10" fontId="5" fillId="0" borderId="22"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4"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6" xfId="0" applyNumberFormat="1" applyBorder="1" applyAlignment="1">
      <alignment horizontal="center"/>
    </xf>
    <xf numFmtId="0" fontId="1" fillId="0" borderId="8" xfId="2" applyFont="1" applyBorder="1" applyAlignment="1">
      <alignment horizontal="center"/>
    </xf>
    <xf numFmtId="46" fontId="4" fillId="0" borderId="23" xfId="0" applyNumberFormat="1" applyFont="1" applyFill="1" applyBorder="1" applyAlignment="1">
      <alignment horizontal="center"/>
    </xf>
    <xf numFmtId="46" fontId="5" fillId="0" borderId="23" xfId="2" applyNumberFormat="1" applyFont="1" applyFill="1" applyBorder="1" applyAlignment="1">
      <alignment horizontal="center"/>
    </xf>
    <xf numFmtId="46" fontId="4" fillId="0" borderId="23" xfId="2" applyNumberFormat="1" applyFont="1" applyBorder="1" applyAlignment="1">
      <alignment horizontal="center"/>
    </xf>
    <xf numFmtId="10" fontId="4" fillId="0" borderId="7" xfId="1" applyNumberFormat="1" applyFont="1" applyBorder="1" applyAlignment="1">
      <alignment horizontal="center" vertical="center"/>
    </xf>
    <xf numFmtId="0" fontId="2" fillId="0" borderId="25" xfId="2" applyBorder="1"/>
    <xf numFmtId="0" fontId="3" fillId="0" borderId="7" xfId="2" applyFont="1" applyBorder="1" applyAlignment="1">
      <alignment horizontal="center"/>
    </xf>
    <xf numFmtId="10" fontId="5" fillId="0" borderId="10" xfId="2" applyNumberFormat="1"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3"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3"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61" t="s">
        <v>18</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67" t="s">
        <v>19</v>
      </c>
      <c r="D5" s="165"/>
      <c r="E5" s="167" t="s">
        <v>20</v>
      </c>
      <c r="F5" s="165"/>
      <c r="G5" s="165" t="s">
        <v>21</v>
      </c>
      <c r="H5" s="165"/>
      <c r="I5" s="167" t="s">
        <v>22</v>
      </c>
      <c r="J5" s="166"/>
    </row>
    <row r="6" spans="2:10" x14ac:dyDescent="0.25">
      <c r="B6" s="3" t="s">
        <v>23</v>
      </c>
      <c r="C6" s="4" t="s">
        <v>24</v>
      </c>
      <c r="D6" s="5" t="s">
        <v>25</v>
      </c>
      <c r="E6" s="4" t="s">
        <v>24</v>
      </c>
      <c r="F6" s="5" t="s">
        <v>25</v>
      </c>
      <c r="G6" s="6" t="s">
        <v>24</v>
      </c>
      <c r="H6" s="5" t="s">
        <v>25</v>
      </c>
      <c r="I6" s="4" t="s">
        <v>24</v>
      </c>
      <c r="J6" s="7" t="s">
        <v>25</v>
      </c>
    </row>
    <row r="7" spans="2:10" x14ac:dyDescent="0.25">
      <c r="B7" s="8" t="s">
        <v>10</v>
      </c>
      <c r="C7" s="94">
        <v>3.4143518518518524E-3</v>
      </c>
      <c r="D7" s="95">
        <f t="shared" ref="D7:D28" si="0">C7/$C$30</f>
        <v>8.0532881985203777E-3</v>
      </c>
      <c r="E7" s="94">
        <v>1.1111111111111111E-3</v>
      </c>
      <c r="F7" s="95">
        <f t="shared" ref="F7:F26" si="1">E7/$E$30</f>
        <v>9.0831677547544721E-3</v>
      </c>
      <c r="G7" s="94">
        <v>2.5925925925925925E-3</v>
      </c>
      <c r="H7" s="95">
        <f t="shared" ref="H7:H27" si="2">G7/$G$30</f>
        <v>1.6283803431230013E-2</v>
      </c>
      <c r="I7" s="94">
        <f t="shared" ref="I7:I17" si="3">C7+E7+G7</f>
        <v>7.1180555555555563E-3</v>
      </c>
      <c r="J7" s="96">
        <f>I7/$I$30</f>
        <v>1.0089244701095868E-2</v>
      </c>
    </row>
    <row r="8" spans="2:10" x14ac:dyDescent="0.25">
      <c r="B8" s="8" t="s">
        <v>13</v>
      </c>
      <c r="C8" s="94">
        <v>1.712962962962963E-3</v>
      </c>
      <c r="D8" s="95">
        <f t="shared" si="0"/>
        <v>4.0402937402746293E-3</v>
      </c>
      <c r="E8" s="94">
        <v>5.7870370370370367E-4</v>
      </c>
      <c r="F8" s="95">
        <f t="shared" si="1"/>
        <v>4.7308165389346206E-3</v>
      </c>
      <c r="G8" s="94">
        <v>3.9351851851851852E-4</v>
      </c>
      <c r="H8" s="95">
        <f t="shared" si="2"/>
        <v>2.471648735097413E-3</v>
      </c>
      <c r="I8" s="94">
        <f t="shared" si="3"/>
        <v>2.6851851851851854E-3</v>
      </c>
      <c r="J8" s="96">
        <f t="shared" ref="J8:J28" si="4">I8/$I$30</f>
        <v>3.8060240173239694E-3</v>
      </c>
    </row>
    <row r="9" spans="2:10" x14ac:dyDescent="0.25">
      <c r="B9" s="8" t="s">
        <v>0</v>
      </c>
      <c r="C9" s="94">
        <v>0.11418981481481497</v>
      </c>
      <c r="D9" s="95">
        <f t="shared" si="0"/>
        <v>0.26933471649695639</v>
      </c>
      <c r="E9" s="94">
        <v>2.7164351851851832E-2</v>
      </c>
      <c r="F9" s="95">
        <f t="shared" si="1"/>
        <v>0.22206452833759094</v>
      </c>
      <c r="G9" s="94">
        <v>3.2766203703703686E-2</v>
      </c>
      <c r="H9" s="95">
        <f t="shared" si="2"/>
        <v>0.20580110497237564</v>
      </c>
      <c r="I9" s="94">
        <f t="shared" si="3"/>
        <v>0.17412037037037048</v>
      </c>
      <c r="J9" s="96">
        <f t="shared" si="4"/>
        <v>0.24680097119233546</v>
      </c>
    </row>
    <row r="10" spans="2:10" x14ac:dyDescent="0.25">
      <c r="B10" s="8" t="s">
        <v>8</v>
      </c>
      <c r="C10" s="94">
        <v>8.4606481481481477E-3</v>
      </c>
      <c r="D10" s="95">
        <f t="shared" si="0"/>
        <v>1.9955775163113202E-2</v>
      </c>
      <c r="E10" s="94">
        <v>3.3796296296296296E-3</v>
      </c>
      <c r="F10" s="95">
        <f t="shared" si="1"/>
        <v>2.7627968587378184E-2</v>
      </c>
      <c r="G10" s="94">
        <v>2.7314814814814814E-3</v>
      </c>
      <c r="H10" s="95">
        <f t="shared" si="2"/>
        <v>1.7156150043617334E-2</v>
      </c>
      <c r="I10" s="94">
        <f t="shared" si="3"/>
        <v>1.457175925925926E-2</v>
      </c>
      <c r="J10" s="96">
        <f t="shared" si="4"/>
        <v>2.0654242404357231E-2</v>
      </c>
    </row>
    <row r="11" spans="2:10" x14ac:dyDescent="0.25">
      <c r="B11" s="8" t="s">
        <v>26</v>
      </c>
      <c r="C11" s="94">
        <v>3.3564814814814818E-4</v>
      </c>
      <c r="D11" s="95">
        <f t="shared" si="0"/>
        <v>7.9167917883759631E-4</v>
      </c>
      <c r="E11" s="94"/>
      <c r="F11" s="95"/>
      <c r="G11" s="94">
        <v>1.3310185185185187E-3</v>
      </c>
      <c r="H11" s="95">
        <f t="shared" si="2"/>
        <v>8.3599883687118376E-3</v>
      </c>
      <c r="I11" s="94">
        <f t="shared" si="3"/>
        <v>1.666666666666667E-3</v>
      </c>
      <c r="J11" s="96">
        <f t="shared" si="4"/>
        <v>2.3623597348907399E-3</v>
      </c>
    </row>
    <row r="12" spans="2:10" x14ac:dyDescent="0.25">
      <c r="B12" s="8" t="s">
        <v>3</v>
      </c>
      <c r="C12" s="94">
        <v>3.6689814814814849E-2</v>
      </c>
      <c r="D12" s="95">
        <f t="shared" si="0"/>
        <v>8.6538724031558018E-2</v>
      </c>
      <c r="E12" s="94">
        <v>7.0601851851851806E-3</v>
      </c>
      <c r="F12" s="95">
        <f t="shared" si="1"/>
        <v>5.7715961775002336E-2</v>
      </c>
      <c r="G12" s="94">
        <v>1.196759259259259E-2</v>
      </c>
      <c r="H12" s="95">
        <f t="shared" si="2"/>
        <v>7.5167199767374251E-2</v>
      </c>
      <c r="I12" s="94">
        <f t="shared" si="3"/>
        <v>5.5717592592592624E-2</v>
      </c>
      <c r="J12" s="96">
        <f t="shared" si="4"/>
        <v>7.8974998359472401E-2</v>
      </c>
    </row>
    <row r="13" spans="2:10" x14ac:dyDescent="0.25">
      <c r="B13" s="8" t="s">
        <v>7</v>
      </c>
      <c r="C13" s="94">
        <v>2.6620370370370367E-2</v>
      </c>
      <c r="D13" s="95">
        <f t="shared" si="0"/>
        <v>6.2788348666430044E-2</v>
      </c>
      <c r="E13" s="94">
        <v>8.1249999999999985E-3</v>
      </c>
      <c r="F13" s="95">
        <f t="shared" si="1"/>
        <v>6.6420664206642069E-2</v>
      </c>
      <c r="G13" s="94">
        <v>6.3078703703703691E-3</v>
      </c>
      <c r="H13" s="95">
        <f t="shared" si="2"/>
        <v>3.9619075312590873E-2</v>
      </c>
      <c r="I13" s="94">
        <f t="shared" si="3"/>
        <v>4.105324074074073E-2</v>
      </c>
      <c r="J13" s="96">
        <f t="shared" si="4"/>
        <v>5.8189513747621185E-2</v>
      </c>
    </row>
    <row r="14" spans="2:10" x14ac:dyDescent="0.25">
      <c r="B14" s="8" t="s">
        <v>2</v>
      </c>
      <c r="C14" s="94">
        <v>2.0474537037037041E-2</v>
      </c>
      <c r="D14" s="95">
        <f t="shared" si="0"/>
        <v>4.8292429909093382E-2</v>
      </c>
      <c r="E14" s="94">
        <v>5.3472222222222237E-3</v>
      </c>
      <c r="F14" s="95">
        <f t="shared" si="1"/>
        <v>4.3712744819755907E-2</v>
      </c>
      <c r="G14" s="94">
        <v>3.2870370370370362E-3</v>
      </c>
      <c r="H14" s="95">
        <f t="shared" si="2"/>
        <v>2.0645536493166618E-2</v>
      </c>
      <c r="I14" s="94">
        <f t="shared" si="3"/>
        <v>2.9108796296296303E-2</v>
      </c>
      <c r="J14" s="96">
        <f t="shared" si="4"/>
        <v>4.1259268980904241E-2</v>
      </c>
    </row>
    <row r="15" spans="2:10" x14ac:dyDescent="0.25">
      <c r="B15" s="8" t="s">
        <v>9</v>
      </c>
      <c r="C15" s="94">
        <v>1.6643518518518523E-2</v>
      </c>
      <c r="D15" s="95">
        <f t="shared" si="0"/>
        <v>3.9256367557533228E-2</v>
      </c>
      <c r="E15" s="94">
        <v>7.0601851851851858E-3</v>
      </c>
      <c r="F15" s="95">
        <f t="shared" si="1"/>
        <v>5.7715961775002378E-2</v>
      </c>
      <c r="G15" s="94">
        <v>1.1574074074074073E-3</v>
      </c>
      <c r="H15" s="95">
        <f t="shared" si="2"/>
        <v>7.2695551032276838E-3</v>
      </c>
      <c r="I15" s="94">
        <f t="shared" si="3"/>
        <v>2.4861111111111119E-2</v>
      </c>
      <c r="J15" s="96">
        <f t="shared" si="4"/>
        <v>3.5238532712120206E-2</v>
      </c>
    </row>
    <row r="16" spans="2:10" x14ac:dyDescent="0.25">
      <c r="B16" s="8" t="s">
        <v>1</v>
      </c>
      <c r="C16" s="94">
        <v>2.165509259259259E-2</v>
      </c>
      <c r="D16" s="95">
        <f t="shared" si="0"/>
        <v>5.1076956676039391E-2</v>
      </c>
      <c r="E16" s="94">
        <v>5.4745370370370356E-3</v>
      </c>
      <c r="F16" s="95">
        <f t="shared" si="1"/>
        <v>4.4753524458321502E-2</v>
      </c>
      <c r="G16" s="94">
        <v>8.7152777777777784E-3</v>
      </c>
      <c r="H16" s="95">
        <f t="shared" si="2"/>
        <v>5.4739749927304467E-2</v>
      </c>
      <c r="I16" s="94">
        <f t="shared" si="3"/>
        <v>3.5844907407407402E-2</v>
      </c>
      <c r="J16" s="96">
        <f t="shared" si="4"/>
        <v>5.080713957608763E-2</v>
      </c>
    </row>
    <row r="17" spans="2:10" x14ac:dyDescent="0.25">
      <c r="B17" s="8" t="s">
        <v>27</v>
      </c>
      <c r="C17" s="94">
        <v>1.7048611111111115E-2</v>
      </c>
      <c r="D17" s="95">
        <f t="shared" si="0"/>
        <v>4.0211842428544121E-2</v>
      </c>
      <c r="E17" s="94">
        <v>6.4467592592592597E-3</v>
      </c>
      <c r="F17" s="95">
        <f t="shared" si="1"/>
        <v>5.2701296243731675E-2</v>
      </c>
      <c r="G17" s="94">
        <v>7.6157407407407415E-3</v>
      </c>
      <c r="H17" s="95">
        <f t="shared" si="2"/>
        <v>4.7833672579238172E-2</v>
      </c>
      <c r="I17" s="94">
        <f t="shared" si="3"/>
        <v>3.1111111111111117E-2</v>
      </c>
      <c r="J17" s="96">
        <f t="shared" si="4"/>
        <v>4.4097381717960481E-2</v>
      </c>
    </row>
    <row r="18" spans="2:10" x14ac:dyDescent="0.25">
      <c r="B18" s="8" t="s">
        <v>16</v>
      </c>
      <c r="C18" s="94">
        <v>1.5740740740740739E-3</v>
      </c>
      <c r="D18" s="95">
        <f t="shared" si="0"/>
        <v>3.7127023559280371E-3</v>
      </c>
      <c r="E18" s="94">
        <v>8.7962962962962951E-4</v>
      </c>
      <c r="F18" s="95">
        <f t="shared" si="1"/>
        <v>7.1908411391806227E-3</v>
      </c>
      <c r="G18" s="94">
        <v>1.5046296296296297E-4</v>
      </c>
      <c r="H18" s="95">
        <f t="shared" si="2"/>
        <v>9.4504216341959903E-4</v>
      </c>
      <c r="I18" s="94">
        <f>G18+E18+C18</f>
        <v>2.6041666666666661E-3</v>
      </c>
      <c r="J18" s="96">
        <f t="shared" si="4"/>
        <v>3.6911870857667798E-3</v>
      </c>
    </row>
    <row r="19" spans="2:10" x14ac:dyDescent="0.25">
      <c r="B19" s="8" t="s">
        <v>4</v>
      </c>
      <c r="C19" s="94">
        <v>8.1365740740740756E-3</v>
      </c>
      <c r="D19" s="95">
        <f t="shared" si="0"/>
        <v>1.9191395266304492E-2</v>
      </c>
      <c r="E19" s="94">
        <v>9.4907407407407397E-4</v>
      </c>
      <c r="F19" s="95">
        <f t="shared" si="1"/>
        <v>7.7585391238527771E-3</v>
      </c>
      <c r="G19" s="94">
        <v>4.0856481481481473E-3</v>
      </c>
      <c r="H19" s="95">
        <f t="shared" si="2"/>
        <v>2.5661529514393721E-2</v>
      </c>
      <c r="I19" s="94">
        <f t="shared" ref="I19:I28" si="5">C19+E19+G19</f>
        <v>1.3171296296296297E-2</v>
      </c>
      <c r="J19" s="96">
        <f t="shared" ref="J19" si="6">I19/$I$30</f>
        <v>1.8669204016011541E-2</v>
      </c>
    </row>
    <row r="20" spans="2:10" x14ac:dyDescent="0.25">
      <c r="B20" s="8" t="s">
        <v>14</v>
      </c>
      <c r="C20" s="94">
        <v>1.0300925925925929E-2</v>
      </c>
      <c r="D20" s="95">
        <f t="shared" si="0"/>
        <v>2.4296361005705546E-2</v>
      </c>
      <c r="E20" s="94">
        <v>2.6967592592592594E-3</v>
      </c>
      <c r="F20" s="95">
        <f t="shared" si="1"/>
        <v>2.2045605071435333E-2</v>
      </c>
      <c r="G20" s="94">
        <v>6.5046296296296302E-3</v>
      </c>
      <c r="H20" s="95">
        <f t="shared" si="2"/>
        <v>4.0854899680139591E-2</v>
      </c>
      <c r="I20" s="94">
        <f t="shared" si="5"/>
        <v>1.950231481481482E-2</v>
      </c>
      <c r="J20" s="96">
        <f t="shared" si="4"/>
        <v>2.7642889953409008E-2</v>
      </c>
    </row>
    <row r="21" spans="2:10" x14ac:dyDescent="0.25">
      <c r="B21" s="8" t="s">
        <v>11</v>
      </c>
      <c r="C21" s="94">
        <v>9.9768518518518531E-3</v>
      </c>
      <c r="D21" s="95">
        <f t="shared" si="0"/>
        <v>2.3531981108896829E-2</v>
      </c>
      <c r="E21" s="94">
        <v>2.1412037037037033E-3</v>
      </c>
      <c r="F21" s="95">
        <f t="shared" si="1"/>
        <v>1.7504021194058094E-2</v>
      </c>
      <c r="G21" s="94">
        <v>6.2962962962962972E-3</v>
      </c>
      <c r="H21" s="95">
        <f t="shared" si="2"/>
        <v>3.9546379761558607E-2</v>
      </c>
      <c r="I21" s="94">
        <f t="shared" si="5"/>
        <v>1.8414351851851852E-2</v>
      </c>
      <c r="J21" s="96">
        <f t="shared" si="4"/>
        <v>2.6100794015355325E-2</v>
      </c>
    </row>
    <row r="22" spans="2:10" x14ac:dyDescent="0.25">
      <c r="B22" s="8" t="s">
        <v>15</v>
      </c>
      <c r="C22" s="94">
        <v>2.8715277777777774E-2</v>
      </c>
      <c r="D22" s="95">
        <f t="shared" si="0"/>
        <v>6.7729518713657788E-2</v>
      </c>
      <c r="E22" s="94">
        <v>1.0462962962962962E-2</v>
      </c>
      <c r="F22" s="95">
        <f t="shared" si="1"/>
        <v>8.553316302393793E-2</v>
      </c>
      <c r="G22" s="94">
        <v>8.4143518518518517E-3</v>
      </c>
      <c r="H22" s="95">
        <f t="shared" si="2"/>
        <v>5.2849665600465265E-2</v>
      </c>
      <c r="I22" s="94">
        <f t="shared" si="5"/>
        <v>4.7592592592592589E-2</v>
      </c>
      <c r="J22" s="96">
        <f t="shared" si="4"/>
        <v>6.7458494651880002E-2</v>
      </c>
    </row>
    <row r="23" spans="2:10" x14ac:dyDescent="0.25">
      <c r="B23" s="8" t="s">
        <v>28</v>
      </c>
      <c r="C23" s="94">
        <v>3.6423611111111122E-2</v>
      </c>
      <c r="D23" s="95">
        <f t="shared" si="0"/>
        <v>8.591084054489366E-2</v>
      </c>
      <c r="E23" s="94">
        <v>1.097222222222222E-2</v>
      </c>
      <c r="F23" s="95">
        <f t="shared" si="1"/>
        <v>8.9696281578200393E-2</v>
      </c>
      <c r="G23" s="94">
        <v>2.3298611111111114E-2</v>
      </c>
      <c r="H23" s="95">
        <f t="shared" si="2"/>
        <v>0.14633614422797331</v>
      </c>
      <c r="I23" s="94">
        <f t="shared" si="5"/>
        <v>7.0694444444444463E-2</v>
      </c>
      <c r="J23" s="96">
        <f t="shared" si="4"/>
        <v>0.10020342542161556</v>
      </c>
    </row>
    <row r="24" spans="2:10" x14ac:dyDescent="0.25">
      <c r="B24" s="8" t="s">
        <v>12</v>
      </c>
      <c r="C24" s="94">
        <v>1.2395833333333328E-2</v>
      </c>
      <c r="D24" s="95">
        <f t="shared" si="0"/>
        <v>2.9237531052933283E-2</v>
      </c>
      <c r="E24" s="94">
        <v>4.2245370370370362E-3</v>
      </c>
      <c r="F24" s="95">
        <f t="shared" si="1"/>
        <v>3.4534960734222728E-2</v>
      </c>
      <c r="G24" s="94">
        <v>2.1990740740740734E-2</v>
      </c>
      <c r="H24" s="95">
        <f t="shared" si="2"/>
        <v>0.13812154696132597</v>
      </c>
      <c r="I24" s="94">
        <f t="shared" si="5"/>
        <v>3.8611111111111096E-2</v>
      </c>
      <c r="J24" s="96">
        <f t="shared" si="4"/>
        <v>5.4728000524968776E-2</v>
      </c>
    </row>
    <row r="25" spans="2:10" x14ac:dyDescent="0.25">
      <c r="B25" s="8" t="s">
        <v>5</v>
      </c>
      <c r="C25" s="94">
        <v>1.7187499999999994E-2</v>
      </c>
      <c r="D25" s="95">
        <f t="shared" si="0"/>
        <v>4.0539433812890692E-2</v>
      </c>
      <c r="E25" s="94">
        <v>9.0162037037037034E-3</v>
      </c>
      <c r="F25" s="95">
        <f t="shared" si="1"/>
        <v>7.3706121676601385E-2</v>
      </c>
      <c r="G25" s="94">
        <v>6.1805555555555555E-3</v>
      </c>
      <c r="H25" s="95">
        <f t="shared" si="2"/>
        <v>3.8819424251235836E-2</v>
      </c>
      <c r="I25" s="94">
        <f t="shared" si="5"/>
        <v>3.2384259259259252E-2</v>
      </c>
      <c r="J25" s="96">
        <f t="shared" si="4"/>
        <v>4.5901962071001993E-2</v>
      </c>
    </row>
    <row r="26" spans="2:10" x14ac:dyDescent="0.25">
      <c r="B26" s="8" t="s">
        <v>6</v>
      </c>
      <c r="C26" s="94">
        <v>9.7222222222222189E-3</v>
      </c>
      <c r="D26" s="95">
        <f t="shared" si="0"/>
        <v>2.2931396904261402E-2</v>
      </c>
      <c r="E26" s="94">
        <v>6.7129629629629635E-4</v>
      </c>
      <c r="F26" s="95">
        <f t="shared" si="1"/>
        <v>5.4877471851641603E-3</v>
      </c>
      <c r="G26" s="97">
        <v>3.1249999999999995E-4</v>
      </c>
      <c r="H26" s="95">
        <f t="shared" si="2"/>
        <v>1.9627798778714747E-3</v>
      </c>
      <c r="I26" s="94">
        <f t="shared" si="5"/>
        <v>1.0706018518518516E-2</v>
      </c>
      <c r="J26" s="96">
        <f t="shared" si="4"/>
        <v>1.5174880241485649E-2</v>
      </c>
    </row>
    <row r="27" spans="2:10" x14ac:dyDescent="0.25">
      <c r="B27" s="8" t="s">
        <v>101</v>
      </c>
      <c r="C27" s="94">
        <v>1.6226851851851853E-2</v>
      </c>
      <c r="D27" s="95">
        <f t="shared" si="0"/>
        <v>3.8273593404493447E-2</v>
      </c>
      <c r="E27" s="94">
        <v>5.1851851851851842E-3</v>
      </c>
      <c r="F27" s="95">
        <f>E27/$E$30</f>
        <v>4.2388116188854193E-2</v>
      </c>
      <c r="G27" s="97">
        <v>2.0138888888888893E-3</v>
      </c>
      <c r="H27" s="95">
        <f t="shared" si="2"/>
        <v>1.2649025879616173E-2</v>
      </c>
      <c r="I27" s="94">
        <f t="shared" si="5"/>
        <v>2.3425925925925926E-2</v>
      </c>
      <c r="J27" s="96">
        <f t="shared" si="4"/>
        <v>3.320427849596428E-2</v>
      </c>
    </row>
    <row r="28" spans="2:10" x14ac:dyDescent="0.25">
      <c r="B28" s="8" t="s">
        <v>17</v>
      </c>
      <c r="C28" s="94">
        <v>6.0648148148148137E-3</v>
      </c>
      <c r="D28" s="95">
        <f t="shared" si="0"/>
        <v>1.4304823783134494E-2</v>
      </c>
      <c r="E28" s="94">
        <v>3.37962962962963E-3</v>
      </c>
      <c r="F28" s="95">
        <f>E28/$E$30</f>
        <v>2.7627968587378187E-2</v>
      </c>
      <c r="G28" s="97">
        <v>1.0995370370370369E-3</v>
      </c>
      <c r="H28" s="95">
        <f>G28/$G$30</f>
        <v>6.9060773480662998E-3</v>
      </c>
      <c r="I28" s="94">
        <f t="shared" si="5"/>
        <v>1.0543981481481481E-2</v>
      </c>
      <c r="J28" s="96">
        <f t="shared" si="4"/>
        <v>1.4945206378371274E-2</v>
      </c>
    </row>
    <row r="29" spans="2:10" x14ac:dyDescent="0.25">
      <c r="B29" s="8"/>
      <c r="C29" s="98"/>
      <c r="D29" s="98"/>
      <c r="E29" s="98"/>
      <c r="F29" s="98"/>
      <c r="G29" s="98"/>
      <c r="H29" s="98"/>
      <c r="I29" s="98"/>
      <c r="J29" s="99"/>
    </row>
    <row r="30" spans="2:10" x14ac:dyDescent="0.25">
      <c r="B30" s="11" t="s">
        <v>29</v>
      </c>
      <c r="C30" s="100">
        <f t="shared" ref="C30:J30" si="7">SUM(C7:C28)</f>
        <v>0.42396990740740759</v>
      </c>
      <c r="D30" s="101">
        <f t="shared" si="7"/>
        <v>1</v>
      </c>
      <c r="E30" s="100">
        <f>SUM(E7:E28)</f>
        <v>0.12232638888888887</v>
      </c>
      <c r="F30" s="101">
        <f t="shared" si="7"/>
        <v>1</v>
      </c>
      <c r="G30" s="100">
        <f>SUM(G7:G28)</f>
        <v>0.15921296296296292</v>
      </c>
      <c r="H30" s="101">
        <f>SUM(H7:H28)</f>
        <v>1.0000000000000002</v>
      </c>
      <c r="I30" s="100">
        <f>SUM(I7:I28)</f>
        <v>0.70550925925925967</v>
      </c>
      <c r="J30" s="102">
        <f t="shared" si="7"/>
        <v>0.99999999999999956</v>
      </c>
    </row>
    <row r="31" spans="2:10" x14ac:dyDescent="0.25">
      <c r="B31" s="12"/>
      <c r="C31" s="13"/>
      <c r="D31" s="14"/>
      <c r="E31" s="13"/>
      <c r="F31" s="14"/>
      <c r="G31" s="13"/>
      <c r="H31" s="14"/>
      <c r="I31" s="13"/>
      <c r="J31" s="15"/>
    </row>
    <row r="32" spans="2:10" ht="66" customHeight="1" thickBot="1" x14ac:dyDescent="0.3">
      <c r="B32" s="158" t="s">
        <v>30</v>
      </c>
      <c r="C32" s="159"/>
      <c r="D32" s="159"/>
      <c r="E32" s="159"/>
      <c r="F32" s="159"/>
      <c r="G32" s="159"/>
      <c r="H32" s="159"/>
      <c r="I32" s="159"/>
      <c r="J32" s="160"/>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86</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4.1435185185185186E-3</v>
      </c>
      <c r="D7" s="95">
        <f t="shared" ref="D7:F28" si="0">C7/C$30</f>
        <v>1.4996020609056261E-2</v>
      </c>
      <c r="E7" s="97"/>
      <c r="F7" s="95"/>
      <c r="G7" s="97">
        <f>C7+E7</f>
        <v>4.1435185185185186E-3</v>
      </c>
      <c r="H7" s="96">
        <f>G7/$G$30</f>
        <v>1.4070114761829903E-2</v>
      </c>
    </row>
    <row r="8" spans="2:8" s="1" customFormat="1" x14ac:dyDescent="0.25">
      <c r="B8" s="8" t="s">
        <v>13</v>
      </c>
      <c r="C8" s="97">
        <v>7.5115740740740716E-3</v>
      </c>
      <c r="D8" s="95">
        <f t="shared" si="0"/>
        <v>2.7185523394629915E-2</v>
      </c>
      <c r="E8" s="97"/>
      <c r="F8" s="95"/>
      <c r="G8" s="97">
        <f t="shared" ref="G8:G27" si="1">C8+E8</f>
        <v>7.5115740740740716E-3</v>
      </c>
      <c r="H8" s="96">
        <f t="shared" ref="H8:H27" si="2">G8/$G$30</f>
        <v>2.5506995755384367E-2</v>
      </c>
    </row>
    <row r="9" spans="2:8" s="1" customFormat="1" x14ac:dyDescent="0.25">
      <c r="B9" s="8" t="s">
        <v>0</v>
      </c>
      <c r="C9" s="97">
        <v>6.3842592592592617E-2</v>
      </c>
      <c r="D9" s="95">
        <f t="shared" si="0"/>
        <v>0.23105600469149262</v>
      </c>
      <c r="E9" s="97">
        <v>1.1238425925925924E-2</v>
      </c>
      <c r="F9" s="95">
        <f t="shared" si="0"/>
        <v>0.61807765754296617</v>
      </c>
      <c r="G9" s="97">
        <f t="shared" si="1"/>
        <v>7.5081018518518547E-2</v>
      </c>
      <c r="H9" s="96">
        <f t="shared" si="2"/>
        <v>0.25495205156421957</v>
      </c>
    </row>
    <row r="10" spans="2:8" s="1" customFormat="1" x14ac:dyDescent="0.25">
      <c r="B10" s="8" t="s">
        <v>8</v>
      </c>
      <c r="C10" s="97">
        <v>6.134259259259259E-4</v>
      </c>
      <c r="D10" s="95">
        <f t="shared" si="0"/>
        <v>2.2200812633519041E-3</v>
      </c>
      <c r="E10" s="97"/>
      <c r="F10" s="95"/>
      <c r="G10" s="97">
        <f t="shared" si="1"/>
        <v>6.134259259259259E-4</v>
      </c>
      <c r="H10" s="96">
        <f t="shared" si="2"/>
        <v>2.0830058166954883E-3</v>
      </c>
    </row>
    <row r="11" spans="2:8" s="1" customFormat="1" x14ac:dyDescent="0.25">
      <c r="B11" s="8" t="s">
        <v>26</v>
      </c>
      <c r="C11" s="97">
        <v>1.6435185185185185E-3</v>
      </c>
      <c r="D11" s="95">
        <f t="shared" si="0"/>
        <v>5.9481422527541588E-3</v>
      </c>
      <c r="E11" s="97"/>
      <c r="F11" s="95"/>
      <c r="G11" s="97">
        <f t="shared" si="1"/>
        <v>1.6435185185185185E-3</v>
      </c>
      <c r="H11" s="96">
        <f t="shared" si="2"/>
        <v>5.5808835088822515E-3</v>
      </c>
    </row>
    <row r="12" spans="2:8" s="1" customFormat="1" x14ac:dyDescent="0.25">
      <c r="B12" s="8" t="s">
        <v>3</v>
      </c>
      <c r="C12" s="97">
        <v>1.3368055555555555E-2</v>
      </c>
      <c r="D12" s="95">
        <f t="shared" si="0"/>
        <v>4.8381016210782064E-2</v>
      </c>
      <c r="E12" s="97">
        <v>1.712962962962963E-3</v>
      </c>
      <c r="F12" s="95">
        <f t="shared" si="0"/>
        <v>9.4207511139401665E-2</v>
      </c>
      <c r="G12" s="97">
        <f t="shared" si="1"/>
        <v>1.5081018518518518E-2</v>
      </c>
      <c r="H12" s="96">
        <f t="shared" si="2"/>
        <v>5.121050149347587E-2</v>
      </c>
    </row>
    <row r="13" spans="2:8" s="1" customFormat="1" x14ac:dyDescent="0.25">
      <c r="B13" s="8" t="s">
        <v>7</v>
      </c>
      <c r="C13" s="97">
        <v>5.2662037037037044E-3</v>
      </c>
      <c r="D13" s="95">
        <f t="shared" si="0"/>
        <v>1.9059188204247485E-2</v>
      </c>
      <c r="E13" s="97">
        <v>2.7662037037037034E-3</v>
      </c>
      <c r="F13" s="95">
        <f t="shared" si="0"/>
        <v>0.15213239974538509</v>
      </c>
      <c r="G13" s="97">
        <f t="shared" si="1"/>
        <v>8.0324074074074082E-3</v>
      </c>
      <c r="H13" s="96">
        <f t="shared" si="2"/>
        <v>2.7275585599748471E-2</v>
      </c>
    </row>
    <row r="14" spans="2:8" s="1" customFormat="1" x14ac:dyDescent="0.25">
      <c r="B14" s="8" t="s">
        <v>2</v>
      </c>
      <c r="C14" s="97">
        <v>8.2407407407407412E-3</v>
      </c>
      <c r="D14" s="95">
        <f t="shared" si="0"/>
        <v>2.9824487915218037E-2</v>
      </c>
      <c r="E14" s="97">
        <v>1.7361111111111112E-4</v>
      </c>
      <c r="F14" s="95">
        <f t="shared" si="0"/>
        <v>9.5480585614258432E-3</v>
      </c>
      <c r="G14" s="97">
        <f t="shared" si="1"/>
        <v>8.4143518518518517E-3</v>
      </c>
      <c r="H14" s="96">
        <f t="shared" si="2"/>
        <v>2.857255148561547E-2</v>
      </c>
    </row>
    <row r="15" spans="2:8" s="1" customFormat="1" x14ac:dyDescent="0.25">
      <c r="B15" s="8" t="s">
        <v>9</v>
      </c>
      <c r="C15" s="97">
        <v>4.8379629629629632E-3</v>
      </c>
      <c r="D15" s="95">
        <f t="shared" si="0"/>
        <v>1.7509320152473511E-2</v>
      </c>
      <c r="E15" s="97"/>
      <c r="F15" s="95"/>
      <c r="G15" s="97">
        <f t="shared" si="1"/>
        <v>4.8379629629629632E-3</v>
      </c>
      <c r="H15" s="96">
        <f t="shared" si="2"/>
        <v>1.6428234554315361E-2</v>
      </c>
    </row>
    <row r="16" spans="2:8" s="1" customFormat="1" x14ac:dyDescent="0.25">
      <c r="B16" s="8" t="s">
        <v>1</v>
      </c>
      <c r="C16" s="97">
        <v>2.8703703703703699E-3</v>
      </c>
      <c r="D16" s="95">
        <f t="shared" si="0"/>
        <v>1.0388304779457966E-2</v>
      </c>
      <c r="E16" s="97">
        <v>4.5138888888888887E-4</v>
      </c>
      <c r="F16" s="95">
        <f t="shared" si="0"/>
        <v>2.4824952259707191E-2</v>
      </c>
      <c r="G16" s="97">
        <f t="shared" si="1"/>
        <v>3.3217592592592587E-3</v>
      </c>
      <c r="H16" s="96">
        <f t="shared" si="2"/>
        <v>1.1279673007388774E-2</v>
      </c>
    </row>
    <row r="17" spans="2:8" s="1" customFormat="1" x14ac:dyDescent="0.25">
      <c r="B17" s="8" t="s">
        <v>27</v>
      </c>
      <c r="C17" s="97">
        <v>3.8194444444444441E-4</v>
      </c>
      <c r="D17" s="95">
        <f t="shared" si="0"/>
        <v>1.3823147488794874E-3</v>
      </c>
      <c r="E17" s="97"/>
      <c r="F17" s="95"/>
      <c r="G17" s="97">
        <f t="shared" ref="G17:G25" si="3">C17+E17</f>
        <v>3.8194444444444441E-4</v>
      </c>
      <c r="H17" s="96">
        <f t="shared" ref="H17:H25" si="4">G17/$G$30</f>
        <v>1.2969658858670021E-3</v>
      </c>
    </row>
    <row r="18" spans="2:8" s="1" customFormat="1" x14ac:dyDescent="0.25">
      <c r="B18" s="8" t="s">
        <v>16</v>
      </c>
      <c r="C18" s="97">
        <v>2.1412037037037042E-3</v>
      </c>
      <c r="D18" s="95">
        <f t="shared" si="0"/>
        <v>7.7493402588698565E-3</v>
      </c>
      <c r="E18" s="97"/>
      <c r="F18" s="95"/>
      <c r="G18" s="97">
        <f t="shared" si="3"/>
        <v>2.1412037037037042E-3</v>
      </c>
      <c r="H18" s="96">
        <f t="shared" si="4"/>
        <v>7.2708693601634981E-3</v>
      </c>
    </row>
    <row r="19" spans="2:8" s="1" customFormat="1" x14ac:dyDescent="0.25">
      <c r="B19" s="8" t="s">
        <v>4</v>
      </c>
      <c r="C19" s="97">
        <v>8.3333333333333297E-3</v>
      </c>
      <c r="D19" s="95">
        <f t="shared" si="0"/>
        <v>3.0159594521006989E-2</v>
      </c>
      <c r="E19" s="97">
        <v>6.3657407407407413E-4</v>
      </c>
      <c r="F19" s="95">
        <f t="shared" si="0"/>
        <v>3.5009548058561428E-2</v>
      </c>
      <c r="G19" s="97">
        <f t="shared" si="3"/>
        <v>8.9699074074074039E-3</v>
      </c>
      <c r="H19" s="96">
        <f t="shared" si="4"/>
        <v>3.0459047319603826E-2</v>
      </c>
    </row>
    <row r="20" spans="2:8" s="1" customFormat="1" x14ac:dyDescent="0.25">
      <c r="B20" s="8" t="s">
        <v>14</v>
      </c>
      <c r="C20" s="97">
        <v>6.2500000000000001E-4</v>
      </c>
      <c r="D20" s="95">
        <f t="shared" si="0"/>
        <v>2.2619695890755253E-3</v>
      </c>
      <c r="E20" s="97"/>
      <c r="F20" s="95"/>
      <c r="G20" s="97">
        <f t="shared" si="3"/>
        <v>6.2500000000000001E-4</v>
      </c>
      <c r="H20" s="96">
        <f t="shared" si="4"/>
        <v>2.1223078132369126E-3</v>
      </c>
    </row>
    <row r="21" spans="2:8" s="1" customFormat="1" x14ac:dyDescent="0.25">
      <c r="B21" s="8" t="s">
        <v>11</v>
      </c>
      <c r="C21" s="97">
        <v>4.3981481481481481E-4</v>
      </c>
      <c r="D21" s="95">
        <f t="shared" si="0"/>
        <v>1.5917563774975917E-3</v>
      </c>
      <c r="E21" s="97"/>
      <c r="F21" s="95"/>
      <c r="G21" s="97">
        <f t="shared" si="3"/>
        <v>4.3981481481481481E-4</v>
      </c>
      <c r="H21" s="96">
        <f t="shared" si="4"/>
        <v>1.4934758685741236E-3</v>
      </c>
    </row>
    <row r="22" spans="2:8" s="1" customFormat="1" x14ac:dyDescent="0.25">
      <c r="B22" s="8" t="s">
        <v>15</v>
      </c>
      <c r="C22" s="97">
        <v>2.0254629629629629E-3</v>
      </c>
      <c r="D22" s="95">
        <f t="shared" si="0"/>
        <v>7.3304570016336458E-3</v>
      </c>
      <c r="E22" s="97">
        <v>9.6064814814814808E-4</v>
      </c>
      <c r="F22" s="95">
        <f t="shared" si="0"/>
        <v>5.2832590706556333E-2</v>
      </c>
      <c r="G22" s="97">
        <f t="shared" si="3"/>
        <v>2.9861111111111108E-3</v>
      </c>
      <c r="H22" s="96">
        <f t="shared" si="4"/>
        <v>1.0139915107687471E-2</v>
      </c>
    </row>
    <row r="23" spans="2:8" s="1" customFormat="1" x14ac:dyDescent="0.25">
      <c r="B23" s="8" t="s">
        <v>91</v>
      </c>
      <c r="C23" s="97">
        <v>3.3217592592592595E-3</v>
      </c>
      <c r="D23" s="95">
        <f t="shared" si="0"/>
        <v>1.2021949482679182E-2</v>
      </c>
      <c r="E23" s="97"/>
      <c r="F23" s="95"/>
      <c r="G23" s="97">
        <f t="shared" si="3"/>
        <v>3.3217592592592595E-3</v>
      </c>
      <c r="H23" s="96">
        <f t="shared" si="4"/>
        <v>1.1279673007388778E-2</v>
      </c>
    </row>
    <row r="24" spans="2:8" s="1" customFormat="1" x14ac:dyDescent="0.25">
      <c r="B24" s="8" t="s">
        <v>12</v>
      </c>
      <c r="C24" s="97">
        <v>1.0185185185185186E-3</v>
      </c>
      <c r="D24" s="95">
        <f t="shared" si="0"/>
        <v>3.6861726636786343E-3</v>
      </c>
      <c r="E24" s="97"/>
      <c r="F24" s="95"/>
      <c r="G24" s="97">
        <f t="shared" si="3"/>
        <v>1.0185185185185186E-3</v>
      </c>
      <c r="H24" s="96">
        <f t="shared" si="4"/>
        <v>3.4585756956453393E-3</v>
      </c>
    </row>
    <row r="25" spans="2:8" s="1" customFormat="1" x14ac:dyDescent="0.25">
      <c r="B25" s="8" t="s">
        <v>5</v>
      </c>
      <c r="C25" s="97">
        <v>2.8703703703703703E-3</v>
      </c>
      <c r="D25" s="95">
        <f t="shared" si="0"/>
        <v>1.0388304779457968E-2</v>
      </c>
      <c r="E25" s="97"/>
      <c r="F25" s="95"/>
      <c r="G25" s="97">
        <f t="shared" si="3"/>
        <v>2.8703703703703703E-3</v>
      </c>
      <c r="H25" s="96">
        <f t="shared" si="4"/>
        <v>9.7468951422732281E-3</v>
      </c>
    </row>
    <row r="26" spans="2:8" s="1" customFormat="1" x14ac:dyDescent="0.25">
      <c r="B26" s="8" t="s">
        <v>6</v>
      </c>
      <c r="C26" s="97">
        <v>0.11403935185185179</v>
      </c>
      <c r="D26" s="95">
        <f t="shared" si="0"/>
        <v>0.4127256733548359</v>
      </c>
      <c r="E26" s="97">
        <v>2.4305555555555555E-4</v>
      </c>
      <c r="F26" s="95">
        <f t="shared" si="0"/>
        <v>1.336728198599618E-2</v>
      </c>
      <c r="G26" s="97">
        <f t="shared" si="1"/>
        <v>0.11428240740740735</v>
      </c>
      <c r="H26" s="96">
        <f t="shared" si="2"/>
        <v>0.38806791385002343</v>
      </c>
    </row>
    <row r="27" spans="2:8" s="1" customFormat="1" x14ac:dyDescent="0.25">
      <c r="B27" s="8" t="s">
        <v>101</v>
      </c>
      <c r="C27" s="97">
        <v>2.7673611111111104E-2</v>
      </c>
      <c r="D27" s="95">
        <f t="shared" si="0"/>
        <v>0.1001549868051774</v>
      </c>
      <c r="E27" s="97"/>
      <c r="F27" s="95"/>
      <c r="G27" s="97">
        <f t="shared" si="1"/>
        <v>2.7673611111111104E-2</v>
      </c>
      <c r="H27" s="96">
        <f t="shared" si="2"/>
        <v>9.3971073730545487E-2</v>
      </c>
    </row>
    <row r="28" spans="2:8" s="1" customFormat="1" x14ac:dyDescent="0.25">
      <c r="B28" s="36" t="s">
        <v>17</v>
      </c>
      <c r="C28" s="107">
        <v>1.0995370370370371E-3</v>
      </c>
      <c r="D28" s="95">
        <f t="shared" si="0"/>
        <v>3.9793909437439798E-3</v>
      </c>
      <c r="E28" s="107"/>
      <c r="F28" s="95"/>
      <c r="G28" s="97">
        <f t="shared" ref="G28" si="5">C28+E28</f>
        <v>1.0995370370370371E-3</v>
      </c>
      <c r="H28" s="96">
        <f t="shared" ref="H28" si="6">G28/$G$30</f>
        <v>3.7336896714353094E-3</v>
      </c>
    </row>
    <row r="29" spans="2:8" s="1" customFormat="1" x14ac:dyDescent="0.25">
      <c r="B29" s="8"/>
      <c r="C29" s="98"/>
      <c r="D29" s="108"/>
      <c r="E29" s="98"/>
      <c r="F29" s="98"/>
      <c r="G29" s="98"/>
      <c r="H29" s="99"/>
    </row>
    <row r="30" spans="2:8" s="1" customFormat="1" x14ac:dyDescent="0.25">
      <c r="B30" s="37" t="s">
        <v>29</v>
      </c>
      <c r="C30" s="109">
        <f t="shared" ref="C30:H30" si="7">SUM(C7:C28)</f>
        <v>0.2763078703703703</v>
      </c>
      <c r="D30" s="110">
        <f t="shared" si="7"/>
        <v>1</v>
      </c>
      <c r="E30" s="109">
        <f>SUM(E7:E28)</f>
        <v>1.818287037037037E-2</v>
      </c>
      <c r="F30" s="110">
        <f>SUM(F7:F28)</f>
        <v>0.99999999999999967</v>
      </c>
      <c r="G30" s="109">
        <f>SUM(G7:G28)</f>
        <v>0.29449074074074072</v>
      </c>
      <c r="H30" s="113">
        <f t="shared" si="7"/>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87</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6.7939814814814816E-3</v>
      </c>
      <c r="D7" s="95">
        <f t="shared" ref="D7:D28" si="0">C7/C$30</f>
        <v>7.814892229041576E-3</v>
      </c>
      <c r="E7" s="97">
        <v>9.8379629629629642E-4</v>
      </c>
      <c r="F7" s="95">
        <f t="shared" ref="F7:F28" si="1">E7/E$30</f>
        <v>4.898006223349083E-3</v>
      </c>
      <c r="G7" s="97">
        <f>E7+C7</f>
        <v>7.7777777777777776E-3</v>
      </c>
      <c r="H7" s="96">
        <f>G7/$G$30</f>
        <v>7.2674575794607786E-3</v>
      </c>
    </row>
    <row r="8" spans="2:8" s="1" customFormat="1" x14ac:dyDescent="0.25">
      <c r="B8" s="8" t="s">
        <v>13</v>
      </c>
      <c r="C8" s="97">
        <v>1.0023148148148147E-2</v>
      </c>
      <c r="D8" s="95">
        <f t="shared" si="0"/>
        <v>1.1529295860902903E-2</v>
      </c>
      <c r="E8" s="97">
        <v>1.3541666666666665E-3</v>
      </c>
      <c r="F8" s="95">
        <f t="shared" si="1"/>
        <v>6.7419615074334428E-3</v>
      </c>
      <c r="G8" s="97">
        <f t="shared" ref="G8:G27" si="2">E8+C8</f>
        <v>1.1377314814814814E-2</v>
      </c>
      <c r="H8" s="96">
        <f t="shared" ref="H8:H27" si="3">G8/$G$30</f>
        <v>1.06308196437648E-2</v>
      </c>
    </row>
    <row r="9" spans="2:8" s="1" customFormat="1" x14ac:dyDescent="0.25">
      <c r="B9" s="8" t="s">
        <v>0</v>
      </c>
      <c r="C9" s="97">
        <v>0.14651620370370369</v>
      </c>
      <c r="D9" s="95">
        <f t="shared" si="0"/>
        <v>0.16853274399904139</v>
      </c>
      <c r="E9" s="97">
        <v>3.6828703703703718E-2</v>
      </c>
      <c r="F9" s="95">
        <f t="shared" si="1"/>
        <v>0.18335830356113866</v>
      </c>
      <c r="G9" s="97">
        <f t="shared" si="2"/>
        <v>0.18334490740740741</v>
      </c>
      <c r="H9" s="96">
        <f t="shared" si="3"/>
        <v>0.17131517189916398</v>
      </c>
    </row>
    <row r="10" spans="2:8" s="1" customFormat="1" x14ac:dyDescent="0.25">
      <c r="B10" s="8" t="s">
        <v>8</v>
      </c>
      <c r="C10" s="97">
        <v>1.252314814814815E-2</v>
      </c>
      <c r="D10" s="95">
        <f t="shared" si="0"/>
        <v>1.4404963188795547E-2</v>
      </c>
      <c r="E10" s="97">
        <v>5.6712962962962967E-4</v>
      </c>
      <c r="F10" s="95">
        <f t="shared" si="1"/>
        <v>2.8235565287541772E-3</v>
      </c>
      <c r="G10" s="97">
        <f t="shared" si="2"/>
        <v>1.3090277777777779E-2</v>
      </c>
      <c r="H10" s="96">
        <f t="shared" si="3"/>
        <v>1.2231390658288901E-2</v>
      </c>
    </row>
    <row r="11" spans="2:8" s="1" customFormat="1" x14ac:dyDescent="0.25">
      <c r="B11" s="8" t="s">
        <v>26</v>
      </c>
      <c r="C11" s="97">
        <v>3.49537037037037E-3</v>
      </c>
      <c r="D11" s="95">
        <f t="shared" si="0"/>
        <v>4.0206089491832296E-3</v>
      </c>
      <c r="E11" s="97">
        <v>1.1226851851851851E-3</v>
      </c>
      <c r="F11" s="95">
        <f t="shared" si="1"/>
        <v>5.5894894548807177E-3</v>
      </c>
      <c r="G11" s="97">
        <f t="shared" si="2"/>
        <v>4.6180555555555549E-3</v>
      </c>
      <c r="H11" s="96">
        <f t="shared" si="3"/>
        <v>4.315052937804837E-3</v>
      </c>
    </row>
    <row r="12" spans="2:8" s="1" customFormat="1" x14ac:dyDescent="0.25">
      <c r="B12" s="8" t="s">
        <v>3</v>
      </c>
      <c r="C12" s="97">
        <v>3.7129629629629624E-2</v>
      </c>
      <c r="D12" s="95">
        <f t="shared" si="0"/>
        <v>4.2708985129072181E-2</v>
      </c>
      <c r="E12" s="97">
        <v>9.3055555555555565E-3</v>
      </c>
      <c r="F12" s="95">
        <f t="shared" si="1"/>
        <v>4.6329376512619563E-2</v>
      </c>
      <c r="G12" s="97">
        <f t="shared" si="2"/>
        <v>4.6435185185185177E-2</v>
      </c>
      <c r="H12" s="96">
        <f t="shared" si="3"/>
        <v>4.3388452096423571E-2</v>
      </c>
    </row>
    <row r="13" spans="2:8" s="1" customFormat="1" x14ac:dyDescent="0.25">
      <c r="B13" s="8" t="s">
        <v>7</v>
      </c>
      <c r="C13" s="97">
        <v>2.7997685185185191E-2</v>
      </c>
      <c r="D13" s="95">
        <f t="shared" si="0"/>
        <v>3.2204811417464355E-2</v>
      </c>
      <c r="E13" s="97">
        <v>2.0798611111111111E-2</v>
      </c>
      <c r="F13" s="95">
        <f t="shared" si="1"/>
        <v>0.10354961392186238</v>
      </c>
      <c r="G13" s="97">
        <f t="shared" si="2"/>
        <v>4.8796296296296303E-2</v>
      </c>
      <c r="H13" s="96">
        <f t="shared" si="3"/>
        <v>4.5594644575902746E-2</v>
      </c>
    </row>
    <row r="14" spans="2:8" s="1" customFormat="1" x14ac:dyDescent="0.25">
      <c r="B14" s="8" t="s">
        <v>2</v>
      </c>
      <c r="C14" s="97">
        <v>3.6666666666666674E-2</v>
      </c>
      <c r="D14" s="95">
        <f t="shared" si="0"/>
        <v>4.2176454142425414E-2</v>
      </c>
      <c r="E14" s="97">
        <v>5.9143518518518512E-3</v>
      </c>
      <c r="F14" s="95">
        <f t="shared" si="1"/>
        <v>2.9445660942722128E-2</v>
      </c>
      <c r="G14" s="97">
        <f t="shared" si="2"/>
        <v>4.2581018518518525E-2</v>
      </c>
      <c r="H14" s="96">
        <f t="shared" si="3"/>
        <v>3.9787167313744355E-2</v>
      </c>
    </row>
    <row r="15" spans="2:8" s="1" customFormat="1" x14ac:dyDescent="0.25">
      <c r="B15" s="8" t="s">
        <v>9</v>
      </c>
      <c r="C15" s="97">
        <v>6.0972222222222199E-2</v>
      </c>
      <c r="D15" s="95">
        <f t="shared" si="0"/>
        <v>7.0134330941381606E-2</v>
      </c>
      <c r="E15" s="97">
        <v>5.1157407407407401E-3</v>
      </c>
      <c r="F15" s="95">
        <f t="shared" si="1"/>
        <v>2.5469632361415227E-2</v>
      </c>
      <c r="G15" s="97">
        <f t="shared" si="2"/>
        <v>6.6087962962962932E-2</v>
      </c>
      <c r="H15" s="96">
        <f t="shared" si="3"/>
        <v>6.1751760087382479E-2</v>
      </c>
    </row>
    <row r="16" spans="2:8" s="1" customFormat="1" x14ac:dyDescent="0.25">
      <c r="B16" s="8" t="s">
        <v>1</v>
      </c>
      <c r="C16" s="97">
        <v>5.6134259259259262E-3</v>
      </c>
      <c r="D16" s="95">
        <f t="shared" si="0"/>
        <v>6.4569382130922736E-3</v>
      </c>
      <c r="E16" s="97">
        <v>1.9328703703703704E-3</v>
      </c>
      <c r="F16" s="95">
        <f t="shared" si="1"/>
        <v>9.6231416388152559E-3</v>
      </c>
      <c r="G16" s="97">
        <f t="shared" si="2"/>
        <v>7.5462962962962966E-3</v>
      </c>
      <c r="H16" s="96">
        <f t="shared" si="3"/>
        <v>7.0511641991196847E-3</v>
      </c>
    </row>
    <row r="17" spans="2:8" s="1" customFormat="1" x14ac:dyDescent="0.25">
      <c r="B17" s="8" t="s">
        <v>27</v>
      </c>
      <c r="C17" s="97">
        <v>8.2754629629629619E-3</v>
      </c>
      <c r="D17" s="95">
        <f t="shared" si="0"/>
        <v>9.5189913863112877E-3</v>
      </c>
      <c r="E17" s="97">
        <v>1.5370370370370373E-2</v>
      </c>
      <c r="F17" s="95">
        <f t="shared" si="1"/>
        <v>7.6524144289500981E-2</v>
      </c>
      <c r="G17" s="97">
        <f t="shared" si="2"/>
        <v>2.3645833333333335E-2</v>
      </c>
      <c r="H17" s="96">
        <f t="shared" si="3"/>
        <v>2.2094368801842814E-2</v>
      </c>
    </row>
    <row r="18" spans="2:8" s="1" customFormat="1" x14ac:dyDescent="0.25">
      <c r="B18" s="8" t="s">
        <v>16</v>
      </c>
      <c r="C18" s="97">
        <v>1.7407407407407406E-2</v>
      </c>
      <c r="D18" s="95">
        <f t="shared" si="0"/>
        <v>2.002316509791913E-2</v>
      </c>
      <c r="E18" s="97">
        <v>3.4027777777777776E-3</v>
      </c>
      <c r="F18" s="95">
        <f t="shared" si="1"/>
        <v>1.694133917252506E-2</v>
      </c>
      <c r="G18" s="97">
        <f t="shared" si="2"/>
        <v>2.0810185185185185E-2</v>
      </c>
      <c r="H18" s="96">
        <f t="shared" si="3"/>
        <v>1.9444774892664406E-2</v>
      </c>
    </row>
    <row r="19" spans="2:8" s="1" customFormat="1" x14ac:dyDescent="0.25">
      <c r="B19" s="8" t="s">
        <v>4</v>
      </c>
      <c r="C19" s="97">
        <v>2.6226851851851841E-2</v>
      </c>
      <c r="D19" s="95">
        <f t="shared" si="0"/>
        <v>3.0167880393540382E-2</v>
      </c>
      <c r="E19" s="97">
        <v>4.2708333333333331E-3</v>
      </c>
      <c r="F19" s="95">
        <f t="shared" si="1"/>
        <v>2.1263109369597782E-2</v>
      </c>
      <c r="G19" s="97">
        <f t="shared" si="2"/>
        <v>3.0497685185185176E-2</v>
      </c>
      <c r="H19" s="96">
        <f t="shared" si="3"/>
        <v>2.8496652859939207E-2</v>
      </c>
    </row>
    <row r="20" spans="2:8" s="1" customFormat="1" x14ac:dyDescent="0.25">
      <c r="B20" s="8" t="s">
        <v>14</v>
      </c>
      <c r="C20" s="97">
        <v>5.4745370370370364E-3</v>
      </c>
      <c r="D20" s="95">
        <f t="shared" si="0"/>
        <v>6.2971789170982373E-3</v>
      </c>
      <c r="E20" s="97">
        <v>1.278935185185185E-2</v>
      </c>
      <c r="F20" s="95">
        <f t="shared" si="1"/>
        <v>6.3674080903538072E-2</v>
      </c>
      <c r="G20" s="97">
        <f t="shared" si="2"/>
        <v>1.8263888888888885E-2</v>
      </c>
      <c r="H20" s="96">
        <f t="shared" si="3"/>
        <v>1.706554770891236E-2</v>
      </c>
    </row>
    <row r="21" spans="2:8" s="1" customFormat="1" x14ac:dyDescent="0.25">
      <c r="B21" s="8" t="s">
        <v>11</v>
      </c>
      <c r="C21" s="97">
        <v>2.4537037037037036E-3</v>
      </c>
      <c r="D21" s="95">
        <f t="shared" si="0"/>
        <v>2.8224142292279627E-3</v>
      </c>
      <c r="E21" s="97">
        <v>3.0324074074074073E-3</v>
      </c>
      <c r="F21" s="95">
        <f t="shared" si="1"/>
        <v>1.5097383888440702E-2</v>
      </c>
      <c r="G21" s="97">
        <f t="shared" si="2"/>
        <v>5.4861111111111109E-3</v>
      </c>
      <c r="H21" s="96">
        <f t="shared" si="3"/>
        <v>5.1261531140839416E-3</v>
      </c>
    </row>
    <row r="22" spans="2:8" s="1" customFormat="1" x14ac:dyDescent="0.25">
      <c r="B22" s="8" t="s">
        <v>15</v>
      </c>
      <c r="C22" s="97">
        <v>4.6296296296296302E-3</v>
      </c>
      <c r="D22" s="95">
        <f t="shared" si="0"/>
        <v>5.3253098664678552E-3</v>
      </c>
      <c r="E22" s="97">
        <v>1.6354166666666663E-2</v>
      </c>
      <c r="F22" s="95">
        <f t="shared" si="1"/>
        <v>8.1422150512850025E-2</v>
      </c>
      <c r="G22" s="97">
        <f t="shared" si="2"/>
        <v>2.0983796296296292E-2</v>
      </c>
      <c r="H22" s="96">
        <f t="shared" si="3"/>
        <v>1.9606994927920222E-2</v>
      </c>
    </row>
    <row r="23" spans="2:8" s="1" customFormat="1" x14ac:dyDescent="0.25">
      <c r="B23" s="8" t="s">
        <v>91</v>
      </c>
      <c r="C23" s="97">
        <v>1.4189814814814817E-2</v>
      </c>
      <c r="D23" s="95">
        <f t="shared" si="0"/>
        <v>1.6322074740723974E-2</v>
      </c>
      <c r="E23" s="97">
        <v>1.4085648148148151E-2</v>
      </c>
      <c r="F23" s="95">
        <f t="shared" si="1"/>
        <v>7.0127924397833358E-2</v>
      </c>
      <c r="G23" s="97">
        <f t="shared" si="2"/>
        <v>2.8275462962962968E-2</v>
      </c>
      <c r="H23" s="96">
        <f t="shared" si="3"/>
        <v>2.6420236408664709E-2</v>
      </c>
    </row>
    <row r="24" spans="2:8" s="1" customFormat="1" x14ac:dyDescent="0.25">
      <c r="B24" s="8" t="s">
        <v>12</v>
      </c>
      <c r="C24" s="97">
        <v>3.0324074074074068E-3</v>
      </c>
      <c r="D24" s="95">
        <f t="shared" si="0"/>
        <v>3.4880779625364438E-3</v>
      </c>
      <c r="E24" s="97">
        <v>1.7476851851851855E-3</v>
      </c>
      <c r="F24" s="95">
        <f t="shared" si="1"/>
        <v>8.7011639967730769E-3</v>
      </c>
      <c r="G24" s="97">
        <f t="shared" si="2"/>
        <v>4.7800925925925927E-3</v>
      </c>
      <c r="H24" s="96">
        <f t="shared" si="3"/>
        <v>4.4664583040436041E-3</v>
      </c>
    </row>
    <row r="25" spans="2:8" s="1" customFormat="1" x14ac:dyDescent="0.25">
      <c r="B25" s="8" t="s">
        <v>5</v>
      </c>
      <c r="C25" s="97">
        <v>2.7962962962962957E-2</v>
      </c>
      <c r="D25" s="95">
        <f t="shared" si="0"/>
        <v>3.216487159346583E-2</v>
      </c>
      <c r="E25" s="97">
        <v>9.5949074074074079E-3</v>
      </c>
      <c r="F25" s="95">
        <f t="shared" si="1"/>
        <v>4.7769966578310466E-2</v>
      </c>
      <c r="G25" s="97">
        <f t="shared" si="2"/>
        <v>3.7557870370370366E-2</v>
      </c>
      <c r="H25" s="96">
        <f t="shared" si="3"/>
        <v>3.5093600960342593E-2</v>
      </c>
    </row>
    <row r="26" spans="2:8" s="1" customFormat="1" x14ac:dyDescent="0.25">
      <c r="B26" s="8" t="s">
        <v>6</v>
      </c>
      <c r="C26" s="97">
        <v>0.33640046296296333</v>
      </c>
      <c r="D26" s="95">
        <f t="shared" si="0"/>
        <v>0.38695032817222086</v>
      </c>
      <c r="E26" s="97">
        <v>1.0312500000000002E-2</v>
      </c>
      <c r="F26" s="95">
        <f t="shared" si="1"/>
        <v>5.1342629941223926E-2</v>
      </c>
      <c r="G26" s="97">
        <f t="shared" si="2"/>
        <v>0.34671296296296333</v>
      </c>
      <c r="H26" s="96">
        <f t="shared" si="3"/>
        <v>0.32396422507489187</v>
      </c>
    </row>
    <row r="27" spans="2:8" s="1" customFormat="1" x14ac:dyDescent="0.25">
      <c r="B27" s="8" t="s">
        <v>101</v>
      </c>
      <c r="C27" s="97">
        <v>7.414351851851847E-2</v>
      </c>
      <c r="D27" s="95">
        <f t="shared" si="0"/>
        <v>8.5284837511482622E-2</v>
      </c>
      <c r="E27" s="97">
        <v>1.2222222222222221E-2</v>
      </c>
      <c r="F27" s="95">
        <f t="shared" si="1"/>
        <v>6.0850524374783894E-2</v>
      </c>
      <c r="G27" s="97">
        <f t="shared" si="2"/>
        <v>8.6365740740740687E-2</v>
      </c>
      <c r="H27" s="96">
        <f t="shared" si="3"/>
        <v>8.0699060205262352E-2</v>
      </c>
    </row>
    <row r="28" spans="2:8" s="1" customFormat="1" x14ac:dyDescent="0.25">
      <c r="B28" s="36" t="s">
        <v>17</v>
      </c>
      <c r="C28" s="107">
        <v>1.4351851851851852E-3</v>
      </c>
      <c r="D28" s="95">
        <f t="shared" si="0"/>
        <v>1.6508460586050348E-3</v>
      </c>
      <c r="E28" s="107">
        <v>1.3750000000000004E-2</v>
      </c>
      <c r="F28" s="95">
        <f t="shared" si="1"/>
        <v>6.8456839921631901E-2</v>
      </c>
      <c r="G28" s="97">
        <f t="shared" ref="G28" si="4">E28+C28</f>
        <v>1.5185185185185189E-2</v>
      </c>
      <c r="H28" s="96">
        <f t="shared" ref="H28" si="5">G28/$G$30</f>
        <v>1.4188845750375809E-2</v>
      </c>
    </row>
    <row r="29" spans="2:8" s="1" customFormat="1" x14ac:dyDescent="0.25">
      <c r="B29" s="8"/>
      <c r="C29" s="98"/>
      <c r="D29" s="108"/>
      <c r="E29" s="98"/>
      <c r="F29" s="98"/>
      <c r="G29" s="98"/>
      <c r="H29" s="99"/>
    </row>
    <row r="30" spans="2:8" s="1" customFormat="1" x14ac:dyDescent="0.25">
      <c r="B30" s="37" t="s">
        <v>29</v>
      </c>
      <c r="C30" s="109">
        <f t="shared" ref="C30:H30" si="6">SUM(C7:C28)</f>
        <v>0.86936342592592608</v>
      </c>
      <c r="D30" s="110">
        <f t="shared" si="6"/>
        <v>1.0000000000000002</v>
      </c>
      <c r="E30" s="109">
        <f t="shared" si="6"/>
        <v>0.20085648148148152</v>
      </c>
      <c r="F30" s="110">
        <f t="shared" si="6"/>
        <v>1</v>
      </c>
      <c r="G30" s="109">
        <f t="shared" si="6"/>
        <v>1.0702199074074077</v>
      </c>
      <c r="H30" s="113">
        <f t="shared" si="6"/>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88</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1.4236111111111112E-3</v>
      </c>
      <c r="D7" s="95">
        <f t="shared" ref="D7:D28" si="0">C7/C$30</f>
        <v>1.0781907433380089E-2</v>
      </c>
      <c r="E7" s="97"/>
      <c r="F7" s="95"/>
      <c r="G7" s="97">
        <f>C7</f>
        <v>1.4236111111111112E-3</v>
      </c>
      <c r="H7" s="96">
        <f t="shared" ref="H7:H27" si="1">G7/$G$30</f>
        <v>1.0781907433380089E-2</v>
      </c>
    </row>
    <row r="8" spans="2:8" s="1" customFormat="1" x14ac:dyDescent="0.25">
      <c r="B8" s="8" t="s">
        <v>13</v>
      </c>
      <c r="C8" s="97">
        <v>4.9537037037037024E-3</v>
      </c>
      <c r="D8" s="95">
        <f t="shared" si="0"/>
        <v>3.751753155680225E-2</v>
      </c>
      <c r="E8" s="97"/>
      <c r="F8" s="95"/>
      <c r="G8" s="97">
        <f t="shared" ref="G8:G27" si="2">C8</f>
        <v>4.9537037037037024E-3</v>
      </c>
      <c r="H8" s="96">
        <f t="shared" si="1"/>
        <v>3.751753155680225E-2</v>
      </c>
    </row>
    <row r="9" spans="2:8" s="1" customFormat="1" x14ac:dyDescent="0.25">
      <c r="B9" s="8" t="s">
        <v>0</v>
      </c>
      <c r="C9" s="97">
        <v>4.2314814814814757E-2</v>
      </c>
      <c r="D9" s="95">
        <f t="shared" si="0"/>
        <v>0.32047685834502071</v>
      </c>
      <c r="E9" s="97"/>
      <c r="F9" s="95"/>
      <c r="G9" s="97">
        <f t="shared" si="2"/>
        <v>4.2314814814814757E-2</v>
      </c>
      <c r="H9" s="96">
        <f t="shared" si="1"/>
        <v>0.32047685834502071</v>
      </c>
    </row>
    <row r="10" spans="2:8" s="1" customFormat="1" x14ac:dyDescent="0.25">
      <c r="B10" s="8" t="s">
        <v>8</v>
      </c>
      <c r="C10" s="97">
        <v>2.0254629629629624E-3</v>
      </c>
      <c r="D10" s="95">
        <f t="shared" si="0"/>
        <v>1.5340112201963537E-2</v>
      </c>
      <c r="E10" s="97"/>
      <c r="F10" s="95"/>
      <c r="G10" s="97">
        <f t="shared" si="2"/>
        <v>2.0254629629629624E-3</v>
      </c>
      <c r="H10" s="96">
        <f t="shared" si="1"/>
        <v>1.5340112201963537E-2</v>
      </c>
    </row>
    <row r="11" spans="2:8" s="1" customFormat="1" x14ac:dyDescent="0.25">
      <c r="B11" s="8" t="s">
        <v>26</v>
      </c>
      <c r="C11" s="97">
        <v>1.1921296296296296E-3</v>
      </c>
      <c r="D11" s="95">
        <f t="shared" si="0"/>
        <v>9.0287517531556834E-3</v>
      </c>
      <c r="E11" s="97"/>
      <c r="F11" s="95"/>
      <c r="G11" s="97">
        <f t="shared" si="2"/>
        <v>1.1921296296296296E-3</v>
      </c>
      <c r="H11" s="96">
        <f t="shared" si="1"/>
        <v>9.0287517531556834E-3</v>
      </c>
    </row>
    <row r="12" spans="2:8" s="1" customFormat="1" x14ac:dyDescent="0.25">
      <c r="B12" s="8" t="s">
        <v>3</v>
      </c>
      <c r="C12" s="97">
        <v>8.5879629629629674E-3</v>
      </c>
      <c r="D12" s="95">
        <f t="shared" si="0"/>
        <v>6.504207573632545E-2</v>
      </c>
      <c r="E12" s="97"/>
      <c r="F12" s="95"/>
      <c r="G12" s="97">
        <f t="shared" si="2"/>
        <v>8.5879629629629674E-3</v>
      </c>
      <c r="H12" s="96">
        <f t="shared" si="1"/>
        <v>6.504207573632545E-2</v>
      </c>
    </row>
    <row r="13" spans="2:8" s="1" customFormat="1" x14ac:dyDescent="0.25">
      <c r="B13" s="8" t="s">
        <v>7</v>
      </c>
      <c r="C13" s="97">
        <v>5.3240740740740713E-3</v>
      </c>
      <c r="D13" s="95">
        <f t="shared" si="0"/>
        <v>4.0322580645161289E-2</v>
      </c>
      <c r="E13" s="97"/>
      <c r="F13" s="95"/>
      <c r="G13" s="97">
        <f t="shared" si="2"/>
        <v>5.3240740740740713E-3</v>
      </c>
      <c r="H13" s="96">
        <f t="shared" si="1"/>
        <v>4.0322580645161289E-2</v>
      </c>
    </row>
    <row r="14" spans="2:8" s="1" customFormat="1" x14ac:dyDescent="0.25">
      <c r="B14" s="8" t="s">
        <v>2</v>
      </c>
      <c r="C14" s="97">
        <v>9.999999999999995E-3</v>
      </c>
      <c r="D14" s="95">
        <f t="shared" si="0"/>
        <v>7.5736325385694248E-2</v>
      </c>
      <c r="E14" s="97"/>
      <c r="F14" s="95"/>
      <c r="G14" s="97">
        <f t="shared" si="2"/>
        <v>9.999999999999995E-3</v>
      </c>
      <c r="H14" s="96">
        <f t="shared" si="1"/>
        <v>7.5736325385694248E-2</v>
      </c>
    </row>
    <row r="15" spans="2:8" s="1" customFormat="1" x14ac:dyDescent="0.25">
      <c r="B15" s="8" t="s">
        <v>9</v>
      </c>
      <c r="C15" s="97">
        <v>5.1157407407407384E-3</v>
      </c>
      <c r="D15" s="95">
        <f t="shared" si="0"/>
        <v>3.8744740532959322E-2</v>
      </c>
      <c r="E15" s="97"/>
      <c r="F15" s="95"/>
      <c r="G15" s="97">
        <f t="shared" si="2"/>
        <v>5.1157407407407384E-3</v>
      </c>
      <c r="H15" s="96">
        <f t="shared" si="1"/>
        <v>3.8744740532959322E-2</v>
      </c>
    </row>
    <row r="16" spans="2:8" s="1" customFormat="1" x14ac:dyDescent="0.25">
      <c r="B16" s="8" t="s">
        <v>1</v>
      </c>
      <c r="C16" s="97">
        <v>2.3842592592592591E-3</v>
      </c>
      <c r="D16" s="95">
        <f t="shared" si="0"/>
        <v>1.8057503506311367E-2</v>
      </c>
      <c r="E16" s="97"/>
      <c r="F16" s="95"/>
      <c r="G16" s="97">
        <f t="shared" si="2"/>
        <v>2.3842592592592591E-3</v>
      </c>
      <c r="H16" s="96">
        <f t="shared" si="1"/>
        <v>1.8057503506311367E-2</v>
      </c>
    </row>
    <row r="17" spans="2:8" s="1" customFormat="1" x14ac:dyDescent="0.25">
      <c r="B17" s="8" t="s">
        <v>27</v>
      </c>
      <c r="C17" s="97">
        <v>8.9120370370370362E-4</v>
      </c>
      <c r="D17" s="95">
        <f t="shared" si="0"/>
        <v>6.7496493688639575E-3</v>
      </c>
      <c r="E17" s="97"/>
      <c r="F17" s="95"/>
      <c r="G17" s="97">
        <f t="shared" si="2"/>
        <v>8.9120370370370362E-4</v>
      </c>
      <c r="H17" s="96">
        <f t="shared" si="1"/>
        <v>6.7496493688639575E-3</v>
      </c>
    </row>
    <row r="18" spans="2:8" s="1" customFormat="1" x14ac:dyDescent="0.25">
      <c r="B18" s="8" t="s">
        <v>16</v>
      </c>
      <c r="C18" s="97"/>
      <c r="D18" s="95"/>
      <c r="E18" s="97"/>
      <c r="F18" s="95"/>
      <c r="G18" s="97"/>
      <c r="H18" s="96"/>
    </row>
    <row r="19" spans="2:8" s="1" customFormat="1" x14ac:dyDescent="0.25">
      <c r="B19" s="8" t="s">
        <v>4</v>
      </c>
      <c r="C19" s="97">
        <v>5.3819444444444427E-3</v>
      </c>
      <c r="D19" s="95">
        <f t="shared" si="0"/>
        <v>4.0760869565217392E-2</v>
      </c>
      <c r="E19" s="97"/>
      <c r="F19" s="95"/>
      <c r="G19" s="97">
        <f t="shared" si="2"/>
        <v>5.3819444444444427E-3</v>
      </c>
      <c r="H19" s="96">
        <f t="shared" si="1"/>
        <v>4.0760869565217392E-2</v>
      </c>
    </row>
    <row r="20" spans="2:8" s="1" customFormat="1" x14ac:dyDescent="0.25">
      <c r="B20" s="8" t="s">
        <v>14</v>
      </c>
      <c r="C20" s="97">
        <v>1.5856481481481479E-3</v>
      </c>
      <c r="D20" s="95">
        <f t="shared" si="0"/>
        <v>1.200911640953717E-2</v>
      </c>
      <c r="E20" s="97"/>
      <c r="F20" s="95"/>
      <c r="G20" s="97">
        <f t="shared" si="2"/>
        <v>1.5856481481481479E-3</v>
      </c>
      <c r="H20" s="96">
        <f t="shared" si="1"/>
        <v>1.200911640953717E-2</v>
      </c>
    </row>
    <row r="21" spans="2:8" s="1" customFormat="1" x14ac:dyDescent="0.25">
      <c r="B21" s="8" t="s">
        <v>11</v>
      </c>
      <c r="C21" s="97">
        <v>6.8287037037037047E-4</v>
      </c>
      <c r="D21" s="95">
        <f t="shared" si="0"/>
        <v>5.1718092566619949E-3</v>
      </c>
      <c r="E21" s="97"/>
      <c r="F21" s="95"/>
      <c r="G21" s="97">
        <f t="shared" si="2"/>
        <v>6.8287037037037047E-4</v>
      </c>
      <c r="H21" s="96">
        <f t="shared" si="1"/>
        <v>5.1718092566619949E-3</v>
      </c>
    </row>
    <row r="22" spans="2:8" s="1" customFormat="1" x14ac:dyDescent="0.25">
      <c r="B22" s="8" t="s">
        <v>15</v>
      </c>
      <c r="C22" s="97">
        <v>9.8379629629629642E-4</v>
      </c>
      <c r="D22" s="95">
        <f t="shared" si="0"/>
        <v>7.4509116409537208E-3</v>
      </c>
      <c r="E22" s="97"/>
      <c r="F22" s="95"/>
      <c r="G22" s="97">
        <f t="shared" ref="G22" si="3">C22</f>
        <v>9.8379629629629642E-4</v>
      </c>
      <c r="H22" s="96">
        <f t="shared" ref="H22" si="4">G22/$G$30</f>
        <v>7.4509116409537208E-3</v>
      </c>
    </row>
    <row r="23" spans="2:8" s="1" customFormat="1" x14ac:dyDescent="0.25">
      <c r="B23" s="8" t="s">
        <v>91</v>
      </c>
      <c r="C23" s="97">
        <v>3.5879629629629629E-4</v>
      </c>
      <c r="D23" s="95">
        <f t="shared" si="0"/>
        <v>2.7173913043478273E-3</v>
      </c>
      <c r="E23" s="100"/>
      <c r="F23" s="95"/>
      <c r="G23" s="97">
        <f t="shared" ref="G23" si="5">C23</f>
        <v>3.5879629629629629E-4</v>
      </c>
      <c r="H23" s="96">
        <f t="shared" ref="H23" si="6">G23/$G$30</f>
        <v>2.7173913043478273E-3</v>
      </c>
    </row>
    <row r="24" spans="2:8" s="1" customFormat="1" x14ac:dyDescent="0.25">
      <c r="B24" s="8" t="s">
        <v>12</v>
      </c>
      <c r="C24" s="97">
        <v>8.1018518518518516E-5</v>
      </c>
      <c r="D24" s="95">
        <f t="shared" si="0"/>
        <v>6.1360448807854157E-4</v>
      </c>
      <c r="E24" s="114"/>
      <c r="F24" s="95"/>
      <c r="G24" s="97">
        <f t="shared" ref="G24" si="7">C24</f>
        <v>8.1018518518518516E-5</v>
      </c>
      <c r="H24" s="96">
        <f t="shared" ref="H24" si="8">G24/$G$30</f>
        <v>6.1360448807854157E-4</v>
      </c>
    </row>
    <row r="25" spans="2:8" s="1" customFormat="1" x14ac:dyDescent="0.25">
      <c r="B25" s="8" t="s">
        <v>5</v>
      </c>
      <c r="C25" s="97">
        <v>7.9861111111111116E-4</v>
      </c>
      <c r="D25" s="95">
        <f t="shared" si="0"/>
        <v>6.0483870967741968E-3</v>
      </c>
      <c r="E25" s="83"/>
      <c r="F25" s="95"/>
      <c r="G25" s="97">
        <f t="shared" ref="G25" si="9">C25</f>
        <v>7.9861111111111116E-4</v>
      </c>
      <c r="H25" s="96">
        <f t="shared" ref="H25" si="10">G25/$G$30</f>
        <v>6.0483870967741968E-3</v>
      </c>
    </row>
    <row r="26" spans="2:8" s="1" customFormat="1" x14ac:dyDescent="0.25">
      <c r="B26" s="8" t="s">
        <v>6</v>
      </c>
      <c r="C26" s="97">
        <v>2.3506944444444434E-2</v>
      </c>
      <c r="D26" s="95">
        <f t="shared" si="0"/>
        <v>0.17803295932678823</v>
      </c>
      <c r="E26" s="115"/>
      <c r="F26" s="95"/>
      <c r="G26" s="97">
        <f t="shared" si="2"/>
        <v>2.3506944444444434E-2</v>
      </c>
      <c r="H26" s="96">
        <f t="shared" si="1"/>
        <v>0.17803295932678823</v>
      </c>
    </row>
    <row r="27" spans="2:8" s="1" customFormat="1" x14ac:dyDescent="0.25">
      <c r="B27" s="8" t="s">
        <v>101</v>
      </c>
      <c r="C27" s="97">
        <v>1.3240740740740744E-2</v>
      </c>
      <c r="D27" s="95">
        <f t="shared" si="0"/>
        <v>0.10028050490883597</v>
      </c>
      <c r="E27" s="97"/>
      <c r="F27" s="95"/>
      <c r="G27" s="97">
        <f t="shared" si="2"/>
        <v>1.3240740740740744E-2</v>
      </c>
      <c r="H27" s="96">
        <f t="shared" si="1"/>
        <v>0.10028050490883597</v>
      </c>
    </row>
    <row r="28" spans="2:8" s="1" customFormat="1" x14ac:dyDescent="0.25">
      <c r="B28" s="36" t="s">
        <v>17</v>
      </c>
      <c r="C28" s="107">
        <v>1.2037037037037036E-3</v>
      </c>
      <c r="D28" s="95">
        <f t="shared" si="0"/>
        <v>9.1164095371669036E-3</v>
      </c>
      <c r="E28" s="107"/>
      <c r="F28" s="95"/>
      <c r="G28" s="97">
        <f t="shared" ref="G28" si="11">C28</f>
        <v>1.2037037037037036E-3</v>
      </c>
      <c r="H28" s="96">
        <f t="shared" ref="H28" si="12">G28/$G$30</f>
        <v>9.1164095371669036E-3</v>
      </c>
    </row>
    <row r="29" spans="2:8" s="1" customFormat="1" x14ac:dyDescent="0.25">
      <c r="B29" s="8"/>
      <c r="C29" s="98"/>
      <c r="D29" s="108"/>
      <c r="E29" s="98"/>
      <c r="F29" s="98"/>
      <c r="G29" s="98"/>
      <c r="H29" s="99"/>
    </row>
    <row r="30" spans="2:8" s="1" customFormat="1" x14ac:dyDescent="0.25">
      <c r="B30" s="37" t="s">
        <v>29</v>
      </c>
      <c r="C30" s="109">
        <f>SUM(C7:C28)</f>
        <v>0.13203703703703698</v>
      </c>
      <c r="D30" s="110">
        <f>SUM(D7:D28)</f>
        <v>0.99999999999999978</v>
      </c>
      <c r="E30" s="109"/>
      <c r="F30" s="110"/>
      <c r="G30" s="109">
        <f>SUM(G7:G28)</f>
        <v>0.13203703703703698</v>
      </c>
      <c r="H30" s="113">
        <f>SUM(H7:H28)</f>
        <v>0.99999999999999978</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89</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8.252314814814813E-3</v>
      </c>
      <c r="D7" s="95">
        <f t="shared" ref="D7:D28" si="0">C7/C$30</f>
        <v>7.0509587523857548E-3</v>
      </c>
      <c r="E7" s="97"/>
      <c r="F7" s="95"/>
      <c r="G7" s="97">
        <f t="shared" ref="G7:G27" si="1">C7+E7</f>
        <v>8.252314814814813E-3</v>
      </c>
      <c r="H7" s="96">
        <f t="shared" ref="H7" si="2">G7/$G$30</f>
        <v>6.529961809339767E-3</v>
      </c>
    </row>
    <row r="8" spans="2:8" s="1" customFormat="1" x14ac:dyDescent="0.25">
      <c r="B8" s="8" t="s">
        <v>13</v>
      </c>
      <c r="C8" s="97">
        <v>1.8993055555555548E-2</v>
      </c>
      <c r="D8" s="95">
        <f t="shared" si="0"/>
        <v>1.6228083187468472E-2</v>
      </c>
      <c r="E8" s="97"/>
      <c r="F8" s="95"/>
      <c r="G8" s="97">
        <f t="shared" si="1"/>
        <v>1.8993055555555548E-2</v>
      </c>
      <c r="H8" s="96">
        <f t="shared" ref="H8:H27" si="3">G8/$G$30</f>
        <v>1.5028986436362629E-2</v>
      </c>
    </row>
    <row r="9" spans="2:8" s="1" customFormat="1" x14ac:dyDescent="0.25">
      <c r="B9" s="8" t="s">
        <v>0</v>
      </c>
      <c r="C9" s="97">
        <v>0.26305555555555554</v>
      </c>
      <c r="D9" s="95">
        <f t="shared" si="0"/>
        <v>0.22476043551784497</v>
      </c>
      <c r="E9" s="97">
        <v>5.7372685185185193E-2</v>
      </c>
      <c r="F9" s="95">
        <f t="shared" ref="F9:F27" si="4">E9/E$30</f>
        <v>0.61440257808626686</v>
      </c>
      <c r="G9" s="97">
        <f t="shared" si="1"/>
        <v>0.32042824074074072</v>
      </c>
      <c r="H9" s="96">
        <f t="shared" si="3"/>
        <v>0.25355118189561215</v>
      </c>
    </row>
    <row r="10" spans="2:8" s="1" customFormat="1" x14ac:dyDescent="0.25">
      <c r="B10" s="8" t="s">
        <v>8</v>
      </c>
      <c r="C10" s="97">
        <v>9.2824074074074094E-3</v>
      </c>
      <c r="D10" s="95">
        <f t="shared" si="0"/>
        <v>7.9310924535952003E-3</v>
      </c>
      <c r="E10" s="97"/>
      <c r="F10" s="95"/>
      <c r="G10" s="97">
        <f t="shared" si="1"/>
        <v>9.2824074074074094E-3</v>
      </c>
      <c r="H10" s="96">
        <f t="shared" si="3"/>
        <v>7.3450622315434713E-3</v>
      </c>
    </row>
    <row r="11" spans="2:8" s="1" customFormat="1" x14ac:dyDescent="0.25">
      <c r="B11" s="8" t="s">
        <v>26</v>
      </c>
      <c r="C11" s="97">
        <v>2.9629629629629628E-3</v>
      </c>
      <c r="D11" s="95">
        <f t="shared" si="0"/>
        <v>2.5316205338159238E-3</v>
      </c>
      <c r="E11" s="97">
        <v>3.0092592592592595E-4</v>
      </c>
      <c r="F11" s="95">
        <f t="shared" si="4"/>
        <v>3.2226078334159649E-3</v>
      </c>
      <c r="G11" s="97">
        <f t="shared" si="1"/>
        <v>3.2638888888888887E-3</v>
      </c>
      <c r="H11" s="96">
        <f t="shared" si="3"/>
        <v>2.5826777422634146E-3</v>
      </c>
    </row>
    <row r="12" spans="2:8" s="1" customFormat="1" x14ac:dyDescent="0.25">
      <c r="B12" s="8" t="s">
        <v>3</v>
      </c>
      <c r="C12" s="97">
        <v>6.0393518518518409E-2</v>
      </c>
      <c r="D12" s="95">
        <f t="shared" si="0"/>
        <v>5.1601546661919788E-2</v>
      </c>
      <c r="E12" s="97">
        <v>1.4178240740740738E-2</v>
      </c>
      <c r="F12" s="95">
        <f t="shared" si="4"/>
        <v>0.15183440753594446</v>
      </c>
      <c r="G12" s="97">
        <f t="shared" si="1"/>
        <v>7.4571759259259143E-2</v>
      </c>
      <c r="H12" s="96">
        <f t="shared" si="3"/>
        <v>5.900777550852182E-2</v>
      </c>
    </row>
    <row r="13" spans="2:8" s="1" customFormat="1" x14ac:dyDescent="0.25">
      <c r="B13" s="8" t="s">
        <v>7</v>
      </c>
      <c r="C13" s="97">
        <v>2.5601851851851844E-2</v>
      </c>
      <c r="D13" s="95">
        <f t="shared" si="0"/>
        <v>2.1874783675003211E-2</v>
      </c>
      <c r="E13" s="97">
        <v>7.3379629629629628E-3</v>
      </c>
      <c r="F13" s="95">
        <f t="shared" si="4"/>
        <v>7.8582052553296977E-2</v>
      </c>
      <c r="G13" s="97">
        <f t="shared" si="1"/>
        <v>3.2939814814814811E-2</v>
      </c>
      <c r="H13" s="96">
        <f t="shared" si="3"/>
        <v>2.6064896647098146E-2</v>
      </c>
    </row>
    <row r="14" spans="2:8" s="1" customFormat="1" x14ac:dyDescent="0.25">
      <c r="B14" s="8" t="s">
        <v>2</v>
      </c>
      <c r="C14" s="97">
        <v>3.2488425925925921E-2</v>
      </c>
      <c r="D14" s="95">
        <f t="shared" si="0"/>
        <v>2.7758823587583192E-2</v>
      </c>
      <c r="E14" s="97">
        <v>1.2037037037037036E-3</v>
      </c>
      <c r="F14" s="95">
        <f t="shared" si="4"/>
        <v>1.2890431333663858E-2</v>
      </c>
      <c r="G14" s="97">
        <f t="shared" si="1"/>
        <v>3.3692129629629627E-2</v>
      </c>
      <c r="H14" s="96">
        <f t="shared" si="3"/>
        <v>2.6660194708258155E-2</v>
      </c>
    </row>
    <row r="15" spans="2:8" s="1" customFormat="1" x14ac:dyDescent="0.25">
      <c r="B15" s="8" t="s">
        <v>9</v>
      </c>
      <c r="C15" s="97">
        <v>5.4375000000000007E-2</v>
      </c>
      <c r="D15" s="95">
        <f t="shared" si="0"/>
        <v>4.6459192452606296E-2</v>
      </c>
      <c r="E15" s="97">
        <v>1.9097222222222219E-3</v>
      </c>
      <c r="F15" s="95">
        <f t="shared" si="4"/>
        <v>2.0451165096678235E-2</v>
      </c>
      <c r="G15" s="97">
        <f t="shared" si="1"/>
        <v>5.6284722222222229E-2</v>
      </c>
      <c r="H15" s="96">
        <f t="shared" si="3"/>
        <v>4.4537453406478675E-2</v>
      </c>
    </row>
    <row r="16" spans="2:8" s="1" customFormat="1" x14ac:dyDescent="0.25">
      <c r="B16" s="8" t="s">
        <v>1</v>
      </c>
      <c r="C16" s="97">
        <v>1.4571759259259258E-2</v>
      </c>
      <c r="D16" s="95">
        <f t="shared" si="0"/>
        <v>1.245043067216503E-2</v>
      </c>
      <c r="E16" s="97">
        <v>4.4328703703703709E-3</v>
      </c>
      <c r="F16" s="95">
        <f t="shared" si="4"/>
        <v>4.7471492315319795E-2</v>
      </c>
      <c r="G16" s="97">
        <f t="shared" si="1"/>
        <v>1.9004629629629628E-2</v>
      </c>
      <c r="H16" s="96">
        <f t="shared" si="3"/>
        <v>1.5038144868072789E-2</v>
      </c>
    </row>
    <row r="17" spans="2:8" s="1" customFormat="1" x14ac:dyDescent="0.25">
      <c r="B17" s="8" t="s">
        <v>27</v>
      </c>
      <c r="C17" s="97">
        <v>2.8009259259259259E-3</v>
      </c>
      <c r="D17" s="95">
        <f t="shared" si="0"/>
        <v>2.3931725358728654E-3</v>
      </c>
      <c r="E17" s="97"/>
      <c r="F17" s="95"/>
      <c r="G17" s="97">
        <f t="shared" si="1"/>
        <v>2.8009259259259259E-3</v>
      </c>
      <c r="H17" s="96">
        <f t="shared" si="3"/>
        <v>2.2163404738572566E-3</v>
      </c>
    </row>
    <row r="18" spans="2:8" s="1" customFormat="1" x14ac:dyDescent="0.25">
      <c r="B18" s="8" t="s">
        <v>16</v>
      </c>
      <c r="C18" s="97">
        <v>1.4189814814814811E-2</v>
      </c>
      <c r="D18" s="95">
        <f t="shared" si="0"/>
        <v>1.2124088962727819E-2</v>
      </c>
      <c r="E18" s="97">
        <v>2.0833333333333335E-4</v>
      </c>
      <c r="F18" s="95">
        <f t="shared" si="4"/>
        <v>2.2310361923648988E-3</v>
      </c>
      <c r="G18" s="97">
        <f t="shared" si="1"/>
        <v>1.4398148148148144E-2</v>
      </c>
      <c r="H18" s="96">
        <f t="shared" si="3"/>
        <v>1.1393089047431514E-2</v>
      </c>
    </row>
    <row r="19" spans="2:8" s="1" customFormat="1" x14ac:dyDescent="0.25">
      <c r="B19" s="8" t="s">
        <v>4</v>
      </c>
      <c r="C19" s="97">
        <v>5.004629629629629E-2</v>
      </c>
      <c r="D19" s="95">
        <f t="shared" si="0"/>
        <v>4.2760653078984585E-2</v>
      </c>
      <c r="E19" s="97">
        <v>1.0879629629629629E-3</v>
      </c>
      <c r="F19" s="95">
        <f t="shared" si="4"/>
        <v>1.1650966782350025E-2</v>
      </c>
      <c r="G19" s="97">
        <f t="shared" si="1"/>
        <v>5.1134259259259254E-2</v>
      </c>
      <c r="H19" s="96">
        <f t="shared" si="3"/>
        <v>4.0461951295460159E-2</v>
      </c>
    </row>
    <row r="20" spans="2:8" s="1" customFormat="1" x14ac:dyDescent="0.25">
      <c r="B20" s="8" t="s">
        <v>14</v>
      </c>
      <c r="C20" s="97">
        <v>4.525462962962962E-3</v>
      </c>
      <c r="D20" s="95">
        <f t="shared" si="0"/>
        <v>3.8666547996954138E-3</v>
      </c>
      <c r="E20" s="97">
        <v>6.018518518518519E-4</v>
      </c>
      <c r="F20" s="95">
        <f t="shared" si="4"/>
        <v>6.4452156668319298E-3</v>
      </c>
      <c r="G20" s="97">
        <f t="shared" si="1"/>
        <v>5.1273148148148137E-3</v>
      </c>
      <c r="H20" s="96">
        <f t="shared" si="3"/>
        <v>4.0571852475982002E-3</v>
      </c>
    </row>
    <row r="21" spans="2:8" s="1" customFormat="1" x14ac:dyDescent="0.25">
      <c r="B21" s="8" t="s">
        <v>11</v>
      </c>
      <c r="C21" s="97">
        <v>6.5509259259259253E-3</v>
      </c>
      <c r="D21" s="95">
        <f t="shared" si="0"/>
        <v>5.5972547739836431E-3</v>
      </c>
      <c r="E21" s="97">
        <v>2.0833333333333335E-4</v>
      </c>
      <c r="F21" s="95">
        <f t="shared" si="4"/>
        <v>2.2310361923648988E-3</v>
      </c>
      <c r="G21" s="97">
        <f t="shared" si="1"/>
        <v>6.7592592592592583E-3</v>
      </c>
      <c r="H21" s="96">
        <f t="shared" si="3"/>
        <v>5.3485241187299073E-3</v>
      </c>
    </row>
    <row r="22" spans="2:8" s="1" customFormat="1" x14ac:dyDescent="0.25">
      <c r="B22" s="8" t="s">
        <v>15</v>
      </c>
      <c r="C22" s="97">
        <v>8.4953703703703701E-3</v>
      </c>
      <c r="D22" s="95">
        <f t="shared" si="0"/>
        <v>7.2586307493003434E-3</v>
      </c>
      <c r="E22" s="97">
        <v>2.8935185185185189E-4</v>
      </c>
      <c r="F22" s="95">
        <f t="shared" si="4"/>
        <v>3.098661378284582E-3</v>
      </c>
      <c r="G22" s="97">
        <f t="shared" si="1"/>
        <v>8.7847222222222215E-3</v>
      </c>
      <c r="H22" s="96">
        <f t="shared" si="3"/>
        <v>6.9512496680068491E-3</v>
      </c>
    </row>
    <row r="23" spans="2:8" s="1" customFormat="1" x14ac:dyDescent="0.25">
      <c r="B23" s="8" t="s">
        <v>91</v>
      </c>
      <c r="C23" s="97">
        <v>4.8842592592592592E-3</v>
      </c>
      <c r="D23" s="95">
        <f t="shared" si="0"/>
        <v>4.173218223712187E-3</v>
      </c>
      <c r="E23" s="97">
        <v>3.9351851851851852E-4</v>
      </c>
      <c r="F23" s="95">
        <f t="shared" si="4"/>
        <v>4.214179474467031E-3</v>
      </c>
      <c r="G23" s="97">
        <f t="shared" si="1"/>
        <v>5.2777777777777779E-3</v>
      </c>
      <c r="H23" s="96">
        <f t="shared" si="3"/>
        <v>4.1762448598302027E-3</v>
      </c>
    </row>
    <row r="24" spans="2:8" s="1" customFormat="1" x14ac:dyDescent="0.25">
      <c r="B24" s="8" t="s">
        <v>12</v>
      </c>
      <c r="C24" s="97">
        <v>2.4305555555555556E-3</v>
      </c>
      <c r="D24" s="95">
        <f t="shared" si="0"/>
        <v>2.076719969145875E-3</v>
      </c>
      <c r="E24" s="97"/>
      <c r="F24" s="95"/>
      <c r="G24" s="97">
        <f t="shared" si="1"/>
        <v>2.4305555555555556E-3</v>
      </c>
      <c r="H24" s="96">
        <f t="shared" ref="H24" si="5">G24/$G$30</f>
        <v>1.92327065913233E-3</v>
      </c>
    </row>
    <row r="25" spans="2:8" s="1" customFormat="1" x14ac:dyDescent="0.25">
      <c r="B25" s="8" t="s">
        <v>5</v>
      </c>
      <c r="C25" s="97">
        <v>4.7939814814814838E-2</v>
      </c>
      <c r="D25" s="95">
        <f t="shared" si="0"/>
        <v>4.096082910572485E-2</v>
      </c>
      <c r="E25" s="97">
        <v>2.0370370370370369E-3</v>
      </c>
      <c r="F25" s="95">
        <f t="shared" si="4"/>
        <v>2.1814576103123453E-2</v>
      </c>
      <c r="G25" s="97">
        <f t="shared" si="1"/>
        <v>4.9976851851851876E-2</v>
      </c>
      <c r="H25" s="96">
        <f t="shared" si="3"/>
        <v>3.9546108124444784E-2</v>
      </c>
    </row>
    <row r="26" spans="2:8" s="1" customFormat="1" x14ac:dyDescent="0.25">
      <c r="B26" s="8" t="s">
        <v>6</v>
      </c>
      <c r="C26" s="97">
        <v>0.44342592592592606</v>
      </c>
      <c r="D26" s="95">
        <f t="shared" si="0"/>
        <v>0.37887283551388945</v>
      </c>
      <c r="E26" s="97">
        <v>1.8171296296296295E-3</v>
      </c>
      <c r="F26" s="95">
        <f t="shared" si="4"/>
        <v>1.9459593455627169E-2</v>
      </c>
      <c r="G26" s="97">
        <f t="shared" si="1"/>
        <v>0.44524305555555571</v>
      </c>
      <c r="H26" s="96">
        <f t="shared" si="3"/>
        <v>0.35231570945791252</v>
      </c>
    </row>
    <row r="27" spans="2:8" s="1" customFormat="1" x14ac:dyDescent="0.25">
      <c r="B27" s="8" t="s">
        <v>101</v>
      </c>
      <c r="C27" s="97">
        <v>9.4143518518518432E-2</v>
      </c>
      <c r="D27" s="95">
        <f t="shared" si="0"/>
        <v>8.0438286804916811E-2</v>
      </c>
      <c r="E27" s="97"/>
      <c r="F27" s="95"/>
      <c r="G27" s="97">
        <f t="shared" si="1"/>
        <v>9.4143518518518432E-2</v>
      </c>
      <c r="H27" s="96">
        <f t="shared" si="3"/>
        <v>7.4494683530392181E-2</v>
      </c>
    </row>
    <row r="28" spans="2:8" s="1" customFormat="1" x14ac:dyDescent="0.25">
      <c r="B28" s="36" t="s">
        <v>17</v>
      </c>
      <c r="C28" s="107">
        <v>9.7222222222222219E-4</v>
      </c>
      <c r="D28" s="95">
        <f t="shared" si="0"/>
        <v>8.3068798765834994E-4</v>
      </c>
      <c r="E28" s="107"/>
      <c r="F28" s="95"/>
      <c r="G28" s="97">
        <f t="shared" ref="G28" si="6">C28+E28</f>
        <v>9.7222222222222219E-4</v>
      </c>
      <c r="H28" s="96">
        <f t="shared" ref="H28" si="7">G28/$G$30</f>
        <v>7.6930826365293197E-4</v>
      </c>
    </row>
    <row r="29" spans="2:8" s="1" customFormat="1" x14ac:dyDescent="0.25">
      <c r="B29" s="8"/>
      <c r="C29" s="98"/>
      <c r="D29" s="108"/>
      <c r="E29" s="98"/>
      <c r="F29" s="98"/>
      <c r="G29" s="97"/>
      <c r="H29" s="96"/>
    </row>
    <row r="30" spans="2:8" s="1" customFormat="1" x14ac:dyDescent="0.25">
      <c r="B30" s="37" t="s">
        <v>29</v>
      </c>
      <c r="C30" s="109">
        <f t="shared" ref="C30:H30" si="8">SUM(C7:C28)</f>
        <v>1.1703819444444443</v>
      </c>
      <c r="D30" s="110">
        <f t="shared" si="8"/>
        <v>1.0000000000000002</v>
      </c>
      <c r="E30" s="109">
        <f t="shared" si="8"/>
        <v>9.3379629629629618E-2</v>
      </c>
      <c r="F30" s="110">
        <f t="shared" si="8"/>
        <v>1</v>
      </c>
      <c r="G30" s="109">
        <f t="shared" si="8"/>
        <v>1.2637615740740742</v>
      </c>
      <c r="H30" s="113">
        <f t="shared" si="8"/>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90</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1.747685185185185E-3</v>
      </c>
      <c r="D7" s="95">
        <f t="shared" ref="D7:D28" si="0">C7/C$30</f>
        <v>4.0715075363334848E-3</v>
      </c>
      <c r="E7" s="97"/>
      <c r="F7" s="95"/>
      <c r="G7" s="97">
        <f>E7+C7</f>
        <v>1.747685185185185E-3</v>
      </c>
      <c r="H7" s="96">
        <f>G7/$G$30</f>
        <v>3.034687889384621E-3</v>
      </c>
    </row>
    <row r="8" spans="2:8" s="1" customFormat="1" x14ac:dyDescent="0.25">
      <c r="B8" s="8" t="s">
        <v>13</v>
      </c>
      <c r="C8" s="97">
        <v>1.0474537037037036E-2</v>
      </c>
      <c r="D8" s="95">
        <f t="shared" si="0"/>
        <v>2.4402081591932474E-2</v>
      </c>
      <c r="E8" s="97">
        <v>1.9444444444444444E-3</v>
      </c>
      <c r="F8" s="95">
        <f t="shared" ref="F7:F27" si="1">E8/E$30</f>
        <v>1.3258622050351191E-2</v>
      </c>
      <c r="G8" s="97">
        <f t="shared" ref="G8:G27" si="2">E8+C8</f>
        <v>1.241898148148148E-2</v>
      </c>
      <c r="H8" s="96">
        <f t="shared" ref="H8:H27" si="3">G8/$G$30</f>
        <v>2.1564371558342371E-2</v>
      </c>
    </row>
    <row r="9" spans="2:8" s="1" customFormat="1" x14ac:dyDescent="0.25">
      <c r="B9" s="8" t="s">
        <v>0</v>
      </c>
      <c r="C9" s="97">
        <v>0.14380787037037046</v>
      </c>
      <c r="D9" s="95">
        <f t="shared" si="0"/>
        <v>0.33502305390028864</v>
      </c>
      <c r="E9" s="97">
        <v>6.5787037037037047E-2</v>
      </c>
      <c r="F9" s="95">
        <f t="shared" si="1"/>
        <v>0.44858337937021542</v>
      </c>
      <c r="G9" s="97">
        <f t="shared" si="2"/>
        <v>0.20959490740740749</v>
      </c>
      <c r="H9" s="96">
        <f t="shared" si="3"/>
        <v>0.3639414767474578</v>
      </c>
    </row>
    <row r="10" spans="2:8" s="1" customFormat="1" x14ac:dyDescent="0.25">
      <c r="B10" s="8" t="s">
        <v>8</v>
      </c>
      <c r="C10" s="97">
        <v>4.7337962962962967E-3</v>
      </c>
      <c r="D10" s="95">
        <f t="shared" si="0"/>
        <v>1.1028123061989374E-2</v>
      </c>
      <c r="E10" s="97">
        <v>8.2175925925925927E-4</v>
      </c>
      <c r="F10" s="95">
        <f t="shared" si="1"/>
        <v>5.6033462236603259E-3</v>
      </c>
      <c r="G10" s="97">
        <f t="shared" si="2"/>
        <v>5.5555555555555558E-3</v>
      </c>
      <c r="H10" s="96">
        <f t="shared" si="3"/>
        <v>9.6466899795007825E-3</v>
      </c>
    </row>
    <row r="11" spans="2:8" s="1" customFormat="1" x14ac:dyDescent="0.25">
      <c r="B11" s="8" t="s">
        <v>26</v>
      </c>
      <c r="C11" s="97"/>
      <c r="D11" s="95"/>
      <c r="E11" s="97">
        <v>8.5648148148148139E-4</v>
      </c>
      <c r="F11" s="95">
        <f t="shared" si="1"/>
        <v>5.8401073317023103E-3</v>
      </c>
      <c r="G11" s="97">
        <f t="shared" si="2"/>
        <v>8.5648148148148139E-4</v>
      </c>
      <c r="H11" s="96">
        <f t="shared" si="3"/>
        <v>1.4871980385063705E-3</v>
      </c>
    </row>
    <row r="12" spans="2:8" s="1" customFormat="1" x14ac:dyDescent="0.25">
      <c r="B12" s="8" t="s">
        <v>3</v>
      </c>
      <c r="C12" s="97">
        <v>2.5995370370370349E-2</v>
      </c>
      <c r="D12" s="95">
        <f t="shared" si="0"/>
        <v>6.0560304149701989E-2</v>
      </c>
      <c r="E12" s="97">
        <v>1.9479166666666672E-2</v>
      </c>
      <c r="F12" s="95">
        <f t="shared" si="1"/>
        <v>0.13282298161155395</v>
      </c>
      <c r="G12" s="97">
        <f t="shared" si="2"/>
        <v>4.5474537037037022E-2</v>
      </c>
      <c r="H12" s="96">
        <f t="shared" si="3"/>
        <v>7.8962176936372003E-2</v>
      </c>
    </row>
    <row r="13" spans="2:8" s="1" customFormat="1" x14ac:dyDescent="0.25">
      <c r="B13" s="8" t="s">
        <v>7</v>
      </c>
      <c r="C13" s="97">
        <v>9.7222222222222189E-3</v>
      </c>
      <c r="D13" s="95">
        <f t="shared" si="0"/>
        <v>2.2649445897484279E-2</v>
      </c>
      <c r="E13" s="97">
        <v>9.8379629629629633E-3</v>
      </c>
      <c r="F13" s="95">
        <f t="shared" si="1"/>
        <v>6.7082313945229247E-2</v>
      </c>
      <c r="G13" s="97">
        <f t="shared" si="2"/>
        <v>1.956018518518518E-2</v>
      </c>
      <c r="H13" s="96">
        <f t="shared" si="3"/>
        <v>3.3964387636158999E-2</v>
      </c>
    </row>
    <row r="14" spans="2:8" s="1" customFormat="1" x14ac:dyDescent="0.25">
      <c r="B14" s="8" t="s">
        <v>2</v>
      </c>
      <c r="C14" s="97">
        <v>1.8043981481481473E-2</v>
      </c>
      <c r="D14" s="95">
        <f t="shared" si="0"/>
        <v>4.203629304068808E-2</v>
      </c>
      <c r="E14" s="97">
        <v>3.6458333333333334E-3</v>
      </c>
      <c r="F14" s="95">
        <f t="shared" si="1"/>
        <v>2.4859916344408487E-2</v>
      </c>
      <c r="G14" s="97">
        <f t="shared" si="2"/>
        <v>2.1689814814814808E-2</v>
      </c>
      <c r="H14" s="96">
        <f t="shared" si="3"/>
        <v>3.766228546163429E-2</v>
      </c>
    </row>
    <row r="15" spans="2:8" s="1" customFormat="1" x14ac:dyDescent="0.25">
      <c r="B15" s="8" t="s">
        <v>9</v>
      </c>
      <c r="C15" s="97">
        <v>2.1608796296296293E-2</v>
      </c>
      <c r="D15" s="95">
        <f t="shared" si="0"/>
        <v>5.0341089869765661E-2</v>
      </c>
      <c r="E15" s="97">
        <v>1.1747685185185187E-2</v>
      </c>
      <c r="F15" s="95">
        <f t="shared" si="1"/>
        <v>8.0104174887538473E-2</v>
      </c>
      <c r="G15" s="97">
        <f t="shared" si="2"/>
        <v>3.335648148148148E-2</v>
      </c>
      <c r="H15" s="96">
        <f t="shared" si="3"/>
        <v>5.7920334418585941E-2</v>
      </c>
    </row>
    <row r="16" spans="2:8" s="1" customFormat="1" x14ac:dyDescent="0.25">
      <c r="B16" s="8" t="s">
        <v>1</v>
      </c>
      <c r="C16" s="97">
        <v>1.3981481481481484E-2</v>
      </c>
      <c r="D16" s="95">
        <f t="shared" si="0"/>
        <v>3.2572060290667885E-2</v>
      </c>
      <c r="E16" s="97">
        <v>9.2129629629629627E-3</v>
      </c>
      <c r="F16" s="95">
        <f t="shared" si="1"/>
        <v>6.2820614000473507E-2</v>
      </c>
      <c r="G16" s="97">
        <f t="shared" si="2"/>
        <v>2.3194444444444448E-2</v>
      </c>
      <c r="H16" s="96">
        <f t="shared" si="3"/>
        <v>4.0274930664415773E-2</v>
      </c>
    </row>
    <row r="17" spans="2:8" s="1" customFormat="1" x14ac:dyDescent="0.25">
      <c r="B17" s="8" t="s">
        <v>27</v>
      </c>
      <c r="C17" s="97">
        <v>2.8587962962962963E-3</v>
      </c>
      <c r="D17" s="95">
        <f t="shared" si="0"/>
        <v>6.6600156389031179E-3</v>
      </c>
      <c r="E17" s="97">
        <v>1.3888888888888887E-3</v>
      </c>
      <c r="F17" s="95">
        <f t="shared" si="1"/>
        <v>9.4704443216794224E-3</v>
      </c>
      <c r="G17" s="97">
        <f t="shared" si="2"/>
        <v>4.2476851851851851E-3</v>
      </c>
      <c r="H17" s="96">
        <f t="shared" si="3"/>
        <v>7.3756983801599729E-3</v>
      </c>
    </row>
    <row r="18" spans="2:8" s="1" customFormat="1" x14ac:dyDescent="0.25">
      <c r="B18" s="8" t="s">
        <v>16</v>
      </c>
      <c r="C18" s="97">
        <v>1.8865740740740739E-3</v>
      </c>
      <c r="D18" s="95">
        <f t="shared" si="0"/>
        <v>4.3950710491546885E-3</v>
      </c>
      <c r="E18" s="97"/>
      <c r="F18" s="95"/>
      <c r="G18" s="97">
        <f t="shared" ref="G18" si="4">E18+C18</f>
        <v>1.8865740740740739E-3</v>
      </c>
      <c r="H18" s="96">
        <f t="shared" ref="H18" si="5">G18/$G$30</f>
        <v>3.2758551388721402E-3</v>
      </c>
    </row>
    <row r="19" spans="2:8" s="1" customFormat="1" x14ac:dyDescent="0.25">
      <c r="B19" s="8" t="s">
        <v>4</v>
      </c>
      <c r="C19" s="97">
        <v>1.1504629629629623E-2</v>
      </c>
      <c r="D19" s="95">
        <f t="shared" si="0"/>
        <v>2.6801844312023058E-2</v>
      </c>
      <c r="E19" s="97">
        <v>2.7662037037037043E-3</v>
      </c>
      <c r="F19" s="95">
        <f t="shared" si="1"/>
        <v>1.8861968274011522E-2</v>
      </c>
      <c r="G19" s="97">
        <f t="shared" si="2"/>
        <v>1.4270833333333328E-2</v>
      </c>
      <c r="H19" s="96">
        <f t="shared" si="3"/>
        <v>2.4779934884842626E-2</v>
      </c>
    </row>
    <row r="20" spans="2:8" s="1" customFormat="1" x14ac:dyDescent="0.25">
      <c r="B20" s="8" t="s">
        <v>14</v>
      </c>
      <c r="C20" s="97">
        <v>6.5624999999999998E-3</v>
      </c>
      <c r="D20" s="95">
        <f t="shared" si="0"/>
        <v>1.5288375980801893E-2</v>
      </c>
      <c r="E20" s="97">
        <v>8.9120370370370343E-3</v>
      </c>
      <c r="F20" s="95">
        <f t="shared" si="1"/>
        <v>6.0768684397442943E-2</v>
      </c>
      <c r="G20" s="97">
        <f t="shared" si="2"/>
        <v>1.5474537037037033E-2</v>
      </c>
      <c r="H20" s="96">
        <f t="shared" si="3"/>
        <v>2.6870051047067797E-2</v>
      </c>
    </row>
    <row r="21" spans="2:8" s="1" customFormat="1" x14ac:dyDescent="0.25">
      <c r="B21" s="8" t="s">
        <v>11</v>
      </c>
      <c r="C21" s="97">
        <v>1.2152777777777778E-3</v>
      </c>
      <c r="D21" s="95">
        <f t="shared" si="0"/>
        <v>2.8311807371855361E-3</v>
      </c>
      <c r="E21" s="97">
        <v>5.6712962962962967E-4</v>
      </c>
      <c r="F21" s="95">
        <f t="shared" si="1"/>
        <v>3.8670980980190978E-3</v>
      </c>
      <c r="G21" s="97">
        <f t="shared" si="2"/>
        <v>1.7824074074074075E-3</v>
      </c>
      <c r="H21" s="96">
        <f t="shared" si="3"/>
        <v>3.0949797017565009E-3</v>
      </c>
    </row>
    <row r="22" spans="2:8" s="1" customFormat="1" x14ac:dyDescent="0.25">
      <c r="B22" s="8" t="s">
        <v>15</v>
      </c>
      <c r="C22" s="97">
        <v>2.0138888888888888E-3</v>
      </c>
      <c r="D22" s="95">
        <f t="shared" si="0"/>
        <v>4.6916709359074594E-3</v>
      </c>
      <c r="E22" s="97">
        <v>1.8981481481481482E-3</v>
      </c>
      <c r="F22" s="95">
        <f t="shared" si="1"/>
        <v>1.2942940572961878E-2</v>
      </c>
      <c r="G22" s="97">
        <f t="shared" si="2"/>
        <v>3.9120370370370368E-3</v>
      </c>
      <c r="H22" s="96">
        <f t="shared" si="3"/>
        <v>6.7928775272318E-3</v>
      </c>
    </row>
    <row r="23" spans="2:8" s="1" customFormat="1" x14ac:dyDescent="0.25">
      <c r="B23" s="8" t="s">
        <v>91</v>
      </c>
      <c r="C23" s="97">
        <v>1.9212962962962962E-3</v>
      </c>
      <c r="D23" s="95">
        <f t="shared" si="0"/>
        <v>4.4759619273599897E-3</v>
      </c>
      <c r="E23" s="97">
        <v>2.5925925925925925E-3</v>
      </c>
      <c r="F23" s="95">
        <f t="shared" si="1"/>
        <v>1.767816273380159E-2</v>
      </c>
      <c r="G23" s="97">
        <f t="shared" si="2"/>
        <v>4.5138888888888885E-3</v>
      </c>
      <c r="H23" s="96">
        <f t="shared" si="3"/>
        <v>7.8379356083443843E-3</v>
      </c>
    </row>
    <row r="24" spans="2:8" s="1" customFormat="1" x14ac:dyDescent="0.25">
      <c r="B24" s="8" t="s">
        <v>12</v>
      </c>
      <c r="C24" s="97">
        <v>1.2152777777777778E-3</v>
      </c>
      <c r="D24" s="95">
        <f t="shared" si="0"/>
        <v>2.8311807371855361E-3</v>
      </c>
      <c r="E24" s="97">
        <v>2.0138888888888888E-3</v>
      </c>
      <c r="F24" s="95">
        <f t="shared" si="1"/>
        <v>1.3732144266435164E-2</v>
      </c>
      <c r="G24" s="97">
        <f t="shared" si="2"/>
        <v>3.2291666666666666E-3</v>
      </c>
      <c r="H24" s="96">
        <f t="shared" ref="H24" si="6">G24/$G$30</f>
        <v>5.6071385505848297E-3</v>
      </c>
    </row>
    <row r="25" spans="2:8" s="1" customFormat="1" x14ac:dyDescent="0.25">
      <c r="B25" s="8" t="s">
        <v>5</v>
      </c>
      <c r="C25" s="97">
        <v>5.3240740740740748E-3</v>
      </c>
      <c r="D25" s="95">
        <f t="shared" si="0"/>
        <v>1.2403267991479493E-2</v>
      </c>
      <c r="E25" s="97"/>
      <c r="F25" s="95"/>
      <c r="G25" s="97">
        <f t="shared" si="2"/>
        <v>5.3240740740740748E-3</v>
      </c>
      <c r="H25" s="96">
        <f t="shared" si="3"/>
        <v>9.2447445636882515E-3</v>
      </c>
    </row>
    <row r="26" spans="2:8" s="1" customFormat="1" x14ac:dyDescent="0.25">
      <c r="B26" s="8" t="s">
        <v>6</v>
      </c>
      <c r="C26" s="97">
        <v>0.1232638888888889</v>
      </c>
      <c r="D26" s="95">
        <f t="shared" si="0"/>
        <v>0.28716261762881867</v>
      </c>
      <c r="E26" s="97">
        <v>2.7893518518518523E-3</v>
      </c>
      <c r="F26" s="95">
        <f t="shared" si="1"/>
        <v>1.9019809012706178E-2</v>
      </c>
      <c r="G26" s="97">
        <f t="shared" si="2"/>
        <v>0.12605324074074076</v>
      </c>
      <c r="H26" s="96">
        <f t="shared" si="3"/>
        <v>0.21887937618071465</v>
      </c>
    </row>
    <row r="27" spans="2:8" s="1" customFormat="1" x14ac:dyDescent="0.25">
      <c r="B27" s="8" t="s">
        <v>101</v>
      </c>
      <c r="C27" s="97">
        <v>2.1365740740740737E-2</v>
      </c>
      <c r="D27" s="95">
        <f t="shared" si="0"/>
        <v>4.9774853722328559E-2</v>
      </c>
      <c r="E27" s="97">
        <v>3.9351851851851852E-4</v>
      </c>
      <c r="F27" s="95">
        <f t="shared" si="1"/>
        <v>2.6832925578091698E-3</v>
      </c>
      <c r="G27" s="97">
        <f t="shared" si="2"/>
        <v>2.1759259259259256E-2</v>
      </c>
      <c r="H27" s="96">
        <f t="shared" si="3"/>
        <v>3.7782869086378061E-2</v>
      </c>
    </row>
    <row r="28" spans="2:8" s="1" customFormat="1" x14ac:dyDescent="0.25">
      <c r="B28" s="36" t="s">
        <v>17</v>
      </c>
      <c r="C28" s="107"/>
      <c r="D28" s="95"/>
      <c r="E28" s="107"/>
      <c r="F28" s="95"/>
      <c r="G28" s="97"/>
      <c r="H28" s="96"/>
    </row>
    <row r="29" spans="2:8" s="1" customFormat="1" x14ac:dyDescent="0.25">
      <c r="B29" s="8"/>
      <c r="C29" s="98"/>
      <c r="D29" s="108"/>
      <c r="E29" s="98"/>
      <c r="F29" s="95"/>
      <c r="G29" s="98"/>
      <c r="H29" s="99"/>
    </row>
    <row r="30" spans="2:8" s="1" customFormat="1" x14ac:dyDescent="0.25">
      <c r="B30" s="37" t="s">
        <v>29</v>
      </c>
      <c r="C30" s="109">
        <f t="shared" ref="C30:H30" si="7">SUM(C7:C28)</f>
        <v>0.4292476851851853</v>
      </c>
      <c r="D30" s="110">
        <f t="shared" si="7"/>
        <v>1</v>
      </c>
      <c r="E30" s="109">
        <f t="shared" si="7"/>
        <v>0.14665509259259263</v>
      </c>
      <c r="F30" s="110">
        <f t="shared" si="7"/>
        <v>1</v>
      </c>
      <c r="G30" s="109">
        <f t="shared" si="7"/>
        <v>0.57590277777777787</v>
      </c>
      <c r="H30" s="113">
        <f t="shared" si="7"/>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40</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3.692129629629629E-3</v>
      </c>
      <c r="D7" s="95">
        <f t="shared" ref="D7:D28" si="0">C7/C$30</f>
        <v>9.14013925102433E-3</v>
      </c>
      <c r="E7" s="97"/>
      <c r="F7" s="95"/>
      <c r="G7" s="97">
        <f>C7+E7</f>
        <v>3.692129629629629E-3</v>
      </c>
      <c r="H7" s="96">
        <f>G7/$G$30</f>
        <v>9.14013925102433E-3</v>
      </c>
    </row>
    <row r="8" spans="2:8" s="1" customFormat="1" x14ac:dyDescent="0.25">
      <c r="B8" s="8" t="s">
        <v>13</v>
      </c>
      <c r="C8" s="97">
        <v>1.0150462962962964E-2</v>
      </c>
      <c r="D8" s="95">
        <f t="shared" si="0"/>
        <v>2.5128219821781629E-2</v>
      </c>
      <c r="E8" s="97"/>
      <c r="F8" s="95"/>
      <c r="G8" s="97">
        <f t="shared" ref="G8:G27" si="1">C8+E8</f>
        <v>1.0150462962962964E-2</v>
      </c>
      <c r="H8" s="96">
        <f t="shared" ref="H8:H27" si="2">G8/$G$30</f>
        <v>2.5128219821781629E-2</v>
      </c>
    </row>
    <row r="9" spans="2:8" s="1" customFormat="1" x14ac:dyDescent="0.25">
      <c r="B9" s="8" t="s">
        <v>0</v>
      </c>
      <c r="C9" s="97">
        <v>5.3483796296295967E-2</v>
      </c>
      <c r="D9" s="95">
        <f t="shared" si="0"/>
        <v>0.13240308300621687</v>
      </c>
      <c r="E9" s="97"/>
      <c r="F9" s="95"/>
      <c r="G9" s="97">
        <f t="shared" si="1"/>
        <v>5.3483796296295967E-2</v>
      </c>
      <c r="H9" s="96">
        <f t="shared" si="2"/>
        <v>0.13240308300621687</v>
      </c>
    </row>
    <row r="10" spans="2:8" s="1" customFormat="1" x14ac:dyDescent="0.25">
      <c r="B10" s="8" t="s">
        <v>8</v>
      </c>
      <c r="C10" s="97">
        <v>9.7916666666666638E-3</v>
      </c>
      <c r="D10" s="95">
        <f t="shared" si="0"/>
        <v>2.4239993123406214E-2</v>
      </c>
      <c r="E10" s="97"/>
      <c r="F10" s="95"/>
      <c r="G10" s="97">
        <f t="shared" si="1"/>
        <v>9.7916666666666638E-3</v>
      </c>
      <c r="H10" s="96">
        <f t="shared" si="2"/>
        <v>2.4239993123406214E-2</v>
      </c>
    </row>
    <row r="11" spans="2:8" s="1" customFormat="1" x14ac:dyDescent="0.25">
      <c r="B11" s="8" t="s">
        <v>26</v>
      </c>
      <c r="C11" s="97">
        <v>2.418981481481482E-3</v>
      </c>
      <c r="D11" s="95">
        <f t="shared" si="0"/>
        <v>5.9883670954987015E-3</v>
      </c>
      <c r="E11" s="97"/>
      <c r="F11" s="95"/>
      <c r="G11" s="97">
        <f t="shared" si="1"/>
        <v>2.418981481481482E-3</v>
      </c>
      <c r="H11" s="96">
        <f t="shared" si="2"/>
        <v>5.9883670954987015E-3</v>
      </c>
    </row>
    <row r="12" spans="2:8" s="1" customFormat="1" x14ac:dyDescent="0.25">
      <c r="B12" s="8" t="s">
        <v>3</v>
      </c>
      <c r="C12" s="97">
        <v>1.1099537037037031E-2</v>
      </c>
      <c r="D12" s="95">
        <f t="shared" si="0"/>
        <v>2.7477722701355265E-2</v>
      </c>
      <c r="E12" s="97"/>
      <c r="F12" s="95"/>
      <c r="G12" s="97">
        <f t="shared" si="1"/>
        <v>1.1099537037037031E-2</v>
      </c>
      <c r="H12" s="96">
        <f t="shared" si="2"/>
        <v>2.7477722701355265E-2</v>
      </c>
    </row>
    <row r="13" spans="2:8" s="1" customFormat="1" x14ac:dyDescent="0.25">
      <c r="B13" s="8" t="s">
        <v>7</v>
      </c>
      <c r="C13" s="97">
        <v>1.1365740740740737E-2</v>
      </c>
      <c r="D13" s="95">
        <f t="shared" si="0"/>
        <v>2.8136729606601539E-2</v>
      </c>
      <c r="E13" s="97"/>
      <c r="F13" s="95"/>
      <c r="G13" s="97">
        <f t="shared" si="1"/>
        <v>1.1365740740740737E-2</v>
      </c>
      <c r="H13" s="96">
        <f t="shared" si="2"/>
        <v>2.8136729606601539E-2</v>
      </c>
    </row>
    <row r="14" spans="2:8" s="1" customFormat="1" x14ac:dyDescent="0.25">
      <c r="B14" s="8" t="s">
        <v>2</v>
      </c>
      <c r="C14" s="97">
        <v>1.2986111111111105E-2</v>
      </c>
      <c r="D14" s="95">
        <f t="shared" si="0"/>
        <v>3.2148075986361428E-2</v>
      </c>
      <c r="E14" s="97"/>
      <c r="F14" s="95"/>
      <c r="G14" s="97">
        <f t="shared" si="1"/>
        <v>1.2986111111111105E-2</v>
      </c>
      <c r="H14" s="96">
        <f t="shared" si="2"/>
        <v>3.2148075986361428E-2</v>
      </c>
    </row>
    <row r="15" spans="2:8" s="1" customFormat="1" x14ac:dyDescent="0.25">
      <c r="B15" s="8" t="s">
        <v>9</v>
      </c>
      <c r="C15" s="97">
        <v>2.0381944444444432E-2</v>
      </c>
      <c r="D15" s="95">
        <f t="shared" si="0"/>
        <v>5.0457006962551218E-2</v>
      </c>
      <c r="E15" s="97"/>
      <c r="F15" s="95"/>
      <c r="G15" s="97">
        <f t="shared" si="1"/>
        <v>2.0381944444444432E-2</v>
      </c>
      <c r="H15" s="96">
        <f t="shared" si="2"/>
        <v>5.0457006962551218E-2</v>
      </c>
    </row>
    <row r="16" spans="2:8" s="1" customFormat="1" x14ac:dyDescent="0.25">
      <c r="B16" s="8" t="s">
        <v>1</v>
      </c>
      <c r="C16" s="97">
        <v>9.1435185185185196E-3</v>
      </c>
      <c r="D16" s="95">
        <f t="shared" si="0"/>
        <v>2.2635454571502268E-2</v>
      </c>
      <c r="E16" s="97"/>
      <c r="F16" s="95"/>
      <c r="G16" s="97">
        <f t="shared" si="1"/>
        <v>9.1435185185185196E-3</v>
      </c>
      <c r="H16" s="96">
        <f t="shared" si="2"/>
        <v>2.2635454571502268E-2</v>
      </c>
    </row>
    <row r="17" spans="2:8" s="1" customFormat="1" x14ac:dyDescent="0.25">
      <c r="B17" s="8" t="s">
        <v>27</v>
      </c>
      <c r="C17" s="97">
        <v>1.5277777777777781E-3</v>
      </c>
      <c r="D17" s="95">
        <f t="shared" si="0"/>
        <v>3.782126586630759E-3</v>
      </c>
      <c r="E17" s="97"/>
      <c r="F17" s="95"/>
      <c r="G17" s="97">
        <f t="shared" si="1"/>
        <v>1.5277777777777781E-3</v>
      </c>
      <c r="H17" s="96">
        <f t="shared" si="2"/>
        <v>3.782126586630759E-3</v>
      </c>
    </row>
    <row r="18" spans="2:8" s="1" customFormat="1" x14ac:dyDescent="0.25">
      <c r="B18" s="8" t="s">
        <v>16</v>
      </c>
      <c r="C18" s="97">
        <v>1.4814814814814814E-3</v>
      </c>
      <c r="D18" s="95">
        <f t="shared" si="0"/>
        <v>3.6675166900661895E-3</v>
      </c>
      <c r="E18" s="97"/>
      <c r="F18" s="95"/>
      <c r="G18" s="97">
        <f t="shared" si="1"/>
        <v>1.4814814814814814E-3</v>
      </c>
      <c r="H18" s="96">
        <f t="shared" si="2"/>
        <v>3.6675166900661895E-3</v>
      </c>
    </row>
    <row r="19" spans="2:8" s="1" customFormat="1" x14ac:dyDescent="0.25">
      <c r="B19" s="8" t="s">
        <v>4</v>
      </c>
      <c r="C19" s="97">
        <v>2.1736111111111112E-2</v>
      </c>
      <c r="D19" s="95">
        <f t="shared" si="0"/>
        <v>5.3809346437064878E-2</v>
      </c>
      <c r="E19" s="97"/>
      <c r="F19" s="95"/>
      <c r="G19" s="97">
        <f t="shared" si="1"/>
        <v>2.1736111111111112E-2</v>
      </c>
      <c r="H19" s="96">
        <f t="shared" si="2"/>
        <v>5.3809346437064878E-2</v>
      </c>
    </row>
    <row r="20" spans="2:8" s="1" customFormat="1" x14ac:dyDescent="0.25">
      <c r="B20" s="8" t="s">
        <v>14</v>
      </c>
      <c r="C20" s="97">
        <v>5.9374999999999983E-3</v>
      </c>
      <c r="D20" s="95">
        <f t="shared" si="0"/>
        <v>1.4698719234405896E-2</v>
      </c>
      <c r="E20" s="97"/>
      <c r="F20" s="95"/>
      <c r="G20" s="97">
        <f t="shared" si="1"/>
        <v>5.9374999999999983E-3</v>
      </c>
      <c r="H20" s="96">
        <f t="shared" si="2"/>
        <v>1.4698719234405896E-2</v>
      </c>
    </row>
    <row r="21" spans="2:8" s="1" customFormat="1" x14ac:dyDescent="0.25">
      <c r="B21" s="8" t="s">
        <v>11</v>
      </c>
      <c r="C21" s="97">
        <v>1.3310185185185185E-3</v>
      </c>
      <c r="D21" s="95">
        <f t="shared" si="0"/>
        <v>3.295034526231342E-3</v>
      </c>
      <c r="E21" s="97"/>
      <c r="F21" s="95"/>
      <c r="G21" s="97">
        <f t="shared" ref="G21:G24" si="3">C21+E21</f>
        <v>1.3310185185185185E-3</v>
      </c>
      <c r="H21" s="96">
        <f t="shared" ref="H21:H24" si="4">G21/$G$30</f>
        <v>3.295034526231342E-3</v>
      </c>
    </row>
    <row r="22" spans="2:8" s="1" customFormat="1" x14ac:dyDescent="0.25">
      <c r="B22" s="8" t="s">
        <v>15</v>
      </c>
      <c r="C22" s="97">
        <v>4.2592592592592578E-3</v>
      </c>
      <c r="D22" s="95">
        <f t="shared" si="0"/>
        <v>1.0544110483940291E-2</v>
      </c>
      <c r="E22" s="97"/>
      <c r="F22" s="95"/>
      <c r="G22" s="97">
        <f t="shared" si="3"/>
        <v>4.2592592592592578E-3</v>
      </c>
      <c r="H22" s="96">
        <f t="shared" si="4"/>
        <v>1.0544110483940291E-2</v>
      </c>
    </row>
    <row r="23" spans="2:8" s="1" customFormat="1" x14ac:dyDescent="0.25">
      <c r="B23" s="8" t="s">
        <v>91</v>
      </c>
      <c r="C23" s="97">
        <v>1.5231481481481476E-2</v>
      </c>
      <c r="D23" s="95">
        <f t="shared" si="0"/>
        <v>3.7706655969743E-2</v>
      </c>
      <c r="E23" s="97"/>
      <c r="F23" s="95"/>
      <c r="G23" s="97">
        <f t="shared" si="3"/>
        <v>1.5231481481481476E-2</v>
      </c>
      <c r="H23" s="96">
        <f t="shared" si="4"/>
        <v>3.7706655969743E-2</v>
      </c>
    </row>
    <row r="24" spans="2:8" s="1" customFormat="1" x14ac:dyDescent="0.25">
      <c r="B24" s="8" t="s">
        <v>12</v>
      </c>
      <c r="C24" s="97">
        <v>3.2986111111111111E-3</v>
      </c>
      <c r="D24" s="95">
        <f t="shared" si="0"/>
        <v>8.1659551302254996E-3</v>
      </c>
      <c r="E24" s="97"/>
      <c r="F24" s="95"/>
      <c r="G24" s="97">
        <f t="shared" si="3"/>
        <v>3.2986111111111111E-3</v>
      </c>
      <c r="H24" s="96">
        <f t="shared" si="4"/>
        <v>8.1659551302254996E-3</v>
      </c>
    </row>
    <row r="25" spans="2:8" s="1" customFormat="1" x14ac:dyDescent="0.25">
      <c r="B25" s="8" t="s">
        <v>5</v>
      </c>
      <c r="C25" s="97">
        <v>2.5243055555555536E-2</v>
      </c>
      <c r="D25" s="95">
        <f t="shared" si="0"/>
        <v>6.2491046101830885E-2</v>
      </c>
      <c r="E25" s="97"/>
      <c r="F25" s="95"/>
      <c r="G25" s="97">
        <f t="shared" si="1"/>
        <v>2.5243055555555536E-2</v>
      </c>
      <c r="H25" s="96">
        <f t="shared" si="2"/>
        <v>6.2491046101830885E-2</v>
      </c>
    </row>
    <row r="26" spans="2:8" s="1" customFormat="1" x14ac:dyDescent="0.25">
      <c r="B26" s="8" t="s">
        <v>6</v>
      </c>
      <c r="C26" s="97">
        <v>0.14388888888888898</v>
      </c>
      <c r="D26" s="95">
        <f t="shared" si="0"/>
        <v>0.35620755852267888</v>
      </c>
      <c r="E26" s="115"/>
      <c r="F26" s="95"/>
      <c r="G26" s="97">
        <f t="shared" si="1"/>
        <v>0.14388888888888898</v>
      </c>
      <c r="H26" s="96">
        <f t="shared" si="2"/>
        <v>0.35620755852267888</v>
      </c>
    </row>
    <row r="27" spans="2:8" s="1" customFormat="1" x14ac:dyDescent="0.25">
      <c r="B27" s="8" t="s">
        <v>101</v>
      </c>
      <c r="C27" s="97">
        <v>2.8344907407407402E-2</v>
      </c>
      <c r="D27" s="95">
        <f t="shared" si="0"/>
        <v>7.0169909171657011E-2</v>
      </c>
      <c r="E27" s="97"/>
      <c r="F27" s="95"/>
      <c r="G27" s="97">
        <f t="shared" si="1"/>
        <v>2.8344907407407402E-2</v>
      </c>
      <c r="H27" s="96">
        <f t="shared" si="2"/>
        <v>7.0169909171657011E-2</v>
      </c>
    </row>
    <row r="28" spans="2:8" s="1" customFormat="1" x14ac:dyDescent="0.25">
      <c r="B28" s="36" t="s">
        <v>17</v>
      </c>
      <c r="C28" s="107">
        <v>7.1527777777777753E-3</v>
      </c>
      <c r="D28" s="95">
        <f t="shared" si="0"/>
        <v>1.7707229019225817E-2</v>
      </c>
      <c r="E28" s="107"/>
      <c r="F28" s="95"/>
      <c r="G28" s="97">
        <f t="shared" ref="G28" si="5">C28+E28</f>
        <v>7.1527777777777753E-3</v>
      </c>
      <c r="H28" s="96">
        <f t="shared" ref="H28" si="6">G28/$G$30</f>
        <v>1.7707229019225817E-2</v>
      </c>
    </row>
    <row r="29" spans="2:8" s="1" customFormat="1" x14ac:dyDescent="0.25">
      <c r="B29" s="8"/>
      <c r="C29" s="98"/>
      <c r="D29" s="108"/>
      <c r="E29" s="98"/>
      <c r="F29" s="108"/>
      <c r="G29" s="98"/>
      <c r="H29" s="99"/>
    </row>
    <row r="30" spans="2:8" s="1" customFormat="1" x14ac:dyDescent="0.25">
      <c r="B30" s="37" t="s">
        <v>29</v>
      </c>
      <c r="C30" s="109">
        <f t="shared" ref="C30:H30" si="7">SUM(C7:C28)</f>
        <v>0.40394675925925899</v>
      </c>
      <c r="D30" s="110">
        <f t="shared" si="7"/>
        <v>0.99999999999999989</v>
      </c>
      <c r="E30" s="109"/>
      <c r="F30" s="110"/>
      <c r="G30" s="109">
        <f t="shared" si="7"/>
        <v>0.40394675925925899</v>
      </c>
      <c r="H30" s="113">
        <f t="shared" si="7"/>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1" t="s">
        <v>41</v>
      </c>
      <c r="C3" s="162"/>
      <c r="D3" s="162"/>
      <c r="E3" s="162"/>
      <c r="F3" s="163"/>
      <c r="G3" s="162"/>
      <c r="H3" s="162"/>
      <c r="I3" s="162"/>
      <c r="J3" s="163"/>
    </row>
    <row r="4" spans="2:10" x14ac:dyDescent="0.25">
      <c r="B4" s="164" t="s">
        <v>132</v>
      </c>
      <c r="C4" s="165"/>
      <c r="D4" s="165"/>
      <c r="E4" s="165"/>
      <c r="F4" s="165"/>
      <c r="G4" s="165"/>
      <c r="H4" s="165"/>
      <c r="I4" s="165"/>
      <c r="J4" s="166"/>
    </row>
    <row r="5" spans="2:10" x14ac:dyDescent="0.25">
      <c r="B5" s="2"/>
      <c r="C5" s="171" t="s">
        <v>19</v>
      </c>
      <c r="D5" s="171"/>
      <c r="E5" s="171" t="s">
        <v>20</v>
      </c>
      <c r="F5" s="171"/>
      <c r="G5" s="171" t="s">
        <v>21</v>
      </c>
      <c r="H5" s="171"/>
      <c r="I5" s="165" t="s">
        <v>22</v>
      </c>
      <c r="J5" s="166"/>
    </row>
    <row r="6" spans="2:10" x14ac:dyDescent="0.25">
      <c r="B6" s="3" t="s">
        <v>23</v>
      </c>
      <c r="C6" s="5" t="s">
        <v>24</v>
      </c>
      <c r="D6" s="5" t="s">
        <v>25</v>
      </c>
      <c r="E6" s="5" t="s">
        <v>24</v>
      </c>
      <c r="F6" s="5" t="s">
        <v>25</v>
      </c>
      <c r="G6" s="5" t="s">
        <v>24</v>
      </c>
      <c r="H6" s="5" t="s">
        <v>25</v>
      </c>
      <c r="I6" s="6" t="s">
        <v>24</v>
      </c>
      <c r="J6" s="7" t="s">
        <v>25</v>
      </c>
    </row>
    <row r="7" spans="2:10" x14ac:dyDescent="0.25">
      <c r="B7" s="8" t="s">
        <v>10</v>
      </c>
      <c r="C7" s="97">
        <v>2.8472222222222219E-3</v>
      </c>
      <c r="D7" s="95">
        <f t="shared" ref="D7:F28" si="0">C7/C$30</f>
        <v>1.4891942611538225E-2</v>
      </c>
      <c r="E7" s="97">
        <v>3.1250000000000001E-4</v>
      </c>
      <c r="F7" s="95">
        <f t="shared" si="0"/>
        <v>4.3590571520826585E-3</v>
      </c>
      <c r="G7" s="97">
        <v>1.0648148148148147E-3</v>
      </c>
      <c r="H7" s="95">
        <f t="shared" ref="H7" si="1">G7/G$30</f>
        <v>8.1078699215651716E-3</v>
      </c>
      <c r="I7" s="98">
        <f>C7+E7+G7</f>
        <v>4.2245370370370362E-3</v>
      </c>
      <c r="J7" s="96">
        <f>I7/$I$30</f>
        <v>1.0716382853787433E-2</v>
      </c>
    </row>
    <row r="8" spans="2:10" x14ac:dyDescent="0.25">
      <c r="B8" s="8" t="s">
        <v>13</v>
      </c>
      <c r="C8" s="97">
        <v>4.2824074074074075E-4</v>
      </c>
      <c r="D8" s="95">
        <f t="shared" si="0"/>
        <v>2.2398450269386764E-3</v>
      </c>
      <c r="E8" s="97">
        <v>1.8518518518518518E-4</v>
      </c>
      <c r="F8" s="95">
        <f t="shared" si="0"/>
        <v>2.5831449790119456E-3</v>
      </c>
      <c r="G8" s="97">
        <v>3.5879629629629635E-4</v>
      </c>
      <c r="H8" s="95">
        <f t="shared" ref="H8" si="2">G8/G$30</f>
        <v>2.7319996474839173E-3</v>
      </c>
      <c r="I8" s="98">
        <f t="shared" ref="I8:I28" si="3">C8+E8+G8</f>
        <v>9.7222222222222219E-4</v>
      </c>
      <c r="J8" s="96">
        <f t="shared" ref="J8:J28" si="4">I8/$I$30</f>
        <v>2.4662360540223137E-3</v>
      </c>
    </row>
    <row r="9" spans="2:10" x14ac:dyDescent="0.25">
      <c r="B9" s="8" t="s">
        <v>0</v>
      </c>
      <c r="C9" s="97">
        <v>4.3668981481481538E-2</v>
      </c>
      <c r="D9" s="95">
        <f t="shared" si="0"/>
        <v>0.22840365639566584</v>
      </c>
      <c r="E9" s="97">
        <v>1.5995370370370375E-2</v>
      </c>
      <c r="F9" s="95">
        <f t="shared" si="0"/>
        <v>0.22311914756215689</v>
      </c>
      <c r="G9" s="97">
        <v>2.453703703703701E-2</v>
      </c>
      <c r="H9" s="95">
        <f t="shared" ref="H9" si="5">G9/G$30</f>
        <v>0.18683352427954508</v>
      </c>
      <c r="I9" s="98">
        <f t="shared" si="3"/>
        <v>8.4201388888888923E-2</v>
      </c>
      <c r="J9" s="96">
        <f t="shared" si="4"/>
        <v>0.21359365825014689</v>
      </c>
    </row>
    <row r="10" spans="2:10" x14ac:dyDescent="0.25">
      <c r="B10" s="8" t="s">
        <v>8</v>
      </c>
      <c r="C10" s="97">
        <v>4.2708333333333339E-3</v>
      </c>
      <c r="D10" s="95">
        <f t="shared" si="0"/>
        <v>2.2337913917307342E-2</v>
      </c>
      <c r="E10" s="97">
        <v>2.3148148148148147E-3</v>
      </c>
      <c r="F10" s="95">
        <f t="shared" si="0"/>
        <v>3.2289312237649324E-2</v>
      </c>
      <c r="G10" s="97">
        <v>1.5162037037037036E-3</v>
      </c>
      <c r="H10" s="95">
        <f t="shared" ref="H10" si="6">G10/G$30</f>
        <v>1.1544901736141713E-2</v>
      </c>
      <c r="I10" s="98">
        <f t="shared" si="3"/>
        <v>8.1018518518518531E-3</v>
      </c>
      <c r="J10" s="96">
        <f t="shared" si="4"/>
        <v>2.0551967116852619E-2</v>
      </c>
    </row>
    <row r="11" spans="2:10" x14ac:dyDescent="0.25">
      <c r="B11" s="8" t="s">
        <v>26</v>
      </c>
      <c r="C11" s="97">
        <v>2.4305555555555558E-4</v>
      </c>
      <c r="D11" s="95">
        <f t="shared" si="0"/>
        <v>1.2712633936678974E-3</v>
      </c>
      <c r="E11" s="97"/>
      <c r="F11" s="95"/>
      <c r="G11" s="97">
        <v>9.4907407407407419E-4</v>
      </c>
      <c r="H11" s="95">
        <f t="shared" ref="H11" si="7">G11/G$30</f>
        <v>7.2265797126993938E-3</v>
      </c>
      <c r="I11" s="98">
        <f t="shared" si="3"/>
        <v>1.1921296296296298E-3</v>
      </c>
      <c r="J11" s="96">
        <f t="shared" si="4"/>
        <v>3.0240751614797421E-3</v>
      </c>
    </row>
    <row r="12" spans="2:10" x14ac:dyDescent="0.25">
      <c r="B12" s="8" t="s">
        <v>3</v>
      </c>
      <c r="C12" s="97">
        <v>1.4340277777777782E-2</v>
      </c>
      <c r="D12" s="95">
        <f t="shared" si="0"/>
        <v>7.5004540226405958E-2</v>
      </c>
      <c r="E12" s="97">
        <v>4.7222222222222214E-3</v>
      </c>
      <c r="F12" s="95">
        <f t="shared" si="0"/>
        <v>6.5870196964804617E-2</v>
      </c>
      <c r="G12" s="97">
        <v>9.907407407407403E-3</v>
      </c>
      <c r="H12" s="95">
        <f t="shared" ref="H12" si="8">G12/G$30</f>
        <v>7.5438441878910703E-2</v>
      </c>
      <c r="I12" s="98">
        <f t="shared" si="3"/>
        <v>2.8969907407407406E-2</v>
      </c>
      <c r="J12" s="96">
        <f t="shared" si="4"/>
        <v>7.3487962419260131E-2</v>
      </c>
    </row>
    <row r="13" spans="2:10" x14ac:dyDescent="0.25">
      <c r="B13" s="8" t="s">
        <v>7</v>
      </c>
      <c r="C13" s="97">
        <v>1.2835648148148148E-2</v>
      </c>
      <c r="D13" s="95">
        <f t="shared" si="0"/>
        <v>6.7134814456080869E-2</v>
      </c>
      <c r="E13" s="97">
        <v>4.0856481481481473E-3</v>
      </c>
      <c r="F13" s="95">
        <f t="shared" si="0"/>
        <v>5.6990636099451049E-2</v>
      </c>
      <c r="G13" s="97">
        <v>4.6874999999999998E-3</v>
      </c>
      <c r="H13" s="95">
        <f t="shared" ref="H13" si="9">G13/G$30</f>
        <v>3.5692253459064072E-2</v>
      </c>
      <c r="I13" s="98">
        <f t="shared" si="3"/>
        <v>2.1608796296296296E-2</v>
      </c>
      <c r="J13" s="96">
        <f t="shared" si="4"/>
        <v>5.4815032295948328E-2</v>
      </c>
    </row>
    <row r="14" spans="2:10" x14ac:dyDescent="0.25">
      <c r="B14" s="8" t="s">
        <v>2</v>
      </c>
      <c r="C14" s="97">
        <v>8.877314814814817E-3</v>
      </c>
      <c r="D14" s="95">
        <f t="shared" si="0"/>
        <v>4.6431382044917972E-2</v>
      </c>
      <c r="E14" s="97">
        <v>2.9166666666666664E-3</v>
      </c>
      <c r="F14" s="95">
        <f t="shared" si="0"/>
        <v>4.0684533419438146E-2</v>
      </c>
      <c r="G14" s="97">
        <v>2.8587962962962959E-3</v>
      </c>
      <c r="H14" s="95">
        <f t="shared" ref="H14" si="10">G14/G$30</f>
        <v>2.1767868158984755E-2</v>
      </c>
      <c r="I14" s="98">
        <f t="shared" si="3"/>
        <v>1.4652777777777778E-2</v>
      </c>
      <c r="J14" s="96">
        <f t="shared" si="4"/>
        <v>3.7169700528479156E-2</v>
      </c>
    </row>
    <row r="15" spans="2:10" x14ac:dyDescent="0.25">
      <c r="B15" s="8" t="s">
        <v>9</v>
      </c>
      <c r="C15" s="97">
        <v>8.0902777777777778E-3</v>
      </c>
      <c r="D15" s="95">
        <f t="shared" si="0"/>
        <v>4.231491010351715E-2</v>
      </c>
      <c r="E15" s="97">
        <v>2.6504629629629625E-3</v>
      </c>
      <c r="F15" s="95">
        <f t="shared" si="0"/>
        <v>3.6971262512108471E-2</v>
      </c>
      <c r="G15" s="97">
        <v>7.5231481481481471E-4</v>
      </c>
      <c r="H15" s="95">
        <f t="shared" ref="H15" si="11">G15/G$30</f>
        <v>5.7283863576275667E-3</v>
      </c>
      <c r="I15" s="98">
        <f t="shared" si="3"/>
        <v>1.1493055555555555E-2</v>
      </c>
      <c r="J15" s="96">
        <f t="shared" si="4"/>
        <v>2.9154433352906635E-2</v>
      </c>
    </row>
    <row r="16" spans="2:10" x14ac:dyDescent="0.25">
      <c r="B16" s="8" t="s">
        <v>1</v>
      </c>
      <c r="C16" s="97">
        <v>8.19444444444444E-3</v>
      </c>
      <c r="D16" s="95">
        <f t="shared" si="0"/>
        <v>4.285973727223194E-2</v>
      </c>
      <c r="E16" s="97">
        <v>2.650462962962963E-3</v>
      </c>
      <c r="F16" s="95">
        <f t="shared" si="0"/>
        <v>3.6971262512108478E-2</v>
      </c>
      <c r="G16" s="97">
        <v>6.5162037037037046E-3</v>
      </c>
      <c r="H16" s="95">
        <f t="shared" ref="H16" si="12">G16/G$30</f>
        <v>4.9616638759143399E-2</v>
      </c>
      <c r="I16" s="98">
        <f t="shared" si="3"/>
        <v>1.7361111111111108E-2</v>
      </c>
      <c r="J16" s="96">
        <f t="shared" si="4"/>
        <v>4.4039929536112736E-2</v>
      </c>
    </row>
    <row r="17" spans="2:10" x14ac:dyDescent="0.25">
      <c r="B17" s="8" t="s">
        <v>27</v>
      </c>
      <c r="C17" s="97">
        <v>5.70601851851852E-3</v>
      </c>
      <c r="D17" s="95">
        <f t="shared" si="0"/>
        <v>2.9844421575155884E-2</v>
      </c>
      <c r="E17" s="97">
        <v>2.9513888888888888E-3</v>
      </c>
      <c r="F17" s="95">
        <f t="shared" si="0"/>
        <v>4.1168873103002886E-2</v>
      </c>
      <c r="G17" s="97">
        <v>5.8449074074074072E-3</v>
      </c>
      <c r="H17" s="95">
        <f t="shared" ref="H17:H18" si="13">G17/G$30</f>
        <v>4.4505155547721872E-2</v>
      </c>
      <c r="I17" s="98">
        <f t="shared" si="3"/>
        <v>1.4502314814814815E-2</v>
      </c>
      <c r="J17" s="96">
        <f t="shared" si="4"/>
        <v>3.6788021139166183E-2</v>
      </c>
    </row>
    <row r="18" spans="2:10" x14ac:dyDescent="0.25">
      <c r="B18" s="8" t="s">
        <v>16</v>
      </c>
      <c r="C18" s="97"/>
      <c r="D18" s="95"/>
      <c r="E18" s="97">
        <v>4.7453703703703704E-4</v>
      </c>
      <c r="F18" s="95">
        <f t="shared" si="0"/>
        <v>6.6193090087181116E-3</v>
      </c>
      <c r="G18" s="97">
        <v>1.5046296296296297E-4</v>
      </c>
      <c r="H18" s="95">
        <f t="shared" si="13"/>
        <v>1.1456772715255136E-3</v>
      </c>
      <c r="I18" s="98">
        <f t="shared" si="3"/>
        <v>6.2500000000000001E-4</v>
      </c>
      <c r="J18" s="96">
        <f t="shared" si="4"/>
        <v>1.5854374633000588E-3</v>
      </c>
    </row>
    <row r="19" spans="2:10" x14ac:dyDescent="0.25">
      <c r="B19" s="8" t="s">
        <v>4</v>
      </c>
      <c r="C19" s="97">
        <v>3.4953703703703705E-3</v>
      </c>
      <c r="D19" s="95">
        <f t="shared" si="0"/>
        <v>1.8281978327985952E-2</v>
      </c>
      <c r="E19" s="97">
        <v>6.018518518518519E-4</v>
      </c>
      <c r="F19" s="95">
        <f t="shared" si="0"/>
        <v>8.3952211817888249E-3</v>
      </c>
      <c r="G19" s="97">
        <v>3.645833333333333E-3</v>
      </c>
      <c r="H19" s="95">
        <f t="shared" ref="H19" si="14">G19/G$30</f>
        <v>2.7760641579272057E-2</v>
      </c>
      <c r="I19" s="98">
        <f t="shared" si="3"/>
        <v>7.7430555555555551E-3</v>
      </c>
      <c r="J19" s="96">
        <f t="shared" si="4"/>
        <v>1.9641808573106285E-2</v>
      </c>
    </row>
    <row r="20" spans="2:10" x14ac:dyDescent="0.25">
      <c r="B20" s="8" t="s">
        <v>14</v>
      </c>
      <c r="C20" s="97">
        <v>5.6712962962962958E-3</v>
      </c>
      <c r="D20" s="95">
        <f t="shared" si="0"/>
        <v>2.96628125189176E-2</v>
      </c>
      <c r="E20" s="97">
        <v>1.5046296296296296E-3</v>
      </c>
      <c r="F20" s="95">
        <f t="shared" si="0"/>
        <v>2.0988052954472061E-2</v>
      </c>
      <c r="G20" s="97">
        <v>5.2893518518518515E-3</v>
      </c>
      <c r="H20" s="95">
        <f t="shared" ref="H20" si="15">G20/G$30</f>
        <v>4.0274962545166125E-2</v>
      </c>
      <c r="I20" s="98">
        <f t="shared" si="3"/>
        <v>1.2465277777777777E-2</v>
      </c>
      <c r="J20" s="96">
        <f t="shared" si="4"/>
        <v>3.1620669406928946E-2</v>
      </c>
    </row>
    <row r="21" spans="2:10" x14ac:dyDescent="0.25">
      <c r="B21" s="8" t="s">
        <v>11</v>
      </c>
      <c r="C21" s="97">
        <v>5.324074074074074E-3</v>
      </c>
      <c r="D21" s="95">
        <f t="shared" si="0"/>
        <v>2.7846721956534894E-2</v>
      </c>
      <c r="E21" s="97">
        <v>7.1759259259259259E-4</v>
      </c>
      <c r="F21" s="95">
        <f t="shared" si="0"/>
        <v>1.000968679367129E-2</v>
      </c>
      <c r="G21" s="97">
        <v>6.1342592592592594E-3</v>
      </c>
      <c r="H21" s="95">
        <f t="shared" ref="H21" si="16">G21/G$30</f>
        <v>4.6708381069886319E-2</v>
      </c>
      <c r="I21" s="98">
        <f t="shared" si="3"/>
        <v>1.2175925925925927E-2</v>
      </c>
      <c r="J21" s="96">
        <f t="shared" si="4"/>
        <v>3.0886670581327075E-2</v>
      </c>
    </row>
    <row r="22" spans="2:10" x14ac:dyDescent="0.25">
      <c r="B22" s="8" t="s">
        <v>15</v>
      </c>
      <c r="C22" s="97">
        <v>1.6689814814814814E-2</v>
      </c>
      <c r="D22" s="95">
        <f t="shared" si="0"/>
        <v>8.729341969852894E-2</v>
      </c>
      <c r="E22" s="97">
        <v>6.8171296296296304E-3</v>
      </c>
      <c r="F22" s="95">
        <f t="shared" si="0"/>
        <v>9.5092024539877265E-2</v>
      </c>
      <c r="G22" s="97">
        <v>7.4305555555555548E-3</v>
      </c>
      <c r="H22" s="95">
        <f t="shared" ref="H22" si="17">G22/G$30</f>
        <v>5.6578831409183045E-2</v>
      </c>
      <c r="I22" s="98">
        <f t="shared" si="3"/>
        <v>3.09375E-2</v>
      </c>
      <c r="J22" s="96">
        <f t="shared" si="4"/>
        <v>7.8479154433352918E-2</v>
      </c>
    </row>
    <row r="23" spans="2:10" x14ac:dyDescent="0.25">
      <c r="B23" s="8" t="s">
        <v>91</v>
      </c>
      <c r="C23" s="97">
        <v>1.496527777777777E-2</v>
      </c>
      <c r="D23" s="95">
        <f t="shared" si="0"/>
        <v>7.827350323869478E-2</v>
      </c>
      <c r="E23" s="97">
        <v>5.6365740740740734E-3</v>
      </c>
      <c r="F23" s="95">
        <f t="shared" si="0"/>
        <v>7.8624475298676097E-2</v>
      </c>
      <c r="G23" s="97">
        <v>2.2037037037037032E-2</v>
      </c>
      <c r="H23" s="95">
        <f t="shared" ref="H23" si="18">G23/G$30</f>
        <v>0.1677976557680444</v>
      </c>
      <c r="I23" s="98">
        <f t="shared" si="3"/>
        <v>4.2638888888888879E-2</v>
      </c>
      <c r="J23" s="96">
        <f t="shared" si="4"/>
        <v>0.10816206694069287</v>
      </c>
    </row>
    <row r="24" spans="2:10" x14ac:dyDescent="0.25">
      <c r="B24" s="8" t="s">
        <v>12</v>
      </c>
      <c r="C24" s="97">
        <v>9.3750000000000014E-3</v>
      </c>
      <c r="D24" s="95">
        <f t="shared" si="0"/>
        <v>4.903444518433319E-2</v>
      </c>
      <c r="E24" s="97">
        <v>2.8819444444444444E-3</v>
      </c>
      <c r="F24" s="95">
        <f t="shared" si="0"/>
        <v>4.0200193735873406E-2</v>
      </c>
      <c r="G24" s="97">
        <v>2.0092592592592596E-2</v>
      </c>
      <c r="H24" s="95">
        <f t="shared" ref="H24" si="19">G24/G$30</f>
        <v>0.15299198025909938</v>
      </c>
      <c r="I24" s="98">
        <f t="shared" si="3"/>
        <v>3.2349537037037038E-2</v>
      </c>
      <c r="J24" s="96">
        <f t="shared" si="4"/>
        <v>8.2061068702290088E-2</v>
      </c>
    </row>
    <row r="25" spans="2:10" x14ac:dyDescent="0.25">
      <c r="B25" s="8" t="s">
        <v>5</v>
      </c>
      <c r="C25" s="97">
        <v>1.1620370370370371E-2</v>
      </c>
      <c r="D25" s="95">
        <f t="shared" si="0"/>
        <v>6.0778497487741383E-2</v>
      </c>
      <c r="E25" s="97">
        <v>8.1365740740740756E-3</v>
      </c>
      <c r="F25" s="95">
        <f t="shared" si="0"/>
        <v>0.11349693251533739</v>
      </c>
      <c r="G25" s="97">
        <v>5.3009259259259259E-3</v>
      </c>
      <c r="H25" s="95">
        <f t="shared" ref="H25:H27" si="20">G25/G$30</f>
        <v>4.0363091566052708E-2</v>
      </c>
      <c r="I25" s="98">
        <f t="shared" si="3"/>
        <v>2.5057870370370369E-2</v>
      </c>
      <c r="J25" s="96">
        <f t="shared" si="4"/>
        <v>6.3564298297122721E-2</v>
      </c>
    </row>
    <row r="26" spans="2:10" x14ac:dyDescent="0.25">
      <c r="B26" s="8" t="s">
        <v>6</v>
      </c>
      <c r="C26" s="97">
        <v>3.1597222222222213E-3</v>
      </c>
      <c r="D26" s="95">
        <f t="shared" si="0"/>
        <v>1.652642411768266E-2</v>
      </c>
      <c r="E26" s="97">
        <v>4.6296296296296294E-5</v>
      </c>
      <c r="F26" s="95">
        <f t="shared" si="0"/>
        <v>6.4578624475298641E-4</v>
      </c>
      <c r="G26" s="97">
        <v>1.9675925925925926E-4</v>
      </c>
      <c r="H26" s="95">
        <f t="shared" si="20"/>
        <v>1.4981933550718253E-3</v>
      </c>
      <c r="I26" s="98">
        <f t="shared" si="3"/>
        <v>3.4027777777777771E-3</v>
      </c>
      <c r="J26" s="96">
        <f t="shared" si="4"/>
        <v>8.6318261890780974E-3</v>
      </c>
    </row>
    <row r="27" spans="2:10" x14ac:dyDescent="0.25">
      <c r="B27" s="8" t="s">
        <v>101</v>
      </c>
      <c r="C27" s="97">
        <v>8.4143518518518465E-3</v>
      </c>
      <c r="D27" s="95">
        <f t="shared" si="0"/>
        <v>4.400992796174099E-2</v>
      </c>
      <c r="E27" s="97">
        <v>3.2060185185185178E-3</v>
      </c>
      <c r="F27" s="95">
        <f t="shared" si="0"/>
        <v>4.4720697449144302E-2</v>
      </c>
      <c r="G27" s="97">
        <v>1.5972222222222225E-3</v>
      </c>
      <c r="H27" s="95">
        <f t="shared" si="20"/>
        <v>1.2161804882347761E-2</v>
      </c>
      <c r="I27" s="98">
        <f t="shared" si="3"/>
        <v>1.3217592592592586E-2</v>
      </c>
      <c r="J27" s="96">
        <f t="shared" si="4"/>
        <v>3.3529066353493821E-2</v>
      </c>
    </row>
    <row r="28" spans="2:10" x14ac:dyDescent="0.25">
      <c r="B28" s="8" t="s">
        <v>17</v>
      </c>
      <c r="C28" s="97">
        <v>2.9745370370370373E-3</v>
      </c>
      <c r="D28" s="95">
        <f t="shared" si="0"/>
        <v>1.5557842484411888E-2</v>
      </c>
      <c r="E28" s="97">
        <v>2.8819444444444444E-3</v>
      </c>
      <c r="F28" s="95">
        <f t="shared" si="0"/>
        <v>4.0200193735873406E-2</v>
      </c>
      <c r="G28" s="97">
        <v>4.6296296296296293E-4</v>
      </c>
      <c r="H28" s="95">
        <f t="shared" ref="H28" si="21">G28/G$30</f>
        <v>3.5251608354631182E-3</v>
      </c>
      <c r="I28" s="98">
        <f t="shared" si="3"/>
        <v>6.3194444444444444E-3</v>
      </c>
      <c r="J28" s="96">
        <f t="shared" si="4"/>
        <v>1.6030534351145039E-2</v>
      </c>
    </row>
    <row r="29" spans="2:10" x14ac:dyDescent="0.25">
      <c r="B29" s="18"/>
      <c r="C29" s="105"/>
      <c r="D29" s="105"/>
      <c r="E29" s="105"/>
      <c r="F29" s="105"/>
      <c r="G29" s="105"/>
      <c r="H29" s="105"/>
      <c r="I29" s="105"/>
      <c r="J29" s="106"/>
    </row>
    <row r="30" spans="2:10" x14ac:dyDescent="0.25">
      <c r="B30" s="11" t="s">
        <v>29</v>
      </c>
      <c r="C30" s="100">
        <f t="shared" ref="C30:J30" si="22">SUM(C7:C28)</f>
        <v>0.19119212962962967</v>
      </c>
      <c r="D30" s="116">
        <f t="shared" si="22"/>
        <v>0.99999999999999978</v>
      </c>
      <c r="E30" s="100">
        <f t="shared" si="22"/>
        <v>7.1689814814814845E-2</v>
      </c>
      <c r="F30" s="116">
        <f t="shared" si="22"/>
        <v>0.99999999999999956</v>
      </c>
      <c r="G30" s="100">
        <f t="shared" si="22"/>
        <v>0.1313310185185185</v>
      </c>
      <c r="H30" s="116">
        <f t="shared" si="22"/>
        <v>0.99999999999999989</v>
      </c>
      <c r="I30" s="100">
        <f t="shared" si="22"/>
        <v>0.39421296296296293</v>
      </c>
      <c r="J30" s="117">
        <f t="shared" si="22"/>
        <v>1.0000000000000002</v>
      </c>
    </row>
    <row r="31" spans="2:10" ht="66" customHeight="1" thickBot="1" x14ac:dyDescent="0.3">
      <c r="B31" s="183" t="s">
        <v>42</v>
      </c>
      <c r="C31" s="184"/>
      <c r="D31" s="184"/>
      <c r="E31" s="184"/>
      <c r="F31" s="185"/>
      <c r="G31" s="184"/>
      <c r="H31" s="184"/>
      <c r="I31" s="184"/>
      <c r="J31" s="185"/>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K23" sqref="K23:K24"/>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61" t="s">
        <v>43</v>
      </c>
      <c r="C3" s="162"/>
      <c r="D3" s="162"/>
      <c r="E3" s="162"/>
      <c r="F3" s="163"/>
      <c r="G3" s="162"/>
      <c r="H3" s="162"/>
      <c r="I3" s="162"/>
      <c r="J3" s="163"/>
    </row>
    <row r="4" spans="2:10" s="1" customFormat="1" x14ac:dyDescent="0.25">
      <c r="B4" s="164" t="s">
        <v>132</v>
      </c>
      <c r="C4" s="165"/>
      <c r="D4" s="165"/>
      <c r="E4" s="165"/>
      <c r="F4" s="165"/>
      <c r="G4" s="165"/>
      <c r="H4" s="165"/>
      <c r="I4" s="165"/>
      <c r="J4" s="166"/>
    </row>
    <row r="5" spans="2:10" s="1" customFormat="1" x14ac:dyDescent="0.25">
      <c r="B5" s="2"/>
      <c r="C5" s="167" t="s">
        <v>19</v>
      </c>
      <c r="D5" s="165"/>
      <c r="E5" s="167" t="s">
        <v>20</v>
      </c>
      <c r="F5" s="165"/>
      <c r="G5" s="171" t="s">
        <v>21</v>
      </c>
      <c r="H5" s="171"/>
      <c r="I5" s="165" t="s">
        <v>22</v>
      </c>
      <c r="J5" s="166"/>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7">
        <v>2.3437500000000003E-2</v>
      </c>
      <c r="D7" s="95">
        <f t="shared" ref="D7:D28" si="0">C7/C$30</f>
        <v>2.6570618800188954E-2</v>
      </c>
      <c r="E7" s="97">
        <v>6.8402777777777776E-3</v>
      </c>
      <c r="F7" s="95">
        <f t="shared" ref="F7:F28" si="1">E7/E$30</f>
        <v>1.7127456094592246E-2</v>
      </c>
      <c r="G7" s="97">
        <v>7.3263888888888901E-3</v>
      </c>
      <c r="H7" s="95">
        <f t="shared" ref="H7:H27" si="2">G7/G$30</f>
        <v>2.1523291397483834E-2</v>
      </c>
      <c r="I7" s="121">
        <f>C7+E7+G7</f>
        <v>3.7604166666666675E-2</v>
      </c>
      <c r="J7" s="122">
        <f>I7/$I$30</f>
        <v>2.3185944279515869E-2</v>
      </c>
    </row>
    <row r="8" spans="2:10" s="1" customFormat="1" x14ac:dyDescent="0.25">
      <c r="B8" s="8" t="s">
        <v>13</v>
      </c>
      <c r="C8" s="97">
        <v>3.0763888888888875E-2</v>
      </c>
      <c r="D8" s="95">
        <f t="shared" si="0"/>
        <v>3.4876397417729479E-2</v>
      </c>
      <c r="E8" s="97">
        <v>1.1435185185185184E-2</v>
      </c>
      <c r="F8" s="95">
        <f t="shared" si="1"/>
        <v>2.8632701559149137E-2</v>
      </c>
      <c r="G8" s="97">
        <v>1.4212962962962962E-2</v>
      </c>
      <c r="H8" s="95">
        <f t="shared" si="2"/>
        <v>4.1754505270316183E-2</v>
      </c>
      <c r="I8" s="121">
        <f t="shared" ref="I8:I28" si="3">C8+E8+G8</f>
        <v>5.6412037037037017E-2</v>
      </c>
      <c r="J8" s="122">
        <f t="shared" ref="J8:J28" si="4">I8/$I$30</f>
        <v>3.4782484585521786E-2</v>
      </c>
    </row>
    <row r="9" spans="2:10" s="1" customFormat="1" x14ac:dyDescent="0.25">
      <c r="B9" s="8" t="s">
        <v>0</v>
      </c>
      <c r="C9" s="97">
        <v>0.24425925925925923</v>
      </c>
      <c r="D9" s="95">
        <f t="shared" si="0"/>
        <v>0.27691177242429016</v>
      </c>
      <c r="E9" s="97">
        <v>0.10984953703703706</v>
      </c>
      <c r="F9" s="95">
        <f t="shared" si="1"/>
        <v>0.27505361386425559</v>
      </c>
      <c r="G9" s="97">
        <v>0.13111111111111123</v>
      </c>
      <c r="H9" s="95">
        <f t="shared" si="2"/>
        <v>0.38517511050663045</v>
      </c>
      <c r="I9" s="121">
        <f t="shared" si="3"/>
        <v>0.48521990740740756</v>
      </c>
      <c r="J9" s="122">
        <f t="shared" si="4"/>
        <v>0.29917646722996116</v>
      </c>
    </row>
    <row r="10" spans="2:10" s="1" customFormat="1" x14ac:dyDescent="0.25">
      <c r="B10" s="8" t="s">
        <v>8</v>
      </c>
      <c r="C10" s="97">
        <v>1.41087962962963E-2</v>
      </c>
      <c r="D10" s="95">
        <f t="shared" si="0"/>
        <v>1.5994856453052018E-2</v>
      </c>
      <c r="E10" s="97">
        <v>4.6527777777777774E-3</v>
      </c>
      <c r="F10" s="95">
        <f t="shared" si="1"/>
        <v>1.1650147800382543E-2</v>
      </c>
      <c r="G10" s="97">
        <v>5.1273148148148146E-3</v>
      </c>
      <c r="H10" s="95">
        <f t="shared" si="2"/>
        <v>1.5062903774226441E-2</v>
      </c>
      <c r="I10" s="121">
        <f t="shared" si="3"/>
        <v>2.388888888888889E-2</v>
      </c>
      <c r="J10" s="122">
        <f t="shared" si="4"/>
        <v>1.4729390271751538E-2</v>
      </c>
    </row>
    <row r="11" spans="2:10" s="1" customFormat="1" x14ac:dyDescent="0.25">
      <c r="B11" s="8" t="s">
        <v>26</v>
      </c>
      <c r="C11" s="97">
        <v>1.2025462962962962E-2</v>
      </c>
      <c r="D11" s="95">
        <f t="shared" si="0"/>
        <v>1.3633023670812996E-2</v>
      </c>
      <c r="E11" s="97">
        <v>3.1134259259259262E-3</v>
      </c>
      <c r="F11" s="95">
        <f t="shared" si="1"/>
        <v>7.7957456674201606E-3</v>
      </c>
      <c r="G11" s="97">
        <v>5.4166666666666669E-3</v>
      </c>
      <c r="H11" s="95">
        <f t="shared" si="2"/>
        <v>1.5912954777286624E-2</v>
      </c>
      <c r="I11" s="121">
        <f t="shared" si="3"/>
        <v>2.0555555555555556E-2</v>
      </c>
      <c r="J11" s="122">
        <f t="shared" si="4"/>
        <v>1.2674126512902485E-2</v>
      </c>
    </row>
    <row r="12" spans="2:10" s="1" customFormat="1" x14ac:dyDescent="0.25">
      <c r="B12" s="8" t="s">
        <v>3</v>
      </c>
      <c r="C12" s="97">
        <v>7.2719907407407317E-2</v>
      </c>
      <c r="D12" s="95">
        <f t="shared" si="0"/>
        <v>8.2441085393376273E-2</v>
      </c>
      <c r="E12" s="97">
        <v>2.1921296296296303E-2</v>
      </c>
      <c r="F12" s="95">
        <f t="shared" si="1"/>
        <v>5.4889004810757577E-2</v>
      </c>
      <c r="G12" s="97">
        <v>4.6296296296296308E-2</v>
      </c>
      <c r="H12" s="95">
        <f t="shared" si="2"/>
        <v>0.1360081604896293</v>
      </c>
      <c r="I12" s="121">
        <f t="shared" si="3"/>
        <v>0.14093749999999994</v>
      </c>
      <c r="J12" s="122">
        <f t="shared" si="4"/>
        <v>8.6899120803836424E-2</v>
      </c>
    </row>
    <row r="13" spans="2:10" s="1" customFormat="1" x14ac:dyDescent="0.25">
      <c r="B13" s="8" t="s">
        <v>7</v>
      </c>
      <c r="C13" s="97">
        <v>2.5497685185185179E-2</v>
      </c>
      <c r="D13" s="95">
        <f t="shared" si="0"/>
        <v>2.8906208995958638E-2</v>
      </c>
      <c r="E13" s="97">
        <v>1.1192129629629628E-2</v>
      </c>
      <c r="F13" s="95">
        <f t="shared" si="1"/>
        <v>2.8024111748681392E-2</v>
      </c>
      <c r="G13" s="97">
        <v>6.2037037037037026E-3</v>
      </c>
      <c r="H13" s="95">
        <f t="shared" si="2"/>
        <v>1.8225093505610319E-2</v>
      </c>
      <c r="I13" s="121">
        <f t="shared" si="3"/>
        <v>4.2893518518518511E-2</v>
      </c>
      <c r="J13" s="122">
        <f t="shared" si="4"/>
        <v>2.644724823018953E-2</v>
      </c>
    </row>
    <row r="14" spans="2:10" s="1" customFormat="1" x14ac:dyDescent="0.25">
      <c r="B14" s="8" t="s">
        <v>2</v>
      </c>
      <c r="C14" s="97">
        <v>5.3043981481481491E-2</v>
      </c>
      <c r="D14" s="95">
        <f t="shared" si="0"/>
        <v>6.0134886894452337E-2</v>
      </c>
      <c r="E14" s="97">
        <v>3.0104166666666668E-2</v>
      </c>
      <c r="F14" s="95">
        <f t="shared" si="1"/>
        <v>7.537819509650498E-2</v>
      </c>
      <c r="G14" s="97">
        <v>1.8402777777777778E-2</v>
      </c>
      <c r="H14" s="95">
        <f t="shared" si="2"/>
        <v>5.4063243794627638E-2</v>
      </c>
      <c r="I14" s="121">
        <f t="shared" si="3"/>
        <v>0.10155092592592595</v>
      </c>
      <c r="J14" s="122">
        <f t="shared" si="4"/>
        <v>6.2614181319936055E-2</v>
      </c>
    </row>
    <row r="15" spans="2:10" s="1" customFormat="1" x14ac:dyDescent="0.25">
      <c r="B15" s="8" t="s">
        <v>9</v>
      </c>
      <c r="C15" s="97">
        <v>2.9988425925925915E-2</v>
      </c>
      <c r="D15" s="95">
        <f t="shared" si="0"/>
        <v>3.3997270771007185E-2</v>
      </c>
      <c r="E15" s="97">
        <v>1.3703703703703704E-2</v>
      </c>
      <c r="F15" s="95">
        <f t="shared" si="1"/>
        <v>3.4312873123514762E-2</v>
      </c>
      <c r="G15" s="97">
        <v>2.0717592592592593E-3</v>
      </c>
      <c r="H15" s="95">
        <f t="shared" si="2"/>
        <v>6.0863651819109098E-3</v>
      </c>
      <c r="I15" s="121">
        <f t="shared" si="3"/>
        <v>4.5763888888888882E-2</v>
      </c>
      <c r="J15" s="122">
        <f t="shared" si="4"/>
        <v>2.8217058689198434E-2</v>
      </c>
    </row>
    <row r="16" spans="2:10" s="1" customFormat="1" x14ac:dyDescent="0.25">
      <c r="B16" s="8" t="s">
        <v>1</v>
      </c>
      <c r="C16" s="97">
        <v>3.1990740740740736E-2</v>
      </c>
      <c r="D16" s="95">
        <f t="shared" si="0"/>
        <v>3.6267254500603578E-2</v>
      </c>
      <c r="E16" s="97">
        <v>1.3055555555555556E-2</v>
      </c>
      <c r="F16" s="95">
        <f t="shared" si="1"/>
        <v>3.268996696226744E-2</v>
      </c>
      <c r="G16" s="97">
        <v>1.8009259259259256E-2</v>
      </c>
      <c r="H16" s="95">
        <f t="shared" si="2"/>
        <v>5.2907174430465775E-2</v>
      </c>
      <c r="I16" s="121">
        <f t="shared" si="3"/>
        <v>6.3055555555555545E-2</v>
      </c>
      <c r="J16" s="122">
        <f t="shared" si="4"/>
        <v>3.8878739438227887E-2</v>
      </c>
    </row>
    <row r="17" spans="2:10" s="1" customFormat="1" x14ac:dyDescent="0.25">
      <c r="B17" s="8" t="s">
        <v>27</v>
      </c>
      <c r="C17" s="97">
        <v>1.3275462962962963E-2</v>
      </c>
      <c r="D17" s="95">
        <f t="shared" si="0"/>
        <v>1.5050123340156407E-2</v>
      </c>
      <c r="E17" s="97">
        <v>8.2175925925925923E-3</v>
      </c>
      <c r="F17" s="95">
        <f t="shared" si="1"/>
        <v>2.0576131687242802E-2</v>
      </c>
      <c r="G17" s="97">
        <v>1.0416666666666667E-3</v>
      </c>
      <c r="H17" s="95">
        <f t="shared" si="2"/>
        <v>3.0601836110166585E-3</v>
      </c>
      <c r="I17" s="121">
        <f t="shared" si="3"/>
        <v>2.2534722222222223E-2</v>
      </c>
      <c r="J17" s="122">
        <f t="shared" si="4"/>
        <v>1.3894439369719111E-2</v>
      </c>
    </row>
    <row r="18" spans="2:10" s="1" customFormat="1" x14ac:dyDescent="0.25">
      <c r="B18" s="8" t="s">
        <v>16</v>
      </c>
      <c r="C18" s="97">
        <v>5.6712962962962958E-3</v>
      </c>
      <c r="D18" s="95">
        <f t="shared" si="0"/>
        <v>6.4294336849839923E-3</v>
      </c>
      <c r="E18" s="97">
        <v>3.3680555555555551E-3</v>
      </c>
      <c r="F18" s="95">
        <f t="shared" si="1"/>
        <v>8.4333159450530343E-3</v>
      </c>
      <c r="G18" s="97">
        <v>2.4421296296296292E-3</v>
      </c>
      <c r="H18" s="95">
        <f t="shared" si="2"/>
        <v>7.1744304658279429E-3</v>
      </c>
      <c r="I18" s="121">
        <f t="shared" si="3"/>
        <v>1.148148148148148E-2</v>
      </c>
      <c r="J18" s="122">
        <f t="shared" si="4"/>
        <v>7.0792418360356218E-3</v>
      </c>
    </row>
    <row r="19" spans="2:10" s="1" customFormat="1" x14ac:dyDescent="0.25">
      <c r="B19" s="8" t="s">
        <v>4</v>
      </c>
      <c r="C19" s="97">
        <v>4.0706018518518523E-2</v>
      </c>
      <c r="D19" s="95">
        <f t="shared" si="0"/>
        <v>4.6147588306303479E-2</v>
      </c>
      <c r="E19" s="97">
        <v>1.9942129629629636E-2</v>
      </c>
      <c r="F19" s="95">
        <f t="shared" si="1"/>
        <v>4.9933344925520227E-2</v>
      </c>
      <c r="G19" s="97">
        <v>1.4814814814814814E-2</v>
      </c>
      <c r="H19" s="95">
        <f t="shared" si="2"/>
        <v>4.3522611356681361E-2</v>
      </c>
      <c r="I19" s="121">
        <f t="shared" si="3"/>
        <v>7.5462962962962968E-2</v>
      </c>
      <c r="J19" s="122">
        <f t="shared" si="4"/>
        <v>4.6528887873943811E-2</v>
      </c>
    </row>
    <row r="20" spans="2:10" s="1" customFormat="1" x14ac:dyDescent="0.25">
      <c r="B20" s="8" t="s">
        <v>14</v>
      </c>
      <c r="C20" s="97">
        <v>8.7499999999999974E-3</v>
      </c>
      <c r="D20" s="95">
        <f t="shared" si="0"/>
        <v>9.9196976854038724E-3</v>
      </c>
      <c r="E20" s="97">
        <v>1.9791666666666664E-3</v>
      </c>
      <c r="F20" s="95">
        <f t="shared" si="1"/>
        <v>4.9556598852373507E-3</v>
      </c>
      <c r="G20" s="97">
        <v>3.7962962962962963E-3</v>
      </c>
      <c r="H20" s="95">
        <f t="shared" si="2"/>
        <v>1.1152669160149601E-2</v>
      </c>
      <c r="I20" s="121">
        <f t="shared" si="3"/>
        <v>1.4525462962962961E-2</v>
      </c>
      <c r="J20" s="122">
        <f t="shared" si="4"/>
        <v>8.9560972824845823E-3</v>
      </c>
    </row>
    <row r="21" spans="2:10" s="1" customFormat="1" x14ac:dyDescent="0.25">
      <c r="B21" s="8" t="s">
        <v>11</v>
      </c>
      <c r="C21" s="97">
        <v>2.0428240740740743E-2</v>
      </c>
      <c r="D21" s="95">
        <f t="shared" si="0"/>
        <v>2.3159082559177039E-2</v>
      </c>
      <c r="E21" s="97">
        <v>4.8263888888888887E-3</v>
      </c>
      <c r="F21" s="95">
        <f t="shared" si="1"/>
        <v>1.2084854807859504E-2</v>
      </c>
      <c r="G21" s="97">
        <v>2.9513888888888892E-3</v>
      </c>
      <c r="H21" s="95">
        <f t="shared" si="2"/>
        <v>8.6705202312138668E-3</v>
      </c>
      <c r="I21" s="121">
        <f t="shared" si="3"/>
        <v>2.8206018518518523E-2</v>
      </c>
      <c r="J21" s="122">
        <f t="shared" si="4"/>
        <v>1.7391242292760904E-2</v>
      </c>
    </row>
    <row r="22" spans="2:10" s="1" customFormat="1" x14ac:dyDescent="0.25">
      <c r="B22" s="8" t="s">
        <v>15</v>
      </c>
      <c r="C22" s="97">
        <v>1.0254629629629629E-2</v>
      </c>
      <c r="D22" s="95">
        <f t="shared" si="0"/>
        <v>1.1625465805909832E-2</v>
      </c>
      <c r="E22" s="97">
        <v>2.8009259259259255E-3</v>
      </c>
      <c r="F22" s="95">
        <f t="shared" si="1"/>
        <v>7.0132730539616299E-3</v>
      </c>
      <c r="G22" s="97">
        <v>1.3425925925925927E-3</v>
      </c>
      <c r="H22" s="95">
        <f t="shared" si="2"/>
        <v>3.9442366541992489E-3</v>
      </c>
      <c r="I22" s="121">
        <f t="shared" si="3"/>
        <v>1.4398148148148148E-2</v>
      </c>
      <c r="J22" s="122">
        <f t="shared" si="4"/>
        <v>8.877597625028542E-3</v>
      </c>
    </row>
    <row r="23" spans="2:10" s="1" customFormat="1" x14ac:dyDescent="0.25">
      <c r="B23" s="8" t="s">
        <v>91</v>
      </c>
      <c r="C23" s="97">
        <v>1.803240740740741E-2</v>
      </c>
      <c r="D23" s="95">
        <f t="shared" si="0"/>
        <v>2.044297485960217E-2</v>
      </c>
      <c r="E23" s="97">
        <v>4.7685185185185192E-3</v>
      </c>
      <c r="F23" s="95">
        <f t="shared" si="1"/>
        <v>1.1939952472033853E-2</v>
      </c>
      <c r="G23" s="97">
        <v>4.9999999999999992E-3</v>
      </c>
      <c r="H23" s="95">
        <f t="shared" si="2"/>
        <v>1.4688881332879959E-2</v>
      </c>
      <c r="I23" s="121">
        <f t="shared" si="3"/>
        <v>2.780092592592593E-2</v>
      </c>
      <c r="J23" s="122">
        <f t="shared" si="4"/>
        <v>1.7141470655400774E-2</v>
      </c>
    </row>
    <row r="24" spans="2:10" s="1" customFormat="1" x14ac:dyDescent="0.25">
      <c r="B24" s="8" t="s">
        <v>12</v>
      </c>
      <c r="C24" s="97">
        <v>3.5243055555555562E-2</v>
      </c>
      <c r="D24" s="95">
        <f t="shared" si="0"/>
        <v>3.9954337899543391E-2</v>
      </c>
      <c r="E24" s="97">
        <v>2.0775462962962961E-2</v>
      </c>
      <c r="F24" s="95">
        <f t="shared" si="1"/>
        <v>5.2019938561409615E-2</v>
      </c>
      <c r="G24" s="97">
        <v>2.2118055555555561E-2</v>
      </c>
      <c r="H24" s="95">
        <f t="shared" si="2"/>
        <v>6.4977898673920398E-2</v>
      </c>
      <c r="I24" s="121">
        <f t="shared" si="3"/>
        <v>7.8136574074074081E-2</v>
      </c>
      <c r="J24" s="122">
        <f t="shared" si="4"/>
        <v>4.8177380680520659E-2</v>
      </c>
    </row>
    <row r="25" spans="2:10" s="1" customFormat="1" x14ac:dyDescent="0.25">
      <c r="B25" s="8" t="s">
        <v>5</v>
      </c>
      <c r="C25" s="97">
        <v>6.2395833333333317E-2</v>
      </c>
      <c r="D25" s="95">
        <f t="shared" si="0"/>
        <v>7.0736891828058562E-2</v>
      </c>
      <c r="E25" s="97">
        <v>4.3402777777777762E-2</v>
      </c>
      <c r="F25" s="95">
        <f t="shared" si="1"/>
        <v>0.10867675186924011</v>
      </c>
      <c r="G25" s="97">
        <v>1.4664351851851852E-2</v>
      </c>
      <c r="H25" s="95">
        <f t="shared" si="2"/>
        <v>4.3080584835090072E-2</v>
      </c>
      <c r="I25" s="121">
        <f t="shared" si="3"/>
        <v>0.12046296296296294</v>
      </c>
      <c r="J25" s="122">
        <f t="shared" si="4"/>
        <v>7.4274948618405987E-2</v>
      </c>
    </row>
    <row r="26" spans="2:10" s="1" customFormat="1" x14ac:dyDescent="0.25">
      <c r="B26" s="8" t="s">
        <v>6</v>
      </c>
      <c r="C26" s="97">
        <v>4.1111111111111119E-2</v>
      </c>
      <c r="D26" s="95">
        <f t="shared" si="0"/>
        <v>4.6606833569516629E-2</v>
      </c>
      <c r="E26" s="97">
        <v>1.5972222222222221E-3</v>
      </c>
      <c r="F26" s="95">
        <f t="shared" si="1"/>
        <v>3.9993044687880374E-3</v>
      </c>
      <c r="G26" s="97">
        <v>7.0601851851851858E-4</v>
      </c>
      <c r="H26" s="95">
        <f t="shared" si="2"/>
        <v>2.0741244474668467E-3</v>
      </c>
      <c r="I26" s="121">
        <f t="shared" si="3"/>
        <v>4.3414351851851857E-2</v>
      </c>
      <c r="J26" s="122">
        <f t="shared" si="4"/>
        <v>2.6768383192509702E-2</v>
      </c>
    </row>
    <row r="27" spans="2:10" s="1" customFormat="1" x14ac:dyDescent="0.25">
      <c r="B27" s="8" t="s">
        <v>101</v>
      </c>
      <c r="C27" s="97">
        <v>8.3472222222222323E-2</v>
      </c>
      <c r="D27" s="95">
        <f t="shared" si="0"/>
        <v>9.4630766808376759E-2</v>
      </c>
      <c r="E27" s="97">
        <v>6.0740740740740762E-2</v>
      </c>
      <c r="F27" s="95">
        <f t="shared" si="1"/>
        <v>0.15208949168260599</v>
      </c>
      <c r="G27" s="97">
        <v>1.7337962962962961E-2</v>
      </c>
      <c r="H27" s="95">
        <f t="shared" si="2"/>
        <v>5.0935056103366155E-2</v>
      </c>
      <c r="I27" s="121">
        <f t="shared" si="3"/>
        <v>0.16155092592592607</v>
      </c>
      <c r="J27" s="122">
        <f t="shared" si="4"/>
        <v>9.9608928979219066E-2</v>
      </c>
    </row>
    <row r="28" spans="2:10" s="1" customFormat="1" x14ac:dyDescent="0.25">
      <c r="B28" s="8" t="s">
        <v>17</v>
      </c>
      <c r="C28" s="97">
        <v>4.9074074074074072E-3</v>
      </c>
      <c r="D28" s="95">
        <f t="shared" si="0"/>
        <v>5.5634283314963525E-3</v>
      </c>
      <c r="E28" s="97">
        <v>1.0879629629629631E-3</v>
      </c>
      <c r="F28" s="95">
        <f t="shared" si="1"/>
        <v>2.7241639135222868E-3</v>
      </c>
      <c r="G28" s="97"/>
      <c r="H28" s="95"/>
      <c r="I28" s="121">
        <f t="shared" si="3"/>
        <v>5.9953703703703705E-3</v>
      </c>
      <c r="J28" s="122">
        <f t="shared" si="4"/>
        <v>3.6966202329298918E-3</v>
      </c>
    </row>
    <row r="29" spans="2:10" s="1" customFormat="1" x14ac:dyDescent="0.25">
      <c r="B29" s="18"/>
      <c r="C29" s="105"/>
      <c r="D29" s="105"/>
      <c r="E29" s="105"/>
      <c r="F29" s="105"/>
      <c r="G29" s="105"/>
      <c r="H29" s="105"/>
      <c r="I29" s="105"/>
      <c r="J29" s="106"/>
    </row>
    <row r="30" spans="2:10" s="1" customFormat="1" x14ac:dyDescent="0.25">
      <c r="B30" s="11" t="s">
        <v>29</v>
      </c>
      <c r="C30" s="100">
        <f t="shared" ref="C30:J30" si="5">SUM(C7:C28)</f>
        <v>0.88208333333333322</v>
      </c>
      <c r="D30" s="123">
        <f t="shared" si="5"/>
        <v>1.0000000000000002</v>
      </c>
      <c r="E30" s="100">
        <f t="shared" si="5"/>
        <v>0.39937499999999992</v>
      </c>
      <c r="F30" s="123">
        <f t="shared" si="5"/>
        <v>1.0000000000000002</v>
      </c>
      <c r="G30" s="100">
        <f t="shared" si="5"/>
        <v>0.34039351851851879</v>
      </c>
      <c r="H30" s="123">
        <f t="shared" si="5"/>
        <v>0.99999999999999933</v>
      </c>
      <c r="I30" s="100">
        <f t="shared" si="5"/>
        <v>1.6218518518518523</v>
      </c>
      <c r="J30" s="120">
        <f t="shared" si="5"/>
        <v>0.99999999999999978</v>
      </c>
    </row>
    <row r="31" spans="2:10" s="1" customFormat="1" ht="66" customHeight="1" thickBot="1" x14ac:dyDescent="0.3">
      <c r="B31" s="183" t="s">
        <v>32</v>
      </c>
      <c r="C31" s="184"/>
      <c r="D31" s="184"/>
      <c r="E31" s="184"/>
      <c r="F31" s="184"/>
      <c r="G31" s="184"/>
      <c r="H31" s="184"/>
      <c r="I31" s="184"/>
      <c r="J31" s="185"/>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0" zoomScaleNormal="110" zoomScaleSheetLayoutView="110" zoomScalePageLayoutView="110" workbookViewId="0">
      <selection activeCell="K23" sqref="K23:K24"/>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1" t="s">
        <v>115</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67" t="s">
        <v>19</v>
      </c>
      <c r="D5" s="165"/>
      <c r="E5" s="171" t="s">
        <v>20</v>
      </c>
      <c r="F5" s="171"/>
      <c r="G5" s="165" t="s">
        <v>21</v>
      </c>
      <c r="H5" s="165"/>
      <c r="I5" s="167" t="s">
        <v>22</v>
      </c>
      <c r="J5" s="166"/>
    </row>
    <row r="6" spans="2:10" x14ac:dyDescent="0.25">
      <c r="B6" s="3" t="s">
        <v>23</v>
      </c>
      <c r="C6" s="4" t="s">
        <v>24</v>
      </c>
      <c r="D6" s="5" t="s">
        <v>25</v>
      </c>
      <c r="E6" s="4" t="s">
        <v>24</v>
      </c>
      <c r="F6" s="5" t="s">
        <v>25</v>
      </c>
      <c r="G6" s="6" t="s">
        <v>24</v>
      </c>
      <c r="H6" s="5" t="s">
        <v>25</v>
      </c>
      <c r="I6" s="4" t="s">
        <v>24</v>
      </c>
      <c r="J6" s="7" t="s">
        <v>25</v>
      </c>
    </row>
    <row r="7" spans="2:10" x14ac:dyDescent="0.25">
      <c r="B7" s="8" t="s">
        <v>10</v>
      </c>
      <c r="C7" s="94">
        <v>2.6284722222222223E-2</v>
      </c>
      <c r="D7" s="95">
        <f t="shared" ref="D7:D28" si="0">C7/C$30</f>
        <v>2.449019206090736E-2</v>
      </c>
      <c r="E7" s="94">
        <v>7.152777777777777E-3</v>
      </c>
      <c r="F7" s="95">
        <f t="shared" ref="F7:F28" si="1">E7/E$30</f>
        <v>1.5184275184275182E-2</v>
      </c>
      <c r="G7" s="94">
        <v>8.3912037037037045E-3</v>
      </c>
      <c r="H7" s="95">
        <f t="shared" ref="H7:H28" si="2">G7/G$30</f>
        <v>1.7788355374536886E-2</v>
      </c>
      <c r="I7" s="94">
        <f>C7+E7+G7</f>
        <v>4.1828703703703708E-2</v>
      </c>
      <c r="J7" s="96">
        <f>I7/$I$30</f>
        <v>2.0747697889636488E-2</v>
      </c>
    </row>
    <row r="8" spans="2:10" x14ac:dyDescent="0.25">
      <c r="B8" s="8" t="s">
        <v>13</v>
      </c>
      <c r="C8" s="94">
        <v>3.1192129629629615E-2</v>
      </c>
      <c r="D8" s="95">
        <f t="shared" si="0"/>
        <v>2.9062557289363848E-2</v>
      </c>
      <c r="E8" s="94">
        <v>1.1620370370370368E-2</v>
      </c>
      <c r="F8" s="95">
        <f t="shared" si="1"/>
        <v>2.4668304668304664E-2</v>
      </c>
      <c r="G8" s="94">
        <v>1.4571759259259257E-2</v>
      </c>
      <c r="H8" s="95">
        <f t="shared" si="2"/>
        <v>3.0890399195230255E-2</v>
      </c>
      <c r="I8" s="94">
        <f t="shared" ref="I8:I28" si="3">C8+E8+G8</f>
        <v>5.7384259259259239E-2</v>
      </c>
      <c r="J8" s="96">
        <f t="shared" ref="J8:J28" si="4">I8/$I$30</f>
        <v>2.8463499207752534E-2</v>
      </c>
    </row>
    <row r="9" spans="2:10" x14ac:dyDescent="0.25">
      <c r="B9" s="8" t="s">
        <v>0</v>
      </c>
      <c r="C9" s="94">
        <v>0.28792824074074047</v>
      </c>
      <c r="D9" s="95">
        <f t="shared" si="0"/>
        <v>0.26827058912337814</v>
      </c>
      <c r="E9" s="94">
        <v>0.12584490740740745</v>
      </c>
      <c r="F9" s="95">
        <f t="shared" si="1"/>
        <v>0.2671498771498772</v>
      </c>
      <c r="G9" s="94">
        <v>0.15564814814814823</v>
      </c>
      <c r="H9" s="95">
        <f t="shared" si="2"/>
        <v>0.3299555904507202</v>
      </c>
      <c r="I9" s="94">
        <f t="shared" si="3"/>
        <v>0.56942129629629612</v>
      </c>
      <c r="J9" s="96">
        <f t="shared" si="4"/>
        <v>0.28244195926240606</v>
      </c>
    </row>
    <row r="10" spans="2:10" x14ac:dyDescent="0.25">
      <c r="B10" s="8" t="s">
        <v>8</v>
      </c>
      <c r="C10" s="94">
        <v>1.8379629629629631E-2</v>
      </c>
      <c r="D10" s="95">
        <f t="shared" si="0"/>
        <v>1.7124801846200303E-2</v>
      </c>
      <c r="E10" s="94">
        <v>6.9675925925925921E-3</v>
      </c>
      <c r="F10" s="95">
        <f t="shared" si="1"/>
        <v>1.479115479115479E-2</v>
      </c>
      <c r="G10" s="94">
        <v>6.6435185185185182E-3</v>
      </c>
      <c r="H10" s="95">
        <f t="shared" si="2"/>
        <v>1.4083470324116099E-2</v>
      </c>
      <c r="I10" s="94">
        <f t="shared" si="3"/>
        <v>3.1990740740740743E-2</v>
      </c>
      <c r="J10" s="96">
        <f t="shared" si="4"/>
        <v>1.5867912829816061E-2</v>
      </c>
    </row>
    <row r="11" spans="2:10" x14ac:dyDescent="0.25">
      <c r="B11" s="8" t="s">
        <v>26</v>
      </c>
      <c r="C11" s="94">
        <v>1.2268518518518517E-2</v>
      </c>
      <c r="D11" s="95">
        <f t="shared" si="0"/>
        <v>1.1430913071141259E-2</v>
      </c>
      <c r="E11" s="94">
        <v>3.1134259259259262E-3</v>
      </c>
      <c r="F11" s="95">
        <f t="shared" si="1"/>
        <v>6.6093366093366093E-3</v>
      </c>
      <c r="G11" s="94">
        <v>6.3657407407407413E-3</v>
      </c>
      <c r="H11" s="95">
        <f t="shared" si="2"/>
        <v>1.3494614422062465E-2</v>
      </c>
      <c r="I11" s="94">
        <f t="shared" si="3"/>
        <v>2.1747685185185182E-2</v>
      </c>
      <c r="J11" s="96">
        <f t="shared" si="4"/>
        <v>1.078719544400303E-2</v>
      </c>
    </row>
    <row r="12" spans="2:10" x14ac:dyDescent="0.25">
      <c r="B12" s="8" t="s">
        <v>3</v>
      </c>
      <c r="C12" s="94">
        <v>8.7060185185185143E-2</v>
      </c>
      <c r="D12" s="95">
        <f t="shared" si="0"/>
        <v>8.1116347284079723E-2</v>
      </c>
      <c r="E12" s="94">
        <v>2.6643518518518521E-2</v>
      </c>
      <c r="F12" s="95">
        <f t="shared" si="1"/>
        <v>5.6560196560196563E-2</v>
      </c>
      <c r="G12" s="94">
        <v>5.62037037037037E-2</v>
      </c>
      <c r="H12" s="95">
        <f t="shared" si="2"/>
        <v>0.11914517751551877</v>
      </c>
      <c r="I12" s="94">
        <f t="shared" si="3"/>
        <v>0.16990740740740737</v>
      </c>
      <c r="J12" s="96">
        <f t="shared" si="4"/>
        <v>8.4276758444898597E-2</v>
      </c>
    </row>
    <row r="13" spans="2:10" x14ac:dyDescent="0.25">
      <c r="B13" s="8" t="s">
        <v>7</v>
      </c>
      <c r="C13" s="94">
        <v>3.8333333333333316E-2</v>
      </c>
      <c r="D13" s="95">
        <f t="shared" si="0"/>
        <v>3.5716211407188524E-2</v>
      </c>
      <c r="E13" s="94">
        <v>1.5277777777777777E-2</v>
      </c>
      <c r="F13" s="95">
        <f t="shared" si="1"/>
        <v>3.2432432432432427E-2</v>
      </c>
      <c r="G13" s="94">
        <v>1.08912037037037E-2</v>
      </c>
      <c r="H13" s="95">
        <f t="shared" si="2"/>
        <v>2.3088058493019589E-2</v>
      </c>
      <c r="I13" s="94">
        <f t="shared" si="3"/>
        <v>6.450231481481479E-2</v>
      </c>
      <c r="J13" s="96">
        <f t="shared" si="4"/>
        <v>3.1994167221622599E-2</v>
      </c>
    </row>
    <row r="14" spans="2:10" x14ac:dyDescent="0.25">
      <c r="B14" s="8" t="s">
        <v>2</v>
      </c>
      <c r="C14" s="94">
        <v>6.1921296296296315E-2</v>
      </c>
      <c r="D14" s="95">
        <f t="shared" si="0"/>
        <v>5.7693759368495995E-2</v>
      </c>
      <c r="E14" s="94">
        <v>3.3020833333333319E-2</v>
      </c>
      <c r="F14" s="95">
        <f t="shared" si="1"/>
        <v>7.0098280098280064E-2</v>
      </c>
      <c r="G14" s="94">
        <v>2.1261574074074068E-2</v>
      </c>
      <c r="H14" s="95">
        <f t="shared" si="2"/>
        <v>4.5072012169688619E-2</v>
      </c>
      <c r="I14" s="94">
        <f t="shared" si="3"/>
        <v>0.11620370370370371</v>
      </c>
      <c r="J14" s="96">
        <f t="shared" si="4"/>
        <v>5.7638872941878895E-2</v>
      </c>
    </row>
    <row r="15" spans="2:10" x14ac:dyDescent="0.25">
      <c r="B15" s="8" t="s">
        <v>9</v>
      </c>
      <c r="C15" s="94">
        <v>3.8078703703703677E-2</v>
      </c>
      <c r="D15" s="95">
        <f t="shared" si="0"/>
        <v>3.5478966041561054E-2</v>
      </c>
      <c r="E15" s="94">
        <v>1.635416666666667E-2</v>
      </c>
      <c r="F15" s="95">
        <f t="shared" si="1"/>
        <v>3.4717444717444722E-2</v>
      </c>
      <c r="G15" s="94">
        <v>2.8240740740740735E-3</v>
      </c>
      <c r="H15" s="95">
        <f t="shared" si="2"/>
        <v>5.9867016708786197E-3</v>
      </c>
      <c r="I15" s="94">
        <f t="shared" si="3"/>
        <v>5.7256944444444423E-2</v>
      </c>
      <c r="J15" s="96">
        <f t="shared" si="4"/>
        <v>2.8400349048154857E-2</v>
      </c>
    </row>
    <row r="16" spans="2:10" x14ac:dyDescent="0.25">
      <c r="B16" s="8" t="s">
        <v>1</v>
      </c>
      <c r="C16" s="94">
        <v>4.0185185185185171E-2</v>
      </c>
      <c r="D16" s="95">
        <f t="shared" si="0"/>
        <v>3.744163224811551E-2</v>
      </c>
      <c r="E16" s="94">
        <v>1.5706018518518518E-2</v>
      </c>
      <c r="F16" s="95">
        <f t="shared" si="1"/>
        <v>3.3341523341523342E-2</v>
      </c>
      <c r="G16" s="94">
        <v>2.4525462962962961E-2</v>
      </c>
      <c r="H16" s="95">
        <f t="shared" si="2"/>
        <v>5.1991069018818836E-2</v>
      </c>
      <c r="I16" s="94">
        <f t="shared" si="3"/>
        <v>8.041666666666665E-2</v>
      </c>
      <c r="J16" s="96">
        <f t="shared" si="4"/>
        <v>3.9887937171332113E-2</v>
      </c>
    </row>
    <row r="17" spans="2:10" x14ac:dyDescent="0.25">
      <c r="B17" s="8" t="s">
        <v>27</v>
      </c>
      <c r="C17" s="94">
        <v>1.8981481481481471E-2</v>
      </c>
      <c r="D17" s="95">
        <f t="shared" si="0"/>
        <v>1.7685563619501563E-2</v>
      </c>
      <c r="E17" s="94">
        <v>1.1168981481481479E-2</v>
      </c>
      <c r="F17" s="95">
        <f t="shared" si="1"/>
        <v>2.3710073710073706E-2</v>
      </c>
      <c r="G17" s="94">
        <v>6.8865740740740753E-3</v>
      </c>
      <c r="H17" s="95">
        <f t="shared" si="2"/>
        <v>1.4598719238413032E-2</v>
      </c>
      <c r="I17" s="94">
        <f t="shared" si="3"/>
        <v>3.7037037037037021E-2</v>
      </c>
      <c r="J17" s="96">
        <f t="shared" si="4"/>
        <v>1.8370955519323939E-2</v>
      </c>
    </row>
    <row r="18" spans="2:10" x14ac:dyDescent="0.25">
      <c r="B18" s="8" t="s">
        <v>16</v>
      </c>
      <c r="C18" s="94">
        <v>5.6712962962962958E-3</v>
      </c>
      <c r="D18" s="95">
        <f t="shared" si="0"/>
        <v>5.2841013253388837E-3</v>
      </c>
      <c r="E18" s="94">
        <v>3.8425925925925923E-3</v>
      </c>
      <c r="F18" s="95">
        <f t="shared" si="1"/>
        <v>8.1572481572481561E-3</v>
      </c>
      <c r="G18" s="94">
        <v>2.5925925925925921E-3</v>
      </c>
      <c r="H18" s="95">
        <f t="shared" si="2"/>
        <v>5.4959884191672576E-3</v>
      </c>
      <c r="I18" s="94">
        <f t="shared" si="3"/>
        <v>1.210648148148148E-2</v>
      </c>
      <c r="J18" s="96">
        <f t="shared" si="4"/>
        <v>6.0050060853790149E-3</v>
      </c>
    </row>
    <row r="19" spans="2:10" x14ac:dyDescent="0.25">
      <c r="B19" s="8" t="s">
        <v>4</v>
      </c>
      <c r="C19" s="94">
        <v>4.4201388888888908E-2</v>
      </c>
      <c r="D19" s="95">
        <f t="shared" si="0"/>
        <v>4.1183638696875934E-2</v>
      </c>
      <c r="E19" s="94">
        <v>2.0543981481481489E-2</v>
      </c>
      <c r="F19" s="95">
        <f t="shared" si="1"/>
        <v>4.3611793611793626E-2</v>
      </c>
      <c r="G19" s="94">
        <v>1.8460648148148139E-2</v>
      </c>
      <c r="H19" s="95">
        <f t="shared" si="2"/>
        <v>3.9134381823981129E-2</v>
      </c>
      <c r="I19" s="94">
        <f t="shared" si="3"/>
        <v>8.320601851851854E-2</v>
      </c>
      <c r="J19" s="96">
        <f t="shared" si="4"/>
        <v>4.1271499758881218E-2</v>
      </c>
    </row>
    <row r="20" spans="2:10" x14ac:dyDescent="0.25">
      <c r="B20" s="8" t="s">
        <v>14</v>
      </c>
      <c r="C20" s="94">
        <v>1.4421296296296293E-2</v>
      </c>
      <c r="D20" s="95">
        <f t="shared" si="0"/>
        <v>1.3436714798718873E-2</v>
      </c>
      <c r="E20" s="94">
        <v>3.4837962962962956E-3</v>
      </c>
      <c r="F20" s="95">
        <f t="shared" si="1"/>
        <v>7.3955773955773942E-3</v>
      </c>
      <c r="G20" s="94">
        <v>9.0856481481481483E-3</v>
      </c>
      <c r="H20" s="95">
        <f t="shared" si="2"/>
        <v>1.9260495129670971E-2</v>
      </c>
      <c r="I20" s="94">
        <f t="shared" si="3"/>
        <v>2.6990740740740739E-2</v>
      </c>
      <c r="J20" s="96">
        <f t="shared" si="4"/>
        <v>1.3387833834707328E-2</v>
      </c>
    </row>
    <row r="21" spans="2:10" x14ac:dyDescent="0.25">
      <c r="B21" s="8" t="s">
        <v>11</v>
      </c>
      <c r="C21" s="94">
        <v>2.5752314814814822E-2</v>
      </c>
      <c r="D21" s="95">
        <f t="shared" si="0"/>
        <v>2.3994133569140857E-2</v>
      </c>
      <c r="E21" s="94">
        <v>5.5439814814814813E-3</v>
      </c>
      <c r="F21" s="95">
        <f t="shared" si="1"/>
        <v>1.1769041769041769E-2</v>
      </c>
      <c r="G21" s="94">
        <v>9.08564814814815E-3</v>
      </c>
      <c r="H21" s="95">
        <f t="shared" si="2"/>
        <v>1.9260495129670974E-2</v>
      </c>
      <c r="I21" s="94">
        <f t="shared" si="3"/>
        <v>4.0381944444444449E-2</v>
      </c>
      <c r="J21" s="96">
        <f t="shared" si="4"/>
        <v>2.0030082439662894E-2</v>
      </c>
    </row>
    <row r="22" spans="2:10" x14ac:dyDescent="0.25">
      <c r="B22" s="8" t="s">
        <v>15</v>
      </c>
      <c r="C22" s="94">
        <v>2.6944444444444427E-2</v>
      </c>
      <c r="D22" s="95">
        <f t="shared" si="0"/>
        <v>2.5104873235487581E-2</v>
      </c>
      <c r="E22" s="94">
        <v>9.6180555555555568E-3</v>
      </c>
      <c r="F22" s="95">
        <f t="shared" si="1"/>
        <v>2.0417690417690419E-2</v>
      </c>
      <c r="G22" s="94">
        <v>8.773148148148148E-3</v>
      </c>
      <c r="H22" s="95">
        <f t="shared" si="2"/>
        <v>1.8598032239860632E-2</v>
      </c>
      <c r="I22" s="94">
        <f t="shared" si="3"/>
        <v>4.5335648148148132E-2</v>
      </c>
      <c r="J22" s="96">
        <f t="shared" si="4"/>
        <v>2.2487197740372462E-2</v>
      </c>
    </row>
    <row r="23" spans="2:10" x14ac:dyDescent="0.25">
      <c r="B23" s="8" t="s">
        <v>91</v>
      </c>
      <c r="C23" s="94">
        <v>3.2997685185185185E-2</v>
      </c>
      <c r="D23" s="95">
        <f t="shared" si="0"/>
        <v>3.0744842609267669E-2</v>
      </c>
      <c r="E23" s="94">
        <v>1.0405092592592591E-2</v>
      </c>
      <c r="F23" s="95">
        <f t="shared" si="1"/>
        <v>2.2088452088452084E-2</v>
      </c>
      <c r="G23" s="94">
        <v>2.703703703703703E-2</v>
      </c>
      <c r="H23" s="95">
        <f t="shared" si="2"/>
        <v>5.7315307799887104E-2</v>
      </c>
      <c r="I23" s="94">
        <f t="shared" si="3"/>
        <v>7.0439814814814802E-2</v>
      </c>
      <c r="J23" s="96">
        <f t="shared" si="4"/>
        <v>3.4939261028314232E-2</v>
      </c>
    </row>
    <row r="24" spans="2:10" x14ac:dyDescent="0.25">
      <c r="B24" s="8" t="s">
        <v>12</v>
      </c>
      <c r="C24" s="94">
        <v>4.4618055555555564E-2</v>
      </c>
      <c r="D24" s="95">
        <f t="shared" si="0"/>
        <v>4.1571858386084494E-2</v>
      </c>
      <c r="E24" s="94">
        <v>2.3657407407407401E-2</v>
      </c>
      <c r="F24" s="95">
        <f t="shared" si="1"/>
        <v>5.0221130221130207E-2</v>
      </c>
      <c r="G24" s="94">
        <v>4.221064814814815E-2</v>
      </c>
      <c r="H24" s="95">
        <f t="shared" si="2"/>
        <v>8.9481561449566926E-2</v>
      </c>
      <c r="I24" s="94">
        <f t="shared" si="3"/>
        <v>0.11048611111111112</v>
      </c>
      <c r="J24" s="96">
        <f t="shared" si="4"/>
        <v>5.4802856683583256E-2</v>
      </c>
    </row>
    <row r="25" spans="2:10" x14ac:dyDescent="0.25">
      <c r="B25" s="8" t="s">
        <v>5</v>
      </c>
      <c r="C25" s="94">
        <v>7.4016203703703667E-2</v>
      </c>
      <c r="D25" s="95">
        <f t="shared" si="0"/>
        <v>6.8962914235800296E-2</v>
      </c>
      <c r="E25" s="94">
        <v>5.1539351851851843E-2</v>
      </c>
      <c r="F25" s="95">
        <f t="shared" si="1"/>
        <v>0.1094103194103194</v>
      </c>
      <c r="G25" s="94">
        <v>1.996527777777778E-2</v>
      </c>
      <c r="H25" s="95">
        <f t="shared" si="2"/>
        <v>4.2324017960105008E-2</v>
      </c>
      <c r="I25" s="94">
        <f t="shared" si="3"/>
        <v>0.14552083333333329</v>
      </c>
      <c r="J25" s="96">
        <f t="shared" si="4"/>
        <v>7.2180632420143734E-2</v>
      </c>
    </row>
    <row r="26" spans="2:10" x14ac:dyDescent="0.25">
      <c r="B26" s="8" t="s">
        <v>6</v>
      </c>
      <c r="C26" s="94">
        <v>4.4270833333333343E-2</v>
      </c>
      <c r="D26" s="95">
        <f t="shared" si="0"/>
        <v>4.1248341978410687E-2</v>
      </c>
      <c r="E26" s="94">
        <v>1.6435185185185185E-3</v>
      </c>
      <c r="F26" s="95">
        <f t="shared" si="1"/>
        <v>3.488943488943489E-3</v>
      </c>
      <c r="G26" s="94">
        <v>9.0277777777777774E-4</v>
      </c>
      <c r="H26" s="95">
        <f t="shared" si="2"/>
        <v>1.9137816816743132E-3</v>
      </c>
      <c r="I26" s="94">
        <f t="shared" si="3"/>
        <v>4.6817129629629639E-2</v>
      </c>
      <c r="J26" s="96">
        <f t="shared" si="4"/>
        <v>2.3222035961145433E-2</v>
      </c>
    </row>
    <row r="27" spans="2:10" x14ac:dyDescent="0.25">
      <c r="B27" s="8" t="s">
        <v>101</v>
      </c>
      <c r="C27" s="94">
        <v>9.1886574074074273E-2</v>
      </c>
      <c r="D27" s="95">
        <f t="shared" si="0"/>
        <v>8.5613225350745906E-2</v>
      </c>
      <c r="E27" s="94">
        <v>6.3946759259259259E-2</v>
      </c>
      <c r="F27" s="95">
        <f t="shared" si="1"/>
        <v>0.13574938574938575</v>
      </c>
      <c r="G27" s="94">
        <v>1.893518518518518E-2</v>
      </c>
      <c r="H27" s="95">
        <f t="shared" si="2"/>
        <v>4.0140343989989426E-2</v>
      </c>
      <c r="I27" s="94">
        <f t="shared" si="3"/>
        <v>0.17476851851851871</v>
      </c>
      <c r="J27" s="96">
        <f t="shared" si="4"/>
        <v>8.6687946356809986E-2</v>
      </c>
    </row>
    <row r="28" spans="2:10" x14ac:dyDescent="0.25">
      <c r="B28" s="8" t="s">
        <v>17</v>
      </c>
      <c r="C28" s="94">
        <v>7.8819444444444449E-3</v>
      </c>
      <c r="D28" s="95">
        <f t="shared" si="0"/>
        <v>7.3438224541954701E-3</v>
      </c>
      <c r="E28" s="94">
        <v>3.9699074074074064E-3</v>
      </c>
      <c r="F28" s="95">
        <f t="shared" si="1"/>
        <v>8.4275184275184253E-3</v>
      </c>
      <c r="G28" s="94">
        <v>4.6296296296296293E-4</v>
      </c>
      <c r="H28" s="95">
        <f t="shared" si="2"/>
        <v>9.814265034227246E-4</v>
      </c>
      <c r="I28" s="94">
        <f t="shared" si="3"/>
        <v>1.2314814814814815E-2</v>
      </c>
      <c r="J28" s="96">
        <f t="shared" si="4"/>
        <v>6.108342710175213E-3</v>
      </c>
    </row>
    <row r="29" spans="2:10" x14ac:dyDescent="0.25">
      <c r="B29" s="18"/>
      <c r="C29" s="105"/>
      <c r="D29" s="105"/>
      <c r="E29" s="105"/>
      <c r="F29" s="105"/>
      <c r="G29" s="105"/>
      <c r="H29" s="105"/>
      <c r="I29" s="105"/>
      <c r="J29" s="106"/>
    </row>
    <row r="30" spans="2:10" x14ac:dyDescent="0.25">
      <c r="B30" s="11" t="s">
        <v>29</v>
      </c>
      <c r="C30" s="118">
        <f t="shared" ref="C30:J30" si="5">SUM(C7:C28)</f>
        <v>1.0732754629629628</v>
      </c>
      <c r="D30" s="119">
        <f t="shared" si="5"/>
        <v>0.99999999999999978</v>
      </c>
      <c r="E30" s="118">
        <f t="shared" si="5"/>
        <v>0.47106481481481483</v>
      </c>
      <c r="F30" s="119">
        <f t="shared" si="5"/>
        <v>0.99999999999999989</v>
      </c>
      <c r="G30" s="118">
        <f t="shared" si="5"/>
        <v>0.47172453703703715</v>
      </c>
      <c r="H30" s="119">
        <f t="shared" si="5"/>
        <v>0.99999999999999978</v>
      </c>
      <c r="I30" s="118">
        <f t="shared" si="5"/>
        <v>2.0160648148148148</v>
      </c>
      <c r="J30" s="120">
        <f t="shared" si="5"/>
        <v>0.99999999999999989</v>
      </c>
    </row>
    <row r="31" spans="2:10" x14ac:dyDescent="0.25">
      <c r="B31" s="8"/>
      <c r="C31" s="9"/>
      <c r="D31" s="9"/>
      <c r="E31" s="9"/>
      <c r="F31" s="9"/>
      <c r="G31" s="9"/>
      <c r="H31" s="9"/>
      <c r="I31" s="9"/>
      <c r="J31" s="10"/>
    </row>
    <row r="32" spans="2:10" ht="66" customHeight="1" thickBot="1" x14ac:dyDescent="0.3">
      <c r="B32" s="158" t="s">
        <v>34</v>
      </c>
      <c r="C32" s="169"/>
      <c r="D32" s="169"/>
      <c r="E32" s="169"/>
      <c r="F32" s="169"/>
      <c r="G32" s="169"/>
      <c r="H32" s="169"/>
      <c r="I32" s="169"/>
      <c r="J32" s="170"/>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116</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1.005787037037037E-2</v>
      </c>
      <c r="D7" s="95">
        <f t="shared" ref="D7:D27" si="0">C7/C$30</f>
        <v>1.3482274455046159E-2</v>
      </c>
      <c r="E7" s="97">
        <v>2.2222222222222222E-3</v>
      </c>
      <c r="F7" s="95">
        <f t="shared" ref="F7:F27" si="1">E7/E$30</f>
        <v>2.1724372029871011E-2</v>
      </c>
      <c r="G7" s="98">
        <f>E7+C7</f>
        <v>1.2280092592592592E-2</v>
      </c>
      <c r="H7" s="96">
        <f>G7/$G$30</f>
        <v>1.4476143697215289E-2</v>
      </c>
    </row>
    <row r="8" spans="2:8" s="1" customFormat="1" x14ac:dyDescent="0.25">
      <c r="B8" s="8" t="s">
        <v>13</v>
      </c>
      <c r="C8" s="97">
        <v>3.6932870370370366E-2</v>
      </c>
      <c r="D8" s="95">
        <f t="shared" si="0"/>
        <v>4.9507408269335203E-2</v>
      </c>
      <c r="E8" s="97">
        <v>4.5138888888888887E-4</v>
      </c>
      <c r="F8" s="95">
        <f t="shared" si="1"/>
        <v>4.4127630685675493E-3</v>
      </c>
      <c r="G8" s="98">
        <f t="shared" ref="G8:G27" si="2">E8+C8</f>
        <v>3.7384259259259256E-2</v>
      </c>
      <c r="H8" s="96">
        <f t="shared" ref="H8:H27" si="3">G8/$G$30</f>
        <v>4.4069692876536642E-2</v>
      </c>
    </row>
    <row r="9" spans="2:8" s="1" customFormat="1" x14ac:dyDescent="0.25">
      <c r="B9" s="8" t="s">
        <v>0</v>
      </c>
      <c r="C9" s="97">
        <v>0.19752314814814809</v>
      </c>
      <c r="D9" s="95">
        <f t="shared" si="0"/>
        <v>0.26477387324489954</v>
      </c>
      <c r="E9" s="97">
        <v>4.0381944444444456E-2</v>
      </c>
      <c r="F9" s="95">
        <f t="shared" si="1"/>
        <v>0.39477257298031238</v>
      </c>
      <c r="G9" s="98">
        <f t="shared" si="2"/>
        <v>0.23790509259259254</v>
      </c>
      <c r="H9" s="96">
        <f t="shared" si="3"/>
        <v>0.28044970188148938</v>
      </c>
    </row>
    <row r="10" spans="2:8" s="1" customFormat="1" x14ac:dyDescent="0.25">
      <c r="B10" s="8" t="s">
        <v>8</v>
      </c>
      <c r="C10" s="97">
        <v>8.0208333333333329E-3</v>
      </c>
      <c r="D10" s="95">
        <f t="shared" si="0"/>
        <v>1.0751687223644404E-2</v>
      </c>
      <c r="E10" s="97">
        <v>1.9907407407407408E-3</v>
      </c>
      <c r="F10" s="95">
        <f t="shared" si="1"/>
        <v>1.9461416610092781E-2</v>
      </c>
      <c r="G10" s="98">
        <f t="shared" si="2"/>
        <v>1.0011574074074074E-2</v>
      </c>
      <c r="H10" s="96">
        <f t="shared" si="3"/>
        <v>1.1801945615543097E-2</v>
      </c>
    </row>
    <row r="11" spans="2:8" s="1" customFormat="1" x14ac:dyDescent="0.25">
      <c r="B11" s="8" t="s">
        <v>26</v>
      </c>
      <c r="C11" s="97">
        <v>3.2986111111111107E-3</v>
      </c>
      <c r="D11" s="95">
        <f t="shared" si="0"/>
        <v>4.4216895508494307E-3</v>
      </c>
      <c r="E11" s="97">
        <v>9.2592592592592588E-5</v>
      </c>
      <c r="F11" s="95">
        <f t="shared" si="1"/>
        <v>9.0518216791129211E-4</v>
      </c>
      <c r="G11" s="98">
        <f t="shared" si="2"/>
        <v>3.3912037037037031E-3</v>
      </c>
      <c r="H11" s="96">
        <f t="shared" si="3"/>
        <v>3.9976532547446554E-3</v>
      </c>
    </row>
    <row r="12" spans="2:8" s="1" customFormat="1" x14ac:dyDescent="0.25">
      <c r="B12" s="8" t="s">
        <v>3</v>
      </c>
      <c r="C12" s="97">
        <v>3.3125000000000002E-2</v>
      </c>
      <c r="D12" s="95">
        <f t="shared" si="0"/>
        <v>4.440307191063534E-2</v>
      </c>
      <c r="E12" s="97">
        <v>1.0949074074074075E-2</v>
      </c>
      <c r="F12" s="95">
        <f t="shared" si="1"/>
        <v>0.10703779135551029</v>
      </c>
      <c r="G12" s="98">
        <f t="shared" si="2"/>
        <v>4.4074074074074078E-2</v>
      </c>
      <c r="H12" s="96">
        <f t="shared" si="3"/>
        <v>5.1955848443916895E-2</v>
      </c>
    </row>
    <row r="13" spans="2:8" s="1" customFormat="1" x14ac:dyDescent="0.25">
      <c r="B13" s="8" t="s">
        <v>7</v>
      </c>
      <c r="C13" s="97">
        <v>2.2812500000000003E-2</v>
      </c>
      <c r="D13" s="95">
        <f t="shared" si="0"/>
        <v>3.0579474051663964E-2</v>
      </c>
      <c r="E13" s="97">
        <v>1.0011574074074074E-2</v>
      </c>
      <c r="F13" s="95">
        <f t="shared" si="1"/>
        <v>9.7872821905408455E-2</v>
      </c>
      <c r="G13" s="98">
        <f t="shared" si="2"/>
        <v>3.2824074074074075E-2</v>
      </c>
      <c r="H13" s="96">
        <f t="shared" si="3"/>
        <v>3.8694008977665E-2</v>
      </c>
    </row>
    <row r="14" spans="2:8" s="1" customFormat="1" x14ac:dyDescent="0.25">
      <c r="B14" s="8" t="s">
        <v>2</v>
      </c>
      <c r="C14" s="97">
        <v>3.2488425925925934E-2</v>
      </c>
      <c r="D14" s="95">
        <f t="shared" si="0"/>
        <v>4.3549763400822304E-2</v>
      </c>
      <c r="E14" s="97">
        <v>3.5185185185185185E-3</v>
      </c>
      <c r="F14" s="95">
        <f t="shared" si="1"/>
        <v>3.4396922380629101E-2</v>
      </c>
      <c r="G14" s="98">
        <f t="shared" si="2"/>
        <v>3.6006944444444453E-2</v>
      </c>
      <c r="H14" s="96">
        <f t="shared" si="3"/>
        <v>4.2446072612664254E-2</v>
      </c>
    </row>
    <row r="15" spans="2:8" s="1" customFormat="1" x14ac:dyDescent="0.25">
      <c r="B15" s="8" t="s">
        <v>9</v>
      </c>
      <c r="C15" s="97">
        <v>1.1770833333333335E-2</v>
      </c>
      <c r="D15" s="95">
        <f t="shared" si="0"/>
        <v>1.5778450081452181E-2</v>
      </c>
      <c r="E15" s="97"/>
      <c r="F15" s="95"/>
      <c r="G15" s="98">
        <f t="shared" si="2"/>
        <v>1.1770833333333335E-2</v>
      </c>
      <c r="H15" s="96">
        <f t="shared" si="3"/>
        <v>1.387581351561541E-2</v>
      </c>
    </row>
    <row r="16" spans="2:8" s="1" customFormat="1" x14ac:dyDescent="0.25">
      <c r="B16" s="8" t="s">
        <v>1</v>
      </c>
      <c r="C16" s="97">
        <v>5.9259259259259265E-3</v>
      </c>
      <c r="D16" s="95">
        <f t="shared" si="0"/>
        <v>7.9435264913505568E-3</v>
      </c>
      <c r="E16" s="97">
        <v>2.2222222222222222E-3</v>
      </c>
      <c r="F16" s="95">
        <f t="shared" si="1"/>
        <v>2.1724372029871011E-2</v>
      </c>
      <c r="G16" s="98">
        <f t="shared" si="2"/>
        <v>8.1481481481481492E-3</v>
      </c>
      <c r="H16" s="96">
        <f t="shared" si="3"/>
        <v>9.6052829055980823E-3</v>
      </c>
    </row>
    <row r="17" spans="2:8" s="1" customFormat="1" x14ac:dyDescent="0.25">
      <c r="B17" s="8" t="s">
        <v>27</v>
      </c>
      <c r="C17" s="97">
        <v>1.0300925925925926E-3</v>
      </c>
      <c r="D17" s="95">
        <f t="shared" si="0"/>
        <v>1.3808083158792961E-3</v>
      </c>
      <c r="E17" s="97">
        <v>4.2824074074074075E-4</v>
      </c>
      <c r="F17" s="95">
        <f t="shared" si="1"/>
        <v>4.186467526589726E-3</v>
      </c>
      <c r="G17" s="98">
        <f t="shared" si="2"/>
        <v>1.4583333333333334E-3</v>
      </c>
      <c r="H17" s="96">
        <f t="shared" si="3"/>
        <v>1.7191273382178385E-3</v>
      </c>
    </row>
    <row r="18" spans="2:8" s="1" customFormat="1" x14ac:dyDescent="0.25">
      <c r="B18" s="8" t="s">
        <v>16</v>
      </c>
      <c r="C18" s="97">
        <v>1.1759259259259261E-2</v>
      </c>
      <c r="D18" s="95">
        <f t="shared" si="0"/>
        <v>1.5762935381273761E-2</v>
      </c>
      <c r="E18" s="97"/>
      <c r="F18" s="95"/>
      <c r="G18" s="98">
        <f t="shared" si="2"/>
        <v>1.1759259259259261E-2</v>
      </c>
      <c r="H18" s="96">
        <f t="shared" si="3"/>
        <v>1.3862169647851778E-2</v>
      </c>
    </row>
    <row r="19" spans="2:8" s="1" customFormat="1" x14ac:dyDescent="0.25">
      <c r="B19" s="8" t="s">
        <v>4</v>
      </c>
      <c r="C19" s="97">
        <v>7.4143518518518511E-2</v>
      </c>
      <c r="D19" s="95">
        <f t="shared" si="0"/>
        <v>9.9387169342952456E-2</v>
      </c>
      <c r="E19" s="97">
        <v>5.185185185185185E-3</v>
      </c>
      <c r="F19" s="95">
        <f t="shared" si="1"/>
        <v>5.0690201403032355E-2</v>
      </c>
      <c r="G19" s="98">
        <f t="shared" si="2"/>
        <v>7.9328703703703693E-2</v>
      </c>
      <c r="H19" s="96">
        <f t="shared" si="3"/>
        <v>9.3515069651944935E-2</v>
      </c>
    </row>
    <row r="20" spans="2:8" s="1" customFormat="1" x14ac:dyDescent="0.25">
      <c r="B20" s="8" t="s">
        <v>14</v>
      </c>
      <c r="C20" s="97">
        <v>7.5115740740740716E-3</v>
      </c>
      <c r="D20" s="95">
        <f t="shared" si="0"/>
        <v>1.0069040415793963E-2</v>
      </c>
      <c r="E20" s="97">
        <v>9.4560185185185164E-3</v>
      </c>
      <c r="F20" s="95">
        <f t="shared" si="1"/>
        <v>9.2441728897940681E-2</v>
      </c>
      <c r="G20" s="98">
        <f t="shared" si="2"/>
        <v>1.696759259259259E-2</v>
      </c>
      <c r="H20" s="96">
        <f t="shared" si="3"/>
        <v>2.000191014148691E-2</v>
      </c>
    </row>
    <row r="21" spans="2:8" s="1" customFormat="1" x14ac:dyDescent="0.25">
      <c r="B21" s="8" t="s">
        <v>11</v>
      </c>
      <c r="C21" s="97">
        <v>7.5810185185185191E-3</v>
      </c>
      <c r="D21" s="95">
        <f t="shared" si="0"/>
        <v>1.0162128616864483E-2</v>
      </c>
      <c r="E21" s="97">
        <v>5.1736111111111106E-3</v>
      </c>
      <c r="F21" s="95">
        <f t="shared" si="1"/>
        <v>5.0577053632043442E-2</v>
      </c>
      <c r="G21" s="98">
        <f t="shared" si="2"/>
        <v>1.275462962962963E-2</v>
      </c>
      <c r="H21" s="96">
        <f t="shared" si="3"/>
        <v>1.5035542275524269E-2</v>
      </c>
    </row>
    <row r="22" spans="2:8" s="1" customFormat="1" x14ac:dyDescent="0.25">
      <c r="B22" s="8" t="s">
        <v>15</v>
      </c>
      <c r="C22" s="97">
        <v>6.0300925925925921E-3</v>
      </c>
      <c r="D22" s="95">
        <f t="shared" si="0"/>
        <v>8.0831587929563273E-3</v>
      </c>
      <c r="E22" s="97">
        <v>2.5462962962962965E-3</v>
      </c>
      <c r="F22" s="95">
        <f t="shared" si="1"/>
        <v>2.4892509617560534E-2</v>
      </c>
      <c r="G22" s="98">
        <f t="shared" si="2"/>
        <v>8.5763888888888886E-3</v>
      </c>
      <c r="H22" s="96">
        <f t="shared" si="3"/>
        <v>1.0110106012852525E-2</v>
      </c>
    </row>
    <row r="23" spans="2:8" s="1" customFormat="1" x14ac:dyDescent="0.25">
      <c r="B23" s="8" t="s">
        <v>91</v>
      </c>
      <c r="C23" s="97">
        <v>2.9976851851851848E-3</v>
      </c>
      <c r="D23" s="95">
        <f t="shared" si="0"/>
        <v>4.0183073462105347E-3</v>
      </c>
      <c r="E23" s="97">
        <v>2.5347222222222221E-3</v>
      </c>
      <c r="F23" s="95">
        <f t="shared" si="1"/>
        <v>2.4779361846571622E-2</v>
      </c>
      <c r="G23" s="98">
        <f t="shared" si="2"/>
        <v>5.5324074074074069E-3</v>
      </c>
      <c r="H23" s="96">
        <f t="shared" si="3"/>
        <v>6.5217687910168786E-3</v>
      </c>
    </row>
    <row r="24" spans="2:8" s="1" customFormat="1" x14ac:dyDescent="0.25">
      <c r="B24" s="8" t="s">
        <v>12</v>
      </c>
      <c r="C24" s="97">
        <v>1.9016203703703705E-2</v>
      </c>
      <c r="D24" s="95">
        <f t="shared" si="0"/>
        <v>2.5490652393142511E-2</v>
      </c>
      <c r="E24" s="97">
        <v>2.2106481481481482E-3</v>
      </c>
      <c r="F24" s="95">
        <f t="shared" si="1"/>
        <v>2.1611224258882102E-2</v>
      </c>
      <c r="G24" s="98">
        <f t="shared" si="2"/>
        <v>2.1226851851851854E-2</v>
      </c>
      <c r="H24" s="96">
        <f t="shared" si="3"/>
        <v>2.5022853478504095E-2</v>
      </c>
    </row>
    <row r="25" spans="2:8" s="1" customFormat="1" x14ac:dyDescent="0.25">
      <c r="B25" s="8" t="s">
        <v>5</v>
      </c>
      <c r="C25" s="97">
        <v>3.7361111111111102E-2</v>
      </c>
      <c r="D25" s="95">
        <f t="shared" si="0"/>
        <v>5.0081452175936701E-2</v>
      </c>
      <c r="E25" s="97"/>
      <c r="F25" s="95"/>
      <c r="G25" s="98">
        <f t="shared" si="2"/>
        <v>3.7361111111111102E-2</v>
      </c>
      <c r="H25" s="96">
        <f t="shared" si="3"/>
        <v>4.4042405141009371E-2</v>
      </c>
    </row>
    <row r="26" spans="2:8" s="1" customFormat="1" x14ac:dyDescent="0.25">
      <c r="B26" s="8" t="s">
        <v>6</v>
      </c>
      <c r="C26" s="97">
        <v>0.12166666666666665</v>
      </c>
      <c r="D26" s="95">
        <f t="shared" si="0"/>
        <v>0.16309052827554107</v>
      </c>
      <c r="E26" s="97">
        <v>2.2916666666666667E-3</v>
      </c>
      <c r="F26" s="95">
        <f t="shared" si="1"/>
        <v>2.2403258655804479E-2</v>
      </c>
      <c r="G26" s="98">
        <f t="shared" si="2"/>
        <v>0.12395833333333331</v>
      </c>
      <c r="H26" s="96">
        <f t="shared" si="3"/>
        <v>0.14612582374851624</v>
      </c>
    </row>
    <row r="27" spans="2:8" s="1" customFormat="1" x14ac:dyDescent="0.25">
      <c r="B27" s="8" t="s">
        <v>101</v>
      </c>
      <c r="C27" s="97">
        <v>9.4953703703703721E-2</v>
      </c>
      <c r="D27" s="95">
        <f t="shared" si="0"/>
        <v>0.12728260026374996</v>
      </c>
      <c r="E27" s="97">
        <v>6.249999999999999E-4</v>
      </c>
      <c r="F27" s="95">
        <f t="shared" si="1"/>
        <v>6.109979633401221E-3</v>
      </c>
      <c r="G27" s="98">
        <f t="shared" si="2"/>
        <v>9.5578703703703721E-2</v>
      </c>
      <c r="H27" s="96">
        <f t="shared" si="3"/>
        <v>0.1126710599920866</v>
      </c>
    </row>
    <row r="28" spans="2:8" s="1" customFormat="1" x14ac:dyDescent="0.25">
      <c r="B28" s="8" t="s">
        <v>17</v>
      </c>
      <c r="C28" s="97"/>
      <c r="D28" s="95"/>
      <c r="E28" s="97"/>
      <c r="F28" s="95"/>
      <c r="G28" s="98"/>
      <c r="H28" s="96"/>
    </row>
    <row r="29" spans="2:8" s="1" customFormat="1" x14ac:dyDescent="0.25">
      <c r="B29" s="8"/>
      <c r="C29" s="98"/>
      <c r="D29" s="108"/>
      <c r="E29" s="98"/>
      <c r="F29" s="108"/>
      <c r="G29" s="98"/>
      <c r="H29" s="122"/>
    </row>
    <row r="30" spans="2:8" s="1" customFormat="1" x14ac:dyDescent="0.25">
      <c r="B30" s="11" t="s">
        <v>29</v>
      </c>
      <c r="C30" s="100">
        <f t="shared" ref="C30:H30" si="4">SUM(C7:C28)</f>
        <v>0.74600694444444426</v>
      </c>
      <c r="D30" s="116">
        <f t="shared" si="4"/>
        <v>1</v>
      </c>
      <c r="E30" s="100">
        <f>SUM(E7:E28)</f>
        <v>0.10229166666666667</v>
      </c>
      <c r="F30" s="116">
        <f t="shared" si="4"/>
        <v>0.99999999999999989</v>
      </c>
      <c r="G30" s="100">
        <f t="shared" si="4"/>
        <v>0.84829861111111093</v>
      </c>
      <c r="H30" s="117">
        <f t="shared" si="4"/>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7" zoomScaleNormal="117" zoomScaleSheetLayoutView="100" zoomScalePageLayoutView="117" workbookViewId="0">
      <selection activeCell="K23" sqref="K23:K24"/>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61" t="s">
        <v>31</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71" t="s">
        <v>19</v>
      </c>
      <c r="D5" s="171"/>
      <c r="E5" s="171" t="s">
        <v>20</v>
      </c>
      <c r="F5" s="171"/>
      <c r="G5" s="171" t="s">
        <v>21</v>
      </c>
      <c r="H5" s="171"/>
      <c r="I5" s="171" t="s">
        <v>22</v>
      </c>
      <c r="J5" s="172"/>
    </row>
    <row r="6" spans="2:10" x14ac:dyDescent="0.25">
      <c r="B6" s="3" t="s">
        <v>23</v>
      </c>
      <c r="C6" s="5" t="s">
        <v>24</v>
      </c>
      <c r="D6" s="5" t="s">
        <v>25</v>
      </c>
      <c r="E6" s="5" t="s">
        <v>24</v>
      </c>
      <c r="F6" s="5" t="s">
        <v>25</v>
      </c>
      <c r="G6" s="5" t="s">
        <v>24</v>
      </c>
      <c r="H6" s="5" t="s">
        <v>25</v>
      </c>
      <c r="I6" s="5" t="s">
        <v>24</v>
      </c>
      <c r="J6" s="7" t="s">
        <v>25</v>
      </c>
    </row>
    <row r="7" spans="2:10" x14ac:dyDescent="0.25">
      <c r="B7" s="8" t="s">
        <v>10</v>
      </c>
      <c r="C7" s="97">
        <v>5.6064814814814831E-2</v>
      </c>
      <c r="D7" s="95">
        <f>C7/$C$30</f>
        <v>1.9387787774967153E-2</v>
      </c>
      <c r="E7" s="151">
        <v>1.8958333333333327E-2</v>
      </c>
      <c r="F7" s="95">
        <f>E7/E$30</f>
        <v>1.8510566165668433E-2</v>
      </c>
      <c r="G7" s="97">
        <v>1.1053240740740737E-2</v>
      </c>
      <c r="H7" s="95">
        <f>G7/G$30</f>
        <v>2.2204654839684708E-2</v>
      </c>
      <c r="I7" s="97">
        <f>C7+E7+G7</f>
        <v>8.6076388888888897E-2</v>
      </c>
      <c r="J7" s="96">
        <f>I7/$I$30</f>
        <v>1.9501923445051344E-2</v>
      </c>
    </row>
    <row r="8" spans="2:10" x14ac:dyDescent="0.25">
      <c r="B8" s="8" t="s">
        <v>13</v>
      </c>
      <c r="C8" s="97">
        <v>8.6354166666666704E-2</v>
      </c>
      <c r="D8" s="95">
        <f t="shared" ref="D8:D28" si="0">C8/$C$30</f>
        <v>2.9862156190964068E-2</v>
      </c>
      <c r="E8" s="97">
        <v>2.8275462962962968E-2</v>
      </c>
      <c r="F8" s="95">
        <f t="shared" ref="F8:H27" si="1">E8/E$30</f>
        <v>2.7607639281274726E-2</v>
      </c>
      <c r="G8" s="97">
        <v>2.0115740740740736E-2</v>
      </c>
      <c r="H8" s="95">
        <f t="shared" si="1"/>
        <v>4.0410146713478562E-2</v>
      </c>
      <c r="I8" s="97">
        <f t="shared" ref="I8:I27" si="2">C8+E8+G8</f>
        <v>0.1347453703703704</v>
      </c>
      <c r="J8" s="96">
        <f t="shared" ref="J8:J27" si="3">I8/$I$30</f>
        <v>3.0528626159377136E-2</v>
      </c>
    </row>
    <row r="9" spans="2:10" x14ac:dyDescent="0.25">
      <c r="B9" s="8" t="s">
        <v>0</v>
      </c>
      <c r="C9" s="97">
        <v>0.75387731481481768</v>
      </c>
      <c r="D9" s="95">
        <f t="shared" si="0"/>
        <v>0.26069850469085259</v>
      </c>
      <c r="E9" s="97">
        <v>0.20903935185185182</v>
      </c>
      <c r="F9" s="95">
        <f t="shared" si="1"/>
        <v>0.20410215843598145</v>
      </c>
      <c r="G9" s="97">
        <v>0.19766203703703711</v>
      </c>
      <c r="H9" s="95">
        <f t="shared" si="1"/>
        <v>0.39707968099700075</v>
      </c>
      <c r="I9" s="97">
        <f t="shared" si="2"/>
        <v>1.1605787037037065</v>
      </c>
      <c r="J9" s="96">
        <f t="shared" si="3"/>
        <v>0.26294686991113125</v>
      </c>
    </row>
    <row r="10" spans="2:10" x14ac:dyDescent="0.25">
      <c r="B10" s="8" t="s">
        <v>8</v>
      </c>
      <c r="C10" s="97">
        <v>3.113425925925924E-2</v>
      </c>
      <c r="D10" s="95">
        <f t="shared" si="0"/>
        <v>1.0766546060004458E-2</v>
      </c>
      <c r="E10" s="97">
        <v>1.150462962962963E-2</v>
      </c>
      <c r="F10" s="95">
        <f t="shared" si="1"/>
        <v>1.1232907673183412E-2</v>
      </c>
      <c r="G10" s="97">
        <v>8.0902777777777761E-3</v>
      </c>
      <c r="H10" s="95">
        <f t="shared" si="1"/>
        <v>1.6252412285800644E-2</v>
      </c>
      <c r="I10" s="97">
        <f t="shared" si="2"/>
        <v>5.0729166666666645E-2</v>
      </c>
      <c r="J10" s="96">
        <f t="shared" si="3"/>
        <v>1.1493469202589753E-2</v>
      </c>
    </row>
    <row r="11" spans="2:10" x14ac:dyDescent="0.25">
      <c r="B11" s="8" t="s">
        <v>26</v>
      </c>
      <c r="C11" s="97">
        <v>4.0763888888888877E-2</v>
      </c>
      <c r="D11" s="95">
        <f t="shared" si="0"/>
        <v>1.4096570714994688E-2</v>
      </c>
      <c r="E11" s="97">
        <v>5.3009259259259268E-3</v>
      </c>
      <c r="F11" s="95">
        <f t="shared" si="1"/>
        <v>5.1757260707424582E-3</v>
      </c>
      <c r="G11" s="97">
        <v>7.5925925925925935E-3</v>
      </c>
      <c r="H11" s="95">
        <f t="shared" si="1"/>
        <v>1.5252621544327933E-2</v>
      </c>
      <c r="I11" s="97">
        <f t="shared" si="2"/>
        <v>5.3657407407407397E-2</v>
      </c>
      <c r="J11" s="96">
        <f t="shared" si="3"/>
        <v>1.2156906963998656E-2</v>
      </c>
    </row>
    <row r="12" spans="2:10" x14ac:dyDescent="0.25">
      <c r="B12" s="8" t="s">
        <v>3</v>
      </c>
      <c r="C12" s="97">
        <v>0.2314699074074088</v>
      </c>
      <c r="D12" s="95">
        <f t="shared" si="0"/>
        <v>8.0044667157632185E-2</v>
      </c>
      <c r="E12" s="97">
        <v>4.0347222222222222E-2</v>
      </c>
      <c r="F12" s="95">
        <f t="shared" si="1"/>
        <v>3.9394281839755907E-2</v>
      </c>
      <c r="G12" s="97">
        <v>6.5208333333333285E-2</v>
      </c>
      <c r="H12" s="95">
        <f t="shared" si="1"/>
        <v>0.13099583808040169</v>
      </c>
      <c r="I12" s="97">
        <f t="shared" si="2"/>
        <v>0.33702546296296432</v>
      </c>
      <c r="J12" s="96">
        <f t="shared" si="3"/>
        <v>7.6358277369430183E-2</v>
      </c>
    </row>
    <row r="13" spans="2:10" x14ac:dyDescent="0.25">
      <c r="B13" s="8" t="s">
        <v>7</v>
      </c>
      <c r="C13" s="97">
        <v>7.3182870370370343E-2</v>
      </c>
      <c r="D13" s="95">
        <f t="shared" si="0"/>
        <v>2.5307386891229813E-2</v>
      </c>
      <c r="E13" s="97">
        <v>1.710648148148149E-2</v>
      </c>
      <c r="F13" s="95">
        <f t="shared" si="1"/>
        <v>1.6702452254492042E-2</v>
      </c>
      <c r="G13" s="97">
        <v>9.2013888888888909E-3</v>
      </c>
      <c r="H13" s="95">
        <f t="shared" si="1"/>
        <v>1.8484503243507176E-2</v>
      </c>
      <c r="I13" s="97">
        <f t="shared" si="2"/>
        <v>9.9490740740740713E-2</v>
      </c>
      <c r="J13" s="96">
        <f t="shared" si="3"/>
        <v>2.2541150186051E-2</v>
      </c>
    </row>
    <row r="14" spans="2:10" x14ac:dyDescent="0.25">
      <c r="B14" s="8" t="s">
        <v>2</v>
      </c>
      <c r="C14" s="97">
        <v>0.14344907407407406</v>
      </c>
      <c r="D14" s="95">
        <f t="shared" si="0"/>
        <v>4.9606160545611643E-2</v>
      </c>
      <c r="E14" s="97">
        <v>5.8564814814814799E-2</v>
      </c>
      <c r="F14" s="95">
        <f t="shared" si="1"/>
        <v>5.7181602440953772E-2</v>
      </c>
      <c r="G14" s="97">
        <v>2.6134259259259256E-2</v>
      </c>
      <c r="H14" s="95">
        <f t="shared" si="1"/>
        <v>5.2500639401055586E-2</v>
      </c>
      <c r="I14" s="97">
        <f t="shared" si="2"/>
        <v>0.2281481481481481</v>
      </c>
      <c r="J14" s="96">
        <f t="shared" si="3"/>
        <v>5.1690455149771677E-2</v>
      </c>
    </row>
    <row r="15" spans="2:10" x14ac:dyDescent="0.25">
      <c r="B15" s="8" t="s">
        <v>9</v>
      </c>
      <c r="C15" s="97">
        <v>0.10224537037037044</v>
      </c>
      <c r="D15" s="95">
        <f t="shared" si="0"/>
        <v>3.5357497358393865E-2</v>
      </c>
      <c r="E15" s="97">
        <v>4.0127314814814831E-2</v>
      </c>
      <c r="F15" s="95">
        <f t="shared" si="1"/>
        <v>3.9179568312803725E-2</v>
      </c>
      <c r="G15" s="97">
        <v>7.0717592592592568E-3</v>
      </c>
      <c r="H15" s="95">
        <f t="shared" si="1"/>
        <v>1.4206328907902991E-2</v>
      </c>
      <c r="I15" s="97">
        <f t="shared" si="2"/>
        <v>0.14944444444444455</v>
      </c>
      <c r="J15" s="96">
        <f t="shared" si="3"/>
        <v>3.3858926384631317E-2</v>
      </c>
    </row>
    <row r="16" spans="2:10" x14ac:dyDescent="0.25">
      <c r="B16" s="8" t="s">
        <v>1</v>
      </c>
      <c r="C16" s="97">
        <v>7.8668981481481604E-2</v>
      </c>
      <c r="D16" s="95">
        <f t="shared" si="0"/>
        <v>2.7204540360539202E-2</v>
      </c>
      <c r="E16" s="97">
        <v>2.4849537037037038E-2</v>
      </c>
      <c r="F16" s="95">
        <f t="shared" si="1"/>
        <v>2.4262628545598377E-2</v>
      </c>
      <c r="G16" s="97">
        <v>2.2916666666666672E-2</v>
      </c>
      <c r="H16" s="95">
        <f t="shared" si="1"/>
        <v>4.6036876002697118E-2</v>
      </c>
      <c r="I16" s="97">
        <f t="shared" si="2"/>
        <v>0.12643518518518532</v>
      </c>
      <c r="J16" s="96">
        <f t="shared" si="3"/>
        <v>2.8645826504469687E-2</v>
      </c>
    </row>
    <row r="17" spans="2:10" x14ac:dyDescent="0.25">
      <c r="B17" s="8" t="s">
        <v>27</v>
      </c>
      <c r="C17" s="97">
        <v>3.3738425925925915E-2</v>
      </c>
      <c r="D17" s="95">
        <f t="shared" si="0"/>
        <v>1.1667093592904462E-2</v>
      </c>
      <c r="E17" s="97">
        <v>1.2638888888888889E-2</v>
      </c>
      <c r="F17" s="95">
        <f t="shared" si="1"/>
        <v>1.2340377443778959E-2</v>
      </c>
      <c r="G17" s="97">
        <v>1.6782407407407406E-3</v>
      </c>
      <c r="H17" s="95">
        <f t="shared" si="1"/>
        <v>3.371387384035899E-3</v>
      </c>
      <c r="I17" s="97">
        <f t="shared" si="2"/>
        <v>4.8055555555555546E-2</v>
      </c>
      <c r="J17" s="96">
        <f t="shared" si="3"/>
        <v>1.0887721681303369E-2</v>
      </c>
    </row>
    <row r="18" spans="2:10" x14ac:dyDescent="0.25">
      <c r="B18" s="8" t="s">
        <v>16</v>
      </c>
      <c r="C18" s="97">
        <v>1.5868055555555555E-2</v>
      </c>
      <c r="D18" s="95">
        <f t="shared" si="0"/>
        <v>5.4873363004706768E-3</v>
      </c>
      <c r="E18" s="97">
        <v>7.3263888888888892E-3</v>
      </c>
      <c r="F18" s="95">
        <f t="shared" si="1"/>
        <v>7.1533506610916495E-3</v>
      </c>
      <c r="G18" s="97">
        <v>4.9884259259259265E-3</v>
      </c>
      <c r="H18" s="95">
        <f t="shared" si="1"/>
        <v>1.0021158362203261E-2</v>
      </c>
      <c r="I18" s="97">
        <f t="shared" si="2"/>
        <v>2.8182870370370372E-2</v>
      </c>
      <c r="J18" s="96">
        <f t="shared" si="3"/>
        <v>6.3852606681054211E-3</v>
      </c>
    </row>
    <row r="19" spans="2:10" x14ac:dyDescent="0.25">
      <c r="B19" s="8" t="s">
        <v>4</v>
      </c>
      <c r="C19" s="97">
        <v>0.13769675925925923</v>
      </c>
      <c r="D19" s="95">
        <f t="shared" si="0"/>
        <v>4.7616951106272523E-2</v>
      </c>
      <c r="E19" s="97">
        <v>3.9236111111111104E-2</v>
      </c>
      <c r="F19" s="95">
        <f t="shared" si="1"/>
        <v>3.830941349305006E-2</v>
      </c>
      <c r="G19" s="97">
        <v>2.1250000000000002E-2</v>
      </c>
      <c r="H19" s="95">
        <f t="shared" si="1"/>
        <v>4.2688739566137321E-2</v>
      </c>
      <c r="I19" s="97">
        <f t="shared" si="2"/>
        <v>0.19818287037037033</v>
      </c>
      <c r="J19" s="96">
        <f t="shared" si="3"/>
        <v>4.4901362800808663E-2</v>
      </c>
    </row>
    <row r="20" spans="2:10" x14ac:dyDescent="0.25">
      <c r="B20" s="8" t="s">
        <v>14</v>
      </c>
      <c r="C20" s="97">
        <v>1.9340277777777762E-2</v>
      </c>
      <c r="D20" s="95">
        <f t="shared" si="0"/>
        <v>6.6880663443373402E-3</v>
      </c>
      <c r="E20" s="97">
        <v>3.9120370370370368E-3</v>
      </c>
      <c r="F20" s="95">
        <f t="shared" si="1"/>
        <v>3.8196406373601538E-3</v>
      </c>
      <c r="G20" s="97">
        <v>4.687499999999999E-3</v>
      </c>
      <c r="H20" s="95">
        <f t="shared" si="1"/>
        <v>9.4166337278244073E-3</v>
      </c>
      <c r="I20" s="97">
        <f t="shared" si="2"/>
        <v>2.7939814814814799E-2</v>
      </c>
      <c r="J20" s="96">
        <f t="shared" si="3"/>
        <v>6.3301927116248364E-3</v>
      </c>
    </row>
    <row r="21" spans="2:10" x14ac:dyDescent="0.25">
      <c r="B21" s="8" t="s">
        <v>11</v>
      </c>
      <c r="C21" s="97">
        <v>3.620370370370371E-2</v>
      </c>
      <c r="D21" s="95">
        <f t="shared" si="0"/>
        <v>1.2519611924049804E-2</v>
      </c>
      <c r="E21" s="97">
        <v>9.8842592592592593E-3</v>
      </c>
      <c r="F21" s="95">
        <f t="shared" si="1"/>
        <v>9.6508080009040584E-3</v>
      </c>
      <c r="G21" s="97">
        <v>4.1898148148148146E-3</v>
      </c>
      <c r="H21" s="95">
        <f t="shared" si="1"/>
        <v>8.4168429863516938E-3</v>
      </c>
      <c r="I21" s="97">
        <f t="shared" si="2"/>
        <v>5.0277777777777782E-2</v>
      </c>
      <c r="J21" s="96">
        <f t="shared" si="3"/>
        <v>1.1391200140554395E-2</v>
      </c>
    </row>
    <row r="22" spans="2:10" x14ac:dyDescent="0.25">
      <c r="B22" s="8" t="s">
        <v>15</v>
      </c>
      <c r="C22" s="97">
        <v>2.1516203703703704E-2</v>
      </c>
      <c r="D22" s="95">
        <f t="shared" si="0"/>
        <v>7.4405238384937919E-3</v>
      </c>
      <c r="E22" s="97">
        <v>7.0370370370370361E-3</v>
      </c>
      <c r="F22" s="95">
        <f t="shared" si="1"/>
        <v>6.8708328624703351E-3</v>
      </c>
      <c r="G22" s="97">
        <v>2.3379629629629636E-3</v>
      </c>
      <c r="H22" s="95">
        <f t="shared" si="1"/>
        <v>4.696691390174151E-3</v>
      </c>
      <c r="I22" s="97">
        <f t="shared" si="2"/>
        <v>3.0891203703703705E-2</v>
      </c>
      <c r="J22" s="96">
        <f t="shared" si="3"/>
        <v>6.9988750403176059E-3</v>
      </c>
    </row>
    <row r="23" spans="2:10" s="17" customFormat="1" x14ac:dyDescent="0.25">
      <c r="B23" s="8" t="s">
        <v>91</v>
      </c>
      <c r="C23" s="97">
        <v>4.5011574074074072E-2</v>
      </c>
      <c r="D23" s="95">
        <f t="shared" si="0"/>
        <v>1.5565463801991584E-2</v>
      </c>
      <c r="E23" s="97">
        <v>1.0081018518518519E-2</v>
      </c>
      <c r="F23" s="95">
        <f t="shared" si="1"/>
        <v>9.8429201039665504E-3</v>
      </c>
      <c r="G23" s="97">
        <v>8.0671296296296307E-3</v>
      </c>
      <c r="H23" s="95">
        <f t="shared" si="1"/>
        <v>1.620591039084843E-2</v>
      </c>
      <c r="I23" s="97">
        <f t="shared" si="2"/>
        <v>6.3159722222222214E-2</v>
      </c>
      <c r="J23" s="96">
        <f t="shared" si="3"/>
        <v>1.4309801834025165E-2</v>
      </c>
    </row>
    <row r="24" spans="2:10" x14ac:dyDescent="0.25">
      <c r="B24" s="8" t="s">
        <v>12</v>
      </c>
      <c r="C24" s="97">
        <v>8.2534722222222232E-2</v>
      </c>
      <c r="D24" s="95">
        <f t="shared" si="0"/>
        <v>2.8541353142710724E-2</v>
      </c>
      <c r="E24" s="97">
        <v>4.6828703703703692E-2</v>
      </c>
      <c r="F24" s="95">
        <f t="shared" si="1"/>
        <v>4.5722680528873308E-2</v>
      </c>
      <c r="G24" s="97">
        <v>2.5925925925925932E-2</v>
      </c>
      <c r="H24" s="95">
        <f t="shared" si="1"/>
        <v>5.2082122346485633E-2</v>
      </c>
      <c r="I24" s="97">
        <f t="shared" si="2"/>
        <v>0.15528935185185186</v>
      </c>
      <c r="J24" s="96">
        <f t="shared" si="3"/>
        <v>3.5183179623807161E-2</v>
      </c>
    </row>
    <row r="25" spans="2:10" x14ac:dyDescent="0.25">
      <c r="B25" s="8" t="s">
        <v>5</v>
      </c>
      <c r="C25" s="97">
        <v>0.12232638888888893</v>
      </c>
      <c r="D25" s="95">
        <f t="shared" si="0"/>
        <v>4.2301719445422756E-2</v>
      </c>
      <c r="E25" s="97">
        <v>5.4432870370370375E-2</v>
      </c>
      <c r="F25" s="95">
        <f t="shared" si="1"/>
        <v>5.3147248276641433E-2</v>
      </c>
      <c r="G25" s="97">
        <v>1.9363425925925926E-2</v>
      </c>
      <c r="H25" s="95">
        <f t="shared" si="1"/>
        <v>3.889883512753145E-2</v>
      </c>
      <c r="I25" s="97">
        <f t="shared" si="2"/>
        <v>0.19612268518518525</v>
      </c>
      <c r="J25" s="96">
        <f t="shared" si="3"/>
        <v>4.4434596312544719E-2</v>
      </c>
    </row>
    <row r="26" spans="2:10" x14ac:dyDescent="0.25">
      <c r="B26" s="8" t="s">
        <v>6</v>
      </c>
      <c r="C26" s="97">
        <v>0.49305555555555608</v>
      </c>
      <c r="D26" s="95">
        <f t="shared" si="0"/>
        <v>0.17050366622906715</v>
      </c>
      <c r="E26" s="97">
        <v>0.24913194444444448</v>
      </c>
      <c r="F26" s="95">
        <f t="shared" si="1"/>
        <v>0.24324782461295066</v>
      </c>
      <c r="G26" s="97">
        <v>1.5856481481481479E-3</v>
      </c>
      <c r="H26" s="95">
        <f t="shared" si="1"/>
        <v>3.1853798042270217E-3</v>
      </c>
      <c r="I26" s="97">
        <f t="shared" si="2"/>
        <v>0.74377314814814866</v>
      </c>
      <c r="J26" s="96">
        <f t="shared" si="3"/>
        <v>0.16851319139786072</v>
      </c>
    </row>
    <row r="27" spans="2:10" x14ac:dyDescent="0.25">
      <c r="B27" s="8" t="s">
        <v>101</v>
      </c>
      <c r="C27" s="97">
        <v>0.27807870370370363</v>
      </c>
      <c r="D27" s="95">
        <f t="shared" si="0"/>
        <v>9.6162466779801933E-2</v>
      </c>
      <c r="E27" s="97">
        <v>0.12851851851851845</v>
      </c>
      <c r="F27" s="95">
        <f t="shared" si="1"/>
        <v>0.12548310543564239</v>
      </c>
      <c r="G27" s="97">
        <v>2.8668981481481472E-2</v>
      </c>
      <c r="H27" s="95">
        <f t="shared" si="1"/>
        <v>5.7592596898323585E-2</v>
      </c>
      <c r="I27" s="97">
        <f t="shared" si="2"/>
        <v>0.4352662037037035</v>
      </c>
      <c r="J27" s="96">
        <f t="shared" si="3"/>
        <v>9.8616220922152137E-2</v>
      </c>
    </row>
    <row r="28" spans="2:10" x14ac:dyDescent="0.25">
      <c r="B28" s="8" t="s">
        <v>17</v>
      </c>
      <c r="C28" s="97">
        <v>9.1782407407407403E-3</v>
      </c>
      <c r="D28" s="95">
        <f t="shared" si="0"/>
        <v>3.1739297492875611E-3</v>
      </c>
      <c r="E28" s="97">
        <v>1.0879629629629631E-3</v>
      </c>
      <c r="F28" s="95">
        <f t="shared" ref="F28" si="4">E28/E$30</f>
        <v>1.0622669228161376E-3</v>
      </c>
      <c r="G28" s="97"/>
      <c r="H28" s="95"/>
      <c r="I28" s="97">
        <f t="shared" ref="I28" si="5">C28+E28+G28</f>
        <v>1.0266203703703703E-2</v>
      </c>
      <c r="J28" s="96">
        <f t="shared" ref="J28" si="6">I28/$I$30</f>
        <v>2.3259655903940485E-3</v>
      </c>
    </row>
    <row r="29" spans="2:10" x14ac:dyDescent="0.25">
      <c r="B29" s="18"/>
      <c r="C29" s="105"/>
      <c r="D29" s="105"/>
      <c r="E29" s="105"/>
      <c r="F29" s="105"/>
      <c r="G29" s="105"/>
      <c r="H29" s="105"/>
      <c r="I29" s="105"/>
      <c r="J29" s="106"/>
    </row>
    <row r="30" spans="2:10" x14ac:dyDescent="0.25">
      <c r="B30" s="11" t="s">
        <v>29</v>
      </c>
      <c r="C30" s="100">
        <f t="shared" ref="C30:J30" si="7">SUM(C7:C28)</f>
        <v>2.8917592592592642</v>
      </c>
      <c r="D30" s="101">
        <f t="shared" si="7"/>
        <v>0.99999999999999978</v>
      </c>
      <c r="E30" s="100">
        <f t="shared" si="7"/>
        <v>1.0241898148148147</v>
      </c>
      <c r="F30" s="101">
        <f t="shared" si="7"/>
        <v>1</v>
      </c>
      <c r="G30" s="100">
        <f t="shared" si="7"/>
        <v>0.49778935185185186</v>
      </c>
      <c r="H30" s="101">
        <f t="shared" si="7"/>
        <v>1</v>
      </c>
      <c r="I30" s="100">
        <f t="shared" si="7"/>
        <v>4.4137384259259296</v>
      </c>
      <c r="J30" s="102">
        <f t="shared" si="7"/>
        <v>1.0000000000000002</v>
      </c>
    </row>
    <row r="31" spans="2:10" x14ac:dyDescent="0.25">
      <c r="B31" s="12"/>
      <c r="C31" s="13"/>
      <c r="D31" s="14"/>
      <c r="E31" s="13"/>
      <c r="F31" s="14"/>
      <c r="G31" s="13"/>
      <c r="H31" s="13"/>
      <c r="I31" s="13"/>
      <c r="J31" s="19"/>
    </row>
    <row r="32" spans="2:10" ht="66" customHeight="1" thickBot="1" x14ac:dyDescent="0.3">
      <c r="B32" s="168" t="s">
        <v>32</v>
      </c>
      <c r="C32" s="169"/>
      <c r="D32" s="169"/>
      <c r="E32" s="169"/>
      <c r="F32" s="169"/>
      <c r="G32" s="169"/>
      <c r="H32" s="169"/>
      <c r="I32" s="169"/>
      <c r="J32" s="170"/>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126</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1.4236111111111114E-3</v>
      </c>
      <c r="D7" s="95">
        <f t="shared" ref="D7:D28" si="0">C7/C$30</f>
        <v>1.0781907433380093E-2</v>
      </c>
      <c r="E7" s="97"/>
      <c r="F7" s="95"/>
      <c r="G7" s="98">
        <f>E7+C7</f>
        <v>1.4236111111111114E-3</v>
      </c>
      <c r="H7" s="96">
        <f t="shared" ref="H7:H27" si="1">G7/$G$30</f>
        <v>1.0781907433380093E-2</v>
      </c>
    </row>
    <row r="8" spans="2:8" s="1" customFormat="1" x14ac:dyDescent="0.25">
      <c r="B8" s="8" t="s">
        <v>13</v>
      </c>
      <c r="C8" s="97">
        <v>4.9537037037037032E-3</v>
      </c>
      <c r="D8" s="95">
        <f t="shared" si="0"/>
        <v>3.7517531556802264E-2</v>
      </c>
      <c r="E8" s="97"/>
      <c r="F8" s="95"/>
      <c r="G8" s="98">
        <f t="shared" ref="G8:G27" si="2">E8+C8</f>
        <v>4.9537037037037032E-3</v>
      </c>
      <c r="H8" s="96">
        <f t="shared" si="1"/>
        <v>3.7517531556802264E-2</v>
      </c>
    </row>
    <row r="9" spans="2:8" s="1" customFormat="1" x14ac:dyDescent="0.25">
      <c r="B9" s="8" t="s">
        <v>0</v>
      </c>
      <c r="C9" s="97">
        <v>4.2314814814814743E-2</v>
      </c>
      <c r="D9" s="95">
        <f t="shared" si="0"/>
        <v>0.32047685834502071</v>
      </c>
      <c r="E9" s="97"/>
      <c r="F9" s="95"/>
      <c r="G9" s="98">
        <f t="shared" si="2"/>
        <v>4.2314814814814743E-2</v>
      </c>
      <c r="H9" s="96">
        <f t="shared" si="1"/>
        <v>0.32047685834502071</v>
      </c>
    </row>
    <row r="10" spans="2:8" s="1" customFormat="1" x14ac:dyDescent="0.25">
      <c r="B10" s="8" t="s">
        <v>8</v>
      </c>
      <c r="C10" s="97">
        <v>2.0254629629629629E-3</v>
      </c>
      <c r="D10" s="95">
        <f t="shared" si="0"/>
        <v>1.5340112201963543E-2</v>
      </c>
      <c r="E10" s="97"/>
      <c r="F10" s="95"/>
      <c r="G10" s="98">
        <f t="shared" si="2"/>
        <v>2.0254629629629629E-3</v>
      </c>
      <c r="H10" s="96">
        <f t="shared" si="1"/>
        <v>1.5340112201963543E-2</v>
      </c>
    </row>
    <row r="11" spans="2:8" s="1" customFormat="1" x14ac:dyDescent="0.25">
      <c r="B11" s="8" t="s">
        <v>26</v>
      </c>
      <c r="C11" s="97">
        <v>1.1921296296296298E-3</v>
      </c>
      <c r="D11" s="95">
        <f t="shared" si="0"/>
        <v>9.0287517531556869E-3</v>
      </c>
      <c r="E11" s="97"/>
      <c r="F11" s="95"/>
      <c r="G11" s="98">
        <f t="shared" si="2"/>
        <v>1.1921296296296298E-3</v>
      </c>
      <c r="H11" s="96">
        <f t="shared" si="1"/>
        <v>9.0287517531556869E-3</v>
      </c>
    </row>
    <row r="12" spans="2:8" s="1" customFormat="1" x14ac:dyDescent="0.25">
      <c r="B12" s="8" t="s">
        <v>3</v>
      </c>
      <c r="C12" s="97">
        <v>8.5879629629629639E-3</v>
      </c>
      <c r="D12" s="95">
        <f t="shared" si="0"/>
        <v>6.5042075736325436E-2</v>
      </c>
      <c r="E12" s="97"/>
      <c r="F12" s="95"/>
      <c r="G12" s="98">
        <f t="shared" si="2"/>
        <v>8.5879629629629639E-3</v>
      </c>
      <c r="H12" s="96">
        <f t="shared" si="1"/>
        <v>6.5042075736325436E-2</v>
      </c>
    </row>
    <row r="13" spans="2:8" s="1" customFormat="1" x14ac:dyDescent="0.25">
      <c r="B13" s="8" t="s">
        <v>7</v>
      </c>
      <c r="C13" s="97">
        <v>5.3240740740740731E-3</v>
      </c>
      <c r="D13" s="95">
        <f t="shared" si="0"/>
        <v>4.032258064516131E-2</v>
      </c>
      <c r="E13" s="97"/>
      <c r="F13" s="95"/>
      <c r="G13" s="98">
        <f t="shared" si="2"/>
        <v>5.3240740740740731E-3</v>
      </c>
      <c r="H13" s="96">
        <f t="shared" si="1"/>
        <v>4.032258064516131E-2</v>
      </c>
    </row>
    <row r="14" spans="2:8" s="1" customFormat="1" x14ac:dyDescent="0.25">
      <c r="B14" s="8" t="s">
        <v>2</v>
      </c>
      <c r="C14" s="97">
        <v>0.01</v>
      </c>
      <c r="D14" s="95">
        <f t="shared" si="0"/>
        <v>7.5736325385694303E-2</v>
      </c>
      <c r="E14" s="97"/>
      <c r="F14" s="95"/>
      <c r="G14" s="98">
        <f t="shared" si="2"/>
        <v>0.01</v>
      </c>
      <c r="H14" s="96">
        <f t="shared" si="1"/>
        <v>7.5736325385694303E-2</v>
      </c>
    </row>
    <row r="15" spans="2:8" s="1" customFormat="1" x14ac:dyDescent="0.25">
      <c r="B15" s="8" t="s">
        <v>9</v>
      </c>
      <c r="C15" s="97">
        <v>5.1157407407407375E-3</v>
      </c>
      <c r="D15" s="95">
        <f t="shared" si="0"/>
        <v>3.8744740532959329E-2</v>
      </c>
      <c r="E15" s="97"/>
      <c r="F15" s="95"/>
      <c r="G15" s="98">
        <f t="shared" si="2"/>
        <v>5.1157407407407375E-3</v>
      </c>
      <c r="H15" s="96">
        <f t="shared" si="1"/>
        <v>3.8744740532959329E-2</v>
      </c>
    </row>
    <row r="16" spans="2:8" s="1" customFormat="1" x14ac:dyDescent="0.25">
      <c r="B16" s="8" t="s">
        <v>1</v>
      </c>
      <c r="C16" s="97">
        <v>2.3842592592592587E-3</v>
      </c>
      <c r="D16" s="95">
        <f t="shared" si="0"/>
        <v>1.8057503506311367E-2</v>
      </c>
      <c r="E16" s="97"/>
      <c r="F16" s="95"/>
      <c r="G16" s="98">
        <f t="shared" si="2"/>
        <v>2.3842592592592587E-3</v>
      </c>
      <c r="H16" s="96">
        <f t="shared" si="1"/>
        <v>1.8057503506311367E-2</v>
      </c>
    </row>
    <row r="17" spans="2:8" s="1" customFormat="1" x14ac:dyDescent="0.25">
      <c r="B17" s="8" t="s">
        <v>27</v>
      </c>
      <c r="C17" s="97">
        <v>8.9120370370370373E-4</v>
      </c>
      <c r="D17" s="95">
        <f t="shared" si="0"/>
        <v>6.7496493688639593E-3</v>
      </c>
      <c r="E17" s="97"/>
      <c r="F17" s="95"/>
      <c r="G17" s="98">
        <f t="shared" si="2"/>
        <v>8.9120370370370373E-4</v>
      </c>
      <c r="H17" s="96">
        <f t="shared" si="1"/>
        <v>6.7496493688639593E-3</v>
      </c>
    </row>
    <row r="18" spans="2:8" s="1" customFormat="1" x14ac:dyDescent="0.25">
      <c r="B18" s="8" t="s">
        <v>16</v>
      </c>
      <c r="C18" s="97"/>
      <c r="D18" s="95"/>
      <c r="E18" s="97"/>
      <c r="F18" s="95"/>
      <c r="G18" s="98"/>
      <c r="H18" s="96"/>
    </row>
    <row r="19" spans="2:8" s="1" customFormat="1" x14ac:dyDescent="0.25">
      <c r="B19" s="8" t="s">
        <v>4</v>
      </c>
      <c r="C19" s="97">
        <v>5.3819444444444435E-3</v>
      </c>
      <c r="D19" s="95">
        <f t="shared" si="0"/>
        <v>4.0760869565217413E-2</v>
      </c>
      <c r="E19" s="97"/>
      <c r="F19" s="95"/>
      <c r="G19" s="98">
        <f t="shared" ref="G18:G21" si="3">E19+C19</f>
        <v>5.3819444444444435E-3</v>
      </c>
      <c r="H19" s="96">
        <f t="shared" ref="H18:H21" si="4">G19/$G$30</f>
        <v>4.0760869565217413E-2</v>
      </c>
    </row>
    <row r="20" spans="2:8" s="1" customFormat="1" x14ac:dyDescent="0.25">
      <c r="B20" s="8" t="s">
        <v>14</v>
      </c>
      <c r="C20" s="97">
        <v>1.5856481481481483E-3</v>
      </c>
      <c r="D20" s="95">
        <f t="shared" si="0"/>
        <v>1.2009116409537175E-2</v>
      </c>
      <c r="E20" s="97"/>
      <c r="F20" s="95"/>
      <c r="G20" s="98">
        <f t="shared" si="3"/>
        <v>1.5856481481481483E-3</v>
      </c>
      <c r="H20" s="96">
        <f t="shared" si="4"/>
        <v>1.2009116409537175E-2</v>
      </c>
    </row>
    <row r="21" spans="2:8" s="1" customFormat="1" x14ac:dyDescent="0.25">
      <c r="B21" s="8" t="s">
        <v>11</v>
      </c>
      <c r="C21" s="97">
        <v>6.8287037037037036E-4</v>
      </c>
      <c r="D21" s="95">
        <f t="shared" si="0"/>
        <v>5.1718092566619949E-3</v>
      </c>
      <c r="E21" s="97"/>
      <c r="F21" s="95"/>
      <c r="G21" s="98">
        <f t="shared" si="3"/>
        <v>6.8287037037037036E-4</v>
      </c>
      <c r="H21" s="96">
        <f t="shared" si="4"/>
        <v>5.1718092566619949E-3</v>
      </c>
    </row>
    <row r="22" spans="2:8" s="1" customFormat="1" x14ac:dyDescent="0.25">
      <c r="B22" s="8" t="s">
        <v>15</v>
      </c>
      <c r="C22" s="97">
        <v>9.8379629629629642E-4</v>
      </c>
      <c r="D22" s="95">
        <f t="shared" si="0"/>
        <v>7.4509116409537226E-3</v>
      </c>
      <c r="E22" s="97"/>
      <c r="F22" s="95"/>
      <c r="G22" s="98">
        <f t="shared" ref="G22" si="5">E22+C22</f>
        <v>9.8379629629629642E-4</v>
      </c>
      <c r="H22" s="96">
        <f t="shared" ref="H22" si="6">G22/$G$30</f>
        <v>7.4509116409537226E-3</v>
      </c>
    </row>
    <row r="23" spans="2:8" s="1" customFormat="1" x14ac:dyDescent="0.25">
      <c r="B23" s="8" t="s">
        <v>91</v>
      </c>
      <c r="C23" s="97">
        <v>3.5879629629629629E-4</v>
      </c>
      <c r="D23" s="95">
        <f t="shared" si="0"/>
        <v>2.7173913043478277E-3</v>
      </c>
      <c r="E23" s="97"/>
      <c r="F23" s="95"/>
      <c r="G23" s="98">
        <f t="shared" ref="G23" si="7">E23+C23</f>
        <v>3.5879629629629629E-4</v>
      </c>
      <c r="H23" s="96">
        <f t="shared" ref="H23" si="8">G23/$G$30</f>
        <v>2.7173913043478277E-3</v>
      </c>
    </row>
    <row r="24" spans="2:8" s="1" customFormat="1" x14ac:dyDescent="0.25">
      <c r="B24" s="8" t="s">
        <v>12</v>
      </c>
      <c r="C24" s="97">
        <v>8.1018518518518516E-5</v>
      </c>
      <c r="D24" s="95">
        <f t="shared" si="0"/>
        <v>6.1360448807854179E-4</v>
      </c>
      <c r="E24" s="97"/>
      <c r="F24" s="95"/>
      <c r="G24" s="98">
        <f t="shared" ref="G24" si="9">E24+C24</f>
        <v>8.1018518518518516E-5</v>
      </c>
      <c r="H24" s="96">
        <f t="shared" ref="H24" si="10">G24/$G$30</f>
        <v>6.1360448807854179E-4</v>
      </c>
    </row>
    <row r="25" spans="2:8" s="1" customFormat="1" x14ac:dyDescent="0.25">
      <c r="B25" s="8" t="s">
        <v>5</v>
      </c>
      <c r="C25" s="97">
        <v>7.9861111111111116E-4</v>
      </c>
      <c r="D25" s="95">
        <f t="shared" si="0"/>
        <v>6.0483870967741977E-3</v>
      </c>
      <c r="E25" s="97"/>
      <c r="F25" s="95"/>
      <c r="G25" s="98">
        <f t="shared" si="2"/>
        <v>7.9861111111111116E-4</v>
      </c>
      <c r="H25" s="96">
        <f t="shared" si="1"/>
        <v>6.0483870967741977E-3</v>
      </c>
    </row>
    <row r="26" spans="2:8" s="1" customFormat="1" x14ac:dyDescent="0.25">
      <c r="B26" s="8" t="s">
        <v>6</v>
      </c>
      <c r="C26" s="97">
        <v>2.3506944444444445E-2</v>
      </c>
      <c r="D26" s="95">
        <f t="shared" si="0"/>
        <v>0.17803295932678834</v>
      </c>
      <c r="E26" s="115"/>
      <c r="F26" s="95"/>
      <c r="G26" s="98">
        <f t="shared" si="2"/>
        <v>2.3506944444444445E-2</v>
      </c>
      <c r="H26" s="96">
        <f t="shared" si="1"/>
        <v>0.17803295932678834</v>
      </c>
    </row>
    <row r="27" spans="2:8" s="1" customFormat="1" x14ac:dyDescent="0.25">
      <c r="B27" s="8" t="s">
        <v>101</v>
      </c>
      <c r="C27" s="97">
        <v>1.3240740740740737E-2</v>
      </c>
      <c r="D27" s="95">
        <f t="shared" si="0"/>
        <v>0.10028050490883594</v>
      </c>
      <c r="E27" s="97"/>
      <c r="F27" s="95"/>
      <c r="G27" s="98">
        <f t="shared" si="2"/>
        <v>1.3240740740740737E-2</v>
      </c>
      <c r="H27" s="96">
        <f t="shared" si="1"/>
        <v>0.10028050490883594</v>
      </c>
    </row>
    <row r="28" spans="2:8" s="1" customFormat="1" x14ac:dyDescent="0.25">
      <c r="B28" s="8" t="s">
        <v>17</v>
      </c>
      <c r="C28" s="97">
        <v>1.2037037037037038E-3</v>
      </c>
      <c r="D28" s="95">
        <f t="shared" si="0"/>
        <v>9.1164095371669071E-3</v>
      </c>
      <c r="E28" s="124"/>
      <c r="F28" s="95"/>
      <c r="G28" s="98">
        <f t="shared" ref="G28" si="11">E28+C28</f>
        <v>1.2037037037037038E-3</v>
      </c>
      <c r="H28" s="96">
        <f t="shared" ref="H28" si="12">G28/$G$30</f>
        <v>9.1164095371669071E-3</v>
      </c>
    </row>
    <row r="29" spans="2:8" s="1" customFormat="1" x14ac:dyDescent="0.25">
      <c r="B29" s="8"/>
      <c r="C29" s="98"/>
      <c r="D29" s="108"/>
      <c r="E29" s="98"/>
      <c r="F29" s="108"/>
      <c r="G29" s="98"/>
      <c r="H29" s="122"/>
    </row>
    <row r="30" spans="2:8" s="1" customFormat="1" x14ac:dyDescent="0.25">
      <c r="B30" s="11" t="s">
        <v>29</v>
      </c>
      <c r="C30" s="100">
        <f t="shared" ref="C30:H30" si="13">SUM(C7:C28)</f>
        <v>0.13203703703703695</v>
      </c>
      <c r="D30" s="116">
        <f t="shared" si="13"/>
        <v>0.99999999999999989</v>
      </c>
      <c r="E30" s="100"/>
      <c r="F30" s="116"/>
      <c r="G30" s="100">
        <f t="shared" si="13"/>
        <v>0.13203703703703695</v>
      </c>
      <c r="H30" s="117">
        <f t="shared" si="13"/>
        <v>0.99999999999999989</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127</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2.7777777777777779E-3</v>
      </c>
      <c r="D7" s="95">
        <f t="shared" ref="D7:D28" si="0">C7/C$30</f>
        <v>1.1094674556213019E-2</v>
      </c>
      <c r="E7" s="97"/>
      <c r="F7" s="95"/>
      <c r="G7" s="98">
        <f>C7+E7</f>
        <v>2.7777777777777779E-3</v>
      </c>
      <c r="H7" s="96">
        <f t="shared" ref="H7" si="1">G7/$G$30</f>
        <v>1.0063737001006375E-2</v>
      </c>
    </row>
    <row r="8" spans="2:8" s="1" customFormat="1" x14ac:dyDescent="0.25">
      <c r="B8" s="8" t="s">
        <v>13</v>
      </c>
      <c r="C8" s="97">
        <v>4.5370370370370373E-3</v>
      </c>
      <c r="D8" s="95">
        <f t="shared" si="0"/>
        <v>1.8121301775147931E-2</v>
      </c>
      <c r="E8" s="97"/>
      <c r="F8" s="95"/>
      <c r="G8" s="98">
        <f t="shared" ref="G8:G27" si="2">C8+E8</f>
        <v>4.5370370370370373E-3</v>
      </c>
      <c r="H8" s="96">
        <f t="shared" ref="H8:H23" si="3">G8/$G$30</f>
        <v>1.6437437101643745E-2</v>
      </c>
    </row>
    <row r="9" spans="2:8" s="1" customFormat="1" x14ac:dyDescent="0.25">
      <c r="B9" s="8" t="s">
        <v>0</v>
      </c>
      <c r="C9" s="97">
        <v>5.730324074074071E-2</v>
      </c>
      <c r="D9" s="95">
        <f t="shared" si="0"/>
        <v>0.22887389053254428</v>
      </c>
      <c r="E9" s="97">
        <v>1.4560185185185183E-2</v>
      </c>
      <c r="F9" s="95">
        <f t="shared" ref="F9:F27" si="4">E9/E$30</f>
        <v>0.56768953068592043</v>
      </c>
      <c r="G9" s="98">
        <f t="shared" si="2"/>
        <v>7.18634259259259E-2</v>
      </c>
      <c r="H9" s="96">
        <f t="shared" si="3"/>
        <v>0.26035726266353565</v>
      </c>
    </row>
    <row r="10" spans="2:8" s="1" customFormat="1" x14ac:dyDescent="0.25">
      <c r="B10" s="8" t="s">
        <v>8</v>
      </c>
      <c r="C10" s="97">
        <v>2.0717592592592593E-3</v>
      </c>
      <c r="D10" s="95">
        <f t="shared" si="0"/>
        <v>8.2747781065088764E-3</v>
      </c>
      <c r="E10" s="97"/>
      <c r="F10" s="95"/>
      <c r="G10" s="98">
        <f t="shared" si="2"/>
        <v>2.0717592592592593E-3</v>
      </c>
      <c r="H10" s="96">
        <f t="shared" si="3"/>
        <v>7.5058705132505874E-3</v>
      </c>
    </row>
    <row r="11" spans="2:8" s="1" customFormat="1" x14ac:dyDescent="0.25">
      <c r="B11" s="8" t="s">
        <v>26</v>
      </c>
      <c r="C11" s="97">
        <v>8.1018518518518516E-5</v>
      </c>
      <c r="D11" s="95">
        <f t="shared" si="0"/>
        <v>3.2359467455621304E-4</v>
      </c>
      <c r="E11" s="97">
        <v>3.0092592592592595E-4</v>
      </c>
      <c r="F11" s="95">
        <f t="shared" si="4"/>
        <v>1.1732851985559567E-2</v>
      </c>
      <c r="G11" s="98">
        <f t="shared" si="2"/>
        <v>3.8194444444444446E-4</v>
      </c>
      <c r="H11" s="96">
        <f t="shared" si="3"/>
        <v>1.3837638376383765E-3</v>
      </c>
    </row>
    <row r="12" spans="2:8" s="1" customFormat="1" x14ac:dyDescent="0.25">
      <c r="B12" s="8" t="s">
        <v>3</v>
      </c>
      <c r="C12" s="97">
        <v>1.3657407407407405E-2</v>
      </c>
      <c r="D12" s="95">
        <f t="shared" si="0"/>
        <v>5.4548816568047331E-2</v>
      </c>
      <c r="E12" s="97">
        <v>3.9004629629629632E-3</v>
      </c>
      <c r="F12" s="95">
        <f t="shared" si="4"/>
        <v>0.15207581227436823</v>
      </c>
      <c r="G12" s="98">
        <f t="shared" si="2"/>
        <v>1.755787037037037E-2</v>
      </c>
      <c r="H12" s="96">
        <f t="shared" si="3"/>
        <v>6.3611204293861121E-2</v>
      </c>
    </row>
    <row r="13" spans="2:8" s="1" customFormat="1" x14ac:dyDescent="0.25">
      <c r="B13" s="8" t="s">
        <v>7</v>
      </c>
      <c r="C13" s="97">
        <v>4.6527777777777774E-3</v>
      </c>
      <c r="D13" s="95">
        <f t="shared" si="0"/>
        <v>1.8583579881656806E-2</v>
      </c>
      <c r="E13" s="97">
        <v>1.7129629629629628E-3</v>
      </c>
      <c r="F13" s="95">
        <f t="shared" si="4"/>
        <v>6.6787003610108295E-2</v>
      </c>
      <c r="G13" s="98">
        <f t="shared" si="2"/>
        <v>6.3657407407407404E-3</v>
      </c>
      <c r="H13" s="96">
        <f t="shared" si="3"/>
        <v>2.3062730627306273E-2</v>
      </c>
    </row>
    <row r="14" spans="2:8" s="1" customFormat="1" x14ac:dyDescent="0.25">
      <c r="B14" s="8" t="s">
        <v>2</v>
      </c>
      <c r="C14" s="97">
        <v>6.8865740740740753E-3</v>
      </c>
      <c r="D14" s="95">
        <f t="shared" si="0"/>
        <v>2.7505547337278113E-2</v>
      </c>
      <c r="E14" s="97">
        <v>6.9444444444444436E-4</v>
      </c>
      <c r="F14" s="95">
        <f t="shared" si="4"/>
        <v>2.7075812274368227E-2</v>
      </c>
      <c r="G14" s="98">
        <f t="shared" si="2"/>
        <v>7.5810185185185199E-3</v>
      </c>
      <c r="H14" s="96">
        <f t="shared" si="3"/>
        <v>2.7465615565246571E-2</v>
      </c>
    </row>
    <row r="15" spans="2:8" s="1" customFormat="1" x14ac:dyDescent="0.25">
      <c r="B15" s="8" t="s">
        <v>9</v>
      </c>
      <c r="C15" s="97">
        <v>1.015046296296296E-2</v>
      </c>
      <c r="D15" s="95">
        <f t="shared" si="0"/>
        <v>4.0541789940828396E-2</v>
      </c>
      <c r="E15" s="97">
        <v>1.9675925925925926E-4</v>
      </c>
      <c r="F15" s="95">
        <f t="shared" si="4"/>
        <v>7.6714801444043319E-3</v>
      </c>
      <c r="G15" s="98">
        <f t="shared" si="2"/>
        <v>1.0347222222222219E-2</v>
      </c>
      <c r="H15" s="96">
        <f t="shared" si="3"/>
        <v>3.7487420328748737E-2</v>
      </c>
    </row>
    <row r="16" spans="2:8" s="1" customFormat="1" x14ac:dyDescent="0.25">
      <c r="B16" s="8" t="s">
        <v>1</v>
      </c>
      <c r="C16" s="97">
        <v>2.8356481481481475E-3</v>
      </c>
      <c r="D16" s="95">
        <f t="shared" si="0"/>
        <v>1.1325813609467454E-2</v>
      </c>
      <c r="E16" s="97">
        <v>1.8865740740740742E-3</v>
      </c>
      <c r="F16" s="95">
        <f t="shared" si="4"/>
        <v>7.3555956678700365E-2</v>
      </c>
      <c r="G16" s="98">
        <f t="shared" si="2"/>
        <v>4.7222222222222214E-3</v>
      </c>
      <c r="H16" s="96">
        <f t="shared" si="3"/>
        <v>1.7108352901710835E-2</v>
      </c>
    </row>
    <row r="17" spans="2:8" s="1" customFormat="1" x14ac:dyDescent="0.25">
      <c r="B17" s="8" t="s">
        <v>27</v>
      </c>
      <c r="C17" s="97">
        <v>7.4074074074074081E-4</v>
      </c>
      <c r="D17" s="95">
        <f t="shared" si="0"/>
        <v>2.9585798816568051E-3</v>
      </c>
      <c r="E17" s="97"/>
      <c r="F17" s="95"/>
      <c r="G17" s="98">
        <f t="shared" si="2"/>
        <v>7.4074074074074081E-4</v>
      </c>
      <c r="H17" s="96">
        <f t="shared" si="3"/>
        <v>2.6836632002683668E-3</v>
      </c>
    </row>
    <row r="18" spans="2:8" s="1" customFormat="1" x14ac:dyDescent="0.25">
      <c r="B18" s="8" t="s">
        <v>16</v>
      </c>
      <c r="C18" s="97">
        <v>3.8425925925925919E-3</v>
      </c>
      <c r="D18" s="95">
        <f t="shared" si="0"/>
        <v>1.5347633136094673E-2</v>
      </c>
      <c r="E18" s="97">
        <v>2.0833333333333335E-4</v>
      </c>
      <c r="F18" s="95">
        <f t="shared" si="4"/>
        <v>8.1227436823104703E-3</v>
      </c>
      <c r="G18" s="98">
        <f t="shared" si="2"/>
        <v>4.0509259259259248E-3</v>
      </c>
      <c r="H18" s="96">
        <f t="shared" si="3"/>
        <v>1.4676283126467626E-2</v>
      </c>
    </row>
    <row r="19" spans="2:8" s="1" customFormat="1" x14ac:dyDescent="0.25">
      <c r="B19" s="8" t="s">
        <v>4</v>
      </c>
      <c r="C19" s="97">
        <v>8.958333333333332E-3</v>
      </c>
      <c r="D19" s="95">
        <f t="shared" si="0"/>
        <v>3.5780325443786981E-2</v>
      </c>
      <c r="E19" s="97">
        <v>3.9351851851851852E-4</v>
      </c>
      <c r="F19" s="95">
        <f t="shared" si="4"/>
        <v>1.5342960288808664E-2</v>
      </c>
      <c r="G19" s="98">
        <f t="shared" si="2"/>
        <v>9.3518518518518508E-3</v>
      </c>
      <c r="H19" s="96">
        <f t="shared" si="3"/>
        <v>3.3881247903388124E-2</v>
      </c>
    </row>
    <row r="20" spans="2:8" s="1" customFormat="1" x14ac:dyDescent="0.25">
      <c r="B20" s="8" t="s">
        <v>14</v>
      </c>
      <c r="C20" s="97">
        <v>5.7870370370370367E-4</v>
      </c>
      <c r="D20" s="95">
        <f t="shared" si="0"/>
        <v>2.3113905325443788E-3</v>
      </c>
      <c r="E20" s="97"/>
      <c r="F20" s="95"/>
      <c r="G20" s="98">
        <f t="shared" si="2"/>
        <v>5.7870370370370367E-4</v>
      </c>
      <c r="H20" s="96">
        <f t="shared" si="3"/>
        <v>2.0966118752096612E-3</v>
      </c>
    </row>
    <row r="21" spans="2:8" s="1" customFormat="1" x14ac:dyDescent="0.25">
      <c r="B21" s="8" t="s">
        <v>11</v>
      </c>
      <c r="C21" s="97">
        <v>3.1250000000000001E-4</v>
      </c>
      <c r="D21" s="95">
        <f t="shared" si="0"/>
        <v>1.2481508875739646E-3</v>
      </c>
      <c r="E21" s="97"/>
      <c r="F21" s="95"/>
      <c r="G21" s="98">
        <f t="shared" si="2"/>
        <v>3.1250000000000001E-4</v>
      </c>
      <c r="H21" s="96">
        <f t="shared" si="3"/>
        <v>1.1321704126132171E-3</v>
      </c>
    </row>
    <row r="22" spans="2:8" s="1" customFormat="1" x14ac:dyDescent="0.25">
      <c r="B22" s="8" t="s">
        <v>15</v>
      </c>
      <c r="C22" s="97">
        <v>1.9907407407407408E-3</v>
      </c>
      <c r="D22" s="95">
        <f t="shared" si="0"/>
        <v>7.9511834319526634E-3</v>
      </c>
      <c r="E22" s="97"/>
      <c r="F22" s="95"/>
      <c r="G22" s="98">
        <f t="shared" si="2"/>
        <v>1.9907407407407408E-3</v>
      </c>
      <c r="H22" s="96">
        <f t="shared" si="3"/>
        <v>7.2123448507212355E-3</v>
      </c>
    </row>
    <row r="23" spans="2:8" s="1" customFormat="1" x14ac:dyDescent="0.25">
      <c r="B23" s="8" t="s">
        <v>91</v>
      </c>
      <c r="C23" s="97">
        <v>1.1226851851851853E-3</v>
      </c>
      <c r="D23" s="95">
        <f t="shared" si="0"/>
        <v>4.4840976331360959E-3</v>
      </c>
      <c r="E23" s="97"/>
      <c r="F23" s="95"/>
      <c r="G23" s="98">
        <f t="shared" si="2"/>
        <v>1.1226851851851853E-3</v>
      </c>
      <c r="H23" s="96">
        <f t="shared" si="3"/>
        <v>4.0674270379067439E-3</v>
      </c>
    </row>
    <row r="24" spans="2:8" s="1" customFormat="1" x14ac:dyDescent="0.25">
      <c r="B24" s="8" t="s">
        <v>12</v>
      </c>
      <c r="C24" s="97">
        <v>8.564814814814815E-4</v>
      </c>
      <c r="D24" s="95">
        <f t="shared" si="0"/>
        <v>3.4208579881656806E-3</v>
      </c>
      <c r="E24" s="97"/>
      <c r="F24" s="95"/>
      <c r="G24" s="98">
        <f t="shared" ref="G24:G28" si="5">C24+E24</f>
        <v>8.564814814814815E-4</v>
      </c>
      <c r="H24" s="96">
        <f t="shared" ref="H24:H28" si="6">G24/$G$30</f>
        <v>3.1029855753102989E-3</v>
      </c>
    </row>
    <row r="25" spans="2:8" s="1" customFormat="1" x14ac:dyDescent="0.25">
      <c r="B25" s="8" t="s">
        <v>5</v>
      </c>
      <c r="C25" s="97">
        <v>1.111111111111111E-2</v>
      </c>
      <c r="D25" s="95">
        <f t="shared" si="0"/>
        <v>4.4378698224852069E-2</v>
      </c>
      <c r="E25" s="97">
        <v>8.6805555555555551E-4</v>
      </c>
      <c r="F25" s="95">
        <f t="shared" si="4"/>
        <v>3.3844765342960284E-2</v>
      </c>
      <c r="G25" s="98">
        <f t="shared" si="5"/>
        <v>1.1979166666666666E-2</v>
      </c>
      <c r="H25" s="96">
        <f t="shared" si="6"/>
        <v>4.3399865816839987E-2</v>
      </c>
    </row>
    <row r="26" spans="2:8" s="1" customFormat="1" x14ac:dyDescent="0.25">
      <c r="B26" s="8" t="s">
        <v>6</v>
      </c>
      <c r="C26" s="97">
        <v>9.5902777777777781E-2</v>
      </c>
      <c r="D26" s="95">
        <f t="shared" si="0"/>
        <v>0.3830436390532545</v>
      </c>
      <c r="E26" s="97">
        <v>9.2592592592592585E-4</v>
      </c>
      <c r="F26" s="95">
        <f t="shared" si="4"/>
        <v>3.6101083032490967E-2</v>
      </c>
      <c r="G26" s="98">
        <f t="shared" si="5"/>
        <v>9.6828703703703708E-2</v>
      </c>
      <c r="H26" s="96">
        <f t="shared" si="6"/>
        <v>0.35080509896008055</v>
      </c>
    </row>
    <row r="27" spans="2:8" s="1" customFormat="1" x14ac:dyDescent="0.25">
      <c r="B27" s="8" t="s">
        <v>101</v>
      </c>
      <c r="C27" s="97">
        <v>1.9560185185185187E-2</v>
      </c>
      <c r="D27" s="95">
        <f t="shared" si="0"/>
        <v>7.8125000000000014E-2</v>
      </c>
      <c r="E27" s="97"/>
      <c r="F27" s="95"/>
      <c r="G27" s="98">
        <f t="shared" si="5"/>
        <v>1.9560185185185187E-2</v>
      </c>
      <c r="H27" s="96">
        <f t="shared" si="6"/>
        <v>7.0865481382086565E-2</v>
      </c>
    </row>
    <row r="28" spans="2:8" s="1" customFormat="1" x14ac:dyDescent="0.25">
      <c r="B28" s="8" t="s">
        <v>17</v>
      </c>
      <c r="C28" s="97">
        <v>4.3981481481481481E-4</v>
      </c>
      <c r="D28" s="95">
        <f t="shared" si="0"/>
        <v>1.7566568047337279E-3</v>
      </c>
      <c r="E28" s="97"/>
      <c r="F28" s="95"/>
      <c r="G28" s="98">
        <f t="shared" si="5"/>
        <v>4.3981481481481481E-4</v>
      </c>
      <c r="H28" s="96">
        <f t="shared" si="6"/>
        <v>1.5934250251593426E-3</v>
      </c>
    </row>
    <row r="29" spans="2:8" s="1" customFormat="1" x14ac:dyDescent="0.25">
      <c r="B29" s="8"/>
      <c r="C29" s="97"/>
      <c r="D29" s="95"/>
      <c r="E29" s="97"/>
      <c r="F29" s="95"/>
      <c r="G29" s="98"/>
      <c r="H29" s="96"/>
    </row>
    <row r="30" spans="2:8" s="1" customFormat="1" x14ac:dyDescent="0.25">
      <c r="B30" s="11" t="s">
        <v>29</v>
      </c>
      <c r="C30" s="100">
        <f t="shared" ref="C30:H30" si="7">SUM(C7:C28)</f>
        <v>0.25037037037037035</v>
      </c>
      <c r="D30" s="116">
        <f t="shared" si="7"/>
        <v>0.99999999999999989</v>
      </c>
      <c r="E30" s="100">
        <f t="shared" si="7"/>
        <v>2.5648148148148149E-2</v>
      </c>
      <c r="F30" s="116">
        <f t="shared" si="7"/>
        <v>0.99999999999999978</v>
      </c>
      <c r="G30" s="100">
        <f t="shared" si="7"/>
        <v>0.2760185185185185</v>
      </c>
      <c r="H30" s="117">
        <f t="shared" si="7"/>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128</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1.1111111111111111E-3</v>
      </c>
      <c r="D7" s="95">
        <f t="shared" ref="D7:D28" si="0">C7/C$30</f>
        <v>5.5045871559633005E-3</v>
      </c>
      <c r="E7" s="97"/>
      <c r="F7" s="95"/>
      <c r="G7" s="98">
        <f>C7+E7</f>
        <v>1.1111111111111111E-3</v>
      </c>
      <c r="H7" s="96">
        <f>G7/$G$30</f>
        <v>4.1349011500193805E-3</v>
      </c>
    </row>
    <row r="8" spans="2:8" s="1" customFormat="1" x14ac:dyDescent="0.25">
      <c r="B8" s="8" t="s">
        <v>13</v>
      </c>
      <c r="C8" s="97">
        <v>5.6249999999999998E-3</v>
      </c>
      <c r="D8" s="95">
        <f t="shared" si="0"/>
        <v>2.7866972477064204E-2</v>
      </c>
      <c r="E8" s="97">
        <v>1.6550925925925926E-3</v>
      </c>
      <c r="F8" s="95">
        <f t="shared" ref="F7:F27" si="1">E8/E$30</f>
        <v>2.4753332179331837E-2</v>
      </c>
      <c r="G8" s="98">
        <f t="shared" ref="G8:G20" si="2">C8+E8</f>
        <v>7.2800925925925923E-3</v>
      </c>
      <c r="H8" s="96">
        <f t="shared" ref="H8:H20" si="3">G8/$G$30</f>
        <v>2.7092216910022813E-2</v>
      </c>
    </row>
    <row r="9" spans="2:8" s="1" customFormat="1" x14ac:dyDescent="0.25">
      <c r="B9" s="8" t="s">
        <v>0</v>
      </c>
      <c r="C9" s="97">
        <v>7.090277777777787E-2</v>
      </c>
      <c r="D9" s="95">
        <f t="shared" si="0"/>
        <v>0.35126146788990853</v>
      </c>
      <c r="E9" s="97">
        <v>3.1689814814814803E-2</v>
      </c>
      <c r="F9" s="95">
        <f t="shared" si="1"/>
        <v>0.47394841613294092</v>
      </c>
      <c r="G9" s="98">
        <f t="shared" si="2"/>
        <v>0.10259259259259268</v>
      </c>
      <c r="H9" s="96">
        <f t="shared" si="3"/>
        <v>0.38178920618512308</v>
      </c>
    </row>
    <row r="10" spans="2:8" s="1" customFormat="1" x14ac:dyDescent="0.25">
      <c r="B10" s="8" t="s">
        <v>8</v>
      </c>
      <c r="C10" s="97">
        <v>2.0717592592592593E-3</v>
      </c>
      <c r="D10" s="95">
        <f t="shared" si="0"/>
        <v>1.0263761467889904E-2</v>
      </c>
      <c r="E10" s="97"/>
      <c r="F10" s="95"/>
      <c r="G10" s="98">
        <f t="shared" si="2"/>
        <v>2.0717592592592593E-3</v>
      </c>
      <c r="H10" s="96">
        <f t="shared" si="3"/>
        <v>7.7098677693069693E-3</v>
      </c>
    </row>
    <row r="11" spans="2:8" s="1" customFormat="1" x14ac:dyDescent="0.25">
      <c r="B11" s="8" t="s">
        <v>26</v>
      </c>
      <c r="C11" s="97"/>
      <c r="D11" s="95"/>
      <c r="E11" s="97">
        <v>7.0601851851851847E-4</v>
      </c>
      <c r="F11" s="95">
        <f t="shared" si="1"/>
        <v>1.0559113726847846E-2</v>
      </c>
      <c r="G11" s="98">
        <f t="shared" si="2"/>
        <v>7.0601851851851847E-4</v>
      </c>
      <c r="H11" s="96">
        <f t="shared" si="3"/>
        <v>2.627385105741481E-3</v>
      </c>
    </row>
    <row r="12" spans="2:8" s="1" customFormat="1" x14ac:dyDescent="0.25">
      <c r="B12" s="8" t="s">
        <v>3</v>
      </c>
      <c r="C12" s="97">
        <v>1.2581018518518514E-2</v>
      </c>
      <c r="D12" s="95">
        <f t="shared" si="0"/>
        <v>6.2327981651376096E-2</v>
      </c>
      <c r="E12" s="97">
        <v>7.7430555555555551E-3</v>
      </c>
      <c r="F12" s="95">
        <f t="shared" si="1"/>
        <v>0.11580405054526573</v>
      </c>
      <c r="G12" s="98">
        <f t="shared" si="2"/>
        <v>2.0324074074074071E-2</v>
      </c>
      <c r="H12" s="96">
        <f t="shared" si="3"/>
        <v>7.5634233535771145E-2</v>
      </c>
    </row>
    <row r="13" spans="2:8" s="1" customFormat="1" x14ac:dyDescent="0.25">
      <c r="B13" s="8" t="s">
        <v>7</v>
      </c>
      <c r="C13" s="97">
        <v>3.9351851851851848E-3</v>
      </c>
      <c r="D13" s="95">
        <f t="shared" si="0"/>
        <v>1.9495412844036684E-2</v>
      </c>
      <c r="E13" s="97">
        <v>3.9930555555555552E-3</v>
      </c>
      <c r="F13" s="95">
        <f t="shared" si="1"/>
        <v>5.9719577635450938E-2</v>
      </c>
      <c r="G13" s="98">
        <f t="shared" si="2"/>
        <v>7.9282407407407392E-3</v>
      </c>
      <c r="H13" s="96">
        <f t="shared" si="3"/>
        <v>2.9504242580867444E-2</v>
      </c>
    </row>
    <row r="14" spans="2:8" s="1" customFormat="1" x14ac:dyDescent="0.25">
      <c r="B14" s="8" t="s">
        <v>2</v>
      </c>
      <c r="C14" s="97">
        <v>9.0393518518518453E-3</v>
      </c>
      <c r="D14" s="95">
        <f t="shared" si="0"/>
        <v>4.4782110091743065E-2</v>
      </c>
      <c r="E14" s="97">
        <v>1.7939814814814813E-3</v>
      </c>
      <c r="F14" s="95">
        <f t="shared" si="1"/>
        <v>2.6830534879695347E-2</v>
      </c>
      <c r="G14" s="98">
        <f t="shared" si="2"/>
        <v>1.0833333333333327E-2</v>
      </c>
      <c r="H14" s="96">
        <f t="shared" si="3"/>
        <v>4.0315286212688928E-2</v>
      </c>
    </row>
    <row r="15" spans="2:8" s="1" customFormat="1" x14ac:dyDescent="0.25">
      <c r="B15" s="8" t="s">
        <v>9</v>
      </c>
      <c r="C15" s="97">
        <v>9.2708333333333323E-3</v>
      </c>
      <c r="D15" s="95">
        <f t="shared" si="0"/>
        <v>4.592889908256878E-2</v>
      </c>
      <c r="E15" s="97">
        <v>4.1319444444444442E-3</v>
      </c>
      <c r="F15" s="95">
        <f t="shared" si="1"/>
        <v>6.1796780335814448E-2</v>
      </c>
      <c r="G15" s="98">
        <f t="shared" si="2"/>
        <v>1.3402777777777777E-2</v>
      </c>
      <c r="H15" s="96">
        <f t="shared" si="3"/>
        <v>4.9877245122108768E-2</v>
      </c>
    </row>
    <row r="16" spans="2:8" s="1" customFormat="1" x14ac:dyDescent="0.25">
      <c r="B16" s="8" t="s">
        <v>1</v>
      </c>
      <c r="C16" s="97">
        <v>6.4930555555555566E-3</v>
      </c>
      <c r="D16" s="95">
        <f t="shared" si="0"/>
        <v>3.2167431192660544E-2</v>
      </c>
      <c r="E16" s="97">
        <v>4.7106481481481478E-3</v>
      </c>
      <c r="F16" s="95">
        <f t="shared" si="1"/>
        <v>7.0451791587329074E-2</v>
      </c>
      <c r="G16" s="98">
        <f t="shared" si="2"/>
        <v>1.1203703703703705E-2</v>
      </c>
      <c r="H16" s="96">
        <f t="shared" si="3"/>
        <v>4.1693586596028752E-2</v>
      </c>
    </row>
    <row r="17" spans="2:8" s="1" customFormat="1" x14ac:dyDescent="0.25">
      <c r="B17" s="8" t="s">
        <v>27</v>
      </c>
      <c r="C17" s="97">
        <v>1.4004629629629629E-3</v>
      </c>
      <c r="D17" s="95">
        <f t="shared" si="0"/>
        <v>6.9380733944954098E-3</v>
      </c>
      <c r="E17" s="97">
        <v>4.976851851851851E-4</v>
      </c>
      <c r="F17" s="95">
        <f t="shared" si="1"/>
        <v>7.4433096763025794E-3</v>
      </c>
      <c r="G17" s="98">
        <f t="shared" si="2"/>
        <v>1.8981481481481479E-3</v>
      </c>
      <c r="H17" s="96">
        <f t="shared" si="3"/>
        <v>7.0637894646164399E-3</v>
      </c>
    </row>
    <row r="18" spans="2:8" s="1" customFormat="1" x14ac:dyDescent="0.25">
      <c r="B18" s="8" t="s">
        <v>16</v>
      </c>
      <c r="C18" s="97">
        <v>9.4907407407407408E-4</v>
      </c>
      <c r="D18" s="95">
        <f t="shared" si="0"/>
        <v>4.7018348623853188E-3</v>
      </c>
      <c r="E18" s="97"/>
      <c r="F18" s="95"/>
      <c r="G18" s="98">
        <f t="shared" ref="G18" si="4">C18+E18</f>
        <v>9.4907407407407408E-4</v>
      </c>
      <c r="H18" s="96">
        <f t="shared" ref="H18" si="5">G18/$G$30</f>
        <v>3.5318947323082204E-3</v>
      </c>
    </row>
    <row r="19" spans="2:8" s="1" customFormat="1" x14ac:dyDescent="0.25">
      <c r="B19" s="8" t="s">
        <v>4</v>
      </c>
      <c r="C19" s="97">
        <v>6.1921296296296316E-3</v>
      </c>
      <c r="D19" s="95">
        <f t="shared" si="0"/>
        <v>3.0676605504587152E-2</v>
      </c>
      <c r="E19" s="97">
        <v>1.4467592592592592E-3</v>
      </c>
      <c r="F19" s="95">
        <f t="shared" si="1"/>
        <v>2.1637528128786571E-2</v>
      </c>
      <c r="G19" s="98">
        <f t="shared" si="2"/>
        <v>7.6388888888888912E-3</v>
      </c>
      <c r="H19" s="96">
        <f t="shared" si="3"/>
        <v>2.8427445406383246E-2</v>
      </c>
    </row>
    <row r="20" spans="2:8" s="1" customFormat="1" x14ac:dyDescent="0.25">
      <c r="B20" s="8" t="s">
        <v>14</v>
      </c>
      <c r="C20" s="97">
        <v>2.2453703703703702E-3</v>
      </c>
      <c r="D20" s="95">
        <f t="shared" si="0"/>
        <v>1.1123853211009168E-2</v>
      </c>
      <c r="E20" s="97">
        <v>4.1550925925925922E-3</v>
      </c>
      <c r="F20" s="95">
        <f t="shared" si="1"/>
        <v>6.2142980785875032E-2</v>
      </c>
      <c r="G20" s="98">
        <f t="shared" si="2"/>
        <v>6.400462962962962E-3</v>
      </c>
      <c r="H20" s="96">
        <f t="shared" si="3"/>
        <v>2.3818753499590801E-2</v>
      </c>
    </row>
    <row r="21" spans="2:8" s="1" customFormat="1" x14ac:dyDescent="0.25">
      <c r="B21" s="8" t="s">
        <v>11</v>
      </c>
      <c r="C21" s="97">
        <v>2.8935185185185184E-4</v>
      </c>
      <c r="D21" s="95">
        <f t="shared" si="0"/>
        <v>1.4334862385321093E-3</v>
      </c>
      <c r="E21" s="97">
        <v>2.6620370370370372E-4</v>
      </c>
      <c r="F21" s="95">
        <f t="shared" si="1"/>
        <v>3.9813051756967298E-3</v>
      </c>
      <c r="G21" s="98">
        <f t="shared" ref="G21:G22" si="6">C21+E21</f>
        <v>5.5555555555555556E-4</v>
      </c>
      <c r="H21" s="96">
        <f t="shared" ref="H21:H22" si="7">G21/$G$30</f>
        <v>2.0674505750096902E-3</v>
      </c>
    </row>
    <row r="22" spans="2:8" s="1" customFormat="1" x14ac:dyDescent="0.25">
      <c r="B22" s="8" t="s">
        <v>15</v>
      </c>
      <c r="C22" s="97">
        <v>1.5625000000000001E-3</v>
      </c>
      <c r="D22" s="95">
        <f t="shared" si="0"/>
        <v>7.7408256880733915E-3</v>
      </c>
      <c r="E22" s="97">
        <v>9.722222222222223E-4</v>
      </c>
      <c r="F22" s="95">
        <f t="shared" si="1"/>
        <v>1.4540418902544578E-2</v>
      </c>
      <c r="G22" s="98">
        <f t="shared" si="6"/>
        <v>2.5347222222222225E-3</v>
      </c>
      <c r="H22" s="96">
        <f t="shared" si="7"/>
        <v>9.4327432484817113E-3</v>
      </c>
    </row>
    <row r="23" spans="2:8" s="1" customFormat="1" x14ac:dyDescent="0.25">
      <c r="B23" s="8" t="s">
        <v>91</v>
      </c>
      <c r="C23" s="97">
        <v>3.5879629629629629E-4</v>
      </c>
      <c r="D23" s="95">
        <f t="shared" si="0"/>
        <v>1.7775229357798157E-3</v>
      </c>
      <c r="E23" s="97">
        <v>1.226851851851852E-3</v>
      </c>
      <c r="F23" s="95">
        <f t="shared" si="1"/>
        <v>1.8348623853211017E-2</v>
      </c>
      <c r="G23" s="98">
        <f t="shared" ref="G23:G25" si="8">C23+E23</f>
        <v>1.5856481481481483E-3</v>
      </c>
      <c r="H23" s="96">
        <f t="shared" ref="H23:H25" si="9">G23/$G$30</f>
        <v>5.9008485161734913E-3</v>
      </c>
    </row>
    <row r="24" spans="2:8" s="1" customFormat="1" x14ac:dyDescent="0.25">
      <c r="B24" s="8" t="s">
        <v>12</v>
      </c>
      <c r="C24" s="97">
        <v>3.4722222222222218E-4</v>
      </c>
      <c r="D24" s="95">
        <f t="shared" si="0"/>
        <v>1.7201834862385311E-3</v>
      </c>
      <c r="E24" s="97">
        <v>1.0185185185185186E-3</v>
      </c>
      <c r="F24" s="95">
        <f t="shared" si="1"/>
        <v>1.523281980266575E-2</v>
      </c>
      <c r="G24" s="98">
        <f t="shared" si="8"/>
        <v>1.3657407407407407E-3</v>
      </c>
      <c r="H24" s="96">
        <f t="shared" si="9"/>
        <v>5.0824826635654883E-3</v>
      </c>
    </row>
    <row r="25" spans="2:8" s="1" customFormat="1" x14ac:dyDescent="0.25">
      <c r="B25" s="8" t="s">
        <v>5</v>
      </c>
      <c r="C25" s="97">
        <v>1.5625000000000003E-3</v>
      </c>
      <c r="D25" s="95">
        <f t="shared" si="0"/>
        <v>7.7408256880733923E-3</v>
      </c>
      <c r="E25" s="97"/>
      <c r="F25" s="95"/>
      <c r="G25" s="98">
        <f t="shared" si="8"/>
        <v>1.5625000000000003E-3</v>
      </c>
      <c r="H25" s="96">
        <f t="shared" si="9"/>
        <v>5.8147047422147545E-3</v>
      </c>
    </row>
    <row r="26" spans="2:8" s="1" customFormat="1" x14ac:dyDescent="0.25">
      <c r="B26" s="8" t="s">
        <v>6</v>
      </c>
      <c r="C26" s="97">
        <v>5.6250000000000022E-2</v>
      </c>
      <c r="D26" s="95">
        <f t="shared" si="0"/>
        <v>0.27866972477064217</v>
      </c>
      <c r="E26" s="97">
        <v>8.564814814814815E-4</v>
      </c>
      <c r="F26" s="95">
        <f t="shared" si="1"/>
        <v>1.2809416652241652E-2</v>
      </c>
      <c r="G26" s="98">
        <f t="shared" ref="G26:G27" si="10">C26+E26</f>
        <v>5.7106481481481501E-2</v>
      </c>
      <c r="H26" s="96">
        <f t="shared" ref="H26:H27" si="11">G26/$G$30</f>
        <v>0.21251669035620446</v>
      </c>
    </row>
    <row r="27" spans="2:8" s="1" customFormat="1" x14ac:dyDescent="0.25">
      <c r="B27" s="8" t="s">
        <v>101</v>
      </c>
      <c r="C27" s="97">
        <v>9.6643518518518511E-3</v>
      </c>
      <c r="D27" s="95">
        <f t="shared" si="0"/>
        <v>4.7878440366972447E-2</v>
      </c>
      <c r="E27" s="97"/>
      <c r="F27" s="95"/>
      <c r="G27" s="98">
        <f t="shared" si="10"/>
        <v>9.6643518518518511E-3</v>
      </c>
      <c r="H27" s="96">
        <f t="shared" si="11"/>
        <v>3.5965025627772727E-2</v>
      </c>
    </row>
    <row r="28" spans="2:8" s="1" customFormat="1" x14ac:dyDescent="0.25">
      <c r="B28" s="8" t="s">
        <v>17</v>
      </c>
      <c r="C28" s="97"/>
      <c r="D28" s="95"/>
      <c r="E28" s="97"/>
      <c r="F28" s="95"/>
      <c r="G28" s="98">
        <f t="shared" ref="G28" si="12">C28+E28</f>
        <v>0</v>
      </c>
      <c r="H28" s="96">
        <f t="shared" ref="H28" si="13">G28/$G$30</f>
        <v>0</v>
      </c>
    </row>
    <row r="29" spans="2:8" s="1" customFormat="1" x14ac:dyDescent="0.25">
      <c r="B29" s="8"/>
      <c r="C29" s="97"/>
      <c r="D29" s="95"/>
      <c r="E29" s="97"/>
      <c r="F29" s="95"/>
      <c r="G29" s="98"/>
      <c r="H29" s="96"/>
    </row>
    <row r="30" spans="2:8" s="1" customFormat="1" x14ac:dyDescent="0.25">
      <c r="B30" s="11" t="s">
        <v>29</v>
      </c>
      <c r="C30" s="100">
        <f t="shared" ref="C30:H30" si="14">SUM(C7:C28)</f>
        <v>0.20185185185185195</v>
      </c>
      <c r="D30" s="116">
        <f t="shared" si="14"/>
        <v>0.99999999999999989</v>
      </c>
      <c r="E30" s="100">
        <f t="shared" si="14"/>
        <v>6.6863425925925909E-2</v>
      </c>
      <c r="F30" s="116">
        <f t="shared" si="14"/>
        <v>1</v>
      </c>
      <c r="G30" s="100">
        <f t="shared" si="14"/>
        <v>0.26871527777777793</v>
      </c>
      <c r="H30" s="117">
        <f t="shared" si="14"/>
        <v>0.99999999999999967</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129</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7">
        <v>3.1597222222222222E-3</v>
      </c>
      <c r="D7" s="95">
        <f t="shared" ref="D7:D28" si="0">C7/C$30</f>
        <v>1.2642400666851902E-2</v>
      </c>
      <c r="E7" s="97"/>
      <c r="F7" s="95"/>
      <c r="G7" s="98">
        <f>E7+C7</f>
        <v>3.1597222222222222E-3</v>
      </c>
      <c r="H7" s="96">
        <f>G7/$G$30</f>
        <v>1.2642400666851902E-2</v>
      </c>
    </row>
    <row r="8" spans="2:8" s="1" customFormat="1" x14ac:dyDescent="0.25">
      <c r="B8" s="8" t="s">
        <v>13</v>
      </c>
      <c r="C8" s="97">
        <v>7.6620370370370323E-3</v>
      </c>
      <c r="D8" s="95">
        <f t="shared" si="0"/>
        <v>3.0656663888117049E-2</v>
      </c>
      <c r="E8" s="97"/>
      <c r="F8" s="95"/>
      <c r="G8" s="98">
        <f t="shared" ref="G8:G28" si="1">E8+C8</f>
        <v>7.6620370370370323E-3</v>
      </c>
      <c r="H8" s="96">
        <f t="shared" ref="H8:H28" si="2">G8/$G$30</f>
        <v>3.0656663888117049E-2</v>
      </c>
    </row>
    <row r="9" spans="2:8" s="1" customFormat="1" x14ac:dyDescent="0.25">
      <c r="B9" s="8" t="s">
        <v>0</v>
      </c>
      <c r="C9" s="97">
        <v>2.7245370370370389E-2</v>
      </c>
      <c r="D9" s="95">
        <f t="shared" si="0"/>
        <v>0.10901176252662784</v>
      </c>
      <c r="E9" s="97"/>
      <c r="F9" s="95"/>
      <c r="G9" s="98">
        <f t="shared" si="1"/>
        <v>2.7245370370370389E-2</v>
      </c>
      <c r="H9" s="96">
        <f t="shared" si="2"/>
        <v>0.10901176252662784</v>
      </c>
    </row>
    <row r="10" spans="2:8" s="1" customFormat="1" x14ac:dyDescent="0.25">
      <c r="B10" s="8" t="s">
        <v>8</v>
      </c>
      <c r="C10" s="97">
        <v>9.5023148148148107E-3</v>
      </c>
      <c r="D10" s="95">
        <f t="shared" si="0"/>
        <v>3.801982032045937E-2</v>
      </c>
      <c r="E10" s="97"/>
      <c r="F10" s="95"/>
      <c r="G10" s="98">
        <f t="shared" si="1"/>
        <v>9.5023148148148107E-3</v>
      </c>
      <c r="H10" s="96">
        <f t="shared" si="2"/>
        <v>3.801982032045937E-2</v>
      </c>
    </row>
    <row r="11" spans="2:8" s="1" customFormat="1" x14ac:dyDescent="0.25">
      <c r="B11" s="8" t="s">
        <v>26</v>
      </c>
      <c r="C11" s="97">
        <v>1.6319444444444443E-3</v>
      </c>
      <c r="D11" s="95">
        <f t="shared" si="0"/>
        <v>6.5295915532092236E-3</v>
      </c>
      <c r="E11" s="97"/>
      <c r="F11" s="95"/>
      <c r="G11" s="98">
        <f t="shared" si="1"/>
        <v>1.6319444444444443E-3</v>
      </c>
      <c r="H11" s="96">
        <f t="shared" si="2"/>
        <v>6.5295915532092236E-3</v>
      </c>
    </row>
    <row r="12" spans="2:8" s="1" customFormat="1" x14ac:dyDescent="0.25">
      <c r="B12" s="8" t="s">
        <v>3</v>
      </c>
      <c r="C12" s="97">
        <v>6.3657407407407421E-3</v>
      </c>
      <c r="D12" s="95">
        <f t="shared" si="0"/>
        <v>2.5470037973511165E-2</v>
      </c>
      <c r="E12" s="97"/>
      <c r="F12" s="95"/>
      <c r="G12" s="98">
        <f t="shared" si="1"/>
        <v>6.3657407407407421E-3</v>
      </c>
      <c r="H12" s="96">
        <f t="shared" si="2"/>
        <v>2.5470037973511165E-2</v>
      </c>
    </row>
    <row r="13" spans="2:8" s="1" customFormat="1" x14ac:dyDescent="0.25">
      <c r="B13" s="8" t="s">
        <v>7</v>
      </c>
      <c r="C13" s="97">
        <v>7.7430555555555542E-3</v>
      </c>
      <c r="D13" s="95">
        <f t="shared" si="0"/>
        <v>3.0980828007779931E-2</v>
      </c>
      <c r="E13" s="97"/>
      <c r="F13" s="95"/>
      <c r="G13" s="98">
        <f t="shared" si="1"/>
        <v>7.7430555555555542E-3</v>
      </c>
      <c r="H13" s="96">
        <f t="shared" si="2"/>
        <v>3.0980828007779931E-2</v>
      </c>
    </row>
    <row r="14" spans="2:8" s="1" customFormat="1" x14ac:dyDescent="0.25">
      <c r="B14" s="8" t="s">
        <v>2</v>
      </c>
      <c r="C14" s="97">
        <v>6.1805555555555546E-3</v>
      </c>
      <c r="D14" s="95">
        <f t="shared" si="0"/>
        <v>2.4729091414281739E-2</v>
      </c>
      <c r="E14" s="97"/>
      <c r="F14" s="95"/>
      <c r="G14" s="98">
        <f t="shared" si="1"/>
        <v>6.1805555555555546E-3</v>
      </c>
      <c r="H14" s="96">
        <f t="shared" si="2"/>
        <v>2.4729091414281739E-2</v>
      </c>
    </row>
    <row r="15" spans="2:8" s="1" customFormat="1" x14ac:dyDescent="0.25">
      <c r="B15" s="8" t="s">
        <v>9</v>
      </c>
      <c r="C15" s="97">
        <v>1.7106481481481479E-2</v>
      </c>
      <c r="D15" s="95">
        <f t="shared" si="0"/>
        <v>6.8444938408817255E-2</v>
      </c>
      <c r="E15" s="97"/>
      <c r="F15" s="95"/>
      <c r="G15" s="98">
        <f t="shared" si="1"/>
        <v>1.7106481481481479E-2</v>
      </c>
      <c r="H15" s="96">
        <f t="shared" si="2"/>
        <v>6.8444938408817255E-2</v>
      </c>
    </row>
    <row r="16" spans="2:8" s="1" customFormat="1" x14ac:dyDescent="0.25">
      <c r="B16" s="8" t="s">
        <v>1</v>
      </c>
      <c r="C16" s="97">
        <v>6.7361111111111103E-3</v>
      </c>
      <c r="D16" s="95">
        <f t="shared" si="0"/>
        <v>2.6951931091969986E-2</v>
      </c>
      <c r="E16" s="97"/>
      <c r="F16" s="95"/>
      <c r="G16" s="98">
        <f t="shared" si="1"/>
        <v>6.7361111111111103E-3</v>
      </c>
      <c r="H16" s="96">
        <f t="shared" si="2"/>
        <v>2.6951931091969986E-2</v>
      </c>
    </row>
    <row r="17" spans="2:8" s="1" customFormat="1" x14ac:dyDescent="0.25">
      <c r="B17" s="8" t="s">
        <v>27</v>
      </c>
      <c r="C17" s="97">
        <v>1.3425925925925927E-3</v>
      </c>
      <c r="D17" s="95">
        <f t="shared" si="0"/>
        <v>5.3718625544132634E-3</v>
      </c>
      <c r="E17" s="97"/>
      <c r="F17" s="95"/>
      <c r="G17" s="98">
        <f t="shared" si="1"/>
        <v>1.3425925925925927E-3</v>
      </c>
      <c r="H17" s="96">
        <f t="shared" ref="H17:H26" si="3">G17/$G$30</f>
        <v>5.3718625544132634E-3</v>
      </c>
    </row>
    <row r="18" spans="2:8" s="1" customFormat="1" x14ac:dyDescent="0.25">
      <c r="B18" s="8" t="s">
        <v>16</v>
      </c>
      <c r="C18" s="97">
        <v>5.6712962962962967E-4</v>
      </c>
      <c r="D18" s="95">
        <f t="shared" si="0"/>
        <v>2.2691488376400852E-3</v>
      </c>
      <c r="E18" s="97"/>
      <c r="F18" s="95"/>
      <c r="G18" s="98">
        <f t="shared" ref="G18:G19" si="4">E18+C18</f>
        <v>5.6712962962962967E-4</v>
      </c>
      <c r="H18" s="96">
        <f t="shared" ref="H18:H19" si="5">G18/$G$30</f>
        <v>2.2691488376400852E-3</v>
      </c>
    </row>
    <row r="19" spans="2:8" s="1" customFormat="1" x14ac:dyDescent="0.25">
      <c r="B19" s="8" t="s">
        <v>4</v>
      </c>
      <c r="C19" s="97">
        <v>1.9108796296296287E-2</v>
      </c>
      <c r="D19" s="95">
        <f t="shared" si="0"/>
        <v>7.6456423080485281E-2</v>
      </c>
      <c r="E19" s="97"/>
      <c r="F19" s="95"/>
      <c r="G19" s="98">
        <f t="shared" si="4"/>
        <v>1.9108796296296287E-2</v>
      </c>
      <c r="H19" s="96">
        <f t="shared" si="5"/>
        <v>7.6456423080485281E-2</v>
      </c>
    </row>
    <row r="20" spans="2:8" s="1" customFormat="1" x14ac:dyDescent="0.25">
      <c r="B20" s="8" t="s">
        <v>14</v>
      </c>
      <c r="C20" s="97">
        <v>4.9537037037037032E-3</v>
      </c>
      <c r="D20" s="95">
        <f t="shared" si="0"/>
        <v>1.9820320459386864E-2</v>
      </c>
      <c r="E20" s="97"/>
      <c r="F20" s="95"/>
      <c r="G20" s="98">
        <f t="shared" si="1"/>
        <v>4.9537037037037032E-3</v>
      </c>
      <c r="H20" s="96">
        <f t="shared" si="3"/>
        <v>1.9820320459386864E-2</v>
      </c>
    </row>
    <row r="21" spans="2:8" s="1" customFormat="1" x14ac:dyDescent="0.25">
      <c r="B21" s="8" t="s">
        <v>11</v>
      </c>
      <c r="C21" s="97">
        <v>2.4305555555555552E-4</v>
      </c>
      <c r="D21" s="95">
        <f t="shared" si="0"/>
        <v>9.7249235898860776E-4</v>
      </c>
      <c r="E21" s="97"/>
      <c r="F21" s="95"/>
      <c r="G21" s="98">
        <f t="shared" si="1"/>
        <v>2.4305555555555552E-4</v>
      </c>
      <c r="H21" s="96">
        <f t="shared" si="3"/>
        <v>9.7249235898860776E-4</v>
      </c>
    </row>
    <row r="22" spans="2:8" s="1" customFormat="1" x14ac:dyDescent="0.25">
      <c r="B22" s="8" t="s">
        <v>15</v>
      </c>
      <c r="C22" s="97">
        <v>2.9513888888888888E-3</v>
      </c>
      <c r="D22" s="95">
        <f t="shared" si="0"/>
        <v>1.180883578771881E-2</v>
      </c>
      <c r="E22" s="97"/>
      <c r="F22" s="95"/>
      <c r="G22" s="98">
        <f t="shared" si="1"/>
        <v>2.9513888888888888E-3</v>
      </c>
      <c r="H22" s="96">
        <f t="shared" si="3"/>
        <v>1.180883578771881E-2</v>
      </c>
    </row>
    <row r="23" spans="2:8" s="1" customFormat="1" x14ac:dyDescent="0.25">
      <c r="B23" s="8" t="s">
        <v>91</v>
      </c>
      <c r="C23" s="97">
        <v>1.486111111111111E-2</v>
      </c>
      <c r="D23" s="95">
        <f t="shared" si="0"/>
        <v>5.9460961378160593E-2</v>
      </c>
      <c r="E23" s="97"/>
      <c r="F23" s="95"/>
      <c r="G23" s="98">
        <f t="shared" si="1"/>
        <v>1.486111111111111E-2</v>
      </c>
      <c r="H23" s="96">
        <f t="shared" si="3"/>
        <v>5.9460961378160593E-2</v>
      </c>
    </row>
    <row r="24" spans="2:8" s="1" customFormat="1" x14ac:dyDescent="0.25">
      <c r="B24" s="8" t="s">
        <v>12</v>
      </c>
      <c r="C24" s="97">
        <v>2.9629629629629632E-3</v>
      </c>
      <c r="D24" s="95">
        <f t="shared" si="0"/>
        <v>1.185514494767065E-2</v>
      </c>
      <c r="E24" s="97"/>
      <c r="F24" s="95"/>
      <c r="G24" s="98">
        <f t="shared" si="1"/>
        <v>2.9629629629629632E-3</v>
      </c>
      <c r="H24" s="96">
        <f t="shared" si="3"/>
        <v>1.185514494767065E-2</v>
      </c>
    </row>
    <row r="25" spans="2:8" s="1" customFormat="1" x14ac:dyDescent="0.25">
      <c r="B25" s="8" t="s">
        <v>5</v>
      </c>
      <c r="C25" s="97">
        <v>2.2916666666666658E-2</v>
      </c>
      <c r="D25" s="95">
        <f t="shared" si="0"/>
        <v>9.1692136704640131E-2</v>
      </c>
      <c r="E25" s="97"/>
      <c r="F25" s="95"/>
      <c r="G25" s="98">
        <f t="shared" si="1"/>
        <v>2.2916666666666658E-2</v>
      </c>
      <c r="H25" s="96">
        <f t="shared" si="3"/>
        <v>9.1692136704640131E-2</v>
      </c>
    </row>
    <row r="26" spans="2:8" s="1" customFormat="1" x14ac:dyDescent="0.25">
      <c r="B26" s="8" t="s">
        <v>6</v>
      </c>
      <c r="C26" s="97">
        <v>6.2500000000000014E-2</v>
      </c>
      <c r="D26" s="95">
        <f t="shared" si="0"/>
        <v>0.25006946373992778</v>
      </c>
      <c r="E26" s="97"/>
      <c r="F26" s="95"/>
      <c r="G26" s="98">
        <f t="shared" si="1"/>
        <v>6.2500000000000014E-2</v>
      </c>
      <c r="H26" s="96">
        <f t="shared" si="3"/>
        <v>0.25006946373992778</v>
      </c>
    </row>
    <row r="27" spans="2:8" s="1" customFormat="1" x14ac:dyDescent="0.25">
      <c r="B27" s="8" t="s">
        <v>101</v>
      </c>
      <c r="C27" s="97">
        <v>1.924768518518518E-2</v>
      </c>
      <c r="D27" s="95">
        <f t="shared" si="0"/>
        <v>7.7012132999907362E-2</v>
      </c>
      <c r="E27" s="97"/>
      <c r="F27" s="95"/>
      <c r="G27" s="98">
        <f t="shared" si="1"/>
        <v>1.924768518518518E-2</v>
      </c>
      <c r="H27" s="96">
        <f t="shared" si="2"/>
        <v>7.7012132999907362E-2</v>
      </c>
    </row>
    <row r="28" spans="2:8" s="1" customFormat="1" x14ac:dyDescent="0.25">
      <c r="B28" s="8" t="s">
        <v>17</v>
      </c>
      <c r="C28" s="97">
        <v>4.9421296296296305E-3</v>
      </c>
      <c r="D28" s="95">
        <f t="shared" si="0"/>
        <v>1.977401129943503E-2</v>
      </c>
      <c r="E28" s="97"/>
      <c r="F28" s="95"/>
      <c r="G28" s="98">
        <f t="shared" si="1"/>
        <v>4.9421296296296305E-3</v>
      </c>
      <c r="H28" s="96">
        <f t="shared" si="2"/>
        <v>1.977401129943503E-2</v>
      </c>
    </row>
    <row r="29" spans="2:8" s="1" customFormat="1" x14ac:dyDescent="0.25">
      <c r="B29" s="8"/>
      <c r="C29" s="97"/>
      <c r="D29" s="95"/>
      <c r="E29" s="97"/>
      <c r="F29" s="95"/>
      <c r="G29" s="98"/>
      <c r="H29" s="96"/>
    </row>
    <row r="30" spans="2:8" s="1" customFormat="1" x14ac:dyDescent="0.25">
      <c r="B30" s="11" t="s">
        <v>29</v>
      </c>
      <c r="C30" s="100">
        <f>SUM(C7:C28)</f>
        <v>0.24993055555555557</v>
      </c>
      <c r="D30" s="116">
        <f>SUM(D7:D28)</f>
        <v>1</v>
      </c>
      <c r="E30" s="100"/>
      <c r="F30" s="116"/>
      <c r="G30" s="100">
        <f>SUM(G7:G28)</f>
        <v>0.24993055555555557</v>
      </c>
      <c r="H30" s="117">
        <f>SUM(H7:H28)</f>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9" t="s">
        <v>44</v>
      </c>
      <c r="C3" s="190"/>
      <c r="D3" s="190"/>
      <c r="E3" s="190"/>
      <c r="F3" s="190"/>
      <c r="G3" s="190"/>
      <c r="H3" s="190"/>
      <c r="I3" s="190"/>
      <c r="J3" s="191"/>
    </row>
    <row r="4" spans="2:10" x14ac:dyDescent="0.25">
      <c r="B4" s="192" t="s">
        <v>132</v>
      </c>
      <c r="C4" s="193"/>
      <c r="D4" s="193"/>
      <c r="E4" s="193"/>
      <c r="F4" s="193"/>
      <c r="G4" s="193"/>
      <c r="H4" s="193"/>
      <c r="I4" s="193"/>
      <c r="J4" s="194"/>
    </row>
    <row r="5" spans="2:10" x14ac:dyDescent="0.25">
      <c r="B5" s="42"/>
      <c r="C5" s="195" t="s">
        <v>45</v>
      </c>
      <c r="D5" s="196"/>
      <c r="E5" s="197" t="s">
        <v>46</v>
      </c>
      <c r="F5" s="193"/>
      <c r="G5" s="193" t="s">
        <v>47</v>
      </c>
      <c r="H5" s="193"/>
      <c r="I5" s="197" t="s">
        <v>22</v>
      </c>
      <c r="J5" s="194"/>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7"/>
      <c r="D7" s="85"/>
      <c r="E7" s="84"/>
      <c r="F7" s="95"/>
      <c r="G7" s="84"/>
      <c r="H7" s="95"/>
      <c r="I7" s="84"/>
      <c r="J7" s="93"/>
    </row>
    <row r="8" spans="2:10" x14ac:dyDescent="0.25">
      <c r="B8" s="8" t="s">
        <v>13</v>
      </c>
      <c r="C8" s="87"/>
      <c r="D8" s="85"/>
      <c r="E8" s="84">
        <v>8.958333333333332E-3</v>
      </c>
      <c r="F8" s="95">
        <f t="shared" ref="F8:F28" si="0">E8/E$30</f>
        <v>8.6253008825889262E-3</v>
      </c>
      <c r="G8" s="84">
        <v>2.199074074074074E-4</v>
      </c>
      <c r="H8" s="95">
        <f t="shared" ref="H7:H28" si="1">G8/G$30</f>
        <v>5.1522629281123742E-4</v>
      </c>
      <c r="I8" s="84">
        <f t="shared" ref="I8" si="2">E8+G8</f>
        <v>9.1782407407407403E-3</v>
      </c>
      <c r="J8" s="93">
        <f t="shared" ref="J8" si="3">I8/$I$30</f>
        <v>6.2631799262319035E-3</v>
      </c>
    </row>
    <row r="9" spans="2:10" x14ac:dyDescent="0.25">
      <c r="B9" s="8" t="s">
        <v>0</v>
      </c>
      <c r="C9" s="87"/>
      <c r="D9" s="85"/>
      <c r="E9" s="84">
        <v>3.3124999999999995E-2</v>
      </c>
      <c r="F9" s="95">
        <f t="shared" si="0"/>
        <v>3.1893554426317187E-2</v>
      </c>
      <c r="G9" s="84">
        <v>2.9745370370370373E-3</v>
      </c>
      <c r="H9" s="95">
        <f t="shared" si="1"/>
        <v>6.9691135396046325E-3</v>
      </c>
      <c r="I9" s="84">
        <f t="shared" ref="I9:I28" si="4">E9+G9</f>
        <v>3.6099537037037034E-2</v>
      </c>
      <c r="J9" s="93">
        <f t="shared" ref="J9:J16" si="5">I9/$I$30</f>
        <v>2.4634121298760792E-2</v>
      </c>
    </row>
    <row r="10" spans="2:10" x14ac:dyDescent="0.25">
      <c r="B10" s="8" t="s">
        <v>8</v>
      </c>
      <c r="C10" s="87"/>
      <c r="D10" s="85"/>
      <c r="E10" s="84">
        <v>3.0011574074074076E-2</v>
      </c>
      <c r="F10" s="95">
        <f t="shared" si="0"/>
        <v>2.8895872336631899E-2</v>
      </c>
      <c r="G10" s="84">
        <v>2.9675925925925925E-2</v>
      </c>
      <c r="H10" s="95">
        <f t="shared" si="1"/>
        <v>6.9528432356211187E-2</v>
      </c>
      <c r="I10" s="84">
        <f t="shared" si="4"/>
        <v>5.9687500000000004E-2</v>
      </c>
      <c r="J10" s="93">
        <f t="shared" si="5"/>
        <v>4.0730414728345439E-2</v>
      </c>
    </row>
    <row r="11" spans="2:10" x14ac:dyDescent="0.25">
      <c r="B11" s="8" t="s">
        <v>26</v>
      </c>
      <c r="C11" s="87"/>
      <c r="D11" s="85"/>
      <c r="E11" s="84"/>
      <c r="F11" s="95"/>
      <c r="G11" s="84"/>
      <c r="H11" s="95"/>
      <c r="I11" s="84"/>
      <c r="J11" s="93"/>
    </row>
    <row r="12" spans="2:10" x14ac:dyDescent="0.25">
      <c r="B12" s="8" t="s">
        <v>3</v>
      </c>
      <c r="C12" s="87"/>
      <c r="D12" s="85"/>
      <c r="E12" s="84">
        <v>6.2986111111111118E-2</v>
      </c>
      <c r="F12" s="95">
        <f t="shared" si="0"/>
        <v>6.064455736828029E-2</v>
      </c>
      <c r="G12" s="84">
        <v>1.7476851851851851E-2</v>
      </c>
      <c r="H12" s="95">
        <f t="shared" si="1"/>
        <v>4.0946931691840445E-2</v>
      </c>
      <c r="I12" s="84">
        <f t="shared" si="4"/>
        <v>8.0462962962962972E-2</v>
      </c>
      <c r="J12" s="93">
        <f t="shared" si="5"/>
        <v>5.4907473956070874E-2</v>
      </c>
    </row>
    <row r="13" spans="2:10" x14ac:dyDescent="0.25">
      <c r="B13" s="8" t="s">
        <v>7</v>
      </c>
      <c r="C13" s="87"/>
      <c r="D13" s="85"/>
      <c r="E13" s="84">
        <v>3.6145833333333328E-2</v>
      </c>
      <c r="F13" s="95">
        <f t="shared" ref="F13:F26" si="6">E13/E$30</f>
        <v>3.4802086119283225E-2</v>
      </c>
      <c r="G13" s="84">
        <v>7.4421296296296301E-3</v>
      </c>
      <c r="H13" s="95">
        <f t="shared" si="1"/>
        <v>1.7436342435664508E-2</v>
      </c>
      <c r="I13" s="84">
        <f t="shared" si="4"/>
        <v>4.358796296296296E-2</v>
      </c>
      <c r="J13" s="93">
        <f t="shared" si="5"/>
        <v>2.9744181087250125E-2</v>
      </c>
    </row>
    <row r="14" spans="2:10" x14ac:dyDescent="0.25">
      <c r="B14" s="8" t="s">
        <v>2</v>
      </c>
      <c r="C14" s="87"/>
      <c r="D14" s="85"/>
      <c r="E14" s="84">
        <v>1.3657407407407409E-3</v>
      </c>
      <c r="F14" s="95">
        <f t="shared" si="0"/>
        <v>1.3149683516091649E-3</v>
      </c>
      <c r="G14" s="84"/>
      <c r="H14" s="95"/>
      <c r="I14" s="84">
        <f t="shared" si="4"/>
        <v>1.3657407407407409E-3</v>
      </c>
      <c r="J14" s="93">
        <f t="shared" si="5"/>
        <v>9.319738099563238E-4</v>
      </c>
    </row>
    <row r="15" spans="2:10" x14ac:dyDescent="0.25">
      <c r="B15" s="8" t="s">
        <v>9</v>
      </c>
      <c r="C15" s="87"/>
      <c r="D15" s="85"/>
      <c r="E15" s="84">
        <v>1.6793981481481483E-2</v>
      </c>
      <c r="F15" s="95">
        <f t="shared" si="0"/>
        <v>1.6169653204956762E-2</v>
      </c>
      <c r="G15" s="84"/>
      <c r="H15" s="95"/>
      <c r="I15" s="84">
        <f t="shared" si="4"/>
        <v>1.6793981481481483E-2</v>
      </c>
      <c r="J15" s="93">
        <f t="shared" si="5"/>
        <v>1.1460118629208692E-2</v>
      </c>
    </row>
    <row r="16" spans="2:10" x14ac:dyDescent="0.25">
      <c r="B16" s="8" t="s">
        <v>1</v>
      </c>
      <c r="C16" s="87"/>
      <c r="D16" s="85"/>
      <c r="E16" s="84">
        <v>2.627314814814815E-3</v>
      </c>
      <c r="F16" s="95">
        <f t="shared" si="0"/>
        <v>2.5296425069091556E-3</v>
      </c>
      <c r="G16" s="84"/>
      <c r="H16" s="95"/>
      <c r="I16" s="84">
        <f t="shared" si="4"/>
        <v>2.627314814814815E-3</v>
      </c>
      <c r="J16" s="93">
        <f t="shared" si="5"/>
        <v>1.7928648716956396E-3</v>
      </c>
    </row>
    <row r="17" spans="2:14" x14ac:dyDescent="0.25">
      <c r="B17" s="8" t="s">
        <v>27</v>
      </c>
      <c r="C17" s="87"/>
      <c r="D17" s="85"/>
      <c r="E17" s="84">
        <v>3.5219907407407408E-2</v>
      </c>
      <c r="F17" s="95">
        <f t="shared" si="0"/>
        <v>3.3910582152090578E-2</v>
      </c>
      <c r="G17" s="84">
        <v>1.5185185185185185E-2</v>
      </c>
      <c r="H17" s="95">
        <f t="shared" si="1"/>
        <v>3.5577731377281235E-2</v>
      </c>
      <c r="I17" s="84">
        <f t="shared" si="4"/>
        <v>5.0405092592592592E-2</v>
      </c>
      <c r="J17" s="93">
        <f t="shared" ref="J17:J23" si="7">I17/$I$30</f>
        <v>3.4396152053896518E-2</v>
      </c>
    </row>
    <row r="18" spans="2:14" x14ac:dyDescent="0.25">
      <c r="B18" s="8" t="s">
        <v>16</v>
      </c>
      <c r="C18" s="87"/>
      <c r="D18" s="85"/>
      <c r="E18" s="84">
        <v>3.8773148148148152E-3</v>
      </c>
      <c r="F18" s="95">
        <f t="shared" si="0"/>
        <v>3.7331728626192389E-3</v>
      </c>
      <c r="G18" s="84"/>
      <c r="H18" s="95"/>
      <c r="I18" s="84">
        <f t="shared" ref="I18:I27" si="8">E18+G18</f>
        <v>3.8773148148148152E-3</v>
      </c>
      <c r="J18" s="93">
        <f t="shared" ref="J18:J27" si="9">I18/$I$30</f>
        <v>2.6458578502997327E-3</v>
      </c>
    </row>
    <row r="19" spans="2:14" x14ac:dyDescent="0.25">
      <c r="B19" s="8" t="s">
        <v>4</v>
      </c>
      <c r="C19" s="87"/>
      <c r="D19" s="85"/>
      <c r="E19" s="84">
        <v>6.2615740740740739E-3</v>
      </c>
      <c r="F19" s="95">
        <f t="shared" si="6"/>
        <v>6.0287955781403221E-3</v>
      </c>
      <c r="G19" s="84">
        <v>1.7499999999999998E-2</v>
      </c>
      <c r="H19" s="95">
        <f t="shared" si="1"/>
        <v>4.100116603845215E-2</v>
      </c>
      <c r="I19" s="84">
        <f t="shared" si="8"/>
        <v>2.3761574074074074E-2</v>
      </c>
      <c r="J19" s="93">
        <f t="shared" si="9"/>
        <v>1.6214764676612987E-2</v>
      </c>
    </row>
    <row r="20" spans="2:14" x14ac:dyDescent="0.25">
      <c r="B20" s="8" t="s">
        <v>14</v>
      </c>
      <c r="C20" s="87"/>
      <c r="D20" s="85"/>
      <c r="E20" s="84">
        <v>4.0856481481481481E-3</v>
      </c>
      <c r="F20" s="95">
        <f t="shared" si="0"/>
        <v>3.9337612552375854E-3</v>
      </c>
      <c r="G20" s="84">
        <v>1.7083333333333336E-2</v>
      </c>
      <c r="H20" s="95">
        <f t="shared" si="1"/>
        <v>4.0024947799441393E-2</v>
      </c>
      <c r="I20" s="84">
        <f t="shared" si="8"/>
        <v>2.1168981481481483E-2</v>
      </c>
      <c r="J20" s="93">
        <f t="shared" si="9"/>
        <v>1.4445594054323017E-2</v>
      </c>
    </row>
    <row r="21" spans="2:14" x14ac:dyDescent="0.25">
      <c r="B21" s="8" t="s">
        <v>11</v>
      </c>
      <c r="C21" s="87"/>
      <c r="D21" s="85"/>
      <c r="E21" s="84">
        <v>0.25591435185185185</v>
      </c>
      <c r="F21" s="95">
        <f t="shared" si="0"/>
        <v>0.24640055273245964</v>
      </c>
      <c r="G21" s="84">
        <v>2.8252314814814806E-2</v>
      </c>
      <c r="H21" s="95">
        <f t="shared" si="1"/>
        <v>6.6193020039591058E-2</v>
      </c>
      <c r="I21" s="84">
        <f t="shared" si="8"/>
        <v>0.28416666666666668</v>
      </c>
      <c r="J21" s="93">
        <f t="shared" si="9"/>
        <v>0.19391373713599711</v>
      </c>
    </row>
    <row r="22" spans="2:14" x14ac:dyDescent="0.25">
      <c r="B22" s="8" t="s">
        <v>15</v>
      </c>
      <c r="C22" s="87"/>
      <c r="D22" s="85"/>
      <c r="E22" s="84">
        <v>9.0983796296296285E-2</v>
      </c>
      <c r="F22" s="95">
        <f t="shared" si="0"/>
        <v>8.760140857626815E-2</v>
      </c>
      <c r="G22" s="84">
        <v>4.4791666666666669E-3</v>
      </c>
      <c r="H22" s="95">
        <f t="shared" si="1"/>
        <v>1.049434606936573E-2</v>
      </c>
      <c r="I22" s="84">
        <f t="shared" si="8"/>
        <v>9.5462962962962958E-2</v>
      </c>
      <c r="J22" s="93">
        <f t="shared" si="9"/>
        <v>6.5143389699319973E-2</v>
      </c>
    </row>
    <row r="23" spans="2:14" s="49" customFormat="1" x14ac:dyDescent="0.25">
      <c r="B23" s="8" t="s">
        <v>91</v>
      </c>
      <c r="C23" s="43"/>
      <c r="D23" s="125"/>
      <c r="E23" s="84">
        <v>8.5937500000000014E-2</v>
      </c>
      <c r="F23" s="95">
        <f t="shared" si="0"/>
        <v>8.2742711955068216E-2</v>
      </c>
      <c r="G23" s="84">
        <v>0.12686342592592595</v>
      </c>
      <c r="H23" s="95">
        <f t="shared" si="1"/>
        <v>0.29723133660547235</v>
      </c>
      <c r="I23" s="84">
        <f t="shared" si="8"/>
        <v>0.21280092592592598</v>
      </c>
      <c r="J23" s="93">
        <f t="shared" si="9"/>
        <v>0.14521415652421163</v>
      </c>
      <c r="K23" s="34"/>
      <c r="L23" s="34"/>
      <c r="M23" s="34"/>
      <c r="N23" s="34"/>
    </row>
    <row r="24" spans="2:14" x14ac:dyDescent="0.25">
      <c r="B24" s="8" t="s">
        <v>12</v>
      </c>
      <c r="C24" s="87"/>
      <c r="D24" s="126"/>
      <c r="E24" s="84">
        <v>0.10655092592592595</v>
      </c>
      <c r="F24" s="95">
        <f t="shared" si="0"/>
        <v>0.10258981902469468</v>
      </c>
      <c r="G24" s="84">
        <v>0.12964120370370369</v>
      </c>
      <c r="H24" s="95">
        <f t="shared" si="1"/>
        <v>0.30373945819887732</v>
      </c>
      <c r="I24" s="84">
        <f t="shared" si="8"/>
        <v>0.23619212962962965</v>
      </c>
      <c r="J24" s="93">
        <f t="shared" si="9"/>
        <v>0.16117618254049745</v>
      </c>
    </row>
    <row r="25" spans="2:14" s="50" customFormat="1" x14ac:dyDescent="0.25">
      <c r="B25" s="8" t="s">
        <v>5</v>
      </c>
      <c r="C25" s="127"/>
      <c r="D25" s="43"/>
      <c r="E25" s="84">
        <v>0.20228009259259261</v>
      </c>
      <c r="F25" s="95">
        <f t="shared" si="6"/>
        <v>0.19476018543282519</v>
      </c>
      <c r="G25" s="84">
        <v>1.0208333333333333E-2</v>
      </c>
      <c r="H25" s="95">
        <f t="shared" si="1"/>
        <v>2.3917346855763758E-2</v>
      </c>
      <c r="I25" s="84">
        <f t="shared" si="8"/>
        <v>0.21248842592592593</v>
      </c>
      <c r="J25" s="93">
        <f t="shared" si="9"/>
        <v>0.14500090827956055</v>
      </c>
      <c r="K25" s="34"/>
      <c r="L25" s="34"/>
      <c r="M25" s="34"/>
      <c r="N25" s="34"/>
    </row>
    <row r="26" spans="2:14" x14ac:dyDescent="0.25">
      <c r="B26" s="8" t="s">
        <v>6</v>
      </c>
      <c r="C26" s="87"/>
      <c r="D26" s="85"/>
      <c r="E26" s="84">
        <v>4.9895833333333334E-2</v>
      </c>
      <c r="F26" s="95">
        <f t="shared" si="0"/>
        <v>4.8040920032094141E-2</v>
      </c>
      <c r="G26" s="84"/>
      <c r="H26" s="95"/>
      <c r="I26" s="84">
        <f t="shared" si="8"/>
        <v>4.9895833333333334E-2</v>
      </c>
      <c r="J26" s="93">
        <f t="shared" si="9"/>
        <v>3.4048636395946706E-2</v>
      </c>
    </row>
    <row r="27" spans="2:14" x14ac:dyDescent="0.25">
      <c r="B27" s="8" t="s">
        <v>101</v>
      </c>
      <c r="C27" s="87"/>
      <c r="D27" s="85"/>
      <c r="E27" s="84"/>
      <c r="F27" s="95"/>
      <c r="G27" s="84">
        <v>1.25E-3</v>
      </c>
      <c r="H27" s="95">
        <f t="shared" si="1"/>
        <v>2.928654717032297E-3</v>
      </c>
      <c r="I27" s="84">
        <f t="shared" si="8"/>
        <v>1.25E-3</v>
      </c>
      <c r="J27" s="93">
        <f t="shared" si="9"/>
        <v>8.5299297860409284E-4</v>
      </c>
    </row>
    <row r="28" spans="2:14" x14ac:dyDescent="0.25">
      <c r="B28" s="8" t="s">
        <v>17</v>
      </c>
      <c r="C28" s="87"/>
      <c r="D28" s="85"/>
      <c r="E28" s="84">
        <v>5.5902777777777773E-3</v>
      </c>
      <c r="F28" s="95">
        <f t="shared" si="0"/>
        <v>5.3824552019256476E-3</v>
      </c>
      <c r="G28" s="84">
        <v>1.8564814814814812E-2</v>
      </c>
      <c r="H28" s="95">
        <f t="shared" si="1"/>
        <v>4.3495945982590774E-2</v>
      </c>
      <c r="I28" s="84">
        <f t="shared" si="4"/>
        <v>2.4155092592592589E-2</v>
      </c>
      <c r="J28" s="93">
        <f t="shared" ref="J24:J28" si="10">I28/$I$30</f>
        <v>1.648329950321057E-2</v>
      </c>
    </row>
    <row r="29" spans="2:14" x14ac:dyDescent="0.25">
      <c r="B29" s="8"/>
      <c r="C29" s="128"/>
      <c r="D29" s="89"/>
      <c r="E29" s="88"/>
      <c r="F29" s="89"/>
      <c r="G29" s="88"/>
      <c r="H29" s="88"/>
      <c r="I29" s="88"/>
      <c r="J29" s="93"/>
    </row>
    <row r="30" spans="2:14" s="49" customFormat="1" x14ac:dyDescent="0.25">
      <c r="B30" s="53" t="s">
        <v>29</v>
      </c>
      <c r="C30" s="90"/>
      <c r="D30" s="125"/>
      <c r="E30" s="90">
        <f t="shared" ref="E30:J30" si="11">SUM(E7:E28)</f>
        <v>1.0386111111111112</v>
      </c>
      <c r="F30" s="129">
        <f t="shared" si="11"/>
        <v>0.99999999999999989</v>
      </c>
      <c r="G30" s="90">
        <f t="shared" si="11"/>
        <v>0.42681712962962959</v>
      </c>
      <c r="H30" s="129">
        <f t="shared" si="11"/>
        <v>1</v>
      </c>
      <c r="I30" s="90">
        <f t="shared" si="11"/>
        <v>1.4654282407407406</v>
      </c>
      <c r="J30" s="117">
        <f t="shared" si="11"/>
        <v>1.0000000000000002</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6" t="s">
        <v>133</v>
      </c>
      <c r="C32" s="187"/>
      <c r="D32" s="187"/>
      <c r="E32" s="187"/>
      <c r="F32" s="187"/>
      <c r="G32" s="187"/>
      <c r="H32" s="187"/>
      <c r="I32" s="187"/>
      <c r="J32" s="188"/>
      <c r="K32" s="34"/>
      <c r="L32" s="34"/>
      <c r="M32" s="34"/>
      <c r="N32" s="34"/>
    </row>
    <row r="33" spans="2:2" x14ac:dyDescent="0.25">
      <c r="B33" s="148"/>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1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9" t="s">
        <v>48</v>
      </c>
      <c r="C3" s="190"/>
      <c r="D3" s="190"/>
      <c r="E3" s="190"/>
      <c r="F3" s="190"/>
      <c r="G3" s="190"/>
      <c r="H3" s="190"/>
      <c r="I3" s="190"/>
      <c r="J3" s="191"/>
    </row>
    <row r="4" spans="2:10" x14ac:dyDescent="0.25">
      <c r="B4" s="192" t="s">
        <v>132</v>
      </c>
      <c r="C4" s="193"/>
      <c r="D4" s="193"/>
      <c r="E4" s="193"/>
      <c r="F4" s="193"/>
      <c r="G4" s="193"/>
      <c r="H4" s="193"/>
      <c r="I4" s="193"/>
      <c r="J4" s="194"/>
    </row>
    <row r="5" spans="2:10" x14ac:dyDescent="0.25">
      <c r="B5" s="42"/>
      <c r="C5" s="195" t="s">
        <v>45</v>
      </c>
      <c r="D5" s="201"/>
      <c r="E5" s="197" t="s">
        <v>46</v>
      </c>
      <c r="F5" s="193"/>
      <c r="G5" s="193" t="s">
        <v>47</v>
      </c>
      <c r="H5" s="193"/>
      <c r="I5" s="197" t="s">
        <v>22</v>
      </c>
      <c r="J5" s="194"/>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4">
        <v>7.0601851851851858E-3</v>
      </c>
      <c r="D7" s="95">
        <f t="shared" ref="D7" si="0">C7/C$30</f>
        <v>3.0873570199412897E-3</v>
      </c>
      <c r="E7" s="84"/>
      <c r="F7" s="87"/>
      <c r="G7" s="103"/>
      <c r="H7" s="95"/>
      <c r="I7" s="84">
        <f t="shared" ref="I7" si="1">C7+E7+G7</f>
        <v>7.0601851851851858E-3</v>
      </c>
      <c r="J7" s="93">
        <f t="shared" ref="J7" si="2">I7/$I$30</f>
        <v>3.0873570199412897E-3</v>
      </c>
    </row>
    <row r="8" spans="2:10" x14ac:dyDescent="0.25">
      <c r="B8" s="8" t="s">
        <v>13</v>
      </c>
      <c r="C8" s="84">
        <v>6.6817129629629643E-2</v>
      </c>
      <c r="D8" s="95">
        <f t="shared" ref="D8" si="3">C8/C$30</f>
        <v>2.9218544387083718E-2</v>
      </c>
      <c r="E8" s="84"/>
      <c r="F8" s="95"/>
      <c r="G8" s="103"/>
      <c r="H8" s="95"/>
      <c r="I8" s="84">
        <f t="shared" ref="I8:I27" si="4">C8+E8+G8</f>
        <v>6.6817129629629643E-2</v>
      </c>
      <c r="J8" s="93">
        <f t="shared" ref="J8:J27" si="5">I8/$I$30</f>
        <v>2.9218544387083718E-2</v>
      </c>
    </row>
    <row r="9" spans="2:10" x14ac:dyDescent="0.25">
      <c r="B9" s="8" t="s">
        <v>0</v>
      </c>
      <c r="C9" s="84">
        <v>0.19881944444444444</v>
      </c>
      <c r="D9" s="95">
        <f t="shared" ref="D9" si="6">C9/C$30</f>
        <v>8.6941998177953228E-2</v>
      </c>
      <c r="E9" s="84"/>
      <c r="F9" s="95"/>
      <c r="G9" s="103"/>
      <c r="H9" s="95"/>
      <c r="I9" s="84">
        <f t="shared" si="4"/>
        <v>0.19881944444444444</v>
      </c>
      <c r="J9" s="93">
        <f t="shared" si="5"/>
        <v>8.6941998177953228E-2</v>
      </c>
    </row>
    <row r="10" spans="2:10" x14ac:dyDescent="0.25">
      <c r="B10" s="8" t="s">
        <v>8</v>
      </c>
      <c r="C10" s="84">
        <v>4.2418981481481488E-2</v>
      </c>
      <c r="D10" s="95">
        <f t="shared" ref="D10:D11" si="7">C10/C$30</f>
        <v>1.8549448324729226E-2</v>
      </c>
      <c r="E10" s="84"/>
      <c r="F10" s="95"/>
      <c r="G10" s="103"/>
      <c r="H10" s="95"/>
      <c r="I10" s="84">
        <f>C10+E10+G10</f>
        <v>4.2418981481481488E-2</v>
      </c>
      <c r="J10" s="93">
        <f>I10/$I$30</f>
        <v>1.8549448324729226E-2</v>
      </c>
    </row>
    <row r="11" spans="2:10" x14ac:dyDescent="0.25">
      <c r="B11" s="8" t="s">
        <v>26</v>
      </c>
      <c r="C11" s="84">
        <v>2.3958333333333331E-3</v>
      </c>
      <c r="D11" s="95">
        <f t="shared" si="7"/>
        <v>1.0476768903735195E-3</v>
      </c>
      <c r="E11" s="84"/>
      <c r="F11" s="95"/>
      <c r="G11" s="103"/>
      <c r="H11" s="95"/>
      <c r="I11" s="84">
        <f>C11+E11+G11</f>
        <v>2.3958333333333331E-3</v>
      </c>
      <c r="J11" s="93">
        <f>I11/$I$30</f>
        <v>1.0476768903735195E-3</v>
      </c>
    </row>
    <row r="12" spans="2:10" x14ac:dyDescent="0.25">
      <c r="B12" s="8" t="s">
        <v>3</v>
      </c>
      <c r="C12" s="84">
        <v>0.21924768518518506</v>
      </c>
      <c r="D12" s="95">
        <f t="shared" ref="D12" si="8">C12/C$30</f>
        <v>9.5875088571717726E-2</v>
      </c>
      <c r="E12" s="84"/>
      <c r="F12" s="95"/>
      <c r="G12" s="103"/>
      <c r="H12" s="95"/>
      <c r="I12" s="84">
        <f t="shared" si="4"/>
        <v>0.21924768518518506</v>
      </c>
      <c r="J12" s="93">
        <f t="shared" si="5"/>
        <v>9.5875088571717726E-2</v>
      </c>
    </row>
    <row r="13" spans="2:10" x14ac:dyDescent="0.25">
      <c r="B13" s="8" t="s">
        <v>7</v>
      </c>
      <c r="C13" s="84">
        <v>0.16469907407407403</v>
      </c>
      <c r="D13" s="95">
        <f t="shared" ref="D13" si="9">C13/C$30</f>
        <v>7.2021459661909079E-2</v>
      </c>
      <c r="E13" s="84"/>
      <c r="F13" s="95"/>
      <c r="G13" s="103"/>
      <c r="H13" s="95"/>
      <c r="I13" s="84">
        <f t="shared" si="4"/>
        <v>0.16469907407407403</v>
      </c>
      <c r="J13" s="93">
        <f t="shared" si="5"/>
        <v>7.2021459661909079E-2</v>
      </c>
    </row>
    <row r="14" spans="2:10" x14ac:dyDescent="0.25">
      <c r="B14" s="8" t="s">
        <v>2</v>
      </c>
      <c r="C14" s="84">
        <v>7.2372685185185165E-2</v>
      </c>
      <c r="D14" s="95">
        <f t="shared" ref="D14:D22" si="10">C14/C$30</f>
        <v>3.1647940074906358E-2</v>
      </c>
      <c r="E14" s="84"/>
      <c r="F14" s="95"/>
      <c r="G14" s="103"/>
      <c r="H14" s="95"/>
      <c r="I14" s="84">
        <f t="shared" si="4"/>
        <v>7.2372685185185165E-2</v>
      </c>
      <c r="J14" s="93">
        <f t="shared" si="5"/>
        <v>3.1647940074906358E-2</v>
      </c>
    </row>
    <row r="15" spans="2:10" x14ac:dyDescent="0.25">
      <c r="B15" s="8" t="s">
        <v>9</v>
      </c>
      <c r="C15" s="84">
        <v>1.0520833333333333E-2</v>
      </c>
      <c r="D15" s="95">
        <f t="shared" si="10"/>
        <v>4.6006680838141514E-3</v>
      </c>
      <c r="E15" s="84"/>
      <c r="F15" s="95"/>
      <c r="G15" s="103"/>
      <c r="H15" s="95"/>
      <c r="I15" s="84">
        <f t="shared" si="4"/>
        <v>1.0520833333333333E-2</v>
      </c>
      <c r="J15" s="93">
        <f t="shared" si="5"/>
        <v>4.6006680838141514E-3</v>
      </c>
    </row>
    <row r="16" spans="2:10" x14ac:dyDescent="0.25">
      <c r="B16" s="8" t="s">
        <v>1</v>
      </c>
      <c r="C16" s="84">
        <v>7.4490740740740718E-2</v>
      </c>
      <c r="D16" s="95">
        <f t="shared" si="10"/>
        <v>3.2574147180888746E-2</v>
      </c>
      <c r="E16" s="84"/>
      <c r="F16" s="95"/>
      <c r="G16" s="103"/>
      <c r="H16" s="95"/>
      <c r="I16" s="84">
        <f t="shared" si="4"/>
        <v>7.4490740740740718E-2</v>
      </c>
      <c r="J16" s="93">
        <f t="shared" si="5"/>
        <v>3.2574147180888746E-2</v>
      </c>
    </row>
    <row r="17" spans="2:14" x14ac:dyDescent="0.25">
      <c r="B17" s="8" t="s">
        <v>27</v>
      </c>
      <c r="C17" s="84">
        <v>0.16127314814814808</v>
      </c>
      <c r="D17" s="95">
        <f t="shared" si="10"/>
        <v>7.0523332321085097E-2</v>
      </c>
      <c r="E17" s="84"/>
      <c r="F17" s="95"/>
      <c r="G17" s="103"/>
      <c r="H17" s="95"/>
      <c r="I17" s="84">
        <f t="shared" si="4"/>
        <v>0.16127314814814808</v>
      </c>
      <c r="J17" s="93">
        <f t="shared" si="5"/>
        <v>7.0523332321085097E-2</v>
      </c>
    </row>
    <row r="18" spans="2:14" x14ac:dyDescent="0.25">
      <c r="B18" s="8" t="s">
        <v>16</v>
      </c>
      <c r="C18" s="84">
        <v>1.4444444444444451E-2</v>
      </c>
      <c r="D18" s="95">
        <f t="shared" si="10"/>
        <v>6.3164287883389035E-3</v>
      </c>
      <c r="E18" s="84"/>
      <c r="F18" s="95"/>
      <c r="G18" s="103"/>
      <c r="H18" s="95"/>
      <c r="I18" s="84">
        <f t="shared" ref="I18" si="11">C18+E18+G18</f>
        <v>1.4444444444444451E-2</v>
      </c>
      <c r="J18" s="93">
        <f t="shared" ref="J18" si="12">I18/$I$30</f>
        <v>6.3164287883389035E-3</v>
      </c>
    </row>
    <row r="19" spans="2:14" x14ac:dyDescent="0.25">
      <c r="B19" s="8" t="s">
        <v>4</v>
      </c>
      <c r="C19" s="84">
        <v>0.14277777777777778</v>
      </c>
      <c r="D19" s="95">
        <f t="shared" si="10"/>
        <v>6.2435469177042215E-2</v>
      </c>
      <c r="E19" s="84"/>
      <c r="F19" s="95"/>
      <c r="G19" s="103"/>
      <c r="H19" s="95"/>
      <c r="I19" s="84">
        <f t="shared" ref="I19:I20" si="13">C19+E19+G19</f>
        <v>0.14277777777777778</v>
      </c>
      <c r="J19" s="93">
        <f t="shared" ref="J19:J20" si="14">I19/$I$30</f>
        <v>6.2435469177042215E-2</v>
      </c>
    </row>
    <row r="20" spans="2:14" x14ac:dyDescent="0.25">
      <c r="B20" s="8" t="s">
        <v>14</v>
      </c>
      <c r="C20" s="84">
        <v>0.12538194444444448</v>
      </c>
      <c r="D20" s="95">
        <f t="shared" si="10"/>
        <v>5.4828423929547537E-2</v>
      </c>
      <c r="E20" s="84"/>
      <c r="F20" s="95"/>
      <c r="G20" s="103"/>
      <c r="H20" s="95"/>
      <c r="I20" s="84">
        <f t="shared" si="13"/>
        <v>0.12538194444444448</v>
      </c>
      <c r="J20" s="93">
        <f t="shared" si="14"/>
        <v>5.4828423929547537E-2</v>
      </c>
    </row>
    <row r="21" spans="2:14" x14ac:dyDescent="0.25">
      <c r="B21" s="8" t="s">
        <v>11</v>
      </c>
      <c r="C21" s="84">
        <v>0.22248842592592605</v>
      </c>
      <c r="D21" s="95">
        <f t="shared" si="10"/>
        <v>9.7292236056281053E-2</v>
      </c>
      <c r="E21" s="84"/>
      <c r="F21" s="95"/>
      <c r="G21" s="103"/>
      <c r="H21" s="95"/>
      <c r="I21" s="84">
        <f t="shared" si="4"/>
        <v>0.22248842592592605</v>
      </c>
      <c r="J21" s="93">
        <f t="shared" si="5"/>
        <v>9.7292236056281053E-2</v>
      </c>
    </row>
    <row r="22" spans="2:14" x14ac:dyDescent="0.25">
      <c r="B22" s="8" t="s">
        <v>15</v>
      </c>
      <c r="C22" s="84">
        <v>0.15288194444444436</v>
      </c>
      <c r="D22" s="95">
        <f t="shared" si="10"/>
        <v>6.6853932584269624E-2</v>
      </c>
      <c r="E22" s="84"/>
      <c r="F22" s="95"/>
      <c r="G22" s="103"/>
      <c r="H22" s="95"/>
      <c r="I22" s="84">
        <f t="shared" si="4"/>
        <v>0.15288194444444436</v>
      </c>
      <c r="J22" s="93">
        <f t="shared" si="5"/>
        <v>6.6853932584269624E-2</v>
      </c>
    </row>
    <row r="23" spans="2:14" s="49" customFormat="1" x14ac:dyDescent="0.25">
      <c r="B23" s="8" t="s">
        <v>91</v>
      </c>
      <c r="C23" s="84">
        <v>0.3781944444444445</v>
      </c>
      <c r="D23" s="95">
        <f t="shared" ref="D23" si="15">C23/C$30</f>
        <v>0.16538111144852721</v>
      </c>
      <c r="E23" s="84"/>
      <c r="F23" s="95"/>
      <c r="G23" s="103"/>
      <c r="H23" s="95"/>
      <c r="I23" s="84">
        <f t="shared" si="4"/>
        <v>0.3781944444444445</v>
      </c>
      <c r="J23" s="93">
        <f t="shared" si="5"/>
        <v>0.16538111144852721</v>
      </c>
    </row>
    <row r="24" spans="2:14" x14ac:dyDescent="0.25">
      <c r="B24" s="8" t="s">
        <v>12</v>
      </c>
      <c r="C24" s="84">
        <v>0.1228819444444444</v>
      </c>
      <c r="D24" s="95">
        <f t="shared" ref="D24" si="16">C24/C$30</f>
        <v>5.3735195870027314E-2</v>
      </c>
      <c r="E24" s="84"/>
      <c r="F24" s="95"/>
      <c r="G24" s="103"/>
      <c r="H24" s="95"/>
      <c r="I24" s="84">
        <f t="shared" si="4"/>
        <v>0.1228819444444444</v>
      </c>
      <c r="J24" s="93">
        <f t="shared" si="5"/>
        <v>5.3735195870027314E-2</v>
      </c>
      <c r="K24" s="49"/>
      <c r="L24" s="49"/>
      <c r="M24" s="49"/>
      <c r="N24" s="49"/>
    </row>
    <row r="25" spans="2:14" s="50" customFormat="1" x14ac:dyDescent="0.25">
      <c r="B25" s="8" t="s">
        <v>5</v>
      </c>
      <c r="C25" s="84">
        <v>5.5567129629629626E-2</v>
      </c>
      <c r="D25" s="95">
        <f t="shared" ref="D25" si="17">C25/C$30</f>
        <v>2.4299018119242836E-2</v>
      </c>
      <c r="E25" s="84"/>
      <c r="F25" s="95"/>
      <c r="G25" s="103"/>
      <c r="H25" s="85"/>
      <c r="I25" s="84">
        <f t="shared" si="4"/>
        <v>5.5567129629629626E-2</v>
      </c>
      <c r="J25" s="93">
        <f t="shared" si="5"/>
        <v>2.4299018119242836E-2</v>
      </c>
      <c r="K25" s="49"/>
      <c r="L25" s="49"/>
      <c r="M25" s="49"/>
      <c r="N25" s="49"/>
    </row>
    <row r="26" spans="2:14" x14ac:dyDescent="0.25">
      <c r="B26" s="8" t="s">
        <v>6</v>
      </c>
      <c r="C26" s="84">
        <v>1.7523148148148145E-2</v>
      </c>
      <c r="D26" s="95">
        <f t="shared" ref="D26" si="18">C26/C$30</f>
        <v>7.6627188986739536E-3</v>
      </c>
      <c r="E26" s="84"/>
      <c r="F26" s="95"/>
      <c r="G26" s="103"/>
      <c r="H26" s="85"/>
      <c r="I26" s="84">
        <f t="shared" si="4"/>
        <v>1.7523148148148145E-2</v>
      </c>
      <c r="J26" s="93">
        <f t="shared" si="5"/>
        <v>7.6627188986739536E-3</v>
      </c>
      <c r="K26" s="49"/>
      <c r="L26" s="49"/>
      <c r="M26" s="49"/>
      <c r="N26" s="49"/>
    </row>
    <row r="27" spans="2:14" x14ac:dyDescent="0.25">
      <c r="B27" s="8" t="s">
        <v>101</v>
      </c>
      <c r="C27" s="84">
        <v>1.1863425925925928E-2</v>
      </c>
      <c r="D27" s="95">
        <f t="shared" ref="D27" si="19">C27/C$30</f>
        <v>5.1877720417046269E-3</v>
      </c>
      <c r="E27" s="84"/>
      <c r="F27" s="95"/>
      <c r="G27" s="103"/>
      <c r="H27" s="85"/>
      <c r="I27" s="84">
        <f t="shared" si="4"/>
        <v>1.1863425925925928E-2</v>
      </c>
      <c r="J27" s="93">
        <f t="shared" si="5"/>
        <v>5.1877720417046269E-3</v>
      </c>
      <c r="K27" s="49"/>
      <c r="L27" s="49"/>
      <c r="M27" s="49"/>
      <c r="N27" s="49"/>
    </row>
    <row r="28" spans="2:14" x14ac:dyDescent="0.25">
      <c r="B28" s="8" t="s">
        <v>17</v>
      </c>
      <c r="C28" s="84">
        <v>2.2685185185185187E-2</v>
      </c>
      <c r="D28" s="95">
        <f t="shared" ref="D28" si="20">C28/C$30</f>
        <v>9.920032391942505E-3</v>
      </c>
      <c r="E28" s="84"/>
      <c r="F28" s="95"/>
      <c r="G28" s="84"/>
      <c r="H28" s="85"/>
      <c r="I28" s="84">
        <f t="shared" ref="I28" si="21">C28+E28+G28</f>
        <v>2.2685185185185187E-2</v>
      </c>
      <c r="J28" s="93">
        <f t="shared" ref="J28" si="22">I28/$I$30</f>
        <v>9.920032391942505E-3</v>
      </c>
      <c r="K28" s="49"/>
      <c r="L28" s="49"/>
      <c r="M28" s="49"/>
      <c r="N28" s="49"/>
    </row>
    <row r="29" spans="2:14" x14ac:dyDescent="0.25">
      <c r="B29" s="8"/>
      <c r="C29" s="128"/>
      <c r="D29" s="89"/>
      <c r="E29" s="88"/>
      <c r="F29" s="89"/>
      <c r="G29" s="88"/>
      <c r="H29" s="88"/>
      <c r="I29" s="88"/>
      <c r="J29" s="93"/>
      <c r="K29" s="49"/>
      <c r="L29" s="49"/>
      <c r="M29" s="49"/>
      <c r="N29" s="49"/>
    </row>
    <row r="30" spans="2:14" s="49" customFormat="1" x14ac:dyDescent="0.25">
      <c r="B30" s="53" t="s">
        <v>29</v>
      </c>
      <c r="C30" s="90">
        <f t="shared" ref="C30:J30" si="23">SUM(C7:C28)</f>
        <v>2.2868055555555555</v>
      </c>
      <c r="D30" s="129">
        <f t="shared" si="23"/>
        <v>0.99999999999999989</v>
      </c>
      <c r="E30" s="90"/>
      <c r="F30" s="129"/>
      <c r="G30" s="90"/>
      <c r="H30" s="129"/>
      <c r="I30" s="90">
        <f t="shared" si="23"/>
        <v>2.2868055555555555</v>
      </c>
      <c r="J30" s="130">
        <f t="shared" si="23"/>
        <v>0.99999999999999989</v>
      </c>
    </row>
    <row r="31" spans="2:14" s="49" customFormat="1" x14ac:dyDescent="0.25">
      <c r="B31" s="60"/>
      <c r="C31" s="61"/>
      <c r="D31" s="61"/>
      <c r="E31" s="61"/>
      <c r="F31" s="61"/>
      <c r="G31" s="61"/>
      <c r="H31" s="61"/>
      <c r="I31" s="61"/>
      <c r="J31" s="62"/>
    </row>
    <row r="32" spans="2:14" s="50" customFormat="1" ht="114" customHeight="1" thickBot="1" x14ac:dyDescent="0.3">
      <c r="B32" s="198" t="s">
        <v>134</v>
      </c>
      <c r="C32" s="199"/>
      <c r="D32" s="199"/>
      <c r="E32" s="199"/>
      <c r="F32" s="199"/>
      <c r="G32" s="199"/>
      <c r="H32" s="199"/>
      <c r="I32" s="199"/>
      <c r="J32" s="200"/>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49</v>
      </c>
      <c r="C3" s="190"/>
      <c r="D3" s="190"/>
      <c r="E3" s="190"/>
      <c r="F3" s="191"/>
    </row>
    <row r="4" spans="2:6" x14ac:dyDescent="0.25">
      <c r="B4" s="192" t="s">
        <v>132</v>
      </c>
      <c r="C4" s="193"/>
      <c r="D4" s="193"/>
      <c r="E4" s="193"/>
      <c r="F4" s="194"/>
    </row>
    <row r="5" spans="2:6" x14ac:dyDescent="0.25">
      <c r="B5" s="42"/>
      <c r="C5" s="197" t="s">
        <v>50</v>
      </c>
      <c r="D5" s="193"/>
      <c r="E5" s="197" t="s">
        <v>51</v>
      </c>
      <c r="F5" s="194"/>
    </row>
    <row r="6" spans="2:6" x14ac:dyDescent="0.25">
      <c r="B6" s="3" t="s">
        <v>23</v>
      </c>
      <c r="C6" s="150" t="s">
        <v>24</v>
      </c>
      <c r="D6" s="43" t="s">
        <v>25</v>
      </c>
      <c r="E6" s="150" t="s">
        <v>24</v>
      </c>
      <c r="F6" s="64" t="s">
        <v>25</v>
      </c>
    </row>
    <row r="7" spans="2:6" x14ac:dyDescent="0.25">
      <c r="B7" s="8" t="s">
        <v>10</v>
      </c>
      <c r="C7" s="131"/>
      <c r="D7" s="95"/>
      <c r="E7" s="84">
        <v>5.9259259259259256E-3</v>
      </c>
      <c r="F7" s="96">
        <f t="shared" ref="F7:F28" si="0">E7/E$30</f>
        <v>6.6124241250161402E-3</v>
      </c>
    </row>
    <row r="8" spans="2:6" x14ac:dyDescent="0.25">
      <c r="B8" s="8" t="s">
        <v>13</v>
      </c>
      <c r="C8" s="131"/>
      <c r="D8" s="95"/>
      <c r="E8" s="84">
        <v>2.2638888888888889E-2</v>
      </c>
      <c r="F8" s="96">
        <f t="shared" si="0"/>
        <v>2.5261526540100724E-2</v>
      </c>
    </row>
    <row r="9" spans="2:6" x14ac:dyDescent="0.25">
      <c r="B9" s="8" t="s">
        <v>0</v>
      </c>
      <c r="C9" s="131"/>
      <c r="D9" s="95"/>
      <c r="E9" s="84">
        <v>0.16479166666666673</v>
      </c>
      <c r="F9" s="96">
        <f t="shared" si="0"/>
        <v>0.18388221619527312</v>
      </c>
    </row>
    <row r="10" spans="2:6" x14ac:dyDescent="0.25">
      <c r="B10" s="8" t="s">
        <v>8</v>
      </c>
      <c r="C10" s="131"/>
      <c r="D10" s="95"/>
      <c r="E10" s="84">
        <v>5.092592592592593E-3</v>
      </c>
      <c r="F10" s="96">
        <f t="shared" si="0"/>
        <v>5.6825519824357466E-3</v>
      </c>
    </row>
    <row r="11" spans="2:6" x14ac:dyDescent="0.25">
      <c r="B11" s="8" t="s">
        <v>26</v>
      </c>
      <c r="C11" s="131"/>
      <c r="D11" s="95"/>
      <c r="E11" s="84"/>
      <c r="F11" s="96"/>
    </row>
    <row r="12" spans="2:6" x14ac:dyDescent="0.25">
      <c r="B12" s="8" t="s">
        <v>3</v>
      </c>
      <c r="C12" s="131"/>
      <c r="D12" s="95"/>
      <c r="E12" s="84">
        <v>0.1484722222222222</v>
      </c>
      <c r="F12" s="96">
        <f t="shared" si="0"/>
        <v>0.16567222006974031</v>
      </c>
    </row>
    <row r="13" spans="2:6" x14ac:dyDescent="0.25">
      <c r="B13" s="8" t="s">
        <v>7</v>
      </c>
      <c r="C13" s="131"/>
      <c r="D13" s="95"/>
      <c r="E13" s="84">
        <v>0.15766203703703716</v>
      </c>
      <c r="F13" s="96">
        <f t="shared" si="0"/>
        <v>0.17592664341986314</v>
      </c>
    </row>
    <row r="14" spans="2:6" x14ac:dyDescent="0.25">
      <c r="B14" s="8" t="s">
        <v>2</v>
      </c>
      <c r="C14" s="131"/>
      <c r="D14" s="95"/>
      <c r="E14" s="84">
        <v>4.0324074074074082E-2</v>
      </c>
      <c r="F14" s="96">
        <f t="shared" si="0"/>
        <v>4.4995479788195777E-2</v>
      </c>
    </row>
    <row r="15" spans="2:6" x14ac:dyDescent="0.25">
      <c r="B15" s="8" t="s">
        <v>9</v>
      </c>
      <c r="C15" s="131"/>
      <c r="D15" s="95"/>
      <c r="E15" s="84">
        <v>9.7569444444444431E-3</v>
      </c>
      <c r="F15" s="96">
        <f t="shared" si="0"/>
        <v>1.088725300271212E-2</v>
      </c>
    </row>
    <row r="16" spans="2:6" x14ac:dyDescent="0.25">
      <c r="B16" s="8" t="s">
        <v>1</v>
      </c>
      <c r="C16" s="131"/>
      <c r="D16" s="95"/>
      <c r="E16" s="84">
        <v>3.3101851851851851E-3</v>
      </c>
      <c r="F16" s="96">
        <f t="shared" si="0"/>
        <v>3.6936587885832346E-3</v>
      </c>
    </row>
    <row r="17" spans="2:6" x14ac:dyDescent="0.25">
      <c r="B17" s="8" t="s">
        <v>27</v>
      </c>
      <c r="C17" s="131">
        <v>6.3078703703703708E-3</v>
      </c>
      <c r="D17" s="95">
        <f t="shared" ref="D7:D17" si="1">C17/C$30</f>
        <v>0.78304597701149437</v>
      </c>
      <c r="E17" s="84">
        <v>2.3946759259259258E-2</v>
      </c>
      <c r="F17" s="96">
        <f t="shared" si="0"/>
        <v>2.6720909208317177E-2</v>
      </c>
    </row>
    <row r="18" spans="2:6" x14ac:dyDescent="0.25">
      <c r="B18" s="8" t="s">
        <v>16</v>
      </c>
      <c r="C18" s="131"/>
      <c r="D18" s="95"/>
      <c r="E18" s="84"/>
      <c r="F18" s="96"/>
    </row>
    <row r="19" spans="2:6" x14ac:dyDescent="0.25">
      <c r="B19" s="8" t="s">
        <v>4</v>
      </c>
      <c r="C19" s="131"/>
      <c r="D19" s="95"/>
      <c r="E19" s="84">
        <v>7.6631944444444461E-2</v>
      </c>
      <c r="F19" s="96">
        <f t="shared" si="0"/>
        <v>8.5509492444788823E-2</v>
      </c>
    </row>
    <row r="20" spans="2:6" x14ac:dyDescent="0.25">
      <c r="B20" s="8" t="s">
        <v>14</v>
      </c>
      <c r="C20" s="131"/>
      <c r="D20" s="95"/>
      <c r="E20" s="84">
        <v>5.0729166666666665E-2</v>
      </c>
      <c r="F20" s="96">
        <f t="shared" si="0"/>
        <v>5.6605966679581531E-2</v>
      </c>
    </row>
    <row r="21" spans="2:6" x14ac:dyDescent="0.25">
      <c r="B21" s="8" t="s">
        <v>11</v>
      </c>
      <c r="C21" s="131"/>
      <c r="D21" s="95"/>
      <c r="E21" s="84">
        <v>7.8587962962962971E-2</v>
      </c>
      <c r="F21" s="96">
        <f t="shared" si="0"/>
        <v>8.7692109001678897E-2</v>
      </c>
    </row>
    <row r="22" spans="2:6" x14ac:dyDescent="0.25">
      <c r="B22" s="8" t="s">
        <v>15</v>
      </c>
      <c r="C22" s="131">
        <v>1.7476851851851852E-3</v>
      </c>
      <c r="D22" s="95">
        <f t="shared" ref="D19:D27" si="2">C22/C$30</f>
        <v>0.21695402298850575</v>
      </c>
      <c r="E22" s="84">
        <v>2.6099537037037036E-2</v>
      </c>
      <c r="F22" s="96">
        <f t="shared" si="0"/>
        <v>2.9123078909983197E-2</v>
      </c>
    </row>
    <row r="23" spans="2:6" s="49" customFormat="1" x14ac:dyDescent="0.25">
      <c r="B23" s="8" t="s">
        <v>91</v>
      </c>
      <c r="C23" s="131"/>
      <c r="D23" s="95"/>
      <c r="E23" s="84">
        <v>6.6770833333333321E-2</v>
      </c>
      <c r="F23" s="96">
        <f t="shared" si="0"/>
        <v>7.4506005424254118E-2</v>
      </c>
    </row>
    <row r="24" spans="2:6" x14ac:dyDescent="0.25">
      <c r="B24" s="8" t="s">
        <v>12</v>
      </c>
      <c r="C24" s="131"/>
      <c r="D24" s="95"/>
      <c r="E24" s="84">
        <v>6.3194444444444444E-3</v>
      </c>
      <c r="F24" s="96">
        <f t="shared" si="0"/>
        <v>7.0515304145679931E-3</v>
      </c>
    </row>
    <row r="25" spans="2:6" s="50" customFormat="1" x14ac:dyDescent="0.25">
      <c r="B25" s="8" t="s">
        <v>5</v>
      </c>
      <c r="C25" s="131"/>
      <c r="D25" s="95"/>
      <c r="E25" s="84">
        <v>4.4791666666666669E-3</v>
      </c>
      <c r="F25" s="96">
        <f t="shared" si="0"/>
        <v>4.9980627663696224E-3</v>
      </c>
    </row>
    <row r="26" spans="2:6" x14ac:dyDescent="0.25">
      <c r="B26" s="8" t="s">
        <v>6</v>
      </c>
      <c r="C26" s="131"/>
      <c r="D26" s="95"/>
      <c r="E26" s="84">
        <v>1.4814814814814814E-3</v>
      </c>
      <c r="F26" s="96">
        <f t="shared" si="0"/>
        <v>1.6531060312540351E-3</v>
      </c>
    </row>
    <row r="27" spans="2:6" x14ac:dyDescent="0.25">
      <c r="B27" s="8" t="s">
        <v>101</v>
      </c>
      <c r="C27" s="131"/>
      <c r="D27" s="95"/>
      <c r="E27" s="84">
        <v>3.1597222222222222E-3</v>
      </c>
      <c r="F27" s="96">
        <f t="shared" si="0"/>
        <v>3.5257652072839965E-3</v>
      </c>
    </row>
    <row r="28" spans="2:6" x14ac:dyDescent="0.25">
      <c r="B28" s="8" t="s">
        <v>17</v>
      </c>
      <c r="C28" s="131"/>
      <c r="D28" s="95"/>
      <c r="E28" s="84"/>
      <c r="F28" s="96"/>
    </row>
    <row r="29" spans="2:6" x14ac:dyDescent="0.25">
      <c r="B29" s="8"/>
      <c r="C29" s="88"/>
      <c r="D29" s="88"/>
      <c r="E29" s="88"/>
      <c r="F29" s="93"/>
    </row>
    <row r="30" spans="2:6" x14ac:dyDescent="0.25">
      <c r="B30" s="53" t="s">
        <v>29</v>
      </c>
      <c r="C30" s="92">
        <f>SUM(C7:C28)</f>
        <v>8.0555555555555554E-3</v>
      </c>
      <c r="D30" s="132">
        <f>SUM(D7:D28)</f>
        <v>1</v>
      </c>
      <c r="E30" s="92">
        <f>SUM(E7:E28)</f>
        <v>0.89618055555555598</v>
      </c>
      <c r="F30" s="133">
        <f>SUM(F7:F28)</f>
        <v>0.99999999999999944</v>
      </c>
    </row>
    <row r="31" spans="2:6" x14ac:dyDescent="0.25">
      <c r="B31" s="68"/>
      <c r="C31" s="27"/>
      <c r="D31" s="52"/>
      <c r="E31" s="52"/>
      <c r="F31" s="48"/>
    </row>
    <row r="32" spans="2:6" ht="81.95" customHeight="1" thickBot="1" x14ac:dyDescent="0.3">
      <c r="B32" s="198" t="s">
        <v>135</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92</v>
      </c>
      <c r="C3" s="203"/>
      <c r="D3" s="203"/>
      <c r="E3" s="203"/>
      <c r="F3" s="204"/>
    </row>
    <row r="4" spans="2:6" x14ac:dyDescent="0.25">
      <c r="B4" s="205" t="s">
        <v>132</v>
      </c>
      <c r="C4" s="201"/>
      <c r="D4" s="201"/>
      <c r="E4" s="201"/>
      <c r="F4" s="206"/>
    </row>
    <row r="5" spans="2:6" x14ac:dyDescent="0.25">
      <c r="B5" s="72"/>
      <c r="C5" s="195" t="s">
        <v>56</v>
      </c>
      <c r="D5" s="201"/>
      <c r="E5" s="195" t="s">
        <v>57</v>
      </c>
      <c r="F5" s="206"/>
    </row>
    <row r="6" spans="2:6" x14ac:dyDescent="0.25">
      <c r="B6" s="3" t="s">
        <v>23</v>
      </c>
      <c r="C6" s="73" t="s">
        <v>24</v>
      </c>
      <c r="D6" s="73" t="s">
        <v>25</v>
      </c>
      <c r="E6" s="73" t="s">
        <v>24</v>
      </c>
      <c r="F6" s="156" t="s">
        <v>25</v>
      </c>
    </row>
    <row r="7" spans="2:6" x14ac:dyDescent="0.25">
      <c r="B7" s="8" t="s">
        <v>10</v>
      </c>
      <c r="C7" s="47"/>
      <c r="D7" s="59"/>
      <c r="E7" s="47"/>
      <c r="F7" s="48"/>
    </row>
    <row r="8" spans="2:6" x14ac:dyDescent="0.25">
      <c r="B8" s="8" t="s">
        <v>13</v>
      </c>
      <c r="C8" s="47"/>
      <c r="D8" s="59"/>
      <c r="E8" s="47"/>
      <c r="F8" s="48"/>
    </row>
    <row r="9" spans="2:6" x14ac:dyDescent="0.25">
      <c r="B9" s="8" t="s">
        <v>0</v>
      </c>
      <c r="C9" s="84"/>
      <c r="D9" s="134"/>
      <c r="E9" s="47"/>
      <c r="F9" s="48"/>
    </row>
    <row r="10" spans="2:6" x14ac:dyDescent="0.25">
      <c r="B10" s="8" t="s">
        <v>8</v>
      </c>
      <c r="C10" s="84"/>
      <c r="D10" s="134"/>
      <c r="E10" s="47"/>
      <c r="F10" s="48"/>
    </row>
    <row r="11" spans="2:6" x14ac:dyDescent="0.25">
      <c r="B11" s="8" t="s">
        <v>26</v>
      </c>
      <c r="C11" s="84"/>
      <c r="D11" s="134"/>
      <c r="E11" s="47"/>
      <c r="F11" s="48"/>
    </row>
    <row r="12" spans="2:6" x14ac:dyDescent="0.25">
      <c r="B12" s="8" t="s">
        <v>3</v>
      </c>
      <c r="C12" s="84">
        <v>4.7453703703703704E-4</v>
      </c>
      <c r="D12" s="95">
        <f t="shared" ref="D12:D25" si="0">C12/C$30</f>
        <v>4.235537190082643E-2</v>
      </c>
      <c r="E12" s="84"/>
      <c r="F12" s="154"/>
    </row>
    <row r="13" spans="2:6" x14ac:dyDescent="0.25">
      <c r="B13" s="8" t="s">
        <v>7</v>
      </c>
      <c r="C13" s="84"/>
      <c r="D13" s="95"/>
      <c r="E13" s="47"/>
      <c r="F13" s="48"/>
    </row>
    <row r="14" spans="2:6" x14ac:dyDescent="0.25">
      <c r="B14" s="8" t="s">
        <v>2</v>
      </c>
      <c r="C14" s="84"/>
      <c r="D14" s="95"/>
      <c r="E14" s="47"/>
      <c r="F14" s="48"/>
    </row>
    <row r="15" spans="2:6" x14ac:dyDescent="0.25">
      <c r="B15" s="8" t="s">
        <v>9</v>
      </c>
      <c r="C15" s="84"/>
      <c r="D15" s="95"/>
      <c r="E15" s="47"/>
      <c r="F15" s="48"/>
    </row>
    <row r="16" spans="2:6" x14ac:dyDescent="0.25">
      <c r="B16" s="8" t="s">
        <v>1</v>
      </c>
      <c r="C16" s="84"/>
      <c r="D16" s="95"/>
      <c r="E16" s="47"/>
      <c r="F16" s="48"/>
    </row>
    <row r="17" spans="2:6" x14ac:dyDescent="0.25">
      <c r="B17" s="8" t="s">
        <v>27</v>
      </c>
      <c r="C17" s="84"/>
      <c r="D17" s="95"/>
      <c r="E17" s="47"/>
      <c r="F17" s="48"/>
    </row>
    <row r="18" spans="2:6" x14ac:dyDescent="0.25">
      <c r="B18" s="8" t="s">
        <v>16</v>
      </c>
      <c r="C18" s="84"/>
      <c r="D18" s="95"/>
      <c r="E18" s="47"/>
      <c r="F18" s="48"/>
    </row>
    <row r="19" spans="2:6" x14ac:dyDescent="0.25">
      <c r="B19" s="8" t="s">
        <v>4</v>
      </c>
      <c r="C19" s="84"/>
      <c r="D19" s="95"/>
      <c r="E19" s="47"/>
      <c r="F19" s="48"/>
    </row>
    <row r="20" spans="2:6" x14ac:dyDescent="0.25">
      <c r="B20" s="8" t="s">
        <v>14</v>
      </c>
      <c r="C20" s="84"/>
      <c r="D20" s="95"/>
      <c r="E20" s="47"/>
      <c r="F20" s="48"/>
    </row>
    <row r="21" spans="2:6" x14ac:dyDescent="0.25">
      <c r="B21" s="8" t="s">
        <v>11</v>
      </c>
      <c r="C21" s="149"/>
      <c r="D21" s="95"/>
      <c r="E21" s="47"/>
      <c r="F21" s="48"/>
    </row>
    <row r="22" spans="2:6" x14ac:dyDescent="0.25">
      <c r="B22" s="8" t="s">
        <v>15</v>
      </c>
      <c r="C22" s="84"/>
      <c r="D22" s="95"/>
      <c r="E22" s="47"/>
      <c r="F22" s="48"/>
    </row>
    <row r="23" spans="2:6" s="49" customFormat="1" x14ac:dyDescent="0.25">
      <c r="B23" s="8" t="s">
        <v>91</v>
      </c>
      <c r="C23" s="84"/>
      <c r="D23" s="95"/>
      <c r="E23" s="47"/>
      <c r="F23" s="48"/>
    </row>
    <row r="24" spans="2:6" x14ac:dyDescent="0.25">
      <c r="B24" s="8" t="s">
        <v>12</v>
      </c>
      <c r="C24" s="84"/>
      <c r="D24" s="95"/>
      <c r="E24" s="47"/>
      <c r="F24" s="48"/>
    </row>
    <row r="25" spans="2:6" s="50" customFormat="1" x14ac:dyDescent="0.25">
      <c r="B25" s="8" t="s">
        <v>5</v>
      </c>
      <c r="C25" s="84">
        <v>1.0729166666666672E-2</v>
      </c>
      <c r="D25" s="95">
        <f t="shared" si="0"/>
        <v>0.95764462809917361</v>
      </c>
      <c r="E25" s="47"/>
      <c r="F25" s="48"/>
    </row>
    <row r="26" spans="2:6" x14ac:dyDescent="0.25">
      <c r="B26" s="8" t="s">
        <v>6</v>
      </c>
      <c r="C26" s="103"/>
      <c r="D26" s="134"/>
      <c r="E26" s="47"/>
      <c r="F26" s="48"/>
    </row>
    <row r="27" spans="2:6" x14ac:dyDescent="0.25">
      <c r="B27" s="8" t="s">
        <v>101</v>
      </c>
      <c r="C27" s="103"/>
      <c r="D27" s="134"/>
      <c r="E27" s="47"/>
      <c r="F27" s="48"/>
    </row>
    <row r="28" spans="2:6" x14ac:dyDescent="0.25">
      <c r="B28" s="8" t="s">
        <v>17</v>
      </c>
      <c r="C28" s="103"/>
      <c r="D28" s="134"/>
      <c r="E28" s="47"/>
      <c r="F28" s="48"/>
    </row>
    <row r="29" spans="2:6" x14ac:dyDescent="0.25">
      <c r="B29" s="8"/>
      <c r="C29" s="103"/>
      <c r="D29" s="84"/>
      <c r="E29" s="47"/>
      <c r="F29" s="48"/>
    </row>
    <row r="30" spans="2:6" x14ac:dyDescent="0.25">
      <c r="B30" s="53" t="s">
        <v>29</v>
      </c>
      <c r="C30" s="92">
        <f>SUM(C7:C28)</f>
        <v>1.1203703703703709E-2</v>
      </c>
      <c r="D30" s="132">
        <f>SUM(D7:D28)</f>
        <v>1</v>
      </c>
      <c r="E30" s="145"/>
      <c r="F30" s="157"/>
    </row>
    <row r="31" spans="2:6" x14ac:dyDescent="0.25">
      <c r="B31" s="53"/>
      <c r="C31" s="27"/>
      <c r="D31" s="52"/>
      <c r="E31" s="52"/>
      <c r="F31" s="48"/>
    </row>
    <row r="32" spans="2:6" ht="66" customHeight="1" thickBot="1" x14ac:dyDescent="0.3">
      <c r="B32" s="207" t="s">
        <v>136</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93</v>
      </c>
      <c r="C3" s="211"/>
      <c r="D3" s="211"/>
      <c r="E3" s="211"/>
      <c r="F3" s="212"/>
    </row>
    <row r="4" spans="2:6" x14ac:dyDescent="0.25">
      <c r="B4" s="192" t="s">
        <v>132</v>
      </c>
      <c r="C4" s="193"/>
      <c r="D4" s="193"/>
      <c r="E4" s="193"/>
      <c r="F4" s="194"/>
    </row>
    <row r="5" spans="2:6" x14ac:dyDescent="0.25">
      <c r="B5" s="42"/>
      <c r="C5" s="197" t="s">
        <v>64</v>
      </c>
      <c r="D5" s="193"/>
      <c r="E5" s="213" t="s">
        <v>65</v>
      </c>
      <c r="F5" s="214"/>
    </row>
    <row r="6" spans="2:6" x14ac:dyDescent="0.25">
      <c r="B6" s="3" t="s">
        <v>23</v>
      </c>
      <c r="C6" s="63" t="s">
        <v>24</v>
      </c>
      <c r="D6" s="43" t="s">
        <v>25</v>
      </c>
      <c r="E6" s="63" t="s">
        <v>24</v>
      </c>
      <c r="F6" s="64" t="s">
        <v>25</v>
      </c>
    </row>
    <row r="7" spans="2:6" x14ac:dyDescent="0.25">
      <c r="B7" s="8" t="s">
        <v>10</v>
      </c>
      <c r="C7" s="84"/>
      <c r="D7" s="85"/>
      <c r="E7" s="47"/>
      <c r="F7" s="48"/>
    </row>
    <row r="8" spans="2:6" x14ac:dyDescent="0.25">
      <c r="B8" s="8" t="s">
        <v>13</v>
      </c>
      <c r="C8" s="84"/>
      <c r="D8" s="85"/>
      <c r="E8" s="47"/>
      <c r="F8" s="48"/>
    </row>
    <row r="9" spans="2:6" x14ac:dyDescent="0.25">
      <c r="B9" s="8" t="s">
        <v>0</v>
      </c>
      <c r="C9" s="84"/>
      <c r="D9" s="85"/>
      <c r="E9" s="47"/>
      <c r="F9" s="48"/>
    </row>
    <row r="10" spans="2:6" x14ac:dyDescent="0.25">
      <c r="B10" s="8" t="s">
        <v>8</v>
      </c>
      <c r="C10" s="84"/>
      <c r="D10" s="85"/>
      <c r="E10" s="47"/>
      <c r="F10" s="48"/>
    </row>
    <row r="11" spans="2:6" x14ac:dyDescent="0.25">
      <c r="B11" s="8" t="s">
        <v>26</v>
      </c>
      <c r="C11" s="84"/>
      <c r="D11" s="85"/>
      <c r="E11" s="47"/>
      <c r="F11" s="48"/>
    </row>
    <row r="12" spans="2:6" x14ac:dyDescent="0.25">
      <c r="B12" s="8" t="s">
        <v>3</v>
      </c>
      <c r="C12" s="84"/>
      <c r="D12" s="95"/>
      <c r="E12" s="47"/>
      <c r="F12" s="48"/>
    </row>
    <row r="13" spans="2:6" x14ac:dyDescent="0.25">
      <c r="B13" s="8" t="s">
        <v>7</v>
      </c>
      <c r="C13" s="84"/>
      <c r="D13" s="85"/>
      <c r="E13" s="47"/>
      <c r="F13" s="48"/>
    </row>
    <row r="14" spans="2:6" x14ac:dyDescent="0.25">
      <c r="B14" s="8" t="s">
        <v>2</v>
      </c>
      <c r="C14" s="84"/>
      <c r="D14" s="85"/>
      <c r="E14" s="47"/>
      <c r="F14" s="48"/>
    </row>
    <row r="15" spans="2:6" x14ac:dyDescent="0.25">
      <c r="B15" s="8" t="s">
        <v>9</v>
      </c>
      <c r="C15" s="84"/>
      <c r="D15" s="85"/>
      <c r="E15" s="47"/>
      <c r="F15" s="48"/>
    </row>
    <row r="16" spans="2:6" x14ac:dyDescent="0.25">
      <c r="B16" s="8" t="s">
        <v>1</v>
      </c>
      <c r="C16" s="84"/>
      <c r="D16" s="85"/>
      <c r="E16" s="47"/>
      <c r="F16" s="48"/>
    </row>
    <row r="17" spans="2:6" x14ac:dyDescent="0.25">
      <c r="B17" s="8" t="s">
        <v>27</v>
      </c>
      <c r="C17" s="84"/>
      <c r="D17" s="85"/>
      <c r="E17" s="47"/>
      <c r="F17" s="48"/>
    </row>
    <row r="18" spans="2:6" x14ac:dyDescent="0.25">
      <c r="B18" s="8" t="s">
        <v>16</v>
      </c>
      <c r="C18" s="84"/>
      <c r="D18" s="85"/>
      <c r="E18" s="47"/>
      <c r="F18" s="48"/>
    </row>
    <row r="19" spans="2:6" x14ac:dyDescent="0.25">
      <c r="B19" s="8" t="s">
        <v>4</v>
      </c>
      <c r="C19" s="103"/>
      <c r="D19" s="85"/>
      <c r="E19" s="47"/>
      <c r="F19" s="48"/>
    </row>
    <row r="20" spans="2:6" x14ac:dyDescent="0.25">
      <c r="B20" s="8" t="s">
        <v>14</v>
      </c>
      <c r="C20" s="103"/>
      <c r="D20" s="85"/>
      <c r="E20" s="47"/>
      <c r="F20" s="48"/>
    </row>
    <row r="21" spans="2:6" x14ac:dyDescent="0.25">
      <c r="B21" s="8" t="s">
        <v>11</v>
      </c>
      <c r="C21" s="103"/>
      <c r="D21" s="85"/>
      <c r="E21" s="47"/>
      <c r="F21" s="48"/>
    </row>
    <row r="22" spans="2:6" x14ac:dyDescent="0.25">
      <c r="B22" s="8" t="s">
        <v>15</v>
      </c>
      <c r="C22" s="103"/>
      <c r="D22" s="85"/>
      <c r="E22" s="47"/>
      <c r="F22" s="48"/>
    </row>
    <row r="23" spans="2:6" s="49" customFormat="1" x14ac:dyDescent="0.25">
      <c r="B23" s="8" t="s">
        <v>91</v>
      </c>
      <c r="C23" s="103"/>
      <c r="D23" s="85"/>
      <c r="E23" s="54"/>
      <c r="F23" s="58"/>
    </row>
    <row r="24" spans="2:6" x14ac:dyDescent="0.25">
      <c r="B24" s="8" t="s">
        <v>12</v>
      </c>
      <c r="C24" s="103"/>
      <c r="D24" s="134"/>
      <c r="E24" s="45"/>
      <c r="F24" s="71"/>
    </row>
    <row r="25" spans="2:6" s="50" customFormat="1" x14ac:dyDescent="0.25">
      <c r="B25" s="8" t="s">
        <v>5</v>
      </c>
      <c r="C25" s="103"/>
      <c r="D25" s="134"/>
      <c r="E25" s="43"/>
      <c r="F25" s="44"/>
    </row>
    <row r="26" spans="2:6" x14ac:dyDescent="0.25">
      <c r="B26" s="8" t="s">
        <v>6</v>
      </c>
      <c r="C26" s="103"/>
      <c r="D26" s="134"/>
      <c r="E26" s="47"/>
      <c r="F26" s="48"/>
    </row>
    <row r="27" spans="2:6" x14ac:dyDescent="0.25">
      <c r="B27" s="8" t="s">
        <v>101</v>
      </c>
      <c r="C27" s="103"/>
      <c r="D27" s="84"/>
      <c r="E27" s="47"/>
      <c r="F27" s="48"/>
    </row>
    <row r="28" spans="2:6" x14ac:dyDescent="0.25">
      <c r="B28" s="8" t="s">
        <v>17</v>
      </c>
      <c r="C28" s="103"/>
      <c r="D28" s="84"/>
      <c r="E28" s="47"/>
      <c r="F28" s="48"/>
    </row>
    <row r="29" spans="2:6" x14ac:dyDescent="0.25">
      <c r="B29" s="8"/>
      <c r="C29" s="104"/>
      <c r="D29" s="88"/>
      <c r="E29" s="52"/>
      <c r="F29" s="48"/>
    </row>
    <row r="30" spans="2:6" x14ac:dyDescent="0.25">
      <c r="B30" s="53" t="s">
        <v>29</v>
      </c>
      <c r="C30" s="92"/>
      <c r="D30" s="132"/>
      <c r="E30" s="47"/>
      <c r="F30" s="48"/>
    </row>
    <row r="31" spans="2:6" x14ac:dyDescent="0.25">
      <c r="B31" s="53"/>
      <c r="C31" s="27"/>
      <c r="D31" s="52"/>
      <c r="E31" s="52"/>
      <c r="F31" s="48"/>
    </row>
    <row r="32" spans="2:6" ht="66" customHeight="1" thickBot="1" x14ac:dyDescent="0.3">
      <c r="B32" s="207" t="s">
        <v>130</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5" t="s">
        <v>125</v>
      </c>
      <c r="C3" s="216"/>
      <c r="D3" s="216"/>
      <c r="E3" s="216"/>
      <c r="F3" s="217"/>
    </row>
    <row r="4" spans="2:6" x14ac:dyDescent="0.25">
      <c r="B4" s="192" t="s">
        <v>132</v>
      </c>
      <c r="C4" s="193"/>
      <c r="D4" s="193"/>
      <c r="E4" s="193"/>
      <c r="F4" s="194"/>
    </row>
    <row r="5" spans="2:6" x14ac:dyDescent="0.25">
      <c r="B5" s="42"/>
      <c r="C5" s="197" t="s">
        <v>70</v>
      </c>
      <c r="D5" s="193"/>
      <c r="E5" s="213" t="s">
        <v>124</v>
      </c>
      <c r="F5" s="214"/>
    </row>
    <row r="6" spans="2:6" x14ac:dyDescent="0.25">
      <c r="B6" s="3" t="s">
        <v>23</v>
      </c>
      <c r="C6" s="63" t="s">
        <v>24</v>
      </c>
      <c r="D6" s="43" t="s">
        <v>25</v>
      </c>
      <c r="E6" s="63" t="s">
        <v>24</v>
      </c>
      <c r="F6" s="64" t="s">
        <v>25</v>
      </c>
    </row>
    <row r="7" spans="2:6" x14ac:dyDescent="0.25">
      <c r="B7" s="8" t="s">
        <v>10</v>
      </c>
      <c r="C7" s="131"/>
      <c r="D7" s="85"/>
      <c r="E7" s="131"/>
      <c r="F7" s="96"/>
    </row>
    <row r="8" spans="2:6" x14ac:dyDescent="0.25">
      <c r="B8" s="8" t="s">
        <v>13</v>
      </c>
      <c r="C8" s="131"/>
      <c r="D8" s="134"/>
      <c r="E8" s="131"/>
      <c r="F8" s="96"/>
    </row>
    <row r="9" spans="2:6" x14ac:dyDescent="0.25">
      <c r="B9" s="8" t="s">
        <v>0</v>
      </c>
      <c r="C9" s="131"/>
      <c r="D9" s="85"/>
      <c r="E9" s="131"/>
      <c r="F9" s="96"/>
    </row>
    <row r="10" spans="2:6" x14ac:dyDescent="0.25">
      <c r="B10" s="8" t="s">
        <v>8</v>
      </c>
      <c r="C10" s="131"/>
      <c r="D10" s="85"/>
      <c r="E10" s="131"/>
      <c r="F10" s="96"/>
    </row>
    <row r="11" spans="2:6" x14ac:dyDescent="0.25">
      <c r="B11" s="8" t="s">
        <v>26</v>
      </c>
      <c r="C11" s="131"/>
      <c r="D11" s="85"/>
      <c r="E11" s="131"/>
      <c r="F11" s="96"/>
    </row>
    <row r="12" spans="2:6" x14ac:dyDescent="0.25">
      <c r="B12" s="8" t="s">
        <v>3</v>
      </c>
      <c r="C12" s="131"/>
      <c r="D12" s="85"/>
      <c r="E12" s="131"/>
      <c r="F12" s="96"/>
    </row>
    <row r="13" spans="2:6" x14ac:dyDescent="0.25">
      <c r="B13" s="8" t="s">
        <v>7</v>
      </c>
      <c r="C13" s="131"/>
      <c r="D13" s="85"/>
      <c r="E13" s="131"/>
      <c r="F13" s="96"/>
    </row>
    <row r="14" spans="2:6" x14ac:dyDescent="0.25">
      <c r="B14" s="8" t="s">
        <v>2</v>
      </c>
      <c r="C14" s="131"/>
      <c r="D14" s="85"/>
      <c r="E14" s="131"/>
      <c r="F14" s="96"/>
    </row>
    <row r="15" spans="2:6" x14ac:dyDescent="0.25">
      <c r="B15" s="8" t="s">
        <v>9</v>
      </c>
      <c r="C15" s="131"/>
      <c r="D15" s="85"/>
      <c r="E15" s="131"/>
      <c r="F15" s="96"/>
    </row>
    <row r="16" spans="2:6" x14ac:dyDescent="0.25">
      <c r="B16" s="8" t="s">
        <v>1</v>
      </c>
      <c r="C16" s="131"/>
      <c r="D16" s="85"/>
      <c r="E16" s="131"/>
      <c r="F16" s="96"/>
    </row>
    <row r="17" spans="2:6" x14ac:dyDescent="0.25">
      <c r="B17" s="8" t="s">
        <v>27</v>
      </c>
      <c r="C17" s="131"/>
      <c r="D17" s="85"/>
      <c r="E17" s="131"/>
      <c r="F17" s="96"/>
    </row>
    <row r="18" spans="2:6" x14ac:dyDescent="0.25">
      <c r="B18" s="8" t="s">
        <v>16</v>
      </c>
      <c r="C18" s="131"/>
      <c r="D18" s="85"/>
      <c r="E18" s="131"/>
      <c r="F18" s="96"/>
    </row>
    <row r="19" spans="2:6" x14ac:dyDescent="0.25">
      <c r="B19" s="8" t="s">
        <v>4</v>
      </c>
      <c r="C19" s="131"/>
      <c r="D19" s="85"/>
      <c r="E19" s="131"/>
      <c r="F19" s="96"/>
    </row>
    <row r="20" spans="2:6" x14ac:dyDescent="0.25">
      <c r="B20" s="8" t="s">
        <v>14</v>
      </c>
      <c r="C20" s="131"/>
      <c r="D20" s="85"/>
      <c r="E20" s="131"/>
      <c r="F20" s="96"/>
    </row>
    <row r="21" spans="2:6" x14ac:dyDescent="0.25">
      <c r="B21" s="8" t="s">
        <v>11</v>
      </c>
      <c r="C21" s="131"/>
      <c r="D21" s="85"/>
      <c r="E21" s="131"/>
      <c r="F21" s="96"/>
    </row>
    <row r="22" spans="2:6" x14ac:dyDescent="0.25">
      <c r="B22" s="8" t="s">
        <v>15</v>
      </c>
      <c r="C22" s="131"/>
      <c r="D22" s="95"/>
      <c r="E22" s="131"/>
      <c r="F22" s="96"/>
    </row>
    <row r="23" spans="2:6" s="49" customFormat="1" x14ac:dyDescent="0.25">
      <c r="B23" s="8" t="s">
        <v>91</v>
      </c>
      <c r="C23" s="84"/>
      <c r="D23" s="85"/>
      <c r="E23" s="84"/>
      <c r="F23" s="96"/>
    </row>
    <row r="24" spans="2:6" x14ac:dyDescent="0.25">
      <c r="B24" s="8" t="s">
        <v>12</v>
      </c>
      <c r="C24" s="84"/>
      <c r="D24" s="85"/>
      <c r="E24" s="84"/>
      <c r="F24" s="96"/>
    </row>
    <row r="25" spans="2:6" s="50" customFormat="1" x14ac:dyDescent="0.25">
      <c r="B25" s="8" t="s">
        <v>5</v>
      </c>
      <c r="C25" s="84"/>
      <c r="D25" s="95"/>
      <c r="E25" s="84"/>
      <c r="F25" s="96"/>
    </row>
    <row r="26" spans="2:6" x14ac:dyDescent="0.25">
      <c r="B26" s="8" t="s">
        <v>6</v>
      </c>
      <c r="C26" s="103"/>
      <c r="D26" s="134"/>
      <c r="E26" s="84"/>
      <c r="F26" s="136"/>
    </row>
    <row r="27" spans="2:6" x14ac:dyDescent="0.25">
      <c r="B27" s="8" t="s">
        <v>101</v>
      </c>
      <c r="C27" s="103"/>
      <c r="D27" s="134"/>
      <c r="E27" s="84"/>
      <c r="F27" s="96"/>
    </row>
    <row r="28" spans="2:6" x14ac:dyDescent="0.25">
      <c r="B28" s="8" t="s">
        <v>17</v>
      </c>
      <c r="C28" s="103"/>
      <c r="D28" s="134"/>
      <c r="E28" s="84"/>
      <c r="F28" s="136"/>
    </row>
    <row r="29" spans="2:6" x14ac:dyDescent="0.25">
      <c r="B29" s="8"/>
      <c r="C29" s="104"/>
      <c r="D29" s="88"/>
      <c r="E29" s="88"/>
      <c r="F29" s="93"/>
    </row>
    <row r="30" spans="2:6" x14ac:dyDescent="0.25">
      <c r="B30" s="53" t="s">
        <v>29</v>
      </c>
      <c r="C30" s="92"/>
      <c r="D30" s="132"/>
      <c r="E30" s="92"/>
      <c r="F30" s="133"/>
    </row>
    <row r="31" spans="2:6" x14ac:dyDescent="0.25">
      <c r="B31" s="60"/>
      <c r="C31" s="75"/>
      <c r="D31" s="76"/>
      <c r="E31" s="76"/>
      <c r="F31" s="77"/>
    </row>
    <row r="32" spans="2:6" ht="66" customHeight="1" thickBot="1" x14ac:dyDescent="0.3">
      <c r="B32" s="207" t="s">
        <v>137</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6" t="s">
        <v>33</v>
      </c>
      <c r="C3" s="177"/>
      <c r="D3" s="177"/>
      <c r="E3" s="177"/>
      <c r="F3" s="178"/>
      <c r="G3" s="177"/>
      <c r="H3" s="177"/>
      <c r="I3" s="177"/>
      <c r="J3" s="178"/>
    </row>
    <row r="4" spans="2:10" s="21" customFormat="1" x14ac:dyDescent="0.25">
      <c r="B4" s="164" t="s">
        <v>132</v>
      </c>
      <c r="C4" s="165"/>
      <c r="D4" s="165"/>
      <c r="E4" s="165"/>
      <c r="F4" s="165"/>
      <c r="G4" s="165"/>
      <c r="H4" s="165"/>
      <c r="I4" s="165"/>
      <c r="J4" s="166"/>
    </row>
    <row r="5" spans="2:10" s="21" customFormat="1" x14ac:dyDescent="0.25">
      <c r="B5" s="22"/>
      <c r="C5" s="179" t="s">
        <v>19</v>
      </c>
      <c r="D5" s="179"/>
      <c r="E5" s="179" t="s">
        <v>20</v>
      </c>
      <c r="F5" s="179"/>
      <c r="G5" s="179" t="s">
        <v>21</v>
      </c>
      <c r="H5" s="179"/>
      <c r="I5" s="180" t="s">
        <v>22</v>
      </c>
      <c r="J5" s="181"/>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3">
        <v>5.9479166666666687E-2</v>
      </c>
      <c r="D7" s="95">
        <f>C7/C$30</f>
        <v>1.7938487637837303E-2</v>
      </c>
      <c r="E7" s="103">
        <v>2.0069444444444435E-2</v>
      </c>
      <c r="F7" s="95">
        <f>E7/E$30</f>
        <v>1.7504719409644751E-2</v>
      </c>
      <c r="G7" s="103">
        <v>1.3645833333333334E-2</v>
      </c>
      <c r="H7" s="95">
        <f>G7/G$30</f>
        <v>2.0769840570774252E-2</v>
      </c>
      <c r="I7" s="104">
        <f>C7+E7+G7</f>
        <v>9.3194444444444455E-2</v>
      </c>
      <c r="J7" s="96">
        <f>I7/$I$30</f>
        <v>1.8204714867409884E-2</v>
      </c>
    </row>
    <row r="8" spans="2:10" s="21" customFormat="1" x14ac:dyDescent="0.25">
      <c r="B8" s="8" t="s">
        <v>13</v>
      </c>
      <c r="C8" s="103">
        <v>8.806712962962969E-2</v>
      </c>
      <c r="D8" s="95">
        <f t="shared" ref="D8:F28" si="0">C8/C$30</f>
        <v>2.6560411059798422E-2</v>
      </c>
      <c r="E8" s="103">
        <v>2.885416666666667E-2</v>
      </c>
      <c r="F8" s="95">
        <f t="shared" si="0"/>
        <v>2.5166819774074044E-2</v>
      </c>
      <c r="G8" s="103">
        <v>2.0509259259259251E-2</v>
      </c>
      <c r="H8" s="95">
        <f t="shared" ref="H8" si="1">G8/G$30</f>
        <v>3.1216418567779437E-2</v>
      </c>
      <c r="I8" s="104">
        <f t="shared" ref="I8:I27" si="2">C8+E8+G8</f>
        <v>0.13743055555555561</v>
      </c>
      <c r="J8" s="96">
        <f t="shared" ref="J8:J28" si="3">I8/$I$30</f>
        <v>2.6845850016843642E-2</v>
      </c>
    </row>
    <row r="9" spans="2:10" s="21" customFormat="1" x14ac:dyDescent="0.25">
      <c r="B9" s="8" t="s">
        <v>0</v>
      </c>
      <c r="C9" s="103">
        <v>0.86806712962963373</v>
      </c>
      <c r="D9" s="95">
        <f t="shared" si="0"/>
        <v>0.26180278484635955</v>
      </c>
      <c r="E9" s="103">
        <v>0.23620370370370364</v>
      </c>
      <c r="F9" s="95">
        <f t="shared" si="0"/>
        <v>0.20601863535872558</v>
      </c>
      <c r="G9" s="103">
        <v>0.23042824074074061</v>
      </c>
      <c r="H9" s="95">
        <f t="shared" ref="H9" si="4">G9/G$30</f>
        <v>0.35072668017264147</v>
      </c>
      <c r="I9" s="104">
        <f t="shared" si="2"/>
        <v>1.3346990740740778</v>
      </c>
      <c r="J9" s="96">
        <f t="shared" si="3"/>
        <v>0.26072172243914288</v>
      </c>
    </row>
    <row r="10" spans="2:10" s="21" customFormat="1" x14ac:dyDescent="0.25">
      <c r="B10" s="8" t="s">
        <v>8</v>
      </c>
      <c r="C10" s="103">
        <v>3.9594907407407412E-2</v>
      </c>
      <c r="D10" s="95">
        <f t="shared" si="0"/>
        <v>1.1941538472278928E-2</v>
      </c>
      <c r="E10" s="103">
        <v>1.4884259259259265E-2</v>
      </c>
      <c r="F10" s="95">
        <f t="shared" si="0"/>
        <v>1.2982162145791908E-2</v>
      </c>
      <c r="G10" s="103">
        <v>1.0821759259259257E-2</v>
      </c>
      <c r="H10" s="95">
        <f t="shared" ref="H10" si="5">G10/G$30</f>
        <v>1.6471417246542764E-2</v>
      </c>
      <c r="I10" s="104">
        <f t="shared" si="2"/>
        <v>6.5300925925925929E-2</v>
      </c>
      <c r="J10" s="96">
        <f t="shared" si="3"/>
        <v>1.2755961411068871E-2</v>
      </c>
    </row>
    <row r="11" spans="2:10" s="21" customFormat="1" x14ac:dyDescent="0.25">
      <c r="B11" s="8" t="s">
        <v>26</v>
      </c>
      <c r="C11" s="103">
        <v>4.1099537037037025E-2</v>
      </c>
      <c r="D11" s="95">
        <f t="shared" si="0"/>
        <v>1.2395323915540032E-2</v>
      </c>
      <c r="E11" s="103">
        <v>5.3009259259259268E-3</v>
      </c>
      <c r="F11" s="95">
        <f t="shared" si="0"/>
        <v>4.6235072027781439E-3</v>
      </c>
      <c r="G11" s="103">
        <v>8.9236111111111131E-3</v>
      </c>
      <c r="H11" s="95">
        <f t="shared" ref="H11" si="6">G11/G$30</f>
        <v>1.3582313045010137E-2</v>
      </c>
      <c r="I11" s="104">
        <f t="shared" si="2"/>
        <v>5.532407407407406E-2</v>
      </c>
      <c r="J11" s="96">
        <f t="shared" si="3"/>
        <v>1.0807071170668059E-2</v>
      </c>
    </row>
    <row r="12" spans="2:10" s="21" customFormat="1" x14ac:dyDescent="0.25">
      <c r="B12" s="8" t="s">
        <v>3</v>
      </c>
      <c r="C12" s="103">
        <v>0.26815972222222334</v>
      </c>
      <c r="D12" s="95">
        <f t="shared" si="0"/>
        <v>8.0875037960897858E-2</v>
      </c>
      <c r="E12" s="103">
        <v>4.7407407407407419E-2</v>
      </c>
      <c r="F12" s="95">
        <f t="shared" si="0"/>
        <v>4.1349094983797553E-2</v>
      </c>
      <c r="G12" s="103">
        <v>7.7175925925925884E-2</v>
      </c>
      <c r="H12" s="95">
        <f t="shared" ref="H12" si="7">G12/G$30</f>
        <v>0.11746674887694879</v>
      </c>
      <c r="I12" s="104">
        <f t="shared" si="2"/>
        <v>0.39274305555555661</v>
      </c>
      <c r="J12" s="96">
        <f t="shared" si="3"/>
        <v>7.6718900843991689E-2</v>
      </c>
    </row>
    <row r="13" spans="2:10" s="21" customFormat="1" x14ac:dyDescent="0.25">
      <c r="B13" s="8" t="s">
        <v>7</v>
      </c>
      <c r="C13" s="103">
        <v>9.9803240740740914E-2</v>
      </c>
      <c r="D13" s="95">
        <f t="shared" si="0"/>
        <v>3.0099937517235123E-2</v>
      </c>
      <c r="E13" s="103">
        <v>2.5231481481481473E-2</v>
      </c>
      <c r="F13" s="95">
        <f t="shared" si="0"/>
        <v>2.2007086685712551E-2</v>
      </c>
      <c r="G13" s="103">
        <v>1.5509259259259254E-2</v>
      </c>
      <c r="H13" s="95">
        <f t="shared" ref="H13" si="8">G13/G$30</f>
        <v>2.360609530520567E-2</v>
      </c>
      <c r="I13" s="104">
        <f t="shared" si="2"/>
        <v>0.14054398148148164</v>
      </c>
      <c r="J13" s="96">
        <f t="shared" si="3"/>
        <v>2.7454030381887536E-2</v>
      </c>
    </row>
    <row r="14" spans="2:10" s="21" customFormat="1" x14ac:dyDescent="0.25">
      <c r="B14" s="8" t="s">
        <v>2</v>
      </c>
      <c r="C14" s="103">
        <v>0.16392361111111101</v>
      </c>
      <c r="D14" s="95">
        <f t="shared" si="0"/>
        <v>4.9438178714670072E-2</v>
      </c>
      <c r="E14" s="103">
        <v>6.3912037037037017E-2</v>
      </c>
      <c r="F14" s="95">
        <f t="shared" si="0"/>
        <v>5.5744556274543444E-2</v>
      </c>
      <c r="G14" s="103">
        <v>2.9421296296296296E-2</v>
      </c>
      <c r="H14" s="95">
        <f t="shared" ref="H14" si="9">G14/G$30</f>
        <v>4.4781115123755849E-2</v>
      </c>
      <c r="I14" s="104">
        <f t="shared" si="2"/>
        <v>0.2572569444444443</v>
      </c>
      <c r="J14" s="96">
        <f t="shared" si="3"/>
        <v>5.0252880943606457E-2</v>
      </c>
    </row>
    <row r="15" spans="2:10" s="21" customFormat="1" x14ac:dyDescent="0.25">
      <c r="B15" s="8" t="s">
        <v>9</v>
      </c>
      <c r="C15" s="103">
        <v>0.11888888888888891</v>
      </c>
      <c r="D15" s="95">
        <f t="shared" si="0"/>
        <v>3.5856031332139472E-2</v>
      </c>
      <c r="E15" s="103">
        <v>4.7187499999999993E-2</v>
      </c>
      <c r="F15" s="95">
        <f t="shared" si="0"/>
        <v>4.115729009983949E-2</v>
      </c>
      <c r="G15" s="103">
        <v>8.2291666666666659E-3</v>
      </c>
      <c r="H15" s="95">
        <f t="shared" ref="H15" si="10">G15/G$30</f>
        <v>1.2525323702985997E-2</v>
      </c>
      <c r="I15" s="104">
        <f t="shared" si="2"/>
        <v>0.17430555555555557</v>
      </c>
      <c r="J15" s="96">
        <f t="shared" si="3"/>
        <v>3.4049056868255441E-2</v>
      </c>
    </row>
    <row r="16" spans="2:10" s="21" customFormat="1" x14ac:dyDescent="0.25">
      <c r="B16" s="8" t="s">
        <v>1</v>
      </c>
      <c r="C16" s="103">
        <v>0.10032407407407423</v>
      </c>
      <c r="D16" s="95">
        <f t="shared" si="0"/>
        <v>3.0257017093748579E-2</v>
      </c>
      <c r="E16" s="103">
        <v>3.032407407407408E-2</v>
      </c>
      <c r="F16" s="95">
        <f t="shared" si="0"/>
        <v>2.6448883998425189E-2</v>
      </c>
      <c r="G16" s="103">
        <v>3.1631944444444456E-2</v>
      </c>
      <c r="H16" s="95">
        <f t="shared" ref="H16" si="11">G16/G$30</f>
        <v>4.8145864529199361E-2</v>
      </c>
      <c r="I16" s="104">
        <f t="shared" si="2"/>
        <v>0.16228009259259277</v>
      </c>
      <c r="J16" s="96">
        <f t="shared" si="3"/>
        <v>3.16999884694429E-2</v>
      </c>
    </row>
    <row r="17" spans="2:10" s="21" customFormat="1" x14ac:dyDescent="0.25">
      <c r="B17" s="8" t="s">
        <v>27</v>
      </c>
      <c r="C17" s="103">
        <v>5.0787037037037026E-2</v>
      </c>
      <c r="D17" s="95">
        <f t="shared" si="0"/>
        <v>1.5317004038690416E-2</v>
      </c>
      <c r="E17" s="103">
        <v>1.9085648148148154E-2</v>
      </c>
      <c r="F17" s="95">
        <f t="shared" si="0"/>
        <v>1.6646644928779826E-2</v>
      </c>
      <c r="G17" s="103">
        <v>9.2939814814814812E-3</v>
      </c>
      <c r="H17" s="95">
        <f t="shared" ref="H17" si="12">G17/G$30</f>
        <v>1.4146040694089672E-2</v>
      </c>
      <c r="I17" s="104">
        <f t="shared" si="2"/>
        <v>7.9166666666666663E-2</v>
      </c>
      <c r="J17" s="96">
        <f t="shared" si="3"/>
        <v>1.5464511884386932E-2</v>
      </c>
    </row>
    <row r="18" spans="2:10" s="21" customFormat="1" x14ac:dyDescent="0.25">
      <c r="B18" s="8" t="s">
        <v>16</v>
      </c>
      <c r="C18" s="103">
        <v>1.7442129629629634E-2</v>
      </c>
      <c r="D18" s="95">
        <f t="shared" si="0"/>
        <v>5.2604204845730328E-3</v>
      </c>
      <c r="E18" s="103">
        <v>8.2060185185185187E-3</v>
      </c>
      <c r="F18" s="95">
        <f t="shared" si="0"/>
        <v>7.1573506698028458E-3</v>
      </c>
      <c r="G18" s="103">
        <v>5.1388888888888899E-3</v>
      </c>
      <c r="H18" s="95">
        <f t="shared" ref="H18" si="13">G18/G$30</f>
        <v>7.8217211309785997E-3</v>
      </c>
      <c r="I18" s="104">
        <f t="shared" si="2"/>
        <v>3.0787037037037043E-2</v>
      </c>
      <c r="J18" s="96">
        <f t="shared" si="3"/>
        <v>6.0139768439282527E-3</v>
      </c>
    </row>
    <row r="19" spans="2:10" s="21" customFormat="1" x14ac:dyDescent="0.25">
      <c r="B19" s="8" t="s">
        <v>4</v>
      </c>
      <c r="C19" s="103">
        <v>0.14583333333333326</v>
      </c>
      <c r="D19" s="95">
        <f t="shared" si="0"/>
        <v>4.3982281423769184E-2</v>
      </c>
      <c r="E19" s="103">
        <v>4.0185185185185171E-2</v>
      </c>
      <c r="F19" s="95">
        <f t="shared" si="0"/>
        <v>3.5049818794859619E-2</v>
      </c>
      <c r="G19" s="103">
        <v>2.5335648148148142E-2</v>
      </c>
      <c r="H19" s="95">
        <f t="shared" ref="H19" si="14">G19/G$30</f>
        <v>3.856249449484718E-2</v>
      </c>
      <c r="I19" s="104">
        <f t="shared" si="2"/>
        <v>0.21135416666666657</v>
      </c>
      <c r="J19" s="96">
        <f t="shared" si="3"/>
        <v>4.1286177122922464E-2</v>
      </c>
    </row>
    <row r="20" spans="2:10" s="21" customFormat="1" x14ac:dyDescent="0.25">
      <c r="B20" s="8" t="s">
        <v>14</v>
      </c>
      <c r="C20" s="103">
        <v>2.9641203703703684E-2</v>
      </c>
      <c r="D20" s="95">
        <f t="shared" si="0"/>
        <v>8.9395732322438779E-3</v>
      </c>
      <c r="E20" s="103">
        <v>6.6087962962962975E-3</v>
      </c>
      <c r="F20" s="95">
        <f t="shared" si="0"/>
        <v>5.7642415126338865E-3</v>
      </c>
      <c r="G20" s="103">
        <v>1.119212962962963E-2</v>
      </c>
      <c r="H20" s="95">
        <f t="shared" ref="H20" si="15">G20/G$30</f>
        <v>1.7035144895622308E-2</v>
      </c>
      <c r="I20" s="104">
        <f t="shared" si="2"/>
        <v>4.7442129629629612E-2</v>
      </c>
      <c r="J20" s="96">
        <f t="shared" si="3"/>
        <v>9.2674026628804113E-3</v>
      </c>
    </row>
    <row r="21" spans="2:10" s="21" customFormat="1" x14ac:dyDescent="0.25">
      <c r="B21" s="8" t="s">
        <v>11</v>
      </c>
      <c r="C21" s="103">
        <v>4.6180555555555544E-2</v>
      </c>
      <c r="D21" s="95">
        <f t="shared" si="0"/>
        <v>1.3927722450860247E-2</v>
      </c>
      <c r="E21" s="103">
        <v>1.2025462962962965E-2</v>
      </c>
      <c r="F21" s="95">
        <f t="shared" si="0"/>
        <v>1.0488698654337318E-2</v>
      </c>
      <c r="G21" s="103">
        <v>1.0486111111111108E-2</v>
      </c>
      <c r="H21" s="95">
        <f t="shared" ref="H21" si="16">G21/G$30</f>
        <v>1.5960539064564429E-2</v>
      </c>
      <c r="I21" s="104">
        <f t="shared" si="2"/>
        <v>6.8692129629629617E-2</v>
      </c>
      <c r="J21" s="96">
        <f t="shared" si="3"/>
        <v>1.3418403221321115E-2</v>
      </c>
    </row>
    <row r="22" spans="2:10" s="21" customFormat="1" x14ac:dyDescent="0.25">
      <c r="B22" s="8" t="s">
        <v>15</v>
      </c>
      <c r="C22" s="103">
        <v>5.0231481481481495E-2</v>
      </c>
      <c r="D22" s="95">
        <f t="shared" si="0"/>
        <v>1.5149452490409398E-2</v>
      </c>
      <c r="E22" s="103">
        <v>1.7500000000000002E-2</v>
      </c>
      <c r="F22" s="95">
        <f t="shared" si="0"/>
        <v>1.526363076550339E-2</v>
      </c>
      <c r="G22" s="103">
        <v>1.0752314814814814E-2</v>
      </c>
      <c r="H22" s="95">
        <f t="shared" ref="H22" si="17">G22/G$30</f>
        <v>1.6365718312340353E-2</v>
      </c>
      <c r="I22" s="104">
        <f t="shared" si="2"/>
        <v>7.8483796296296315E-2</v>
      </c>
      <c r="J22" s="96">
        <f t="shared" si="3"/>
        <v>1.5331119164916347E-2</v>
      </c>
    </row>
    <row r="23" spans="2:10" s="28" customFormat="1" x14ac:dyDescent="0.25">
      <c r="B23" s="8" t="s">
        <v>91</v>
      </c>
      <c r="C23" s="103">
        <v>8.1435185185185222E-2</v>
      </c>
      <c r="D23" s="95">
        <f t="shared" si="0"/>
        <v>2.4560264452193673E-2</v>
      </c>
      <c r="E23" s="103">
        <v>2.105324074074074E-2</v>
      </c>
      <c r="F23" s="95">
        <f t="shared" si="0"/>
        <v>1.8362793890509699E-2</v>
      </c>
      <c r="G23" s="103">
        <v>3.1365740740740736E-2</v>
      </c>
      <c r="H23" s="95">
        <f t="shared" ref="H23" si="18">G23/G$30</f>
        <v>4.7740685281423417E-2</v>
      </c>
      <c r="I23" s="104">
        <f t="shared" si="2"/>
        <v>0.13385416666666672</v>
      </c>
      <c r="J23" s="96">
        <f t="shared" si="3"/>
        <v>2.6147233909785812E-2</v>
      </c>
    </row>
    <row r="24" spans="2:10" s="21" customFormat="1" x14ac:dyDescent="0.25">
      <c r="B24" s="8" t="s">
        <v>12</v>
      </c>
      <c r="C24" s="103">
        <v>9.493055555555549E-2</v>
      </c>
      <c r="D24" s="95">
        <f t="shared" si="0"/>
        <v>2.8630370812520223E-2</v>
      </c>
      <c r="E24" s="103">
        <v>5.1053240740740718E-2</v>
      </c>
      <c r="F24" s="95">
        <f t="shared" si="0"/>
        <v>4.452901805994406E-2</v>
      </c>
      <c r="G24" s="103">
        <v>4.7916666666666642E-2</v>
      </c>
      <c r="H24" s="95">
        <f t="shared" ref="H24" si="19">G24/G$30</f>
        <v>7.2932264599665272E-2</v>
      </c>
      <c r="I24" s="104">
        <f t="shared" si="2"/>
        <v>0.19390046296296284</v>
      </c>
      <c r="J24" s="96">
        <f t="shared" si="3"/>
        <v>3.7876749648996219E-2</v>
      </c>
    </row>
    <row r="25" spans="2:10" s="21" customFormat="1" x14ac:dyDescent="0.25">
      <c r="B25" s="8" t="s">
        <v>5</v>
      </c>
      <c r="C25" s="103">
        <v>0.13951388888888894</v>
      </c>
      <c r="D25" s="95">
        <f t="shared" si="0"/>
        <v>4.2076382562072558E-2</v>
      </c>
      <c r="E25" s="103">
        <v>6.3449074074074074E-2</v>
      </c>
      <c r="F25" s="95">
        <f t="shared" si="0"/>
        <v>5.5340756518842314E-2</v>
      </c>
      <c r="G25" s="103">
        <v>2.554398148148149E-2</v>
      </c>
      <c r="H25" s="95">
        <f t="shared" ref="H25" si="20">G25/G$30</f>
        <v>3.8879591297454441E-2</v>
      </c>
      <c r="I25" s="104">
        <f t="shared" si="2"/>
        <v>0.2285069444444445</v>
      </c>
      <c r="J25" s="96">
        <f t="shared" si="3"/>
        <v>4.4636821364539662E-2</v>
      </c>
    </row>
    <row r="26" spans="2:10" s="21" customFormat="1" x14ac:dyDescent="0.25">
      <c r="B26" s="8" t="s">
        <v>6</v>
      </c>
      <c r="C26" s="103">
        <v>0.50277777777777832</v>
      </c>
      <c r="D26" s="95">
        <f t="shared" si="0"/>
        <v>0.1516341511943283</v>
      </c>
      <c r="E26" s="103">
        <v>0.24980324074074078</v>
      </c>
      <c r="F26" s="95">
        <f t="shared" si="0"/>
        <v>0.21788025318244689</v>
      </c>
      <c r="G26" s="103">
        <v>1.8981481481481482E-3</v>
      </c>
      <c r="H26" s="95">
        <f t="shared" ref="H26" si="21">G26/G$30</f>
        <v>2.8891042015326352E-3</v>
      </c>
      <c r="I26" s="104">
        <f t="shared" si="2"/>
        <v>0.75447916666666726</v>
      </c>
      <c r="J26" s="96">
        <f t="shared" si="3"/>
        <v>0.14738086786659821</v>
      </c>
    </row>
    <row r="27" spans="2:10" s="21" customFormat="1" x14ac:dyDescent="0.25">
      <c r="B27" s="8" t="s">
        <v>101</v>
      </c>
      <c r="C27" s="103">
        <v>0.29430555555555538</v>
      </c>
      <c r="D27" s="95">
        <f t="shared" si="0"/>
        <v>8.876043270187324E-2</v>
      </c>
      <c r="E27" s="103">
        <v>0.13370370370370357</v>
      </c>
      <c r="F27" s="95">
        <f t="shared" si="0"/>
        <v>0.11661736944649138</v>
      </c>
      <c r="G27" s="103">
        <v>3.068287037037036E-2</v>
      </c>
      <c r="H27" s="95">
        <f t="shared" ref="H27" si="22">G27/G$30</f>
        <v>4.6701312428433013E-2</v>
      </c>
      <c r="I27" s="104">
        <f t="shared" si="2"/>
        <v>0.4586921296296293</v>
      </c>
      <c r="J27" s="96">
        <f t="shared" si="3"/>
        <v>8.9601472293879839E-2</v>
      </c>
    </row>
    <row r="28" spans="2:10" s="21" customFormat="1" x14ac:dyDescent="0.25">
      <c r="B28" s="8" t="s">
        <v>17</v>
      </c>
      <c r="C28" s="103">
        <v>1.5243055555555558E-2</v>
      </c>
      <c r="D28" s="95">
        <f t="shared" si="0"/>
        <v>4.5971956059606394E-3</v>
      </c>
      <c r="E28" s="103">
        <v>4.4675925925925916E-3</v>
      </c>
      <c r="F28" s="95">
        <f t="shared" si="0"/>
        <v>3.8966676425160759E-3</v>
      </c>
      <c r="G28" s="103">
        <v>1.0995370370370369E-3</v>
      </c>
      <c r="H28" s="95">
        <f t="shared" ref="H28" si="23">G28/G$30</f>
        <v>1.6735664582048801E-3</v>
      </c>
      <c r="I28" s="104">
        <f>C28+E28+G28</f>
        <v>2.0810185185185189E-2</v>
      </c>
      <c r="J28" s="96">
        <f t="shared" si="3"/>
        <v>4.0650866035274432E-3</v>
      </c>
    </row>
    <row r="29" spans="2:10" s="21" customFormat="1" x14ac:dyDescent="0.25">
      <c r="B29" s="18"/>
      <c r="C29" s="105"/>
      <c r="D29" s="105"/>
      <c r="E29" s="105"/>
      <c r="F29" s="105"/>
      <c r="G29" s="105"/>
      <c r="H29" s="105"/>
      <c r="I29" s="105"/>
      <c r="J29" s="106"/>
    </row>
    <row r="30" spans="2:10" s="21" customFormat="1" x14ac:dyDescent="0.25">
      <c r="B30" s="29" t="s">
        <v>29</v>
      </c>
      <c r="C30" s="100">
        <f t="shared" ref="C30:J30" si="24">SUM(C7:C28)</f>
        <v>3.3157291666666722</v>
      </c>
      <c r="D30" s="101">
        <f t="shared" si="24"/>
        <v>1.0000000000000002</v>
      </c>
      <c r="E30" s="100">
        <f t="shared" si="24"/>
        <v>1.1465162037037036</v>
      </c>
      <c r="F30" s="101">
        <f t="shared" si="24"/>
        <v>0.99999999999999989</v>
      </c>
      <c r="G30" s="100">
        <f>SUM(G7:G28)</f>
        <v>0.65700231481481464</v>
      </c>
      <c r="H30" s="101">
        <f t="shared" si="24"/>
        <v>0.99999999999999978</v>
      </c>
      <c r="I30" s="100">
        <f t="shared" si="24"/>
        <v>5.11924768518519</v>
      </c>
      <c r="J30" s="102">
        <f t="shared" si="24"/>
        <v>1</v>
      </c>
    </row>
    <row r="31" spans="2:10" s="21" customFormat="1" x14ac:dyDescent="0.25">
      <c r="B31" s="30"/>
      <c r="C31" s="31"/>
      <c r="D31" s="31"/>
      <c r="E31" s="31"/>
      <c r="F31" s="32"/>
      <c r="G31" s="31"/>
      <c r="H31" s="31"/>
      <c r="I31" s="31"/>
      <c r="J31" s="19"/>
    </row>
    <row r="32" spans="2:10" s="21" customFormat="1" ht="66" customHeight="1" thickBot="1" x14ac:dyDescent="0.3">
      <c r="B32" s="173" t="s">
        <v>34</v>
      </c>
      <c r="C32" s="174"/>
      <c r="D32" s="174"/>
      <c r="E32" s="174"/>
      <c r="F32" s="175"/>
      <c r="G32" s="174"/>
      <c r="H32" s="174"/>
      <c r="I32" s="174"/>
      <c r="J32" s="175"/>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8"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118</v>
      </c>
      <c r="C3" s="211"/>
      <c r="D3" s="211"/>
      <c r="E3" s="211"/>
      <c r="F3" s="212"/>
    </row>
    <row r="4" spans="2:6" x14ac:dyDescent="0.25">
      <c r="B4" s="192" t="s">
        <v>132</v>
      </c>
      <c r="C4" s="193"/>
      <c r="D4" s="193"/>
      <c r="E4" s="193"/>
      <c r="F4" s="194"/>
    </row>
    <row r="5" spans="2:6" x14ac:dyDescent="0.25">
      <c r="B5" s="42"/>
      <c r="C5" s="197" t="s">
        <v>66</v>
      </c>
      <c r="D5" s="193"/>
      <c r="E5" s="213" t="s">
        <v>67</v>
      </c>
      <c r="F5" s="214"/>
    </row>
    <row r="6" spans="2:6" x14ac:dyDescent="0.25">
      <c r="B6" s="3" t="s">
        <v>23</v>
      </c>
      <c r="C6" s="150" t="s">
        <v>24</v>
      </c>
      <c r="D6" s="43" t="s">
        <v>25</v>
      </c>
      <c r="E6" s="150" t="s">
        <v>24</v>
      </c>
      <c r="F6" s="64" t="s">
        <v>25</v>
      </c>
    </row>
    <row r="7" spans="2:6" x14ac:dyDescent="0.25">
      <c r="B7" s="8" t="s">
        <v>10</v>
      </c>
      <c r="C7" s="84"/>
      <c r="D7" s="85"/>
      <c r="E7" s="84">
        <v>1.3657407407407409E-3</v>
      </c>
      <c r="F7" s="96">
        <f t="shared" ref="F7:F28" si="0">E7/E$30</f>
        <v>1.586874663797741E-2</v>
      </c>
    </row>
    <row r="8" spans="2:6" x14ac:dyDescent="0.25">
      <c r="B8" s="8" t="s">
        <v>13</v>
      </c>
      <c r="C8" s="84"/>
      <c r="D8" s="134"/>
      <c r="E8" s="84"/>
      <c r="F8" s="96"/>
    </row>
    <row r="9" spans="2:6" x14ac:dyDescent="0.25">
      <c r="B9" s="8" t="s">
        <v>0</v>
      </c>
      <c r="C9" s="84"/>
      <c r="D9" s="134"/>
      <c r="E9" s="84">
        <v>1.2268518518518518E-3</v>
      </c>
      <c r="F9" s="96">
        <f t="shared" si="0"/>
        <v>1.4254975793437333E-2</v>
      </c>
    </row>
    <row r="10" spans="2:6" x14ac:dyDescent="0.25">
      <c r="B10" s="8" t="s">
        <v>8</v>
      </c>
      <c r="C10" s="84"/>
      <c r="D10" s="134"/>
      <c r="E10" s="84"/>
      <c r="F10" s="96"/>
    </row>
    <row r="11" spans="2:6" x14ac:dyDescent="0.25">
      <c r="B11" s="8" t="s">
        <v>26</v>
      </c>
      <c r="C11" s="84"/>
      <c r="D11" s="134"/>
      <c r="E11" s="84"/>
      <c r="F11" s="96"/>
    </row>
    <row r="12" spans="2:6" x14ac:dyDescent="0.25">
      <c r="B12" s="8" t="s">
        <v>3</v>
      </c>
      <c r="C12" s="84"/>
      <c r="D12" s="85"/>
      <c r="E12" s="84">
        <v>8.1018518518518516E-4</v>
      </c>
      <c r="F12" s="96">
        <f t="shared" si="0"/>
        <v>9.4136632598171063E-3</v>
      </c>
    </row>
    <row r="13" spans="2:6" x14ac:dyDescent="0.25">
      <c r="B13" s="8" t="s">
        <v>7</v>
      </c>
      <c r="C13" s="84"/>
      <c r="D13" s="134"/>
      <c r="E13" s="84">
        <v>7.6736111111111102E-3</v>
      </c>
      <c r="F13" s="96">
        <f t="shared" si="0"/>
        <v>8.9160839160839167E-2</v>
      </c>
    </row>
    <row r="14" spans="2:6" x14ac:dyDescent="0.25">
      <c r="B14" s="8" t="s">
        <v>2</v>
      </c>
      <c r="C14" s="84"/>
      <c r="D14" s="134"/>
      <c r="E14" s="84">
        <v>1.4074074074074074E-2</v>
      </c>
      <c r="F14" s="96">
        <f t="shared" si="0"/>
        <v>0.16352877891339432</v>
      </c>
    </row>
    <row r="15" spans="2:6" x14ac:dyDescent="0.25">
      <c r="B15" s="8" t="s">
        <v>9</v>
      </c>
      <c r="C15" s="84"/>
      <c r="D15" s="134"/>
      <c r="E15" s="84"/>
      <c r="F15" s="96"/>
    </row>
    <row r="16" spans="2:6" x14ac:dyDescent="0.25">
      <c r="B16" s="8" t="s">
        <v>1</v>
      </c>
      <c r="C16" s="84"/>
      <c r="D16" s="134"/>
      <c r="E16" s="84"/>
      <c r="F16" s="96"/>
    </row>
    <row r="17" spans="2:6" x14ac:dyDescent="0.25">
      <c r="B17" s="8" t="s">
        <v>27</v>
      </c>
      <c r="C17" s="84"/>
      <c r="D17" s="134"/>
      <c r="E17" s="84">
        <v>7.2916666666666668E-3</v>
      </c>
      <c r="F17" s="96">
        <f t="shared" si="0"/>
        <v>8.4722969338353965E-2</v>
      </c>
    </row>
    <row r="18" spans="2:6" x14ac:dyDescent="0.25">
      <c r="B18" s="8" t="s">
        <v>16</v>
      </c>
      <c r="C18" s="84"/>
      <c r="D18" s="134"/>
      <c r="E18" s="84"/>
      <c r="F18" s="96"/>
    </row>
    <row r="19" spans="2:6" x14ac:dyDescent="0.25">
      <c r="B19" s="8" t="s">
        <v>4</v>
      </c>
      <c r="C19" s="84"/>
      <c r="D19" s="134"/>
      <c r="E19" s="84"/>
      <c r="F19" s="96"/>
    </row>
    <row r="20" spans="2:6" x14ac:dyDescent="0.25">
      <c r="B20" s="8" t="s">
        <v>14</v>
      </c>
      <c r="C20" s="84"/>
      <c r="D20" s="134"/>
      <c r="E20" s="84">
        <v>3.0555555555555553E-3</v>
      </c>
      <c r="F20" s="96">
        <f t="shared" si="0"/>
        <v>3.5502958579881658E-2</v>
      </c>
    </row>
    <row r="21" spans="2:6" x14ac:dyDescent="0.25">
      <c r="B21" s="8" t="s">
        <v>11</v>
      </c>
      <c r="C21" s="84"/>
      <c r="D21" s="134"/>
      <c r="E21" s="84"/>
      <c r="F21" s="96"/>
    </row>
    <row r="22" spans="2:6" x14ac:dyDescent="0.25">
      <c r="B22" s="8" t="s">
        <v>15</v>
      </c>
      <c r="C22" s="84"/>
      <c r="D22" s="85"/>
      <c r="E22" s="84">
        <v>8.2291666666666659E-3</v>
      </c>
      <c r="F22" s="96">
        <f t="shared" si="0"/>
        <v>9.5615922538999462E-2</v>
      </c>
    </row>
    <row r="23" spans="2:6" s="49" customFormat="1" x14ac:dyDescent="0.25">
      <c r="B23" s="8" t="s">
        <v>91</v>
      </c>
      <c r="C23" s="84"/>
      <c r="D23" s="134"/>
      <c r="E23" s="84">
        <v>1.1400462962962963E-2</v>
      </c>
      <c r="F23" s="96">
        <f t="shared" si="0"/>
        <v>0.13246369015599788</v>
      </c>
    </row>
    <row r="24" spans="2:6" x14ac:dyDescent="0.25">
      <c r="B24" s="8" t="s">
        <v>12</v>
      </c>
      <c r="C24" s="84"/>
      <c r="D24" s="134"/>
      <c r="E24" s="84"/>
      <c r="F24" s="96"/>
    </row>
    <row r="25" spans="2:6" s="50" customFormat="1" x14ac:dyDescent="0.25">
      <c r="B25" s="8" t="s">
        <v>5</v>
      </c>
      <c r="C25" s="84"/>
      <c r="D25" s="134"/>
      <c r="E25" s="84"/>
      <c r="F25" s="96"/>
    </row>
    <row r="26" spans="2:6" x14ac:dyDescent="0.25">
      <c r="B26" s="8" t="s">
        <v>6</v>
      </c>
      <c r="C26" s="84"/>
      <c r="D26" s="134"/>
      <c r="E26" s="84">
        <v>2.3148148148148146E-4</v>
      </c>
      <c r="F26" s="96">
        <f t="shared" si="0"/>
        <v>2.6896180742334592E-3</v>
      </c>
    </row>
    <row r="27" spans="2:6" x14ac:dyDescent="0.25">
      <c r="B27" s="8" t="s">
        <v>101</v>
      </c>
      <c r="C27" s="84"/>
      <c r="D27" s="134"/>
      <c r="E27" s="84"/>
      <c r="F27" s="96"/>
    </row>
    <row r="28" spans="2:6" x14ac:dyDescent="0.25">
      <c r="B28" s="8" t="s">
        <v>17</v>
      </c>
      <c r="C28" s="84"/>
      <c r="D28" s="84"/>
      <c r="E28" s="84">
        <v>3.0706018518518518E-2</v>
      </c>
      <c r="F28" s="96">
        <f t="shared" si="0"/>
        <v>0.35677783754706838</v>
      </c>
    </row>
    <row r="29" spans="2:6" x14ac:dyDescent="0.25">
      <c r="B29" s="8"/>
      <c r="C29" s="104"/>
      <c r="D29" s="88"/>
      <c r="E29" s="88"/>
      <c r="F29" s="93"/>
    </row>
    <row r="30" spans="2:6" x14ac:dyDescent="0.25">
      <c r="B30" s="53" t="s">
        <v>29</v>
      </c>
      <c r="C30" s="92"/>
      <c r="D30" s="132"/>
      <c r="E30" s="92">
        <f>SUM(E7:E28)</f>
        <v>8.6064814814814802E-2</v>
      </c>
      <c r="F30" s="133">
        <f>SUM(F7:F28)</f>
        <v>1.0000000000000002</v>
      </c>
    </row>
    <row r="31" spans="2:6" x14ac:dyDescent="0.25">
      <c r="B31" s="53"/>
      <c r="C31" s="27"/>
      <c r="D31" s="52"/>
      <c r="E31" s="52"/>
      <c r="F31" s="48"/>
    </row>
    <row r="32" spans="2:6" ht="66" customHeight="1" thickBot="1" x14ac:dyDescent="0.3">
      <c r="B32" s="207" t="s">
        <v>138</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94</v>
      </c>
      <c r="C3" s="190"/>
      <c r="D3" s="190"/>
      <c r="E3" s="190"/>
      <c r="F3" s="191"/>
    </row>
    <row r="4" spans="2:6" x14ac:dyDescent="0.25">
      <c r="B4" s="192" t="s">
        <v>132</v>
      </c>
      <c r="C4" s="193"/>
      <c r="D4" s="193"/>
      <c r="E4" s="193"/>
      <c r="F4" s="194"/>
    </row>
    <row r="5" spans="2:6" x14ac:dyDescent="0.25">
      <c r="B5" s="42"/>
      <c r="C5" s="197" t="s">
        <v>52</v>
      </c>
      <c r="D5" s="193"/>
      <c r="E5" s="197" t="s">
        <v>53</v>
      </c>
      <c r="F5" s="194"/>
    </row>
    <row r="6" spans="2:6" x14ac:dyDescent="0.25">
      <c r="B6" s="3" t="s">
        <v>23</v>
      </c>
      <c r="C6" s="63" t="s">
        <v>24</v>
      </c>
      <c r="D6" s="43" t="s">
        <v>25</v>
      </c>
      <c r="E6" s="63" t="s">
        <v>24</v>
      </c>
      <c r="F6" s="64" t="s">
        <v>25</v>
      </c>
    </row>
    <row r="7" spans="2:6" x14ac:dyDescent="0.25">
      <c r="B7" s="8" t="s">
        <v>10</v>
      </c>
      <c r="C7" s="131"/>
      <c r="D7" s="85"/>
      <c r="E7" s="65"/>
      <c r="F7" s="69"/>
    </row>
    <row r="8" spans="2:6" x14ac:dyDescent="0.25">
      <c r="B8" s="8" t="s">
        <v>13</v>
      </c>
      <c r="C8" s="131"/>
      <c r="D8" s="85"/>
      <c r="E8" s="65"/>
      <c r="F8" s="69"/>
    </row>
    <row r="9" spans="2:6" x14ac:dyDescent="0.25">
      <c r="B9" s="8" t="s">
        <v>0</v>
      </c>
      <c r="C9" s="131"/>
      <c r="D9" s="85"/>
      <c r="E9" s="65"/>
      <c r="F9" s="69"/>
    </row>
    <row r="10" spans="2:6" x14ac:dyDescent="0.25">
      <c r="B10" s="8" t="s">
        <v>8</v>
      </c>
      <c r="C10" s="131"/>
      <c r="D10" s="85"/>
      <c r="E10" s="65"/>
      <c r="F10" s="69"/>
    </row>
    <row r="11" spans="2:6" x14ac:dyDescent="0.25">
      <c r="B11" s="8" t="s">
        <v>26</v>
      </c>
      <c r="C11" s="131"/>
      <c r="D11" s="85"/>
      <c r="E11" s="65"/>
      <c r="F11" s="69"/>
    </row>
    <row r="12" spans="2:6" x14ac:dyDescent="0.25">
      <c r="B12" s="8" t="s">
        <v>3</v>
      </c>
      <c r="C12" s="131"/>
      <c r="D12" s="134"/>
      <c r="E12" s="65"/>
      <c r="F12" s="69"/>
    </row>
    <row r="13" spans="2:6" x14ac:dyDescent="0.25">
      <c r="B13" s="8" t="s">
        <v>7</v>
      </c>
      <c r="C13" s="131"/>
      <c r="D13" s="134"/>
      <c r="E13" s="65"/>
      <c r="F13" s="69"/>
    </row>
    <row r="14" spans="2:6" x14ac:dyDescent="0.25">
      <c r="B14" s="8" t="s">
        <v>2</v>
      </c>
      <c r="C14" s="131"/>
      <c r="D14" s="85"/>
      <c r="E14" s="65"/>
      <c r="F14" s="69"/>
    </row>
    <row r="15" spans="2:6" x14ac:dyDescent="0.25">
      <c r="B15" s="8" t="s">
        <v>9</v>
      </c>
      <c r="C15" s="131"/>
      <c r="D15" s="85"/>
      <c r="E15" s="65"/>
      <c r="F15" s="69"/>
    </row>
    <row r="16" spans="2:6" x14ac:dyDescent="0.25">
      <c r="B16" s="8" t="s">
        <v>1</v>
      </c>
      <c r="C16" s="131"/>
      <c r="D16" s="85"/>
      <c r="E16" s="65"/>
      <c r="F16" s="69"/>
    </row>
    <row r="17" spans="2:6" x14ac:dyDescent="0.25">
      <c r="B17" s="8" t="s">
        <v>27</v>
      </c>
      <c r="C17" s="84"/>
      <c r="D17" s="85"/>
      <c r="E17" s="65"/>
      <c r="F17" s="69"/>
    </row>
    <row r="18" spans="2:6" x14ac:dyDescent="0.25">
      <c r="B18" s="8" t="s">
        <v>16</v>
      </c>
      <c r="C18" s="84"/>
      <c r="D18" s="85"/>
      <c r="E18" s="65"/>
      <c r="F18" s="69"/>
    </row>
    <row r="19" spans="2:6" x14ac:dyDescent="0.25">
      <c r="B19" s="8" t="s">
        <v>4</v>
      </c>
      <c r="C19" s="84"/>
      <c r="D19" s="85"/>
      <c r="E19" s="65"/>
      <c r="F19" s="69"/>
    </row>
    <row r="20" spans="2:6" x14ac:dyDescent="0.25">
      <c r="B20" s="8" t="s">
        <v>14</v>
      </c>
      <c r="C20" s="84"/>
      <c r="D20" s="85"/>
      <c r="E20" s="65"/>
      <c r="F20" s="69"/>
    </row>
    <row r="21" spans="2:6" x14ac:dyDescent="0.25">
      <c r="B21" s="8" t="s">
        <v>11</v>
      </c>
      <c r="C21" s="87"/>
      <c r="D21" s="85"/>
      <c r="E21" s="65"/>
      <c r="F21" s="69"/>
    </row>
    <row r="22" spans="2:6" x14ac:dyDescent="0.25">
      <c r="B22" s="8" t="s">
        <v>15</v>
      </c>
      <c r="C22" s="84"/>
      <c r="D22" s="85"/>
      <c r="E22" s="65"/>
      <c r="F22" s="69"/>
    </row>
    <row r="23" spans="2:6" s="49" customFormat="1" x14ac:dyDescent="0.25">
      <c r="B23" s="8" t="s">
        <v>91</v>
      </c>
      <c r="C23" s="90"/>
      <c r="D23" s="85"/>
      <c r="E23" s="65"/>
      <c r="F23" s="70"/>
    </row>
    <row r="24" spans="2:6" x14ac:dyDescent="0.25">
      <c r="B24" s="8" t="s">
        <v>12</v>
      </c>
      <c r="C24" s="87"/>
      <c r="D24" s="134"/>
      <c r="E24" s="47"/>
      <c r="F24" s="71"/>
    </row>
    <row r="25" spans="2:6" s="50" customFormat="1" x14ac:dyDescent="0.25">
      <c r="B25" s="8" t="s">
        <v>5</v>
      </c>
      <c r="C25" s="84"/>
      <c r="D25" s="134"/>
      <c r="E25" s="47"/>
      <c r="F25" s="44"/>
    </row>
    <row r="26" spans="2:6" x14ac:dyDescent="0.25">
      <c r="B26" s="8" t="s">
        <v>6</v>
      </c>
      <c r="C26" s="103"/>
      <c r="D26" s="84"/>
      <c r="E26" s="65"/>
      <c r="F26" s="69"/>
    </row>
    <row r="27" spans="2:6" x14ac:dyDescent="0.25">
      <c r="B27" s="8" t="s">
        <v>101</v>
      </c>
      <c r="C27" s="103"/>
      <c r="D27" s="84"/>
      <c r="E27" s="65"/>
      <c r="F27" s="69"/>
    </row>
    <row r="28" spans="2:6" x14ac:dyDescent="0.25">
      <c r="B28" s="8" t="s">
        <v>17</v>
      </c>
      <c r="C28" s="103"/>
      <c r="D28" s="84"/>
      <c r="E28" s="65"/>
      <c r="F28" s="69"/>
    </row>
    <row r="29" spans="2:6" x14ac:dyDescent="0.25">
      <c r="B29" s="8"/>
      <c r="C29" s="104"/>
      <c r="D29" s="88"/>
      <c r="E29" s="52"/>
      <c r="F29" s="48"/>
    </row>
    <row r="30" spans="2:6" x14ac:dyDescent="0.25">
      <c r="B30" s="53" t="s">
        <v>29</v>
      </c>
      <c r="C30" s="92"/>
      <c r="D30" s="132"/>
      <c r="E30" s="47"/>
      <c r="F30" s="69"/>
    </row>
    <row r="31" spans="2:6" x14ac:dyDescent="0.25">
      <c r="B31" s="53"/>
      <c r="C31" s="27"/>
      <c r="D31" s="52"/>
      <c r="E31" s="52"/>
      <c r="F31" s="48"/>
    </row>
    <row r="32" spans="2:6" ht="66" customHeight="1" thickBot="1" x14ac:dyDescent="0.3">
      <c r="B32" s="218" t="s">
        <v>117</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95</v>
      </c>
      <c r="C3" s="203"/>
      <c r="D3" s="203"/>
      <c r="E3" s="203"/>
      <c r="F3" s="204"/>
    </row>
    <row r="4" spans="2:6" x14ac:dyDescent="0.25">
      <c r="B4" s="192" t="s">
        <v>132</v>
      </c>
      <c r="C4" s="193"/>
      <c r="D4" s="193"/>
      <c r="E4" s="193"/>
      <c r="F4" s="194"/>
    </row>
    <row r="5" spans="2:6" x14ac:dyDescent="0.25">
      <c r="B5" s="42"/>
      <c r="C5" s="197" t="s">
        <v>60</v>
      </c>
      <c r="D5" s="193"/>
      <c r="E5" s="213" t="s">
        <v>61</v>
      </c>
      <c r="F5" s="214"/>
    </row>
    <row r="6" spans="2:6" x14ac:dyDescent="0.25">
      <c r="B6" s="3" t="s">
        <v>23</v>
      </c>
      <c r="C6" s="63" t="s">
        <v>24</v>
      </c>
      <c r="D6" s="43" t="s">
        <v>25</v>
      </c>
      <c r="E6" s="63" t="s">
        <v>24</v>
      </c>
      <c r="F6" s="64" t="s">
        <v>25</v>
      </c>
    </row>
    <row r="7" spans="2:6" x14ac:dyDescent="0.25">
      <c r="B7" s="8" t="s">
        <v>10</v>
      </c>
      <c r="C7" s="131"/>
      <c r="D7" s="85"/>
      <c r="E7" s="65"/>
      <c r="F7" s="69"/>
    </row>
    <row r="8" spans="2:6" x14ac:dyDescent="0.25">
      <c r="B8" s="8" t="s">
        <v>13</v>
      </c>
      <c r="C8" s="131"/>
      <c r="D8" s="85"/>
      <c r="E8" s="65"/>
      <c r="F8" s="69"/>
    </row>
    <row r="9" spans="2:6" x14ac:dyDescent="0.25">
      <c r="B9" s="8" t="s">
        <v>0</v>
      </c>
      <c r="C9" s="131"/>
      <c r="D9" s="85"/>
      <c r="E9" s="65"/>
      <c r="F9" s="69"/>
    </row>
    <row r="10" spans="2:6" x14ac:dyDescent="0.25">
      <c r="B10" s="8" t="s">
        <v>8</v>
      </c>
      <c r="C10" s="131"/>
      <c r="D10" s="85"/>
      <c r="E10" s="65"/>
      <c r="F10" s="69"/>
    </row>
    <row r="11" spans="2:6" x14ac:dyDescent="0.25">
      <c r="B11" s="8" t="s">
        <v>26</v>
      </c>
      <c r="C11" s="131"/>
      <c r="D11" s="85"/>
      <c r="E11" s="65"/>
      <c r="F11" s="69"/>
    </row>
    <row r="12" spans="2:6" x14ac:dyDescent="0.25">
      <c r="B12" s="8" t="s">
        <v>3</v>
      </c>
      <c r="C12" s="131"/>
      <c r="D12" s="85"/>
      <c r="E12" s="65"/>
      <c r="F12" s="69"/>
    </row>
    <row r="13" spans="2:6" x14ac:dyDescent="0.25">
      <c r="B13" s="8" t="s">
        <v>7</v>
      </c>
      <c r="C13" s="131"/>
      <c r="D13" s="85"/>
      <c r="E13" s="65"/>
      <c r="F13" s="69"/>
    </row>
    <row r="14" spans="2:6" x14ac:dyDescent="0.25">
      <c r="B14" s="8" t="s">
        <v>2</v>
      </c>
      <c r="C14" s="131"/>
      <c r="D14" s="85"/>
      <c r="E14" s="65"/>
      <c r="F14" s="69"/>
    </row>
    <row r="15" spans="2:6" x14ac:dyDescent="0.25">
      <c r="B15" s="8" t="s">
        <v>9</v>
      </c>
      <c r="C15" s="131"/>
      <c r="D15" s="85"/>
      <c r="E15" s="65"/>
      <c r="F15" s="69"/>
    </row>
    <row r="16" spans="2:6" x14ac:dyDescent="0.25">
      <c r="B16" s="8" t="s">
        <v>1</v>
      </c>
      <c r="C16" s="131"/>
      <c r="D16" s="85"/>
      <c r="E16" s="65"/>
      <c r="F16" s="69"/>
    </row>
    <row r="17" spans="2:6" x14ac:dyDescent="0.25">
      <c r="B17" s="8" t="s">
        <v>27</v>
      </c>
      <c r="C17" s="131"/>
      <c r="D17" s="85"/>
      <c r="E17" s="65"/>
      <c r="F17" s="69"/>
    </row>
    <row r="18" spans="2:6" x14ac:dyDescent="0.25">
      <c r="B18" s="8" t="s">
        <v>16</v>
      </c>
      <c r="C18" s="131"/>
      <c r="D18" s="85"/>
      <c r="E18" s="65"/>
      <c r="F18" s="69"/>
    </row>
    <row r="19" spans="2:6" x14ac:dyDescent="0.25">
      <c r="B19" s="8" t="s">
        <v>4</v>
      </c>
      <c r="C19" s="131"/>
      <c r="D19" s="85"/>
      <c r="E19" s="65"/>
      <c r="F19" s="69"/>
    </row>
    <row r="20" spans="2:6" x14ac:dyDescent="0.25">
      <c r="B20" s="8" t="s">
        <v>14</v>
      </c>
      <c r="C20" s="131"/>
      <c r="D20" s="85"/>
      <c r="E20" s="65"/>
      <c r="F20" s="69"/>
    </row>
    <row r="21" spans="2:6" x14ac:dyDescent="0.25">
      <c r="B21" s="8" t="s">
        <v>11</v>
      </c>
      <c r="C21" s="131"/>
      <c r="D21" s="85"/>
      <c r="E21" s="65"/>
      <c r="F21" s="69"/>
    </row>
    <row r="22" spans="2:6" x14ac:dyDescent="0.25">
      <c r="B22" s="8" t="s">
        <v>15</v>
      </c>
      <c r="C22" s="131"/>
      <c r="D22" s="85"/>
      <c r="E22" s="65"/>
      <c r="F22" s="69"/>
    </row>
    <row r="23" spans="2:6" s="49" customFormat="1" x14ac:dyDescent="0.25">
      <c r="B23" s="8" t="s">
        <v>91</v>
      </c>
      <c r="C23" s="131"/>
      <c r="D23" s="85"/>
      <c r="E23" s="74"/>
      <c r="F23" s="70"/>
    </row>
    <row r="24" spans="2:6" x14ac:dyDescent="0.25">
      <c r="B24" s="8" t="s">
        <v>12</v>
      </c>
      <c r="C24" s="87"/>
      <c r="D24" s="87"/>
      <c r="E24" s="45"/>
      <c r="F24" s="71"/>
    </row>
    <row r="25" spans="2:6" s="50" customFormat="1" x14ac:dyDescent="0.25">
      <c r="B25" s="8" t="s">
        <v>5</v>
      </c>
      <c r="C25" s="43"/>
      <c r="D25" s="43"/>
      <c r="E25" s="43"/>
      <c r="F25" s="44"/>
    </row>
    <row r="26" spans="2:6" x14ac:dyDescent="0.25">
      <c r="B26" s="8" t="s">
        <v>6</v>
      </c>
      <c r="C26" s="103"/>
      <c r="D26" s="85"/>
      <c r="E26" s="47"/>
      <c r="F26" s="69"/>
    </row>
    <row r="27" spans="2:6" x14ac:dyDescent="0.25">
      <c r="B27" s="8" t="s">
        <v>101</v>
      </c>
      <c r="C27" s="103"/>
      <c r="D27" s="84"/>
      <c r="E27" s="47"/>
      <c r="F27" s="69"/>
    </row>
    <row r="28" spans="2:6" x14ac:dyDescent="0.25">
      <c r="B28" s="8" t="s">
        <v>17</v>
      </c>
      <c r="C28" s="103"/>
      <c r="D28" s="135"/>
      <c r="E28" s="47"/>
      <c r="F28" s="69"/>
    </row>
    <row r="29" spans="2:6" x14ac:dyDescent="0.25">
      <c r="B29" s="8"/>
      <c r="C29" s="104"/>
      <c r="D29" s="88"/>
      <c r="E29" s="52"/>
      <c r="F29" s="48"/>
    </row>
    <row r="30" spans="2:6" x14ac:dyDescent="0.25">
      <c r="B30" s="53" t="s">
        <v>29</v>
      </c>
      <c r="C30" s="92"/>
      <c r="D30" s="132"/>
      <c r="E30" s="47"/>
      <c r="F30" s="69"/>
    </row>
    <row r="31" spans="2:6" x14ac:dyDescent="0.25">
      <c r="B31" s="53"/>
      <c r="C31" s="27"/>
      <c r="D31" s="52"/>
      <c r="E31" s="52"/>
      <c r="F31" s="48"/>
    </row>
    <row r="32" spans="2:6" ht="66" customHeight="1" thickBot="1" x14ac:dyDescent="0.3">
      <c r="B32" s="207" t="s">
        <v>131</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96</v>
      </c>
      <c r="C3" s="211"/>
      <c r="D3" s="211"/>
      <c r="E3" s="211"/>
      <c r="F3" s="212"/>
    </row>
    <row r="4" spans="2:6" x14ac:dyDescent="0.25">
      <c r="B4" s="192" t="s">
        <v>132</v>
      </c>
      <c r="C4" s="193"/>
      <c r="D4" s="193"/>
      <c r="E4" s="193"/>
      <c r="F4" s="194"/>
    </row>
    <row r="5" spans="2:6" x14ac:dyDescent="0.25">
      <c r="B5" s="42"/>
      <c r="C5" s="197" t="s">
        <v>68</v>
      </c>
      <c r="D5" s="193"/>
      <c r="E5" s="213" t="s">
        <v>69</v>
      </c>
      <c r="F5" s="214"/>
    </row>
    <row r="6" spans="2:6" x14ac:dyDescent="0.25">
      <c r="B6" s="3" t="s">
        <v>23</v>
      </c>
      <c r="C6" s="150" t="s">
        <v>24</v>
      </c>
      <c r="D6" s="43" t="s">
        <v>25</v>
      </c>
      <c r="E6" s="150" t="s">
        <v>24</v>
      </c>
      <c r="F6" s="64" t="s">
        <v>25</v>
      </c>
    </row>
    <row r="7" spans="2:6" x14ac:dyDescent="0.25">
      <c r="B7" s="8" t="s">
        <v>10</v>
      </c>
      <c r="C7" s="84"/>
      <c r="D7" s="134"/>
      <c r="E7" s="84"/>
      <c r="F7" s="96"/>
    </row>
    <row r="8" spans="2:6" x14ac:dyDescent="0.25">
      <c r="B8" s="8" t="s">
        <v>13</v>
      </c>
      <c r="C8" s="84"/>
      <c r="D8" s="134"/>
      <c r="E8" s="84">
        <v>4.7453703703703709E-4</v>
      </c>
      <c r="F8" s="96">
        <f t="shared" ref="F8:F28" si="0">E8/E$30</f>
        <v>7.6555381283142877E-4</v>
      </c>
    </row>
    <row r="9" spans="2:6" x14ac:dyDescent="0.25">
      <c r="B9" s="8" t="s">
        <v>0</v>
      </c>
      <c r="C9" s="84"/>
      <c r="D9" s="95"/>
      <c r="E9" s="84">
        <v>6.8599537037037014E-2</v>
      </c>
      <c r="F9" s="96">
        <f t="shared" si="0"/>
        <v>0.11066920606467991</v>
      </c>
    </row>
    <row r="10" spans="2:6" x14ac:dyDescent="0.25">
      <c r="B10" s="8" t="s">
        <v>8</v>
      </c>
      <c r="C10" s="84"/>
      <c r="D10" s="95"/>
      <c r="E10" s="84">
        <v>5.6365740740740742E-3</v>
      </c>
      <c r="F10" s="96">
        <f t="shared" si="0"/>
        <v>9.0932855329001402E-3</v>
      </c>
    </row>
    <row r="11" spans="2:6" x14ac:dyDescent="0.25">
      <c r="B11" s="8" t="s">
        <v>26</v>
      </c>
      <c r="C11" s="84"/>
      <c r="D11" s="95"/>
      <c r="E11" s="84">
        <v>2.0833333333333335E-4</v>
      </c>
      <c r="F11" s="96">
        <f t="shared" si="0"/>
        <v>3.3609679587721263E-4</v>
      </c>
    </row>
    <row r="12" spans="2:6" x14ac:dyDescent="0.25">
      <c r="B12" s="8" t="s">
        <v>3</v>
      </c>
      <c r="C12" s="84"/>
      <c r="D12" s="95"/>
      <c r="E12" s="84">
        <v>9.4097222222222179E-2</v>
      </c>
      <c r="F12" s="96">
        <f t="shared" si="0"/>
        <v>0.1518037194712076</v>
      </c>
    </row>
    <row r="13" spans="2:6" x14ac:dyDescent="0.25">
      <c r="B13" s="8" t="s">
        <v>7</v>
      </c>
      <c r="C13" s="84"/>
      <c r="D13" s="95"/>
      <c r="E13" s="84">
        <v>3.6689814814814814E-2</v>
      </c>
      <c r="F13" s="96">
        <f t="shared" si="0"/>
        <v>5.9190380162820216E-2</v>
      </c>
    </row>
    <row r="14" spans="2:6" x14ac:dyDescent="0.25">
      <c r="B14" s="8" t="s">
        <v>2</v>
      </c>
      <c r="C14" s="84"/>
      <c r="D14" s="95"/>
      <c r="E14" s="84">
        <v>9.2245370370370363E-3</v>
      </c>
      <c r="F14" s="96">
        <f t="shared" si="0"/>
        <v>1.4881619239674355E-2</v>
      </c>
    </row>
    <row r="15" spans="2:6" ht="15.95" customHeight="1" x14ac:dyDescent="0.25">
      <c r="B15" s="8" t="s">
        <v>9</v>
      </c>
      <c r="C15" s="84"/>
      <c r="D15" s="95"/>
      <c r="E15" s="84"/>
      <c r="F15" s="96"/>
    </row>
    <row r="16" spans="2:6" x14ac:dyDescent="0.25">
      <c r="B16" s="8" t="s">
        <v>1</v>
      </c>
      <c r="C16" s="84"/>
      <c r="D16" s="95"/>
      <c r="E16" s="84"/>
      <c r="F16" s="96"/>
    </row>
    <row r="17" spans="2:6" x14ac:dyDescent="0.25">
      <c r="B17" s="8" t="s">
        <v>27</v>
      </c>
      <c r="C17" s="84"/>
      <c r="D17" s="95"/>
      <c r="E17" s="84">
        <v>2.449074074074074E-2</v>
      </c>
      <c r="F17" s="96">
        <f t="shared" si="0"/>
        <v>3.9510045559787876E-2</v>
      </c>
    </row>
    <row r="18" spans="2:6" x14ac:dyDescent="0.25">
      <c r="B18" s="8" t="s">
        <v>16</v>
      </c>
      <c r="C18" s="84"/>
      <c r="D18" s="95"/>
      <c r="E18" s="84">
        <v>5.3240740740740748E-3</v>
      </c>
      <c r="F18" s="96">
        <f t="shared" si="0"/>
        <v>8.5891403390843234E-3</v>
      </c>
    </row>
    <row r="19" spans="2:6" x14ac:dyDescent="0.25">
      <c r="B19" s="8" t="s">
        <v>4</v>
      </c>
      <c r="C19" s="84"/>
      <c r="D19" s="95"/>
      <c r="E19" s="84">
        <v>3.1631944444444442E-2</v>
      </c>
      <c r="F19" s="96">
        <f t="shared" si="0"/>
        <v>5.1030696840690108E-2</v>
      </c>
    </row>
    <row r="20" spans="2:6" x14ac:dyDescent="0.25">
      <c r="B20" s="8" t="s">
        <v>14</v>
      </c>
      <c r="C20" s="84"/>
      <c r="D20" s="95"/>
      <c r="E20" s="84">
        <v>1.4143518518518517E-2</v>
      </c>
      <c r="F20" s="96">
        <f t="shared" si="0"/>
        <v>2.2817238031219652E-2</v>
      </c>
    </row>
    <row r="21" spans="2:6" x14ac:dyDescent="0.25">
      <c r="B21" s="8" t="s">
        <v>11</v>
      </c>
      <c r="C21" s="84"/>
      <c r="D21" s="95"/>
      <c r="E21" s="84">
        <v>5.1168981481481482E-2</v>
      </c>
      <c r="F21" s="96">
        <f t="shared" si="0"/>
        <v>8.2549107476286493E-2</v>
      </c>
    </row>
    <row r="22" spans="2:6" x14ac:dyDescent="0.25">
      <c r="B22" s="8" t="s">
        <v>15</v>
      </c>
      <c r="C22" s="84">
        <v>3.3449074074074071E-3</v>
      </c>
      <c r="D22" s="95">
        <f t="shared" ref="D22" si="1">C22/C$30</f>
        <v>1</v>
      </c>
      <c r="E22" s="84">
        <v>1.6122685185185188E-2</v>
      </c>
      <c r="F22" s="96">
        <f t="shared" si="0"/>
        <v>2.601015759205318E-2</v>
      </c>
    </row>
    <row r="23" spans="2:6" s="49" customFormat="1" x14ac:dyDescent="0.25">
      <c r="B23" s="8" t="s">
        <v>91</v>
      </c>
      <c r="C23" s="84"/>
      <c r="D23" s="95"/>
      <c r="E23" s="84">
        <v>4.9918981481481481E-2</v>
      </c>
      <c r="F23" s="96">
        <f t="shared" si="0"/>
        <v>8.0532526701023219E-2</v>
      </c>
    </row>
    <row r="24" spans="2:6" x14ac:dyDescent="0.25">
      <c r="B24" s="8" t="s">
        <v>12</v>
      </c>
      <c r="C24" s="84"/>
      <c r="D24" s="95"/>
      <c r="E24" s="84">
        <v>9.0509259259259275E-2</v>
      </c>
      <c r="F24" s="96">
        <f t="shared" si="0"/>
        <v>0.14601538576443349</v>
      </c>
    </row>
    <row r="25" spans="2:6" s="50" customFormat="1" x14ac:dyDescent="0.25">
      <c r="B25" s="8" t="s">
        <v>5</v>
      </c>
      <c r="C25" s="84"/>
      <c r="D25" s="95"/>
      <c r="E25" s="84">
        <v>3.9270833333333331E-2</v>
      </c>
      <c r="F25" s="96">
        <f t="shared" si="0"/>
        <v>6.3354246022854568E-2</v>
      </c>
    </row>
    <row r="26" spans="2:6" x14ac:dyDescent="0.25">
      <c r="B26" s="8" t="s">
        <v>6</v>
      </c>
      <c r="C26" s="103"/>
      <c r="D26" s="134"/>
      <c r="E26" s="84">
        <v>1.9293981481481485E-2</v>
      </c>
      <c r="F26" s="96">
        <f t="shared" si="0"/>
        <v>3.112629770707297E-2</v>
      </c>
    </row>
    <row r="27" spans="2:6" x14ac:dyDescent="0.25">
      <c r="B27" s="8" t="s">
        <v>101</v>
      </c>
      <c r="C27" s="103"/>
      <c r="D27" s="134"/>
      <c r="E27" s="84">
        <v>5.4282407407407404E-3</v>
      </c>
      <c r="F27" s="96">
        <f t="shared" si="0"/>
        <v>8.7571887370229279E-3</v>
      </c>
    </row>
    <row r="28" spans="2:6" x14ac:dyDescent="0.25">
      <c r="B28" s="8" t="s">
        <v>17</v>
      </c>
      <c r="C28" s="103"/>
      <c r="D28" s="134"/>
      <c r="E28" s="84">
        <v>5.7627314814814826E-2</v>
      </c>
      <c r="F28" s="96">
        <f t="shared" si="0"/>
        <v>9.2968108148480097E-2</v>
      </c>
    </row>
    <row r="29" spans="2:6" x14ac:dyDescent="0.25">
      <c r="B29" s="8"/>
      <c r="C29" s="104"/>
      <c r="D29" s="88"/>
      <c r="E29" s="88"/>
      <c r="F29" s="93"/>
    </row>
    <row r="30" spans="2:6" x14ac:dyDescent="0.25">
      <c r="B30" s="53" t="s">
        <v>29</v>
      </c>
      <c r="C30" s="92">
        <f>SUM(C7:C28)</f>
        <v>3.3449074074074071E-3</v>
      </c>
      <c r="D30" s="132">
        <f>SUM(D7:D28)</f>
        <v>1</v>
      </c>
      <c r="E30" s="92">
        <f>SUM(E7:E28)</f>
        <v>0.6198611111111112</v>
      </c>
      <c r="F30" s="133">
        <f>SUM(F7:F28)</f>
        <v>0.99999999999999978</v>
      </c>
    </row>
    <row r="31" spans="2:6" x14ac:dyDescent="0.25">
      <c r="B31" s="53"/>
      <c r="C31" s="27"/>
      <c r="D31" s="52"/>
      <c r="E31" s="52"/>
      <c r="F31" s="48"/>
    </row>
    <row r="32" spans="2:6" ht="66" customHeight="1" thickBot="1" x14ac:dyDescent="0.3">
      <c r="B32" s="207" t="s">
        <v>139</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97</v>
      </c>
      <c r="C3" s="190"/>
      <c r="D3" s="190"/>
      <c r="E3" s="190"/>
      <c r="F3" s="191"/>
    </row>
    <row r="4" spans="2:6" x14ac:dyDescent="0.25">
      <c r="B4" s="192" t="s">
        <v>132</v>
      </c>
      <c r="C4" s="193"/>
      <c r="D4" s="193"/>
      <c r="E4" s="193"/>
      <c r="F4" s="194"/>
    </row>
    <row r="5" spans="2:6" x14ac:dyDescent="0.25">
      <c r="B5" s="42"/>
      <c r="C5" s="197" t="s">
        <v>54</v>
      </c>
      <c r="D5" s="193"/>
      <c r="E5" s="197" t="s">
        <v>55</v>
      </c>
      <c r="F5" s="194"/>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101</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9" t="s">
        <v>100</v>
      </c>
      <c r="C32" s="220"/>
      <c r="D32" s="220"/>
      <c r="E32" s="220"/>
      <c r="F32" s="22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98</v>
      </c>
      <c r="C3" s="203"/>
      <c r="D3" s="203"/>
      <c r="E3" s="203"/>
      <c r="F3" s="204"/>
    </row>
    <row r="4" spans="2:6" x14ac:dyDescent="0.25">
      <c r="B4" s="192" t="s">
        <v>132</v>
      </c>
      <c r="C4" s="193"/>
      <c r="D4" s="193"/>
      <c r="E4" s="193"/>
      <c r="F4" s="194"/>
    </row>
    <row r="5" spans="2:6" x14ac:dyDescent="0.25">
      <c r="B5" s="42"/>
      <c r="C5" s="197" t="s">
        <v>58</v>
      </c>
      <c r="D5" s="193"/>
      <c r="E5" s="213" t="s">
        <v>59</v>
      </c>
      <c r="F5" s="214"/>
    </row>
    <row r="6" spans="2:6" x14ac:dyDescent="0.25">
      <c r="B6" s="3" t="s">
        <v>23</v>
      </c>
      <c r="C6" s="150" t="s">
        <v>24</v>
      </c>
      <c r="D6" s="43" t="s">
        <v>25</v>
      </c>
      <c r="E6" s="150" t="s">
        <v>24</v>
      </c>
      <c r="F6" s="64" t="s">
        <v>25</v>
      </c>
    </row>
    <row r="7" spans="2:6" x14ac:dyDescent="0.25">
      <c r="B7" s="8" t="s">
        <v>10</v>
      </c>
      <c r="C7" s="84"/>
      <c r="D7" s="95"/>
      <c r="E7" s="84"/>
      <c r="F7" s="96"/>
    </row>
    <row r="8" spans="2:6" x14ac:dyDescent="0.25">
      <c r="B8" s="8" t="s">
        <v>13</v>
      </c>
      <c r="C8" s="84"/>
      <c r="D8" s="95"/>
      <c r="E8" s="84"/>
      <c r="F8" s="96"/>
    </row>
    <row r="9" spans="2:6" x14ac:dyDescent="0.25">
      <c r="B9" s="8" t="s">
        <v>0</v>
      </c>
      <c r="C9" s="84">
        <v>7.4074074074074077E-3</v>
      </c>
      <c r="D9" s="95">
        <f t="shared" ref="D9" si="0">C9/C$30</f>
        <v>0.36240090600226504</v>
      </c>
      <c r="E9" s="84">
        <v>8.5185185185185173E-3</v>
      </c>
      <c r="F9" s="96">
        <f t="shared" ref="F9:F28" si="1">E9/E$30</f>
        <v>4.0065323897659218E-2</v>
      </c>
    </row>
    <row r="10" spans="2:6" x14ac:dyDescent="0.25">
      <c r="B10" s="8" t="s">
        <v>8</v>
      </c>
      <c r="C10" s="84"/>
      <c r="D10" s="95"/>
      <c r="E10" s="84"/>
      <c r="F10" s="96"/>
    </row>
    <row r="11" spans="2:6" x14ac:dyDescent="0.25">
      <c r="B11" s="8" t="s">
        <v>26</v>
      </c>
      <c r="C11" s="84"/>
      <c r="D11" s="95"/>
      <c r="E11" s="84"/>
      <c r="F11" s="96"/>
    </row>
    <row r="12" spans="2:6" x14ac:dyDescent="0.25">
      <c r="B12" s="8" t="s">
        <v>3</v>
      </c>
      <c r="C12" s="84"/>
      <c r="D12" s="95"/>
      <c r="E12" s="84">
        <v>8.8888888888888906E-3</v>
      </c>
      <c r="F12" s="96">
        <f t="shared" si="1"/>
        <v>4.1807294501905283E-2</v>
      </c>
    </row>
    <row r="13" spans="2:6" x14ac:dyDescent="0.25">
      <c r="B13" s="8" t="s">
        <v>7</v>
      </c>
      <c r="C13" s="84"/>
      <c r="D13" s="95"/>
      <c r="E13" s="84">
        <v>2.9722222222222226E-2</v>
      </c>
      <c r="F13" s="96">
        <f t="shared" si="1"/>
        <v>0.13979314099074577</v>
      </c>
    </row>
    <row r="14" spans="2:6" x14ac:dyDescent="0.25">
      <c r="B14" s="8" t="s">
        <v>2</v>
      </c>
      <c r="C14" s="84"/>
      <c r="D14" s="134"/>
      <c r="E14" s="84">
        <v>5.5787037037037038E-3</v>
      </c>
      <c r="F14" s="96">
        <f t="shared" si="1"/>
        <v>2.6238432226456176E-2</v>
      </c>
    </row>
    <row r="15" spans="2:6" x14ac:dyDescent="0.25">
      <c r="B15" s="8" t="s">
        <v>9</v>
      </c>
      <c r="C15" s="84"/>
      <c r="D15" s="134"/>
      <c r="E15" s="84">
        <v>1.068287037037037E-2</v>
      </c>
      <c r="F15" s="96">
        <f t="shared" si="1"/>
        <v>5.0244964616222097E-2</v>
      </c>
    </row>
    <row r="16" spans="2:6" x14ac:dyDescent="0.25">
      <c r="B16" s="8" t="s">
        <v>1</v>
      </c>
      <c r="C16" s="84"/>
      <c r="D16" s="134"/>
      <c r="E16" s="84">
        <v>2.8472222222222219E-3</v>
      </c>
      <c r="F16" s="96">
        <f t="shared" si="1"/>
        <v>1.3391399020141531E-2</v>
      </c>
    </row>
    <row r="17" spans="2:6" x14ac:dyDescent="0.25">
      <c r="B17" s="8" t="s">
        <v>27</v>
      </c>
      <c r="C17" s="84"/>
      <c r="D17" s="134"/>
      <c r="E17" s="84">
        <v>1.4050925925925927E-2</v>
      </c>
      <c r="F17" s="96">
        <f t="shared" si="1"/>
        <v>6.6086009798584644E-2</v>
      </c>
    </row>
    <row r="18" spans="2:6" x14ac:dyDescent="0.25">
      <c r="B18" s="8" t="s">
        <v>16</v>
      </c>
      <c r="C18" s="84"/>
      <c r="D18" s="134"/>
      <c r="E18" s="84"/>
      <c r="F18" s="96"/>
    </row>
    <row r="19" spans="2:6" x14ac:dyDescent="0.25">
      <c r="B19" s="8" t="s">
        <v>4</v>
      </c>
      <c r="C19" s="84"/>
      <c r="D19" s="95"/>
      <c r="E19" s="153">
        <v>1.1886574074074074E-2</v>
      </c>
      <c r="F19" s="96">
        <f t="shared" si="1"/>
        <v>5.5906369080021764E-2</v>
      </c>
    </row>
    <row r="20" spans="2:6" x14ac:dyDescent="0.25">
      <c r="B20" s="8" t="s">
        <v>14</v>
      </c>
      <c r="C20" s="84"/>
      <c r="D20" s="95"/>
      <c r="E20" s="84">
        <v>6.8865740740740745E-3</v>
      </c>
      <c r="F20" s="96">
        <f t="shared" si="1"/>
        <v>3.2389765922700049E-2</v>
      </c>
    </row>
    <row r="21" spans="2:6" x14ac:dyDescent="0.25">
      <c r="B21" s="8" t="s">
        <v>11</v>
      </c>
      <c r="C21" s="84"/>
      <c r="D21" s="134"/>
      <c r="E21" s="84">
        <v>9.7685185185185184E-3</v>
      </c>
      <c r="F21" s="96">
        <f t="shared" si="1"/>
        <v>4.5944474686989652E-2</v>
      </c>
    </row>
    <row r="22" spans="2:6" x14ac:dyDescent="0.25">
      <c r="B22" s="8" t="s">
        <v>15</v>
      </c>
      <c r="C22" s="84"/>
      <c r="D22" s="134"/>
      <c r="E22" s="84">
        <v>1.0717592592592595E-2</v>
      </c>
      <c r="F22" s="96">
        <f t="shared" si="1"/>
        <v>5.0408274360370167E-2</v>
      </c>
    </row>
    <row r="23" spans="2:6" s="49" customFormat="1" x14ac:dyDescent="0.25">
      <c r="B23" s="8" t="s">
        <v>91</v>
      </c>
      <c r="C23" s="84"/>
      <c r="D23" s="134"/>
      <c r="E23" s="84">
        <v>1.1134259259259257E-2</v>
      </c>
      <c r="F23" s="96">
        <f t="shared" si="1"/>
        <v>5.2367991290146958E-2</v>
      </c>
    </row>
    <row r="24" spans="2:6" x14ac:dyDescent="0.25">
      <c r="B24" s="8" t="s">
        <v>12</v>
      </c>
      <c r="C24" s="84"/>
      <c r="D24" s="134"/>
      <c r="E24" s="84">
        <v>4.7569444444444447E-3</v>
      </c>
      <c r="F24" s="96">
        <f t="shared" si="1"/>
        <v>2.2373434948285247E-2</v>
      </c>
    </row>
    <row r="25" spans="2:6" s="50" customFormat="1" x14ac:dyDescent="0.25">
      <c r="B25" s="8" t="s">
        <v>5</v>
      </c>
      <c r="C25" s="84"/>
      <c r="D25" s="134"/>
      <c r="E25" s="84">
        <v>2.7662037037037039E-3</v>
      </c>
      <c r="F25" s="96">
        <f t="shared" si="1"/>
        <v>1.301034295046271E-2</v>
      </c>
    </row>
    <row r="26" spans="2:6" x14ac:dyDescent="0.25">
      <c r="B26" s="8" t="s">
        <v>6</v>
      </c>
      <c r="C26" s="103"/>
      <c r="D26" s="134"/>
      <c r="E26" s="84">
        <v>6.4120370370370364E-3</v>
      </c>
      <c r="F26" s="96">
        <f t="shared" si="1"/>
        <v>3.0157866086009791E-2</v>
      </c>
    </row>
    <row r="27" spans="2:6" x14ac:dyDescent="0.25">
      <c r="B27" s="8" t="s">
        <v>101</v>
      </c>
      <c r="C27" s="103"/>
      <c r="D27" s="84"/>
      <c r="E27" s="84"/>
      <c r="F27" s="96"/>
    </row>
    <row r="28" spans="2:6" x14ac:dyDescent="0.25">
      <c r="B28" s="8" t="s">
        <v>17</v>
      </c>
      <c r="C28" s="103">
        <v>1.3032407407407404E-2</v>
      </c>
      <c r="D28" s="95">
        <f t="shared" ref="D28" si="2">C28/C$30</f>
        <v>0.63759909399773484</v>
      </c>
      <c r="E28" s="84">
        <v>6.7997685185185203E-2</v>
      </c>
      <c r="F28" s="96">
        <f t="shared" si="1"/>
        <v>0.31981491562329889</v>
      </c>
    </row>
    <row r="29" spans="2:6" x14ac:dyDescent="0.25">
      <c r="B29" s="8"/>
      <c r="C29" s="104"/>
      <c r="D29" s="88"/>
      <c r="E29" s="88"/>
      <c r="F29" s="93"/>
    </row>
    <row r="30" spans="2:6" x14ac:dyDescent="0.25">
      <c r="B30" s="53" t="s">
        <v>29</v>
      </c>
      <c r="C30" s="92">
        <f>SUM(C7:C28)</f>
        <v>2.0439814814814813E-2</v>
      </c>
      <c r="D30" s="132">
        <f>SUM(D7:D28)</f>
        <v>0.99999999999999989</v>
      </c>
      <c r="E30" s="152">
        <f>SUM(E7:E28)</f>
        <v>0.21261574074074077</v>
      </c>
      <c r="F30" s="133">
        <f>SUM(F7:F28)</f>
        <v>0.99999999999999989</v>
      </c>
    </row>
    <row r="31" spans="2:6" x14ac:dyDescent="0.25">
      <c r="B31" s="53"/>
      <c r="C31" s="27"/>
      <c r="D31" s="52"/>
      <c r="E31" s="52"/>
      <c r="F31" s="48"/>
    </row>
    <row r="32" spans="2:6" ht="66" customHeight="1" thickBot="1" x14ac:dyDescent="0.3">
      <c r="B32" s="198" t="s">
        <v>140</v>
      </c>
      <c r="C32" s="222"/>
      <c r="D32" s="222"/>
      <c r="E32" s="222"/>
      <c r="F32" s="22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99</v>
      </c>
      <c r="C3" s="203"/>
      <c r="D3" s="203"/>
      <c r="E3" s="203"/>
      <c r="F3" s="204"/>
    </row>
    <row r="4" spans="2:6" x14ac:dyDescent="0.25">
      <c r="B4" s="192" t="s">
        <v>132</v>
      </c>
      <c r="C4" s="193"/>
      <c r="D4" s="193"/>
      <c r="E4" s="193"/>
      <c r="F4" s="194"/>
    </row>
    <row r="5" spans="2:6" x14ac:dyDescent="0.25">
      <c r="B5" s="42"/>
      <c r="C5" s="197" t="s">
        <v>62</v>
      </c>
      <c r="D5" s="193"/>
      <c r="E5" s="213" t="s">
        <v>63</v>
      </c>
      <c r="F5" s="214"/>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7"/>
      <c r="D19" s="138"/>
      <c r="E19" s="47"/>
      <c r="F19" s="48"/>
    </row>
    <row r="20" spans="2:6" x14ac:dyDescent="0.25">
      <c r="B20" s="8" t="s">
        <v>14</v>
      </c>
      <c r="C20" s="137"/>
      <c r="D20" s="138"/>
      <c r="E20" s="47"/>
      <c r="F20" s="48"/>
    </row>
    <row r="21" spans="2:6" x14ac:dyDescent="0.25">
      <c r="B21" s="8" t="s">
        <v>11</v>
      </c>
      <c r="C21" s="137"/>
      <c r="D21" s="138"/>
      <c r="E21" s="47"/>
      <c r="F21" s="48"/>
    </row>
    <row r="22" spans="2:6" x14ac:dyDescent="0.25">
      <c r="B22" s="8" t="s">
        <v>15</v>
      </c>
      <c r="C22" s="137"/>
      <c r="D22" s="138"/>
      <c r="E22" s="47"/>
      <c r="F22" s="48"/>
    </row>
    <row r="23" spans="2:6" s="49" customFormat="1" x14ac:dyDescent="0.25">
      <c r="B23" s="8" t="s">
        <v>91</v>
      </c>
      <c r="C23" s="139"/>
      <c r="D23" s="138"/>
      <c r="E23" s="54"/>
      <c r="F23" s="48"/>
    </row>
    <row r="24" spans="2:6" x14ac:dyDescent="0.25">
      <c r="B24" s="8" t="s">
        <v>12</v>
      </c>
      <c r="C24" s="140"/>
      <c r="D24" s="141"/>
      <c r="E24" s="45"/>
      <c r="F24" s="48"/>
    </row>
    <row r="25" spans="2:6" s="50" customFormat="1" x14ac:dyDescent="0.25">
      <c r="B25" s="8" t="s">
        <v>5</v>
      </c>
      <c r="C25" s="142"/>
      <c r="D25" s="141"/>
      <c r="E25" s="43"/>
      <c r="F25" s="48"/>
    </row>
    <row r="26" spans="2:6" x14ac:dyDescent="0.25">
      <c r="B26" s="8" t="s">
        <v>6</v>
      </c>
      <c r="C26" s="142"/>
      <c r="D26" s="141"/>
      <c r="E26" s="47"/>
      <c r="F26" s="48"/>
    </row>
    <row r="27" spans="2:6" x14ac:dyDescent="0.25">
      <c r="B27" s="8" t="s">
        <v>101</v>
      </c>
      <c r="C27" s="142"/>
      <c r="D27" s="137"/>
      <c r="E27" s="47"/>
      <c r="F27" s="48"/>
    </row>
    <row r="28" spans="2:6" x14ac:dyDescent="0.25">
      <c r="B28" s="8" t="s">
        <v>17</v>
      </c>
      <c r="C28" s="142"/>
      <c r="D28" s="137"/>
      <c r="E28" s="47"/>
      <c r="F28" s="48"/>
    </row>
    <row r="29" spans="2:6" x14ac:dyDescent="0.25">
      <c r="B29" s="8"/>
      <c r="C29" s="143"/>
      <c r="D29" s="144"/>
      <c r="E29" s="52"/>
      <c r="F29" s="48"/>
    </row>
    <row r="30" spans="2:6" x14ac:dyDescent="0.25">
      <c r="B30" s="53" t="s">
        <v>29</v>
      </c>
      <c r="C30" s="145"/>
      <c r="D30" s="146"/>
      <c r="E30" s="66"/>
      <c r="F30" s="67"/>
    </row>
    <row r="31" spans="2:6" x14ac:dyDescent="0.25">
      <c r="B31" s="53"/>
      <c r="C31" s="27"/>
      <c r="D31" s="52"/>
      <c r="E31" s="52"/>
      <c r="F31" s="48"/>
    </row>
    <row r="32" spans="2:6" ht="66" customHeight="1" thickBot="1" x14ac:dyDescent="0.3">
      <c r="B32" s="224" t="s">
        <v>121</v>
      </c>
      <c r="C32" s="220"/>
      <c r="D32" s="220"/>
      <c r="E32" s="220"/>
      <c r="F32" s="22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71</v>
      </c>
      <c r="C3" s="211"/>
      <c r="D3" s="211"/>
      <c r="E3" s="211"/>
      <c r="F3" s="212"/>
    </row>
    <row r="4" spans="2:6" x14ac:dyDescent="0.25">
      <c r="B4" s="192" t="s">
        <v>132</v>
      </c>
      <c r="C4" s="193"/>
      <c r="D4" s="193"/>
      <c r="E4" s="193"/>
      <c r="F4" s="194"/>
    </row>
    <row r="5" spans="2:6" x14ac:dyDescent="0.25">
      <c r="B5" s="42"/>
      <c r="C5" s="197" t="s">
        <v>72</v>
      </c>
      <c r="D5" s="193"/>
      <c r="E5" s="213" t="s">
        <v>73</v>
      </c>
      <c r="F5" s="214"/>
    </row>
    <row r="6" spans="2:6" x14ac:dyDescent="0.25">
      <c r="B6" s="3" t="s">
        <v>23</v>
      </c>
      <c r="C6" s="63" t="s">
        <v>24</v>
      </c>
      <c r="D6" s="43" t="s">
        <v>25</v>
      </c>
      <c r="E6" s="63" t="s">
        <v>24</v>
      </c>
      <c r="F6" s="64" t="s">
        <v>25</v>
      </c>
    </row>
    <row r="7" spans="2:6" x14ac:dyDescent="0.25">
      <c r="B7" s="8" t="s">
        <v>10</v>
      </c>
      <c r="C7" s="131"/>
      <c r="D7" s="85"/>
      <c r="E7" s="65"/>
      <c r="F7" s="69"/>
    </row>
    <row r="8" spans="2:6" x14ac:dyDescent="0.25">
      <c r="B8" s="8" t="s">
        <v>13</v>
      </c>
      <c r="C8" s="131"/>
      <c r="D8" s="85"/>
      <c r="E8" s="65"/>
      <c r="F8" s="69"/>
    </row>
    <row r="9" spans="2:6" x14ac:dyDescent="0.25">
      <c r="B9" s="8" t="s">
        <v>0</v>
      </c>
      <c r="C9" s="131"/>
      <c r="D9" s="85"/>
      <c r="E9" s="65"/>
      <c r="F9" s="69"/>
    </row>
    <row r="10" spans="2:6" x14ac:dyDescent="0.25">
      <c r="B10" s="8" t="s">
        <v>8</v>
      </c>
      <c r="C10" s="131"/>
      <c r="D10" s="85"/>
      <c r="E10" s="65"/>
      <c r="F10" s="69"/>
    </row>
    <row r="11" spans="2:6" x14ac:dyDescent="0.25">
      <c r="B11" s="8" t="s">
        <v>26</v>
      </c>
      <c r="C11" s="131"/>
      <c r="D11" s="85"/>
      <c r="E11" s="65"/>
      <c r="F11" s="69"/>
    </row>
    <row r="12" spans="2:6" x14ac:dyDescent="0.25">
      <c r="B12" s="8" t="s">
        <v>3</v>
      </c>
      <c r="C12" s="131"/>
      <c r="D12" s="85"/>
      <c r="E12" s="65"/>
      <c r="F12" s="69"/>
    </row>
    <row r="13" spans="2:6" x14ac:dyDescent="0.25">
      <c r="B13" s="8" t="s">
        <v>7</v>
      </c>
      <c r="C13" s="131">
        <v>1.4351851851851852E-3</v>
      </c>
      <c r="D13" s="85">
        <f t="shared" ref="D13:D20" si="0">C13/$C$30</f>
        <v>2.3832404382087252E-2</v>
      </c>
      <c r="E13" s="65"/>
      <c r="F13" s="69"/>
    </row>
    <row r="14" spans="2:6" x14ac:dyDescent="0.25">
      <c r="B14" s="8" t="s">
        <v>2</v>
      </c>
      <c r="C14" s="131"/>
      <c r="D14" s="85"/>
      <c r="E14" s="65"/>
      <c r="F14" s="69"/>
    </row>
    <row r="15" spans="2:6" x14ac:dyDescent="0.25">
      <c r="B15" s="8" t="s">
        <v>9</v>
      </c>
      <c r="C15" s="131">
        <v>2.0023148148148148E-3</v>
      </c>
      <c r="D15" s="85">
        <f t="shared" si="0"/>
        <v>3.3250048049202376E-2</v>
      </c>
      <c r="E15" s="65"/>
      <c r="F15" s="69"/>
    </row>
    <row r="16" spans="2:6" x14ac:dyDescent="0.25">
      <c r="B16" s="8" t="s">
        <v>1</v>
      </c>
      <c r="C16" s="131">
        <v>1.8518518518518518E-4</v>
      </c>
      <c r="D16" s="85">
        <f t="shared" si="0"/>
        <v>3.0751489525273875E-3</v>
      </c>
      <c r="E16" s="65"/>
      <c r="F16" s="69"/>
    </row>
    <row r="17" spans="2:6" x14ac:dyDescent="0.25">
      <c r="B17" s="8" t="s">
        <v>27</v>
      </c>
      <c r="C17" s="131"/>
      <c r="D17" s="85"/>
      <c r="E17" s="65"/>
      <c r="F17" s="69"/>
    </row>
    <row r="18" spans="2:6" x14ac:dyDescent="0.25">
      <c r="B18" s="8" t="s">
        <v>16</v>
      </c>
      <c r="C18" s="131"/>
      <c r="D18" s="85"/>
      <c r="E18" s="65"/>
      <c r="F18" s="69"/>
    </row>
    <row r="19" spans="2:6" x14ac:dyDescent="0.25">
      <c r="B19" s="8" t="s">
        <v>4</v>
      </c>
      <c r="C19" s="131">
        <v>1.3657407407407407E-3</v>
      </c>
      <c r="D19" s="85">
        <f t="shared" si="0"/>
        <v>2.2679223524889484E-2</v>
      </c>
      <c r="E19" s="65"/>
      <c r="F19" s="69"/>
    </row>
    <row r="20" spans="2:6" x14ac:dyDescent="0.25">
      <c r="B20" s="8" t="s">
        <v>14</v>
      </c>
      <c r="C20" s="131"/>
      <c r="D20" s="85"/>
      <c r="E20" s="65"/>
      <c r="F20" s="69"/>
    </row>
    <row r="21" spans="2:6" x14ac:dyDescent="0.25">
      <c r="B21" s="8" t="s">
        <v>11</v>
      </c>
      <c r="C21" s="84">
        <v>4.2476851851851859E-3</v>
      </c>
      <c r="D21" s="85">
        <f t="shared" ref="D21:D24" si="1">C21/$C$30</f>
        <v>7.053622909859697E-2</v>
      </c>
      <c r="E21" s="65"/>
      <c r="F21" s="69"/>
    </row>
    <row r="22" spans="2:6" x14ac:dyDescent="0.25">
      <c r="B22" s="8" t="s">
        <v>15</v>
      </c>
      <c r="C22" s="131">
        <v>1.0416666666666667E-3</v>
      </c>
      <c r="D22" s="85">
        <f t="shared" si="1"/>
        <v>1.7297712857966555E-2</v>
      </c>
      <c r="E22" s="65"/>
      <c r="F22" s="69"/>
    </row>
    <row r="23" spans="2:6" s="49" customFormat="1" x14ac:dyDescent="0.25">
      <c r="B23" s="8" t="s">
        <v>91</v>
      </c>
      <c r="C23" s="131"/>
      <c r="D23" s="85"/>
      <c r="E23" s="74"/>
      <c r="F23" s="70"/>
    </row>
    <row r="24" spans="2:6" x14ac:dyDescent="0.25">
      <c r="B24" s="78" t="s">
        <v>12</v>
      </c>
      <c r="C24" s="131"/>
      <c r="D24" s="85"/>
      <c r="E24" s="45"/>
      <c r="F24" s="71"/>
    </row>
    <row r="25" spans="2:6" s="50" customFormat="1" x14ac:dyDescent="0.25">
      <c r="B25" s="78" t="s">
        <v>5</v>
      </c>
      <c r="C25" s="84">
        <v>4.9942129629629635E-2</v>
      </c>
      <c r="D25" s="85">
        <f t="shared" ref="D25" si="2">C25/$C$30</f>
        <v>0.82932923313472995</v>
      </c>
      <c r="E25" s="43"/>
      <c r="F25" s="44"/>
    </row>
    <row r="26" spans="2:6" x14ac:dyDescent="0.25">
      <c r="B26" s="8" t="s">
        <v>6</v>
      </c>
      <c r="C26" s="103"/>
      <c r="D26" s="85"/>
      <c r="E26" s="47"/>
      <c r="F26" s="69"/>
    </row>
    <row r="27" spans="2:6" x14ac:dyDescent="0.25">
      <c r="B27" s="8" t="s">
        <v>101</v>
      </c>
      <c r="C27" s="103"/>
      <c r="D27" s="85"/>
      <c r="E27" s="47"/>
      <c r="F27" s="69"/>
    </row>
    <row r="28" spans="2:6" x14ac:dyDescent="0.25">
      <c r="B28" s="8" t="s">
        <v>17</v>
      </c>
      <c r="C28" s="103"/>
      <c r="D28" s="85"/>
      <c r="E28" s="47"/>
      <c r="F28" s="69"/>
    </row>
    <row r="29" spans="2:6" x14ac:dyDescent="0.25">
      <c r="B29" s="8"/>
      <c r="C29" s="104"/>
      <c r="D29" s="88"/>
      <c r="E29" s="52"/>
      <c r="F29" s="48"/>
    </row>
    <row r="30" spans="2:6" x14ac:dyDescent="0.25">
      <c r="B30" s="53" t="s">
        <v>29</v>
      </c>
      <c r="C30" s="92">
        <f>SUM(C7:C28)</f>
        <v>6.0219907407407416E-2</v>
      </c>
      <c r="D30" s="125">
        <f>SUM(D7:D28)</f>
        <v>1</v>
      </c>
      <c r="E30" s="47"/>
      <c r="F30" s="69"/>
    </row>
    <row r="31" spans="2:6" x14ac:dyDescent="0.25">
      <c r="B31" s="53"/>
      <c r="C31" s="27"/>
      <c r="D31" s="52"/>
      <c r="E31" s="52"/>
      <c r="F31" s="48"/>
    </row>
    <row r="32" spans="2:6" ht="81" customHeight="1" thickBot="1" x14ac:dyDescent="0.3">
      <c r="B32" s="207" t="s">
        <v>141</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102</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s="81" customFormat="1" x14ac:dyDescent="0.25">
      <c r="B5" s="79"/>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v>1.3078703703703705E-3</v>
      </c>
      <c r="D7" s="84"/>
      <c r="E7" s="84">
        <v>5.7523148148148151E-3</v>
      </c>
      <c r="F7" s="84"/>
      <c r="G7" s="84"/>
      <c r="H7" s="84"/>
      <c r="I7" s="84"/>
      <c r="J7" s="84"/>
      <c r="K7" s="86">
        <f t="shared" ref="K7:K28" si="0">J7+I7+H7+G7+F7+E7+D7+C7</f>
        <v>7.0601851851851858E-3</v>
      </c>
    </row>
    <row r="8" spans="2:11" x14ac:dyDescent="0.25">
      <c r="B8" s="8" t="s">
        <v>13</v>
      </c>
      <c r="C8" s="84">
        <v>1.8819444444444451E-2</v>
      </c>
      <c r="D8" s="84"/>
      <c r="E8" s="84"/>
      <c r="F8" s="84"/>
      <c r="G8" s="84">
        <v>4.7997685185185185E-2</v>
      </c>
      <c r="H8" s="84"/>
      <c r="I8" s="84"/>
      <c r="J8" s="84"/>
      <c r="K8" s="86">
        <f t="shared" si="0"/>
        <v>6.6817129629629629E-2</v>
      </c>
    </row>
    <row r="9" spans="2:11" x14ac:dyDescent="0.25">
      <c r="B9" s="8" t="s">
        <v>0</v>
      </c>
      <c r="C9" s="84">
        <v>6.0324074074074065E-2</v>
      </c>
      <c r="D9" s="84">
        <v>7.3842592592592588E-3</v>
      </c>
      <c r="E9" s="84">
        <v>1.9988425925925909E-2</v>
      </c>
      <c r="F9" s="84">
        <v>1.4664351851851852E-2</v>
      </c>
      <c r="G9" s="84">
        <v>6.3101851851851867E-2</v>
      </c>
      <c r="H9" s="84">
        <v>2.1493055555555553E-2</v>
      </c>
      <c r="I9" s="84">
        <v>1.1863425925925927E-2</v>
      </c>
      <c r="J9" s="84"/>
      <c r="K9" s="86">
        <f t="shared" si="0"/>
        <v>0.19881944444444444</v>
      </c>
    </row>
    <row r="10" spans="2:11" x14ac:dyDescent="0.25">
      <c r="B10" s="8" t="s">
        <v>8</v>
      </c>
      <c r="C10" s="84">
        <v>9.0162037037037051E-3</v>
      </c>
      <c r="D10" s="84">
        <v>1.6805555555555556E-2</v>
      </c>
      <c r="E10" s="84">
        <v>4.8958333333333328E-3</v>
      </c>
      <c r="F10" s="84">
        <v>5.1967592592592595E-3</v>
      </c>
      <c r="G10" s="84">
        <v>1.8287037037037037E-3</v>
      </c>
      <c r="H10" s="84">
        <v>4.6759259259259254E-3</v>
      </c>
      <c r="I10" s="84"/>
      <c r="J10" s="84"/>
      <c r="K10" s="86">
        <f t="shared" si="0"/>
        <v>4.2418981481481488E-2</v>
      </c>
    </row>
    <row r="11" spans="2:11" x14ac:dyDescent="0.25">
      <c r="B11" s="8" t="s">
        <v>26</v>
      </c>
      <c r="C11" s="84"/>
      <c r="D11" s="84">
        <v>2.199074074074074E-4</v>
      </c>
      <c r="E11" s="84"/>
      <c r="F11" s="84">
        <v>2.0717592592592593E-3</v>
      </c>
      <c r="G11" s="84"/>
      <c r="H11" s="84"/>
      <c r="I11" s="84">
        <v>1.0416666666666667E-4</v>
      </c>
      <c r="J11" s="84"/>
      <c r="K11" s="86">
        <f t="shared" si="0"/>
        <v>2.3958333333333331E-3</v>
      </c>
    </row>
    <row r="12" spans="2:11" x14ac:dyDescent="0.25">
      <c r="B12" s="8" t="s">
        <v>3</v>
      </c>
      <c r="C12" s="84">
        <v>3.6990740740740755E-2</v>
      </c>
      <c r="D12" s="84">
        <v>1.6979166666666667E-2</v>
      </c>
      <c r="E12" s="84">
        <v>4.728009259259254E-2</v>
      </c>
      <c r="F12" s="84">
        <v>1.0995370370370374E-2</v>
      </c>
      <c r="G12" s="84">
        <v>8.6597222222222214E-2</v>
      </c>
      <c r="H12" s="84">
        <v>6.1111111111111114E-3</v>
      </c>
      <c r="I12" s="84">
        <v>1.429398148148148E-2</v>
      </c>
      <c r="J12" s="84"/>
      <c r="K12" s="86">
        <f t="shared" si="0"/>
        <v>0.21924768518518517</v>
      </c>
    </row>
    <row r="13" spans="2:11" x14ac:dyDescent="0.25">
      <c r="B13" s="8" t="s">
        <v>7</v>
      </c>
      <c r="C13" s="84">
        <v>3.3622685185185186E-2</v>
      </c>
      <c r="D13" s="84">
        <v>2.3009259259259264E-2</v>
      </c>
      <c r="E13" s="84">
        <v>3.6608796296296299E-2</v>
      </c>
      <c r="F13" s="84">
        <v>3.7685185185185183E-2</v>
      </c>
      <c r="G13" s="84">
        <v>3.0335648148148143E-2</v>
      </c>
      <c r="H13" s="84"/>
      <c r="I13" s="84">
        <v>3.4375000000000005E-3</v>
      </c>
      <c r="J13" s="84"/>
      <c r="K13" s="86">
        <f t="shared" si="0"/>
        <v>0.16469907407407405</v>
      </c>
    </row>
    <row r="14" spans="2:11" x14ac:dyDescent="0.25">
      <c r="B14" s="8" t="s">
        <v>2</v>
      </c>
      <c r="C14" s="84">
        <v>1.1898148148148149E-2</v>
      </c>
      <c r="D14" s="84">
        <v>5.6597222222222222E-3</v>
      </c>
      <c r="E14" s="84">
        <v>2.1585648148148145E-2</v>
      </c>
      <c r="F14" s="84">
        <v>6.8634259259259256E-3</v>
      </c>
      <c r="G14" s="84">
        <v>2.6365740740740742E-2</v>
      </c>
      <c r="H14" s="84"/>
      <c r="I14" s="84"/>
      <c r="J14" s="84"/>
      <c r="K14" s="86">
        <f t="shared" si="0"/>
        <v>7.2372685185185179E-2</v>
      </c>
    </row>
    <row r="15" spans="2:11" x14ac:dyDescent="0.25">
      <c r="B15" s="8" t="s">
        <v>9</v>
      </c>
      <c r="C15" s="84">
        <v>8.773148148148148E-3</v>
      </c>
      <c r="D15" s="84">
        <v>8.6805555555555551E-4</v>
      </c>
      <c r="E15" s="84"/>
      <c r="F15" s="84"/>
      <c r="G15" s="84">
        <v>8.7962962962962973E-4</v>
      </c>
      <c r="H15" s="84"/>
      <c r="I15" s="84"/>
      <c r="J15" s="84"/>
      <c r="K15" s="86">
        <f t="shared" si="0"/>
        <v>1.0520833333333333E-2</v>
      </c>
    </row>
    <row r="16" spans="2:11" x14ac:dyDescent="0.25">
      <c r="B16" s="8" t="s">
        <v>1</v>
      </c>
      <c r="C16" s="84">
        <v>2.631944444444444E-2</v>
      </c>
      <c r="D16" s="84">
        <v>2.7233796296296301E-2</v>
      </c>
      <c r="E16" s="84"/>
      <c r="F16" s="84">
        <v>2.673611111111111E-3</v>
      </c>
      <c r="G16" s="84">
        <v>1.2511574074074074E-2</v>
      </c>
      <c r="H16" s="84">
        <v>1.0416666666666667E-3</v>
      </c>
      <c r="I16" s="84">
        <v>4.7106481481481478E-3</v>
      </c>
      <c r="J16" s="84"/>
      <c r="K16" s="86">
        <f t="shared" si="0"/>
        <v>7.4490740740740732E-2</v>
      </c>
    </row>
    <row r="17" spans="2:11" x14ac:dyDescent="0.25">
      <c r="B17" s="8" t="s">
        <v>27</v>
      </c>
      <c r="C17" s="84">
        <v>4.4016203703703682E-2</v>
      </c>
      <c r="D17" s="84">
        <v>3.9583333333333338E-2</v>
      </c>
      <c r="E17" s="84">
        <v>1.8715277777777779E-2</v>
      </c>
      <c r="F17" s="84">
        <v>2.2291666666666671E-2</v>
      </c>
      <c r="G17" s="84">
        <v>1.0937500000000001E-2</v>
      </c>
      <c r="H17" s="84">
        <v>3.9236111111111104E-3</v>
      </c>
      <c r="I17" s="84">
        <v>2.1805555555555554E-2</v>
      </c>
      <c r="J17" s="84"/>
      <c r="K17" s="86">
        <f t="shared" si="0"/>
        <v>0.16127314814814814</v>
      </c>
    </row>
    <row r="18" spans="2:11" x14ac:dyDescent="0.25">
      <c r="B18" s="8" t="s">
        <v>16</v>
      </c>
      <c r="C18" s="84">
        <v>7.3611111111111108E-3</v>
      </c>
      <c r="D18" s="84">
        <v>2.1759259259259262E-3</v>
      </c>
      <c r="E18" s="84"/>
      <c r="F18" s="84">
        <v>1.8287037037037039E-3</v>
      </c>
      <c r="G18" s="84"/>
      <c r="H18" s="84"/>
      <c r="I18" s="84">
        <v>3.0787037037037033E-3</v>
      </c>
      <c r="J18" s="84"/>
      <c r="K18" s="86">
        <f t="shared" si="0"/>
        <v>1.4444444444444444E-2</v>
      </c>
    </row>
    <row r="19" spans="2:11" x14ac:dyDescent="0.25">
      <c r="B19" s="8" t="s">
        <v>4</v>
      </c>
      <c r="C19" s="84">
        <v>1.3969907407407408E-2</v>
      </c>
      <c r="D19" s="84">
        <v>4.2870370370370343E-2</v>
      </c>
      <c r="E19" s="84">
        <v>1.7048611111111112E-2</v>
      </c>
      <c r="F19" s="84">
        <v>3.4942129629629622E-2</v>
      </c>
      <c r="G19" s="84">
        <v>1.877314814814815E-2</v>
      </c>
      <c r="H19" s="84">
        <v>1.5173611111111112E-2</v>
      </c>
      <c r="I19" s="84"/>
      <c r="J19" s="84"/>
      <c r="K19" s="86">
        <f t="shared" si="0"/>
        <v>0.14277777777777775</v>
      </c>
    </row>
    <row r="20" spans="2:11" x14ac:dyDescent="0.25">
      <c r="B20" s="8" t="s">
        <v>14</v>
      </c>
      <c r="C20" s="84">
        <v>3.3425925925925928E-2</v>
      </c>
      <c r="D20" s="84">
        <v>1.8958333333333334E-2</v>
      </c>
      <c r="E20" s="84">
        <v>1.9537037037037037E-2</v>
      </c>
      <c r="F20" s="84">
        <v>1.1585648148148147E-2</v>
      </c>
      <c r="G20" s="84">
        <v>3.064814814814815E-2</v>
      </c>
      <c r="H20" s="84">
        <v>7.8009259259259256E-3</v>
      </c>
      <c r="I20" s="84">
        <v>3.4259259259259256E-3</v>
      </c>
      <c r="J20" s="84"/>
      <c r="K20" s="86">
        <f t="shared" si="0"/>
        <v>0.12538194444444445</v>
      </c>
    </row>
    <row r="21" spans="2:11" x14ac:dyDescent="0.25">
      <c r="B21" s="8" t="s">
        <v>11</v>
      </c>
      <c r="C21" s="84">
        <v>3.8900462962962956E-2</v>
      </c>
      <c r="D21" s="84">
        <v>1.8275462962962962E-2</v>
      </c>
      <c r="E21" s="84">
        <v>4.4722222222222205E-2</v>
      </c>
      <c r="F21" s="84">
        <v>2.8668981481481479E-2</v>
      </c>
      <c r="G21" s="84">
        <v>5.2754629629629617E-2</v>
      </c>
      <c r="H21" s="84">
        <v>1.7858796296296293E-2</v>
      </c>
      <c r="I21" s="84">
        <v>2.1307870370370373E-2</v>
      </c>
      <c r="J21" s="84"/>
      <c r="K21" s="86">
        <f t="shared" si="0"/>
        <v>0.22248842592592588</v>
      </c>
    </row>
    <row r="22" spans="2:11" x14ac:dyDescent="0.25">
      <c r="B22" s="8" t="s">
        <v>15</v>
      </c>
      <c r="C22" s="84">
        <v>3.7650462962962969E-2</v>
      </c>
      <c r="D22" s="84">
        <v>4.2546296296296297E-2</v>
      </c>
      <c r="E22" s="84">
        <v>3.0104166666666668E-2</v>
      </c>
      <c r="F22" s="84">
        <v>1.0046296296296298E-2</v>
      </c>
      <c r="G22" s="84">
        <v>1.6180555555555556E-2</v>
      </c>
      <c r="H22" s="84"/>
      <c r="I22" s="84">
        <v>1.6354166666666666E-2</v>
      </c>
      <c r="J22" s="84"/>
      <c r="K22" s="86">
        <f t="shared" si="0"/>
        <v>0.15288194444444447</v>
      </c>
    </row>
    <row r="23" spans="2:11" x14ac:dyDescent="0.25">
      <c r="B23" s="8" t="s">
        <v>91</v>
      </c>
      <c r="C23" s="84">
        <v>9.4247685185185212E-2</v>
      </c>
      <c r="D23" s="84">
        <v>0.10204861111111115</v>
      </c>
      <c r="E23" s="84">
        <v>2.2164351851851852E-2</v>
      </c>
      <c r="F23" s="84">
        <v>3.8229166666666661E-2</v>
      </c>
      <c r="G23" s="84">
        <v>5.5844907407407413E-2</v>
      </c>
      <c r="H23" s="84">
        <v>2.5057870370370373E-2</v>
      </c>
      <c r="I23" s="84">
        <v>4.0601851851851854E-2</v>
      </c>
      <c r="J23" s="84"/>
      <c r="K23" s="86">
        <f t="shared" si="0"/>
        <v>0.3781944444444445</v>
      </c>
    </row>
    <row r="24" spans="2:11" x14ac:dyDescent="0.25">
      <c r="B24" s="8" t="s">
        <v>12</v>
      </c>
      <c r="C24" s="84">
        <v>3.5486111111111121E-2</v>
      </c>
      <c r="D24" s="84">
        <v>1.96875E-2</v>
      </c>
      <c r="E24" s="84">
        <v>8.2175925925925923E-3</v>
      </c>
      <c r="F24" s="84">
        <v>2.5312500000000005E-2</v>
      </c>
      <c r="G24" s="84">
        <v>6.4814814814814822E-3</v>
      </c>
      <c r="H24" s="84">
        <v>1.2766203703703701E-2</v>
      </c>
      <c r="I24" s="84">
        <v>1.4930555555555555E-2</v>
      </c>
      <c r="J24" s="84"/>
      <c r="K24" s="86">
        <f t="shared" si="0"/>
        <v>0.12288194444444446</v>
      </c>
    </row>
    <row r="25" spans="2:11" x14ac:dyDescent="0.25">
      <c r="B25" s="8" t="s">
        <v>5</v>
      </c>
      <c r="C25" s="84">
        <v>7.1874999999999986E-3</v>
      </c>
      <c r="D25" s="84">
        <v>1.486111111111111E-2</v>
      </c>
      <c r="E25" s="84">
        <v>1.0833333333333334E-2</v>
      </c>
      <c r="F25" s="84">
        <v>1.8368055555555554E-2</v>
      </c>
      <c r="G25" s="84">
        <v>4.31712962962963E-3</v>
      </c>
      <c r="H25" s="84"/>
      <c r="I25" s="84"/>
      <c r="J25" s="84"/>
      <c r="K25" s="86">
        <f t="shared" si="0"/>
        <v>5.5567129629629626E-2</v>
      </c>
    </row>
    <row r="26" spans="2:11" x14ac:dyDescent="0.25">
      <c r="B26" s="8" t="s">
        <v>6</v>
      </c>
      <c r="C26" s="84">
        <v>8.0902777777777778E-3</v>
      </c>
      <c r="D26" s="84">
        <v>2.9745370370370373E-3</v>
      </c>
      <c r="E26" s="84"/>
      <c r="F26" s="84">
        <v>2.7777777777777778E-4</v>
      </c>
      <c r="G26" s="84"/>
      <c r="H26" s="84">
        <v>6.1805555555555555E-3</v>
      </c>
      <c r="I26" s="84"/>
      <c r="J26" s="84"/>
      <c r="K26" s="86">
        <f t="shared" si="0"/>
        <v>1.7523148148148149E-2</v>
      </c>
    </row>
    <row r="27" spans="2:11" x14ac:dyDescent="0.25">
      <c r="B27" s="8" t="s">
        <v>101</v>
      </c>
      <c r="C27" s="84"/>
      <c r="D27" s="84">
        <v>6.4236111111111108E-3</v>
      </c>
      <c r="E27" s="84">
        <v>9.8379629629629642E-4</v>
      </c>
      <c r="F27" s="84">
        <v>4.178240740740741E-3</v>
      </c>
      <c r="G27" s="84">
        <v>2.7777777777777778E-4</v>
      </c>
      <c r="H27" s="84"/>
      <c r="I27" s="84"/>
      <c r="J27" s="84"/>
      <c r="K27" s="86">
        <f t="shared" si="0"/>
        <v>1.1863425925925927E-2</v>
      </c>
    </row>
    <row r="28" spans="2:11" x14ac:dyDescent="0.25">
      <c r="B28" s="8" t="s">
        <v>17</v>
      </c>
      <c r="C28" s="84">
        <v>8.9120370370370362E-4</v>
      </c>
      <c r="D28" s="84">
        <v>5.9027777777777768E-3</v>
      </c>
      <c r="E28" s="84">
        <v>8.5763888888888886E-3</v>
      </c>
      <c r="F28" s="84">
        <v>1.724537037037037E-3</v>
      </c>
      <c r="G28" s="84">
        <v>7.7546296296296304E-4</v>
      </c>
      <c r="H28" s="84"/>
      <c r="I28" s="84">
        <v>4.8148148148148152E-3</v>
      </c>
      <c r="J28" s="84"/>
      <c r="K28" s="86">
        <f t="shared" si="0"/>
        <v>2.2685185185185187E-2</v>
      </c>
    </row>
    <row r="29" spans="2:11" x14ac:dyDescent="0.25">
      <c r="B29" s="53"/>
      <c r="C29" s="88"/>
      <c r="D29" s="88"/>
      <c r="E29" s="89"/>
      <c r="F29" s="89"/>
      <c r="G29" s="88"/>
      <c r="H29" s="88"/>
      <c r="I29" s="88"/>
      <c r="J29" s="88"/>
      <c r="K29" s="86"/>
    </row>
    <row r="30" spans="2:11" x14ac:dyDescent="0.25">
      <c r="B30" s="53" t="s">
        <v>29</v>
      </c>
      <c r="C30" s="90">
        <f>SUM(C7:C28)</f>
        <v>0.5282986111111112</v>
      </c>
      <c r="D30" s="90">
        <f t="shared" ref="D30:I30" si="1">SUM(D7:D28)</f>
        <v>0.41446759259259253</v>
      </c>
      <c r="E30" s="90">
        <f t="shared" si="1"/>
        <v>0.31701388888888882</v>
      </c>
      <c r="F30" s="90">
        <f t="shared" si="1"/>
        <v>0.2776041666666666</v>
      </c>
      <c r="G30" s="90">
        <f t="shared" si="1"/>
        <v>0.4666087962962962</v>
      </c>
      <c r="H30" s="90">
        <f t="shared" si="1"/>
        <v>0.12208333333333332</v>
      </c>
      <c r="I30" s="90">
        <f t="shared" si="1"/>
        <v>0.1607291666666667</v>
      </c>
      <c r="J30" s="90"/>
      <c r="K30" s="91">
        <f>SUM(K7:K28)</f>
        <v>2.2868055555555551</v>
      </c>
    </row>
    <row r="31" spans="2:11" x14ac:dyDescent="0.25">
      <c r="B31" s="53"/>
      <c r="C31" s="56"/>
      <c r="D31" s="56"/>
      <c r="E31" s="56"/>
      <c r="F31" s="56"/>
      <c r="G31" s="56"/>
      <c r="H31" s="56"/>
      <c r="I31" s="56"/>
      <c r="J31" s="52"/>
      <c r="K31" s="82"/>
    </row>
    <row r="32" spans="2:11" ht="66" customHeight="1" thickBot="1" x14ac:dyDescent="0.3">
      <c r="B32" s="225" t="s">
        <v>82</v>
      </c>
      <c r="C32" s="226"/>
      <c r="D32" s="226"/>
      <c r="E32" s="226"/>
      <c r="F32" s="226"/>
      <c r="G32" s="226"/>
      <c r="H32" s="226"/>
      <c r="I32" s="226"/>
      <c r="J32" s="226"/>
      <c r="K32" s="227"/>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103</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v>3.6805555555555554E-3</v>
      </c>
      <c r="J8" s="84">
        <v>5.2777777777777771E-3</v>
      </c>
      <c r="K8" s="86">
        <f t="shared" ref="K8:K28" si="0">J8+I8+H8+G8+F8+E8+D8+C8</f>
        <v>8.958333333333332E-3</v>
      </c>
    </row>
    <row r="9" spans="2:11" x14ac:dyDescent="0.25">
      <c r="B9" s="8" t="s">
        <v>0</v>
      </c>
      <c r="C9" s="84"/>
      <c r="D9" s="84"/>
      <c r="E9" s="84"/>
      <c r="F9" s="84"/>
      <c r="G9" s="84">
        <v>3.2291666666666671E-3</v>
      </c>
      <c r="H9" s="84"/>
      <c r="I9" s="84">
        <v>1.2557870370370369E-2</v>
      </c>
      <c r="J9" s="84">
        <v>1.7337962962962961E-2</v>
      </c>
      <c r="K9" s="86">
        <f t="shared" si="0"/>
        <v>3.3124999999999995E-2</v>
      </c>
    </row>
    <row r="10" spans="2:11" x14ac:dyDescent="0.25">
      <c r="B10" s="8" t="s">
        <v>8</v>
      </c>
      <c r="C10" s="84"/>
      <c r="D10" s="84"/>
      <c r="E10" s="84">
        <v>1.7685185185185186E-2</v>
      </c>
      <c r="F10" s="84">
        <v>2.4537037037037036E-3</v>
      </c>
      <c r="G10" s="84">
        <v>9.872685185185184E-3</v>
      </c>
      <c r="H10" s="84"/>
      <c r="I10" s="84"/>
      <c r="J10" s="84"/>
      <c r="K10" s="86">
        <f t="shared" si="0"/>
        <v>3.0011574074074072E-2</v>
      </c>
    </row>
    <row r="11" spans="2:11" x14ac:dyDescent="0.25">
      <c r="B11" s="8" t="s">
        <v>26</v>
      </c>
      <c r="C11" s="84"/>
      <c r="D11" s="84"/>
      <c r="E11" s="84"/>
      <c r="F11" s="84"/>
      <c r="G11" s="84"/>
      <c r="H11" s="84"/>
      <c r="I11" s="84"/>
      <c r="J11" s="84"/>
      <c r="K11" s="86"/>
    </row>
    <row r="12" spans="2:11" x14ac:dyDescent="0.25">
      <c r="B12" s="8" t="s">
        <v>3</v>
      </c>
      <c r="C12" s="84"/>
      <c r="D12" s="84"/>
      <c r="E12" s="84">
        <v>3.1481481481481477E-3</v>
      </c>
      <c r="F12" s="84"/>
      <c r="G12" s="84"/>
      <c r="H12" s="84"/>
      <c r="I12" s="84">
        <v>2.3356481481481485E-2</v>
      </c>
      <c r="J12" s="84">
        <v>3.6481481481481483E-2</v>
      </c>
      <c r="K12" s="86">
        <f t="shared" si="0"/>
        <v>6.2986111111111118E-2</v>
      </c>
    </row>
    <row r="13" spans="2:11" x14ac:dyDescent="0.25">
      <c r="B13" s="8" t="s">
        <v>7</v>
      </c>
      <c r="C13" s="84"/>
      <c r="D13" s="84"/>
      <c r="E13" s="84"/>
      <c r="F13" s="84"/>
      <c r="G13" s="84">
        <v>2.8622685185185189E-2</v>
      </c>
      <c r="H13" s="84"/>
      <c r="I13" s="84">
        <v>6.0879629629629634E-3</v>
      </c>
      <c r="J13" s="84">
        <v>1.4351851851851852E-3</v>
      </c>
      <c r="K13" s="86">
        <f t="shared" ref="K13:K26" si="1">J13+I13+H13+G13+F13+E13+D13+C13</f>
        <v>3.6145833333333335E-2</v>
      </c>
    </row>
    <row r="14" spans="2:11" x14ac:dyDescent="0.25">
      <c r="B14" s="8" t="s">
        <v>2</v>
      </c>
      <c r="C14" s="84"/>
      <c r="D14" s="84"/>
      <c r="E14" s="84"/>
      <c r="F14" s="84"/>
      <c r="G14" s="84"/>
      <c r="H14" s="84"/>
      <c r="I14" s="84">
        <v>3.1250000000000001E-4</v>
      </c>
      <c r="J14" s="84">
        <v>1.0532407407407409E-3</v>
      </c>
      <c r="K14" s="86">
        <f t="shared" si="0"/>
        <v>1.3657407407407409E-3</v>
      </c>
    </row>
    <row r="15" spans="2:11" x14ac:dyDescent="0.25">
      <c r="B15" s="8" t="s">
        <v>9</v>
      </c>
      <c r="C15" s="84"/>
      <c r="D15" s="84"/>
      <c r="E15" s="84"/>
      <c r="F15" s="84"/>
      <c r="G15" s="84"/>
      <c r="H15" s="84"/>
      <c r="I15" s="84">
        <v>1.3865740740740743E-2</v>
      </c>
      <c r="J15" s="84">
        <v>2.9282407407407412E-3</v>
      </c>
      <c r="K15" s="86">
        <f t="shared" si="0"/>
        <v>1.6793981481481483E-2</v>
      </c>
    </row>
    <row r="16" spans="2:11" x14ac:dyDescent="0.25">
      <c r="B16" s="8" t="s">
        <v>1</v>
      </c>
      <c r="C16" s="84"/>
      <c r="D16" s="84"/>
      <c r="E16" s="84"/>
      <c r="F16" s="84"/>
      <c r="G16" s="84"/>
      <c r="H16" s="84"/>
      <c r="I16" s="84">
        <v>2.627314814814815E-3</v>
      </c>
      <c r="J16" s="84"/>
      <c r="K16" s="86">
        <f t="shared" si="0"/>
        <v>2.627314814814815E-3</v>
      </c>
    </row>
    <row r="17" spans="2:11" x14ac:dyDescent="0.25">
      <c r="B17" s="8" t="s">
        <v>27</v>
      </c>
      <c r="C17" s="84"/>
      <c r="D17" s="84">
        <v>7.5925925925925926E-3</v>
      </c>
      <c r="E17" s="84">
        <v>4.363425925925926E-3</v>
      </c>
      <c r="F17" s="84">
        <v>4.5370370370370365E-3</v>
      </c>
      <c r="G17" s="84">
        <v>1.1134259259259259E-2</v>
      </c>
      <c r="H17" s="84">
        <v>4.0393518518518521E-3</v>
      </c>
      <c r="I17" s="84">
        <v>3.5532407407407409E-3</v>
      </c>
      <c r="J17" s="84"/>
      <c r="K17" s="86">
        <f t="shared" si="0"/>
        <v>3.5219907407407408E-2</v>
      </c>
    </row>
    <row r="18" spans="2:11" x14ac:dyDescent="0.25">
      <c r="B18" s="8" t="s">
        <v>16</v>
      </c>
      <c r="C18" s="84"/>
      <c r="D18" s="84"/>
      <c r="E18" s="84">
        <v>1.8981481481481482E-3</v>
      </c>
      <c r="F18" s="84"/>
      <c r="G18" s="84">
        <v>1.9791666666666668E-3</v>
      </c>
      <c r="H18" s="84"/>
      <c r="I18" s="84"/>
      <c r="J18" s="84"/>
      <c r="K18" s="86">
        <f t="shared" si="0"/>
        <v>3.8773148148148152E-3</v>
      </c>
    </row>
    <row r="19" spans="2:11" x14ac:dyDescent="0.25">
      <c r="B19" s="8" t="s">
        <v>4</v>
      </c>
      <c r="C19" s="84"/>
      <c r="D19" s="84"/>
      <c r="E19" s="84">
        <v>2.1412037037037038E-3</v>
      </c>
      <c r="F19" s="84"/>
      <c r="G19" s="84">
        <v>1.25E-3</v>
      </c>
      <c r="H19" s="84"/>
      <c r="I19" s="84"/>
      <c r="J19" s="84">
        <v>2.8703703703703708E-3</v>
      </c>
      <c r="K19" s="86">
        <f t="shared" si="1"/>
        <v>6.2615740740740739E-3</v>
      </c>
    </row>
    <row r="20" spans="2:11" x14ac:dyDescent="0.25">
      <c r="B20" s="8" t="s">
        <v>14</v>
      </c>
      <c r="C20" s="84">
        <v>2.0486111111111113E-3</v>
      </c>
      <c r="D20" s="84"/>
      <c r="E20" s="84"/>
      <c r="F20" s="84"/>
      <c r="G20" s="84">
        <v>1.4004629629629629E-3</v>
      </c>
      <c r="H20" s="84"/>
      <c r="I20" s="84">
        <v>1.9675925925925926E-4</v>
      </c>
      <c r="J20" s="84">
        <v>4.3981481481481486E-4</v>
      </c>
      <c r="K20" s="86">
        <f t="shared" si="0"/>
        <v>4.0856481481481481E-3</v>
      </c>
    </row>
    <row r="21" spans="2:11" x14ac:dyDescent="0.25">
      <c r="B21" s="8" t="s">
        <v>11</v>
      </c>
      <c r="C21" s="84">
        <v>4.3587962962962967E-2</v>
      </c>
      <c r="D21" s="84">
        <v>1.3680555555555557E-2</v>
      </c>
      <c r="E21" s="84">
        <v>4.1851851851851855E-2</v>
      </c>
      <c r="F21" s="84">
        <v>1.050925925925926E-2</v>
      </c>
      <c r="G21" s="84">
        <v>3.2673611111111105E-2</v>
      </c>
      <c r="H21" s="84">
        <v>1.7303240740740741E-2</v>
      </c>
      <c r="I21" s="84">
        <v>5.8287037037037033E-2</v>
      </c>
      <c r="J21" s="84">
        <v>3.802083333333333E-2</v>
      </c>
      <c r="K21" s="86">
        <f t="shared" si="0"/>
        <v>0.25591435185185185</v>
      </c>
    </row>
    <row r="22" spans="2:11" x14ac:dyDescent="0.25">
      <c r="B22" s="8" t="s">
        <v>15</v>
      </c>
      <c r="C22" s="84">
        <v>4.8495370370370368E-3</v>
      </c>
      <c r="D22" s="84">
        <v>6.4351851851851844E-3</v>
      </c>
      <c r="E22" s="84">
        <v>1.1469907407407408E-2</v>
      </c>
      <c r="F22" s="84">
        <v>1.5775462962962963E-2</v>
      </c>
      <c r="G22" s="84">
        <v>8.1828703703703699E-3</v>
      </c>
      <c r="H22" s="84">
        <v>5.5555555555555549E-3</v>
      </c>
      <c r="I22" s="84">
        <v>3.484953703703704E-2</v>
      </c>
      <c r="J22" s="84">
        <v>3.8657407407407408E-3</v>
      </c>
      <c r="K22" s="86">
        <f t="shared" si="0"/>
        <v>9.0983796296296313E-2</v>
      </c>
    </row>
    <row r="23" spans="2:11" x14ac:dyDescent="0.25">
      <c r="B23" s="8" t="s">
        <v>91</v>
      </c>
      <c r="C23" s="84">
        <v>9.7222222222222224E-3</v>
      </c>
      <c r="D23" s="84">
        <v>1.9212962962962963E-2</v>
      </c>
      <c r="E23" s="84">
        <v>3.7268518518518519E-3</v>
      </c>
      <c r="F23" s="84"/>
      <c r="G23" s="84">
        <v>3.5949074074074071E-2</v>
      </c>
      <c r="H23" s="84">
        <v>4.6180555555555549E-3</v>
      </c>
      <c r="I23" s="84">
        <v>7.8356481481481471E-3</v>
      </c>
      <c r="J23" s="84">
        <v>4.8726851851851848E-3</v>
      </c>
      <c r="K23" s="86">
        <f t="shared" si="0"/>
        <v>8.59375E-2</v>
      </c>
    </row>
    <row r="24" spans="2:11" x14ac:dyDescent="0.25">
      <c r="B24" s="8" t="s">
        <v>12</v>
      </c>
      <c r="C24" s="84">
        <v>9.8958333333333329E-3</v>
      </c>
      <c r="D24" s="84">
        <v>1.8414351851851848E-2</v>
      </c>
      <c r="E24" s="84">
        <v>1.7476851851851851E-2</v>
      </c>
      <c r="F24" s="84">
        <v>1.7013888888888892E-3</v>
      </c>
      <c r="G24" s="84">
        <v>2.5034722222222222E-2</v>
      </c>
      <c r="H24" s="84">
        <v>2.7025462962962963E-2</v>
      </c>
      <c r="I24" s="84">
        <v>2.9050925925925924E-3</v>
      </c>
      <c r="J24" s="84">
        <v>4.0972222222222226E-3</v>
      </c>
      <c r="K24" s="86">
        <f t="shared" si="0"/>
        <v>0.10655092592592594</v>
      </c>
    </row>
    <row r="25" spans="2:11" x14ac:dyDescent="0.25">
      <c r="B25" s="8" t="s">
        <v>5</v>
      </c>
      <c r="C25" s="84">
        <v>2.2685185185185182E-3</v>
      </c>
      <c r="D25" s="84">
        <v>4.1030092592592604E-2</v>
      </c>
      <c r="E25" s="84">
        <v>5.9409722222222225E-2</v>
      </c>
      <c r="F25" s="84">
        <v>8.8078703703703704E-3</v>
      </c>
      <c r="G25" s="84">
        <v>1.0185185185185184E-2</v>
      </c>
      <c r="H25" s="84">
        <v>1.4016203703703704E-2</v>
      </c>
      <c r="I25" s="84">
        <v>4.3993055555555549E-2</v>
      </c>
      <c r="J25" s="84">
        <v>2.2569444444444448E-2</v>
      </c>
      <c r="K25" s="86">
        <f t="shared" si="1"/>
        <v>0.20228009259259264</v>
      </c>
    </row>
    <row r="26" spans="2:11" x14ac:dyDescent="0.25">
      <c r="B26" s="8" t="s">
        <v>6</v>
      </c>
      <c r="C26" s="84">
        <v>5.0000000000000001E-3</v>
      </c>
      <c r="D26" s="84">
        <v>5.8796296296296287E-3</v>
      </c>
      <c r="E26" s="84">
        <v>1.6331018518518519E-2</v>
      </c>
      <c r="F26" s="84"/>
      <c r="G26" s="84">
        <v>4.0625000000000001E-3</v>
      </c>
      <c r="H26" s="84">
        <v>1.7708333333333332E-3</v>
      </c>
      <c r="I26" s="84">
        <v>1.3819444444444443E-2</v>
      </c>
      <c r="J26" s="84">
        <v>3.0324074074074077E-3</v>
      </c>
      <c r="K26" s="86">
        <f t="shared" si="0"/>
        <v>4.9895833333333334E-2</v>
      </c>
    </row>
    <row r="27" spans="2:11" x14ac:dyDescent="0.25">
      <c r="B27" s="8" t="s">
        <v>101</v>
      </c>
      <c r="C27" s="84"/>
      <c r="D27" s="84"/>
      <c r="E27" s="84"/>
      <c r="F27" s="84"/>
      <c r="G27" s="84"/>
      <c r="H27" s="84"/>
      <c r="I27" s="84"/>
      <c r="J27" s="84"/>
      <c r="K27" s="86"/>
    </row>
    <row r="28" spans="2:11" x14ac:dyDescent="0.25">
      <c r="B28" s="8" t="s">
        <v>17</v>
      </c>
      <c r="C28" s="84"/>
      <c r="D28" s="84"/>
      <c r="E28" s="84"/>
      <c r="F28" s="84"/>
      <c r="G28" s="84">
        <v>4.2592592592592595E-3</v>
      </c>
      <c r="H28" s="84"/>
      <c r="I28" s="84">
        <v>1.3310185185185185E-3</v>
      </c>
      <c r="J28" s="84"/>
      <c r="K28" s="86">
        <f t="shared" si="0"/>
        <v>5.5902777777777782E-3</v>
      </c>
    </row>
    <row r="29" spans="2:11" x14ac:dyDescent="0.25">
      <c r="B29" s="53"/>
      <c r="C29" s="88"/>
      <c r="D29" s="88"/>
      <c r="E29" s="89"/>
      <c r="F29" s="89"/>
      <c r="G29" s="88"/>
      <c r="H29" s="88"/>
      <c r="I29" s="88"/>
      <c r="J29" s="88"/>
      <c r="K29" s="86"/>
    </row>
    <row r="30" spans="2:11" x14ac:dyDescent="0.25">
      <c r="B30" s="53" t="s">
        <v>29</v>
      </c>
      <c r="C30" s="90">
        <f t="shared" ref="C30:J30" si="2">SUM(C7:C28)</f>
        <v>7.7372685185185183E-2</v>
      </c>
      <c r="D30" s="90">
        <f t="shared" si="2"/>
        <v>0.11224537037037037</v>
      </c>
      <c r="E30" s="90">
        <f t="shared" si="2"/>
        <v>0.17950231481481482</v>
      </c>
      <c r="F30" s="90">
        <f t="shared" si="2"/>
        <v>4.3784722222222225E-2</v>
      </c>
      <c r="G30" s="90">
        <f t="shared" si="2"/>
        <v>0.17783564814814815</v>
      </c>
      <c r="H30" s="90">
        <f t="shared" si="2"/>
        <v>7.4328703703703702E-2</v>
      </c>
      <c r="I30" s="90">
        <f t="shared" si="2"/>
        <v>0.22925925925925922</v>
      </c>
      <c r="J30" s="90">
        <f t="shared" si="2"/>
        <v>0.14428240740740739</v>
      </c>
      <c r="K30" s="91">
        <f>SUM(K7:K28)</f>
        <v>1.0386111111111112</v>
      </c>
    </row>
    <row r="31" spans="2:11" x14ac:dyDescent="0.25">
      <c r="B31" s="147"/>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35</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67" t="s">
        <v>36</v>
      </c>
      <c r="D5" s="165"/>
      <c r="E5" s="171" t="s">
        <v>37</v>
      </c>
      <c r="F5" s="171"/>
      <c r="G5" s="165" t="s">
        <v>38</v>
      </c>
      <c r="H5" s="166"/>
    </row>
    <row r="6" spans="2:8" s="1" customFormat="1" x14ac:dyDescent="0.25">
      <c r="B6" s="3" t="s">
        <v>23</v>
      </c>
      <c r="C6" s="5" t="s">
        <v>24</v>
      </c>
      <c r="D6" s="5" t="s">
        <v>25</v>
      </c>
      <c r="E6" s="5" t="s">
        <v>24</v>
      </c>
      <c r="F6" s="5" t="s">
        <v>25</v>
      </c>
      <c r="G6" s="5" t="s">
        <v>24</v>
      </c>
      <c r="H6" s="7" t="s">
        <v>25</v>
      </c>
    </row>
    <row r="7" spans="2:8" s="1" customFormat="1" x14ac:dyDescent="0.25">
      <c r="B7" s="8" t="s">
        <v>10</v>
      </c>
      <c r="C7" s="97">
        <v>3.6712962962962996E-2</v>
      </c>
      <c r="D7" s="95">
        <f>C7/C$30</f>
        <v>1.5613156003583348E-2</v>
      </c>
      <c r="E7" s="97">
        <v>8.125000000000002E-3</v>
      </c>
      <c r="F7" s="95">
        <f t="shared" ref="F7:F28" si="0">E7/E$30</f>
        <v>2.2159790397424148E-2</v>
      </c>
      <c r="G7" s="97">
        <f>C7+E7</f>
        <v>4.4837962962962996E-2</v>
      </c>
      <c r="H7" s="96">
        <f>G7/$G$30</f>
        <v>1.6496267687499198E-2</v>
      </c>
    </row>
    <row r="8" spans="2:8" s="1" customFormat="1" x14ac:dyDescent="0.25">
      <c r="B8" s="8" t="s">
        <v>13</v>
      </c>
      <c r="C8" s="97">
        <v>0.11087962962962972</v>
      </c>
      <c r="D8" s="95">
        <f t="shared" ref="D8:D27" si="1">C8/C$30</f>
        <v>4.7154487551805943E-2</v>
      </c>
      <c r="E8" s="97">
        <v>3.7731481481481479E-3</v>
      </c>
      <c r="F8" s="95">
        <f t="shared" si="0"/>
        <v>1.0290728874017479E-2</v>
      </c>
      <c r="G8" s="97">
        <f t="shared" ref="G8:G27" si="2">C8+E8</f>
        <v>0.11465277777777787</v>
      </c>
      <c r="H8" s="96">
        <f t="shared" ref="H8:H27" si="3">G8/$G$30</f>
        <v>4.2181731469377148E-2</v>
      </c>
    </row>
    <row r="9" spans="2:8" s="1" customFormat="1" x14ac:dyDescent="0.25">
      <c r="B9" s="8" t="s">
        <v>0</v>
      </c>
      <c r="C9" s="97">
        <v>0.58021990740740981</v>
      </c>
      <c r="D9" s="95">
        <f t="shared" si="1"/>
        <v>0.24675382207302626</v>
      </c>
      <c r="E9" s="97">
        <v>0.1632638888888891</v>
      </c>
      <c r="F9" s="95">
        <f t="shared" si="0"/>
        <v>0.44527920704567714</v>
      </c>
      <c r="G9" s="97">
        <f t="shared" si="2"/>
        <v>0.7434837962962989</v>
      </c>
      <c r="H9" s="96">
        <f t="shared" si="3"/>
        <v>0.27353400811613038</v>
      </c>
    </row>
    <row r="10" spans="2:8" s="1" customFormat="1" x14ac:dyDescent="0.25">
      <c r="B10" s="8" t="s">
        <v>8</v>
      </c>
      <c r="C10" s="97">
        <v>2.2407407407407411E-2</v>
      </c>
      <c r="D10" s="95">
        <f t="shared" si="1"/>
        <v>9.5293411169411531E-3</v>
      </c>
      <c r="E10" s="97">
        <v>4.0625000000000001E-3</v>
      </c>
      <c r="F10" s="95">
        <f t="shared" si="0"/>
        <v>1.1079895198712072E-2</v>
      </c>
      <c r="G10" s="97">
        <f t="shared" si="2"/>
        <v>2.6469907407407411E-2</v>
      </c>
      <c r="H10" s="96">
        <f t="shared" si="3"/>
        <v>9.7385039239315033E-3</v>
      </c>
    </row>
    <row r="11" spans="2:8" s="1" customFormat="1" x14ac:dyDescent="0.25">
      <c r="B11" s="8" t="s">
        <v>26</v>
      </c>
      <c r="C11" s="97">
        <v>8.5648148148148133E-3</v>
      </c>
      <c r="D11" s="95">
        <f t="shared" si="1"/>
        <v>3.6424134434589108E-3</v>
      </c>
      <c r="E11" s="97">
        <v>3.8194444444444446E-4</v>
      </c>
      <c r="F11" s="95">
        <f t="shared" si="0"/>
        <v>1.0416995485968616E-3</v>
      </c>
      <c r="G11" s="97">
        <f t="shared" si="2"/>
        <v>8.9467592592592585E-3</v>
      </c>
      <c r="H11" s="96">
        <f t="shared" si="3"/>
        <v>3.2915887770874732E-3</v>
      </c>
    </row>
    <row r="12" spans="2:8" s="1" customFormat="1" x14ac:dyDescent="0.25">
      <c r="B12" s="8" t="s">
        <v>3</v>
      </c>
      <c r="C12" s="97">
        <v>0.11790509259259269</v>
      </c>
      <c r="D12" s="95">
        <f t="shared" si="1"/>
        <v>5.0142251011508057E-2</v>
      </c>
      <c r="E12" s="97">
        <v>4.3229166666666728E-2</v>
      </c>
      <c r="F12" s="95">
        <f t="shared" si="0"/>
        <v>0.11790144890937221</v>
      </c>
      <c r="G12" s="97">
        <f t="shared" si="2"/>
        <v>0.16113425925925942</v>
      </c>
      <c r="H12" s="96">
        <f t="shared" si="3"/>
        <v>5.9282663589407314E-2</v>
      </c>
    </row>
    <row r="13" spans="2:8" s="1" customFormat="1" x14ac:dyDescent="0.25">
      <c r="B13" s="8" t="s">
        <v>7</v>
      </c>
      <c r="C13" s="97">
        <v>5.7939814814814798E-2</v>
      </c>
      <c r="D13" s="95">
        <f t="shared" si="1"/>
        <v>2.4640434726966629E-2</v>
      </c>
      <c r="E13" s="97">
        <v>4.1168981481481508E-2</v>
      </c>
      <c r="F13" s="95">
        <f t="shared" si="0"/>
        <v>0.11228258467754662</v>
      </c>
      <c r="G13" s="97">
        <f t="shared" si="2"/>
        <v>9.9108796296296306E-2</v>
      </c>
      <c r="H13" s="96">
        <f t="shared" si="3"/>
        <v>3.6462968561707679E-2</v>
      </c>
    </row>
    <row r="14" spans="2:8" s="1" customFormat="1" x14ac:dyDescent="0.25">
      <c r="B14" s="8" t="s">
        <v>2</v>
      </c>
      <c r="C14" s="97">
        <v>8.027777777777774E-2</v>
      </c>
      <c r="D14" s="95">
        <f t="shared" si="1"/>
        <v>3.4140242761933781E-2</v>
      </c>
      <c r="E14" s="97">
        <v>7.5462962962962957E-3</v>
      </c>
      <c r="F14" s="95">
        <f t="shared" si="0"/>
        <v>2.0581457748034958E-2</v>
      </c>
      <c r="G14" s="97">
        <f t="shared" si="2"/>
        <v>8.7824074074074041E-2</v>
      </c>
      <c r="H14" s="96">
        <f t="shared" si="3"/>
        <v>3.2311223338343777E-2</v>
      </c>
    </row>
    <row r="15" spans="2:8" s="1" customFormat="1" x14ac:dyDescent="0.25">
      <c r="B15" s="8" t="s">
        <v>9</v>
      </c>
      <c r="C15" s="97">
        <v>4.1620370370370405E-2</v>
      </c>
      <c r="D15" s="95">
        <f t="shared" si="1"/>
        <v>1.7700160463078724E-2</v>
      </c>
      <c r="E15" s="97">
        <v>2.3842592592592591E-3</v>
      </c>
      <c r="F15" s="95">
        <f t="shared" si="0"/>
        <v>6.502730515483438E-3</v>
      </c>
      <c r="G15" s="97">
        <f t="shared" si="2"/>
        <v>4.4004629629629664E-2</v>
      </c>
      <c r="H15" s="96">
        <f t="shared" si="3"/>
        <v>1.6189677271004635E-2</v>
      </c>
    </row>
    <row r="16" spans="2:8" s="1" customFormat="1" x14ac:dyDescent="0.25">
      <c r="B16" s="8" t="s">
        <v>1</v>
      </c>
      <c r="C16" s="97">
        <v>1.8599537037037043E-2</v>
      </c>
      <c r="D16" s="95">
        <f t="shared" si="1"/>
        <v>7.9099437887006387E-3</v>
      </c>
      <c r="E16" s="97">
        <v>7.5810185185185191E-3</v>
      </c>
      <c r="F16" s="95">
        <f t="shared" si="0"/>
        <v>2.0676157706998311E-2</v>
      </c>
      <c r="G16" s="97">
        <f t="shared" si="2"/>
        <v>2.6180555555555561E-2</v>
      </c>
      <c r="H16" s="96">
        <f t="shared" si="3"/>
        <v>9.6320489182042252E-3</v>
      </c>
    </row>
    <row r="17" spans="2:8" s="1" customFormat="1" x14ac:dyDescent="0.25">
      <c r="B17" s="8" t="s">
        <v>27</v>
      </c>
      <c r="C17" s="97">
        <v>2.1990740740740742E-3</v>
      </c>
      <c r="D17" s="95">
        <f t="shared" si="1"/>
        <v>9.3521426250972053E-4</v>
      </c>
      <c r="E17" s="97">
        <v>1.0659722222222221E-2</v>
      </c>
      <c r="F17" s="95">
        <f t="shared" si="0"/>
        <v>2.9072887401748768E-2</v>
      </c>
      <c r="G17" s="97">
        <f t="shared" si="2"/>
        <v>1.2858796296296295E-2</v>
      </c>
      <c r="H17" s="96">
        <f t="shared" si="3"/>
        <v>4.7308604545202877E-3</v>
      </c>
    </row>
    <row r="18" spans="2:8" s="1" customFormat="1" x14ac:dyDescent="0.25">
      <c r="B18" s="8" t="s">
        <v>16</v>
      </c>
      <c r="C18" s="97">
        <v>4.3159722222222197E-2</v>
      </c>
      <c r="D18" s="95">
        <f t="shared" si="1"/>
        <v>1.8354810446835505E-2</v>
      </c>
      <c r="E18" s="97"/>
      <c r="F18" s="95"/>
      <c r="G18" s="97">
        <f t="shared" si="2"/>
        <v>4.3159722222222197E-2</v>
      </c>
      <c r="H18" s="96">
        <f t="shared" si="3"/>
        <v>1.587882865428096E-2</v>
      </c>
    </row>
    <row r="19" spans="2:8" s="1" customFormat="1" x14ac:dyDescent="0.25">
      <c r="B19" s="8" t="s">
        <v>4</v>
      </c>
      <c r="C19" s="97">
        <v>0.23187499999999978</v>
      </c>
      <c r="D19" s="95">
        <f t="shared" si="1"/>
        <v>9.8610960711156437E-2</v>
      </c>
      <c r="E19" s="97">
        <v>1.4884259259259262E-2</v>
      </c>
      <c r="F19" s="95">
        <f t="shared" si="0"/>
        <v>4.0594715742289823E-2</v>
      </c>
      <c r="G19" s="97">
        <f t="shared" si="2"/>
        <v>0.24675925925925904</v>
      </c>
      <c r="H19" s="96">
        <f t="shared" si="3"/>
        <v>9.0784828884223637E-2</v>
      </c>
    </row>
    <row r="20" spans="2:8" s="1" customFormat="1" x14ac:dyDescent="0.25">
      <c r="B20" s="8" t="s">
        <v>14</v>
      </c>
      <c r="C20" s="97">
        <v>2.9039351851851868E-2</v>
      </c>
      <c r="D20" s="95">
        <f t="shared" si="1"/>
        <v>1.2349750445457316E-2</v>
      </c>
      <c r="E20" s="97">
        <v>3.1261574074074081E-2</v>
      </c>
      <c r="F20" s="95">
        <f t="shared" si="0"/>
        <v>8.526152972000374E-2</v>
      </c>
      <c r="G20" s="97">
        <f t="shared" si="2"/>
        <v>6.0300925925925952E-2</v>
      </c>
      <c r="H20" s="96">
        <f t="shared" si="3"/>
        <v>2.2185223193564998E-2</v>
      </c>
    </row>
    <row r="21" spans="2:8" s="1" customFormat="1" x14ac:dyDescent="0.25">
      <c r="B21" s="8" t="s">
        <v>11</v>
      </c>
      <c r="C21" s="97">
        <v>3.1006944444444465E-2</v>
      </c>
      <c r="D21" s="95">
        <f t="shared" si="1"/>
        <v>1.3186521101387069E-2</v>
      </c>
      <c r="E21" s="97">
        <v>7.6736111111111111E-3</v>
      </c>
      <c r="F21" s="95">
        <f t="shared" si="0"/>
        <v>2.0928690930900579E-2</v>
      </c>
      <c r="G21" s="97">
        <f t="shared" si="2"/>
        <v>3.8680555555555579E-2</v>
      </c>
      <c r="H21" s="96">
        <f t="shared" si="3"/>
        <v>1.4230905165622695E-2</v>
      </c>
    </row>
    <row r="22" spans="2:8" s="1" customFormat="1" x14ac:dyDescent="0.25">
      <c r="B22" s="8" t="s">
        <v>15</v>
      </c>
      <c r="C22" s="97">
        <v>1.59375E-2</v>
      </c>
      <c r="D22" s="95">
        <f t="shared" si="1"/>
        <v>6.7778423130309745E-3</v>
      </c>
      <c r="E22" s="97">
        <v>5.9837962962962952E-3</v>
      </c>
      <c r="F22" s="95">
        <f t="shared" si="0"/>
        <v>1.6319959594684161E-2</v>
      </c>
      <c r="G22" s="97">
        <f t="shared" si="2"/>
        <v>2.1921296296296296E-2</v>
      </c>
      <c r="H22" s="96">
        <f t="shared" si="3"/>
        <v>8.0650312338986733E-3</v>
      </c>
    </row>
    <row r="23" spans="2:8" s="1" customFormat="1" x14ac:dyDescent="0.25">
      <c r="B23" s="8" t="s">
        <v>91</v>
      </c>
      <c r="C23" s="97">
        <v>9.571759259259259E-3</v>
      </c>
      <c r="D23" s="95">
        <f t="shared" si="1"/>
        <v>4.0706431320817835E-3</v>
      </c>
      <c r="E23" s="97">
        <v>6.9560185185185176E-3</v>
      </c>
      <c r="F23" s="95">
        <f t="shared" si="0"/>
        <v>1.8971558445657989E-2</v>
      </c>
      <c r="G23" s="97">
        <f t="shared" si="2"/>
        <v>1.6527777777777777E-2</v>
      </c>
      <c r="H23" s="96">
        <f t="shared" si="3"/>
        <v>6.0807099271421887E-3</v>
      </c>
    </row>
    <row r="24" spans="2:8" s="1" customFormat="1" x14ac:dyDescent="0.25">
      <c r="B24" s="8" t="s">
        <v>12</v>
      </c>
      <c r="C24" s="97">
        <v>4.3807870370370414E-2</v>
      </c>
      <c r="D24" s="95">
        <f t="shared" si="1"/>
        <v>1.8630452545259451E-2</v>
      </c>
      <c r="E24" s="97">
        <v>2.2106481481481482E-3</v>
      </c>
      <c r="F24" s="95">
        <f t="shared" si="0"/>
        <v>6.0292307206666835E-3</v>
      </c>
      <c r="G24" s="97">
        <f t="shared" si="2"/>
        <v>4.6018518518518563E-2</v>
      </c>
      <c r="H24" s="96">
        <f t="shared" si="3"/>
        <v>1.6930604110866502E-2</v>
      </c>
    </row>
    <row r="25" spans="2:8" s="1" customFormat="1" x14ac:dyDescent="0.25">
      <c r="B25" s="8" t="s">
        <v>5</v>
      </c>
      <c r="C25" s="97">
        <v>9.9502314814814766E-2</v>
      </c>
      <c r="D25" s="95">
        <f t="shared" si="1"/>
        <v>4.2315984288400332E-2</v>
      </c>
      <c r="E25" s="97"/>
      <c r="F25" s="95"/>
      <c r="G25" s="97">
        <f t="shared" si="2"/>
        <v>9.9502314814814766E-2</v>
      </c>
      <c r="H25" s="96">
        <f t="shared" si="3"/>
        <v>3.6607747369496763E-2</v>
      </c>
    </row>
    <row r="26" spans="2:8" s="1" customFormat="1" x14ac:dyDescent="0.25">
      <c r="B26" s="8" t="s">
        <v>6</v>
      </c>
      <c r="C26" s="97">
        <v>0.48828703703703702</v>
      </c>
      <c r="D26" s="95">
        <f t="shared" si="1"/>
        <v>0.20765694371978993</v>
      </c>
      <c r="E26" s="97">
        <v>3.1365740740740742E-3</v>
      </c>
      <c r="F26" s="95">
        <f t="shared" si="0"/>
        <v>8.5545629596893782E-3</v>
      </c>
      <c r="G26" s="97">
        <f t="shared" si="2"/>
        <v>0.4914236111111111</v>
      </c>
      <c r="H26" s="96">
        <f t="shared" si="3"/>
        <v>0.18079892352698193</v>
      </c>
    </row>
    <row r="27" spans="2:8" s="1" customFormat="1" x14ac:dyDescent="0.25">
      <c r="B27" s="8" t="s">
        <v>101</v>
      </c>
      <c r="C27" s="97">
        <v>0.28189814814814768</v>
      </c>
      <c r="D27" s="95">
        <f t="shared" si="1"/>
        <v>0.11988462409308798</v>
      </c>
      <c r="E27" s="97">
        <v>2.3726851851851851E-3</v>
      </c>
      <c r="F27" s="95">
        <f t="shared" si="0"/>
        <v>6.4711638624956542E-3</v>
      </c>
      <c r="G27" s="97">
        <f t="shared" si="2"/>
        <v>0.28427083333333286</v>
      </c>
      <c r="H27" s="96">
        <f t="shared" si="3"/>
        <v>0.10458565582670802</v>
      </c>
    </row>
    <row r="28" spans="2:8" s="1" customFormat="1" x14ac:dyDescent="0.25">
      <c r="B28" s="36" t="s">
        <v>17</v>
      </c>
      <c r="C28" s="107"/>
      <c r="D28" s="95"/>
      <c r="E28" s="107"/>
      <c r="F28" s="95"/>
      <c r="G28" s="97"/>
      <c r="H28" s="96"/>
    </row>
    <row r="29" spans="2:8" s="1" customFormat="1" x14ac:dyDescent="0.25">
      <c r="B29" s="8"/>
      <c r="C29" s="98"/>
      <c r="D29" s="108"/>
      <c r="E29" s="98"/>
      <c r="F29" s="98"/>
      <c r="G29" s="98"/>
      <c r="H29" s="99"/>
    </row>
    <row r="30" spans="2:8" s="1" customFormat="1" x14ac:dyDescent="0.25">
      <c r="B30" s="37" t="s">
        <v>29</v>
      </c>
      <c r="C30" s="109">
        <f>SUM(C7:C28)</f>
        <v>2.351412037037039</v>
      </c>
      <c r="D30" s="110">
        <f t="shared" ref="D30:H30" si="4">SUM(D7:D28)</f>
        <v>0.99999999999999989</v>
      </c>
      <c r="E30" s="109">
        <f>SUM(E7:E28)</f>
        <v>0.36665509259259288</v>
      </c>
      <c r="F30" s="110">
        <f>SUM(F7:F28)</f>
        <v>0.99999999999999989</v>
      </c>
      <c r="G30" s="109">
        <f t="shared" si="4"/>
        <v>2.7180671296296319</v>
      </c>
      <c r="H30" s="111">
        <f t="shared" si="4"/>
        <v>0.99999999999999989</v>
      </c>
    </row>
    <row r="31" spans="2:8" s="1" customFormat="1" ht="66" customHeight="1" thickBot="1" x14ac:dyDescent="0.3">
      <c r="B31" s="158" t="s">
        <v>39</v>
      </c>
      <c r="C31" s="159"/>
      <c r="D31" s="159"/>
      <c r="E31" s="159"/>
      <c r="F31" s="159"/>
      <c r="G31" s="159"/>
      <c r="H31" s="160"/>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104</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v>2.199074074074074E-4</v>
      </c>
      <c r="E8" s="84"/>
      <c r="F8" s="84"/>
      <c r="G8" s="84"/>
      <c r="H8" s="84"/>
      <c r="I8" s="84"/>
      <c r="J8" s="84"/>
      <c r="K8" s="86">
        <f t="shared" ref="K7:K28" si="0">C8+D8+E8+F8+G8+H8+I8+J8</f>
        <v>2.199074074074074E-4</v>
      </c>
    </row>
    <row r="9" spans="2:11" x14ac:dyDescent="0.25">
      <c r="B9" s="8" t="s">
        <v>0</v>
      </c>
      <c r="C9" s="84"/>
      <c r="D9" s="84">
        <v>2.9745370370370373E-3</v>
      </c>
      <c r="E9" s="84"/>
      <c r="F9" s="84"/>
      <c r="G9" s="84"/>
      <c r="H9" s="84"/>
      <c r="I9" s="84"/>
      <c r="J9" s="84"/>
      <c r="K9" s="86">
        <f t="shared" si="0"/>
        <v>2.9745370370370373E-3</v>
      </c>
    </row>
    <row r="10" spans="2:11" x14ac:dyDescent="0.25">
      <c r="B10" s="8" t="s">
        <v>8</v>
      </c>
      <c r="C10" s="84"/>
      <c r="D10" s="84">
        <v>2.5451388888888888E-2</v>
      </c>
      <c r="E10" s="84"/>
      <c r="F10" s="84">
        <v>4.2245370370370371E-3</v>
      </c>
      <c r="G10" s="84"/>
      <c r="H10" s="84"/>
      <c r="I10" s="84"/>
      <c r="J10" s="84"/>
      <c r="K10" s="86">
        <f t="shared" si="0"/>
        <v>2.9675925925925925E-2</v>
      </c>
    </row>
    <row r="11" spans="2:11" x14ac:dyDescent="0.25">
      <c r="B11" s="8" t="s">
        <v>26</v>
      </c>
      <c r="C11" s="84"/>
      <c r="D11" s="84"/>
      <c r="E11" s="84"/>
      <c r="F11" s="84"/>
      <c r="G11" s="84"/>
      <c r="H11" s="84"/>
      <c r="I11" s="84"/>
      <c r="J11" s="84"/>
      <c r="K11" s="86"/>
    </row>
    <row r="12" spans="2:11" x14ac:dyDescent="0.25">
      <c r="B12" s="8" t="s">
        <v>3</v>
      </c>
      <c r="C12" s="84"/>
      <c r="D12" s="84">
        <v>1.7476851851851851E-2</v>
      </c>
      <c r="E12" s="84"/>
      <c r="F12" s="84"/>
      <c r="G12" s="84"/>
      <c r="H12" s="84"/>
      <c r="I12" s="84"/>
      <c r="J12" s="84"/>
      <c r="K12" s="86">
        <f t="shared" si="0"/>
        <v>1.7476851851851851E-2</v>
      </c>
    </row>
    <row r="13" spans="2:11" x14ac:dyDescent="0.25">
      <c r="B13" s="8" t="s">
        <v>7</v>
      </c>
      <c r="C13" s="84"/>
      <c r="D13" s="84">
        <v>7.4421296296296301E-3</v>
      </c>
      <c r="E13" s="84"/>
      <c r="F13" s="84"/>
      <c r="G13" s="84"/>
      <c r="H13" s="84"/>
      <c r="I13" s="84"/>
      <c r="J13" s="84"/>
      <c r="K13" s="86">
        <f t="shared" si="0"/>
        <v>7.4421296296296301E-3</v>
      </c>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v>1.5185185185185185E-2</v>
      </c>
      <c r="E17" s="84"/>
      <c r="F17" s="84"/>
      <c r="G17" s="84"/>
      <c r="H17" s="84"/>
      <c r="I17" s="84"/>
      <c r="J17" s="84"/>
      <c r="K17" s="86">
        <f t="shared" si="0"/>
        <v>1.5185185185185185E-2</v>
      </c>
    </row>
    <row r="18" spans="2:11" x14ac:dyDescent="0.25">
      <c r="B18" s="8" t="s">
        <v>16</v>
      </c>
      <c r="C18" s="84"/>
      <c r="D18" s="84"/>
      <c r="E18" s="84"/>
      <c r="F18" s="84"/>
      <c r="G18" s="84"/>
      <c r="H18" s="84"/>
      <c r="I18" s="84"/>
      <c r="J18" s="84"/>
      <c r="K18" s="86"/>
    </row>
    <row r="19" spans="2:11" x14ac:dyDescent="0.25">
      <c r="B19" s="8" t="s">
        <v>4</v>
      </c>
      <c r="C19" s="84"/>
      <c r="D19" s="84">
        <v>1.7499999999999998E-2</v>
      </c>
      <c r="E19" s="84"/>
      <c r="F19" s="84"/>
      <c r="G19" s="84"/>
      <c r="H19" s="84"/>
      <c r="I19" s="84"/>
      <c r="J19" s="84"/>
      <c r="K19" s="86">
        <f t="shared" si="0"/>
        <v>1.7499999999999998E-2</v>
      </c>
    </row>
    <row r="20" spans="2:11" x14ac:dyDescent="0.25">
      <c r="B20" s="8" t="s">
        <v>14</v>
      </c>
      <c r="C20" s="84"/>
      <c r="D20" s="84">
        <v>1.7083333333333336E-2</v>
      </c>
      <c r="E20" s="84"/>
      <c r="F20" s="84"/>
      <c r="G20" s="84"/>
      <c r="H20" s="84"/>
      <c r="I20" s="84"/>
      <c r="J20" s="84"/>
      <c r="K20" s="86">
        <f t="shared" si="0"/>
        <v>1.7083333333333336E-2</v>
      </c>
    </row>
    <row r="21" spans="2:11" x14ac:dyDescent="0.25">
      <c r="B21" s="8" t="s">
        <v>11</v>
      </c>
      <c r="C21" s="84"/>
      <c r="D21" s="84">
        <v>2.4733796296296292E-2</v>
      </c>
      <c r="E21" s="84"/>
      <c r="F21" s="84">
        <v>3.5185185185185185E-3</v>
      </c>
      <c r="G21" s="84"/>
      <c r="H21" s="84"/>
      <c r="I21" s="84"/>
      <c r="J21" s="84"/>
      <c r="K21" s="86">
        <f t="shared" si="0"/>
        <v>2.825231481481481E-2</v>
      </c>
    </row>
    <row r="22" spans="2:11" x14ac:dyDescent="0.25">
      <c r="B22" s="8" t="s">
        <v>15</v>
      </c>
      <c r="C22" s="84"/>
      <c r="D22" s="84">
        <v>4.4791666666666669E-3</v>
      </c>
      <c r="E22" s="84"/>
      <c r="F22" s="84"/>
      <c r="G22" s="84"/>
      <c r="H22" s="84"/>
      <c r="I22" s="84"/>
      <c r="J22" s="84"/>
      <c r="K22" s="86">
        <f t="shared" si="0"/>
        <v>4.4791666666666669E-3</v>
      </c>
    </row>
    <row r="23" spans="2:11" x14ac:dyDescent="0.25">
      <c r="B23" s="8" t="s">
        <v>91</v>
      </c>
      <c r="C23" s="84"/>
      <c r="D23" s="84">
        <v>0.11230324074074076</v>
      </c>
      <c r="E23" s="84"/>
      <c r="F23" s="84">
        <v>1.4560185185185183E-2</v>
      </c>
      <c r="G23" s="84"/>
      <c r="H23" s="84"/>
      <c r="I23" s="84"/>
      <c r="J23" s="84"/>
      <c r="K23" s="86">
        <f t="shared" si="0"/>
        <v>0.12686342592592595</v>
      </c>
    </row>
    <row r="24" spans="2:11" x14ac:dyDescent="0.25">
      <c r="B24" s="8" t="s">
        <v>12</v>
      </c>
      <c r="C24" s="87"/>
      <c r="D24" s="84">
        <v>7.9398148148148145E-3</v>
      </c>
      <c r="E24" s="84">
        <v>8.9814814814814826E-3</v>
      </c>
      <c r="F24" s="84">
        <v>0.10645833333333334</v>
      </c>
      <c r="G24" s="84">
        <v>6.2615740740740757E-3</v>
      </c>
      <c r="H24" s="84"/>
      <c r="I24" s="84"/>
      <c r="J24" s="84"/>
      <c r="K24" s="86">
        <f t="shared" si="0"/>
        <v>0.12964120370370372</v>
      </c>
    </row>
    <row r="25" spans="2:11" x14ac:dyDescent="0.25">
      <c r="B25" s="8" t="s">
        <v>5</v>
      </c>
      <c r="C25" s="43"/>
      <c r="D25" s="84">
        <v>1.6087962962962963E-3</v>
      </c>
      <c r="E25" s="84"/>
      <c r="F25" s="84"/>
      <c r="G25" s="84">
        <v>5.9490740740740745E-3</v>
      </c>
      <c r="H25" s="84">
        <v>2.6504629629629625E-3</v>
      </c>
      <c r="I25" s="84"/>
      <c r="J25" s="84"/>
      <c r="K25" s="86">
        <f t="shared" si="0"/>
        <v>1.0208333333333333E-2</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v>1.25E-3</v>
      </c>
      <c r="J27" s="84"/>
      <c r="K27" s="86">
        <f t="shared" si="0"/>
        <v>1.25E-3</v>
      </c>
    </row>
    <row r="28" spans="2:11" x14ac:dyDescent="0.25">
      <c r="B28" s="8" t="s">
        <v>17</v>
      </c>
      <c r="C28" s="84">
        <v>1.4942129629629626E-2</v>
      </c>
      <c r="D28" s="84"/>
      <c r="E28" s="84"/>
      <c r="F28" s="84"/>
      <c r="G28" s="84"/>
      <c r="H28" s="84"/>
      <c r="I28" s="84">
        <v>7.407407407407407E-4</v>
      </c>
      <c r="J28" s="84">
        <v>2.8819444444444444E-3</v>
      </c>
      <c r="K28" s="86">
        <f t="shared" si="0"/>
        <v>1.8564814814814812E-2</v>
      </c>
    </row>
    <row r="29" spans="2:11" x14ac:dyDescent="0.25">
      <c r="B29" s="8"/>
      <c r="C29" s="88"/>
      <c r="D29" s="88"/>
      <c r="E29" s="89"/>
      <c r="F29" s="88"/>
      <c r="G29" s="89"/>
      <c r="H29" s="89"/>
      <c r="I29" s="88"/>
      <c r="J29" s="88"/>
      <c r="K29" s="86"/>
    </row>
    <row r="30" spans="2:11" x14ac:dyDescent="0.25">
      <c r="B30" s="53" t="s">
        <v>29</v>
      </c>
      <c r="C30" s="90">
        <f>SUM(C7:C28)</f>
        <v>1.4942129629629626E-2</v>
      </c>
      <c r="D30" s="90">
        <f>SUM(D7:D28)</f>
        <v>0.25439814814814815</v>
      </c>
      <c r="E30" s="90">
        <f t="shared" ref="E30:J30" si="1">SUM(E7:E28)</f>
        <v>8.9814814814814826E-3</v>
      </c>
      <c r="F30" s="90">
        <f t="shared" si="1"/>
        <v>0.12876157407407407</v>
      </c>
      <c r="G30" s="90">
        <f t="shared" si="1"/>
        <v>1.2210648148148151E-2</v>
      </c>
      <c r="H30" s="90">
        <f t="shared" si="1"/>
        <v>2.6504629629629625E-3</v>
      </c>
      <c r="I30" s="90">
        <f t="shared" si="1"/>
        <v>1.9907407407407408E-3</v>
      </c>
      <c r="J30" s="90">
        <f t="shared" si="1"/>
        <v>2.8819444444444444E-3</v>
      </c>
      <c r="K30" s="91">
        <f>SUM(K7:K28)</f>
        <v>0.42681712962962959</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09" zoomScaleNormal="109" zoomScaleSheetLayoutView="100" zoomScalePageLayoutView="109"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105</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155"/>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v>5.0694444444444441E-3</v>
      </c>
      <c r="E7" s="84"/>
      <c r="F7" s="84"/>
      <c r="G7" s="84"/>
      <c r="H7" s="84">
        <v>8.564814814814815E-4</v>
      </c>
      <c r="I7" s="84"/>
      <c r="J7" s="84"/>
      <c r="K7" s="86">
        <f t="shared" ref="K7:K28" si="0">SUM(C7:J7)</f>
        <v>5.9259259259259256E-3</v>
      </c>
    </row>
    <row r="8" spans="2:11" x14ac:dyDescent="0.25">
      <c r="B8" s="8" t="s">
        <v>13</v>
      </c>
      <c r="C8" s="84">
        <v>1.1168981481481481E-2</v>
      </c>
      <c r="D8" s="84"/>
      <c r="E8" s="84">
        <v>9.6064814814814819E-4</v>
      </c>
      <c r="F8" s="84"/>
      <c r="G8" s="84">
        <v>1.0509259259259258E-2</v>
      </c>
      <c r="H8" s="84"/>
      <c r="I8" s="84"/>
      <c r="J8" s="84"/>
      <c r="K8" s="86">
        <f t="shared" si="0"/>
        <v>2.2638888888888889E-2</v>
      </c>
    </row>
    <row r="9" spans="2:11" x14ac:dyDescent="0.25">
      <c r="B9" s="8" t="s">
        <v>0</v>
      </c>
      <c r="C9" s="84">
        <v>8.4224537037037042E-2</v>
      </c>
      <c r="D9" s="84">
        <v>1.1157407407407408E-2</v>
      </c>
      <c r="E9" s="84">
        <v>2.6851851851851852E-2</v>
      </c>
      <c r="F9" s="84">
        <v>1.8437499999999999E-2</v>
      </c>
      <c r="G9" s="84">
        <v>8.7962962962962962E-4</v>
      </c>
      <c r="H9" s="84">
        <v>2.3240740740740732E-2</v>
      </c>
      <c r="I9" s="84"/>
      <c r="J9" s="84"/>
      <c r="K9" s="86">
        <f t="shared" si="0"/>
        <v>0.16479166666666664</v>
      </c>
    </row>
    <row r="10" spans="2:11" x14ac:dyDescent="0.25">
      <c r="B10" s="8" t="s">
        <v>8</v>
      </c>
      <c r="C10" s="84"/>
      <c r="D10" s="84"/>
      <c r="E10" s="84">
        <v>2.9513888888888884E-3</v>
      </c>
      <c r="F10" s="84"/>
      <c r="G10" s="84"/>
      <c r="H10" s="84">
        <v>2.1412037037037038E-3</v>
      </c>
      <c r="I10" s="84"/>
      <c r="J10" s="84"/>
      <c r="K10" s="86">
        <f t="shared" si="0"/>
        <v>5.0925925925925921E-3</v>
      </c>
    </row>
    <row r="11" spans="2:11" x14ac:dyDescent="0.25">
      <c r="B11" s="8" t="s">
        <v>26</v>
      </c>
      <c r="C11" s="84"/>
      <c r="D11" s="84"/>
      <c r="E11" s="84"/>
      <c r="F11" s="84"/>
      <c r="G11" s="84"/>
      <c r="H11" s="84"/>
      <c r="I11" s="84"/>
      <c r="J11" s="84"/>
      <c r="K11" s="86"/>
    </row>
    <row r="12" spans="2:11" x14ac:dyDescent="0.25">
      <c r="B12" s="8" t="s">
        <v>3</v>
      </c>
      <c r="C12" s="84">
        <v>0.10123842592592591</v>
      </c>
      <c r="D12" s="84">
        <v>5.6134259259259262E-3</v>
      </c>
      <c r="E12" s="84">
        <v>5.6944444444444438E-3</v>
      </c>
      <c r="F12" s="84">
        <v>2.1215277777777777E-2</v>
      </c>
      <c r="G12" s="84">
        <v>8.6226851851851864E-3</v>
      </c>
      <c r="H12" s="84">
        <v>6.0879629629629626E-3</v>
      </c>
      <c r="I12" s="84"/>
      <c r="J12" s="84"/>
      <c r="K12" s="86">
        <f t="shared" si="0"/>
        <v>0.14847222222222223</v>
      </c>
    </row>
    <row r="13" spans="2:11" x14ac:dyDescent="0.25">
      <c r="B13" s="8" t="s">
        <v>7</v>
      </c>
      <c r="C13" s="84">
        <v>2.388888888888889E-2</v>
      </c>
      <c r="D13" s="84">
        <v>2.2291666666666668E-2</v>
      </c>
      <c r="E13" s="84">
        <v>6.4386574074074068E-2</v>
      </c>
      <c r="F13" s="84">
        <v>1.9166666666666669E-2</v>
      </c>
      <c r="G13" s="84">
        <v>1.7233796296296292E-2</v>
      </c>
      <c r="H13" s="84">
        <v>1.0694444444444444E-2</v>
      </c>
      <c r="I13" s="84"/>
      <c r="J13" s="84"/>
      <c r="K13" s="86">
        <f t="shared" si="0"/>
        <v>0.15766203703703704</v>
      </c>
    </row>
    <row r="14" spans="2:11" x14ac:dyDescent="0.25">
      <c r="B14" s="8" t="s">
        <v>2</v>
      </c>
      <c r="C14" s="84">
        <v>2.9861111111111108E-3</v>
      </c>
      <c r="D14" s="84">
        <v>9.3518518518518525E-3</v>
      </c>
      <c r="E14" s="84">
        <v>1.074074074074074E-2</v>
      </c>
      <c r="F14" s="84">
        <v>1.4305555555555557E-2</v>
      </c>
      <c r="G14" s="84"/>
      <c r="H14" s="84">
        <v>2.9398148148148148E-3</v>
      </c>
      <c r="I14" s="84"/>
      <c r="J14" s="84"/>
      <c r="K14" s="86">
        <f t="shared" si="0"/>
        <v>4.0324074074074075E-2</v>
      </c>
    </row>
    <row r="15" spans="2:11" x14ac:dyDescent="0.25">
      <c r="B15" s="8" t="s">
        <v>9</v>
      </c>
      <c r="C15" s="84"/>
      <c r="D15" s="84"/>
      <c r="E15" s="84">
        <v>3.2870370370370371E-3</v>
      </c>
      <c r="F15" s="84">
        <v>2.4537037037037036E-3</v>
      </c>
      <c r="G15" s="84"/>
      <c r="H15" s="84">
        <v>4.0162037037037033E-3</v>
      </c>
      <c r="I15" s="84"/>
      <c r="J15" s="84"/>
      <c r="K15" s="86">
        <f t="shared" si="0"/>
        <v>9.7569444444444431E-3</v>
      </c>
    </row>
    <row r="16" spans="2:11" x14ac:dyDescent="0.25">
      <c r="B16" s="8" t="s">
        <v>1</v>
      </c>
      <c r="C16" s="84"/>
      <c r="D16" s="84">
        <v>3.1365740740740737E-3</v>
      </c>
      <c r="E16" s="84"/>
      <c r="F16" s="84"/>
      <c r="G16" s="84"/>
      <c r="H16" s="84">
        <v>1.7361111111111112E-4</v>
      </c>
      <c r="I16" s="84"/>
      <c r="J16" s="84"/>
      <c r="K16" s="86">
        <f t="shared" si="0"/>
        <v>3.3101851851851847E-3</v>
      </c>
    </row>
    <row r="17" spans="2:11" x14ac:dyDescent="0.25">
      <c r="B17" s="8" t="s">
        <v>27</v>
      </c>
      <c r="C17" s="84">
        <v>6.9560185185185194E-3</v>
      </c>
      <c r="D17" s="84">
        <v>6.3078703703703708E-3</v>
      </c>
      <c r="E17" s="84">
        <v>1.2268518518518519E-2</v>
      </c>
      <c r="F17" s="84"/>
      <c r="G17" s="84">
        <v>4.7222222222222214E-3</v>
      </c>
      <c r="H17" s="84"/>
      <c r="I17" s="84"/>
      <c r="J17" s="84"/>
      <c r="K17" s="86">
        <f t="shared" si="0"/>
        <v>3.0254629629629631E-2</v>
      </c>
    </row>
    <row r="18" spans="2:11" x14ac:dyDescent="0.25">
      <c r="B18" s="8" t="s">
        <v>16</v>
      </c>
      <c r="C18" s="84"/>
      <c r="D18" s="84"/>
      <c r="E18" s="84"/>
      <c r="F18" s="84"/>
      <c r="G18" s="84"/>
      <c r="H18" s="84"/>
      <c r="I18" s="84"/>
      <c r="J18" s="84"/>
      <c r="K18" s="86"/>
    </row>
    <row r="19" spans="2:11" x14ac:dyDescent="0.25">
      <c r="B19" s="8" t="s">
        <v>4</v>
      </c>
      <c r="C19" s="84">
        <v>5.5902777777777782E-3</v>
      </c>
      <c r="D19" s="84">
        <v>6.2384259259259268E-3</v>
      </c>
      <c r="E19" s="84">
        <v>1.5694444444444445E-2</v>
      </c>
      <c r="F19" s="84">
        <v>4.5439814814814822E-2</v>
      </c>
      <c r="G19" s="84">
        <v>3.2060185185185186E-3</v>
      </c>
      <c r="H19" s="84">
        <v>4.6296296296296293E-4</v>
      </c>
      <c r="I19" s="84"/>
      <c r="J19" s="84"/>
      <c r="K19" s="86">
        <f t="shared" si="0"/>
        <v>7.6631944444444461E-2</v>
      </c>
    </row>
    <row r="20" spans="2:11" x14ac:dyDescent="0.25">
      <c r="B20" s="8" t="s">
        <v>14</v>
      </c>
      <c r="C20" s="84">
        <v>4.8958333333333336E-3</v>
      </c>
      <c r="D20" s="84">
        <v>1.4351851851851854E-3</v>
      </c>
      <c r="E20" s="84">
        <v>2.2349537037037036E-2</v>
      </c>
      <c r="F20" s="84">
        <v>1.6921296296296295E-2</v>
      </c>
      <c r="G20" s="84">
        <v>4.8842592592592592E-3</v>
      </c>
      <c r="H20" s="84">
        <v>2.4305555555555552E-4</v>
      </c>
      <c r="I20" s="84"/>
      <c r="J20" s="84"/>
      <c r="K20" s="86">
        <f t="shared" si="0"/>
        <v>5.0729166666666672E-2</v>
      </c>
    </row>
    <row r="21" spans="2:11" x14ac:dyDescent="0.25">
      <c r="B21" s="8" t="s">
        <v>11</v>
      </c>
      <c r="C21" s="84">
        <v>3.2858796296296289E-2</v>
      </c>
      <c r="D21" s="84"/>
      <c r="E21" s="84"/>
      <c r="F21" s="84">
        <v>3.7638888888888888E-2</v>
      </c>
      <c r="G21" s="84">
        <v>8.0902777777777778E-3</v>
      </c>
      <c r="H21" s="84"/>
      <c r="I21" s="84"/>
      <c r="J21" s="84"/>
      <c r="K21" s="86">
        <f t="shared" si="0"/>
        <v>7.8587962962962957E-2</v>
      </c>
    </row>
    <row r="22" spans="2:11" x14ac:dyDescent="0.25">
      <c r="B22" s="8" t="s">
        <v>15</v>
      </c>
      <c r="C22" s="84"/>
      <c r="D22" s="84">
        <v>5.1504629629629626E-3</v>
      </c>
      <c r="E22" s="84">
        <v>5.5208333333333342E-3</v>
      </c>
      <c r="F22" s="84"/>
      <c r="G22" s="84">
        <v>1.6550925925925923E-3</v>
      </c>
      <c r="H22" s="84">
        <v>1.5520833333333333E-2</v>
      </c>
      <c r="I22" s="84"/>
      <c r="J22" s="84"/>
      <c r="K22" s="86">
        <f t="shared" si="0"/>
        <v>2.7847222222222221E-2</v>
      </c>
    </row>
    <row r="23" spans="2:11" x14ac:dyDescent="0.25">
      <c r="B23" s="8" t="s">
        <v>91</v>
      </c>
      <c r="C23" s="84">
        <v>1.3194444444444445E-3</v>
      </c>
      <c r="D23" s="84"/>
      <c r="E23" s="84">
        <v>2.3391203703703699E-2</v>
      </c>
      <c r="F23" s="84">
        <v>2.7986111111111114E-2</v>
      </c>
      <c r="G23" s="84">
        <v>1.0729166666666668E-2</v>
      </c>
      <c r="H23" s="84">
        <v>3.3449074074074076E-3</v>
      </c>
      <c r="I23" s="84"/>
      <c r="J23" s="84"/>
      <c r="K23" s="86">
        <f t="shared" si="0"/>
        <v>6.6770833333333335E-2</v>
      </c>
    </row>
    <row r="24" spans="2:11" x14ac:dyDescent="0.25">
      <c r="B24" s="8" t="s">
        <v>12</v>
      </c>
      <c r="C24" s="84"/>
      <c r="D24" s="84">
        <v>1.5740740740740741E-3</v>
      </c>
      <c r="E24" s="84"/>
      <c r="F24" s="84"/>
      <c r="G24" s="84">
        <v>4.7453703703703703E-3</v>
      </c>
      <c r="H24" s="84"/>
      <c r="I24" s="84"/>
      <c r="J24" s="84"/>
      <c r="K24" s="86">
        <f t="shared" si="0"/>
        <v>6.3194444444444444E-3</v>
      </c>
    </row>
    <row r="25" spans="2:11" x14ac:dyDescent="0.25">
      <c r="B25" s="8" t="s">
        <v>5</v>
      </c>
      <c r="C25" s="84">
        <v>1.4467592592592594E-3</v>
      </c>
      <c r="D25" s="84"/>
      <c r="E25" s="84"/>
      <c r="F25" s="84">
        <v>3.0324074074074073E-3</v>
      </c>
      <c r="G25" s="84"/>
      <c r="H25" s="84"/>
      <c r="I25" s="84"/>
      <c r="J25" s="84"/>
      <c r="K25" s="86">
        <f t="shared" si="0"/>
        <v>4.4791666666666669E-3</v>
      </c>
    </row>
    <row r="26" spans="2:11" x14ac:dyDescent="0.25">
      <c r="B26" s="8" t="s">
        <v>6</v>
      </c>
      <c r="C26" s="84"/>
      <c r="D26" s="84"/>
      <c r="E26" s="84">
        <v>1.4814814814814814E-3</v>
      </c>
      <c r="F26" s="84"/>
      <c r="G26" s="84"/>
      <c r="H26" s="84"/>
      <c r="I26" s="84"/>
      <c r="J26" s="84"/>
      <c r="K26" s="86">
        <f t="shared" si="0"/>
        <v>1.4814814814814814E-3</v>
      </c>
    </row>
    <row r="27" spans="2:11" x14ac:dyDescent="0.25">
      <c r="B27" s="8" t="s">
        <v>101</v>
      </c>
      <c r="C27" s="84"/>
      <c r="D27" s="84"/>
      <c r="E27" s="84"/>
      <c r="F27" s="84"/>
      <c r="G27" s="84">
        <v>3.1597222222222222E-3</v>
      </c>
      <c r="H27" s="84"/>
      <c r="I27" s="84"/>
      <c r="J27" s="84"/>
      <c r="K27" s="86">
        <f t="shared" si="0"/>
        <v>3.1597222222222222E-3</v>
      </c>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86"/>
    </row>
    <row r="30" spans="2:11" x14ac:dyDescent="0.25">
      <c r="B30" s="53" t="s">
        <v>29</v>
      </c>
      <c r="C30" s="90">
        <f>SUM(C7:C28)</f>
        <v>0.27657407407407403</v>
      </c>
      <c r="D30" s="90">
        <f t="shared" ref="D30:H30" si="1">SUM(D7:D28)</f>
        <v>7.7326388888888903E-2</v>
      </c>
      <c r="E30" s="90">
        <f t="shared" si="1"/>
        <v>0.1955787037037037</v>
      </c>
      <c r="F30" s="90">
        <f t="shared" si="1"/>
        <v>0.20659722222222221</v>
      </c>
      <c r="G30" s="90">
        <f t="shared" si="1"/>
        <v>7.8437499999999993E-2</v>
      </c>
      <c r="H30" s="90">
        <f t="shared" si="1"/>
        <v>6.9722222222222213E-2</v>
      </c>
      <c r="I30" s="90"/>
      <c r="J30" s="90"/>
      <c r="K30" s="91">
        <f>SUM(K7:K28)</f>
        <v>0.90423611111111146</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106</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v>4.7453703703703704E-4</v>
      </c>
      <c r="D12" s="84"/>
      <c r="E12" s="84"/>
      <c r="F12" s="84"/>
      <c r="G12" s="84"/>
      <c r="H12" s="84"/>
      <c r="I12" s="84"/>
      <c r="J12" s="84"/>
      <c r="K12" s="86">
        <f t="shared" ref="K12:K25" si="0">SUM(C12:J12)</f>
        <v>4.7453703703703704E-4</v>
      </c>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v>1.8402777777777777E-3</v>
      </c>
      <c r="D25" s="84">
        <v>1.4120370370370369E-3</v>
      </c>
      <c r="E25" s="84">
        <v>4.54861111111111E-3</v>
      </c>
      <c r="F25" s="84"/>
      <c r="G25" s="84">
        <v>2.9282407407407412E-3</v>
      </c>
      <c r="H25" s="84"/>
      <c r="I25" s="84"/>
      <c r="J25" s="84"/>
      <c r="K25" s="86">
        <f t="shared" si="0"/>
        <v>1.0729166666666666E-2</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f>SUM(C7:C28)</f>
        <v>2.3148148148148147E-3</v>
      </c>
      <c r="D30" s="90">
        <f t="shared" ref="D30:H30" si="1">SUM(D7:D28)</f>
        <v>1.4120370370370369E-3</v>
      </c>
      <c r="E30" s="90">
        <f t="shared" si="1"/>
        <v>4.54861111111111E-3</v>
      </c>
      <c r="F30" s="90"/>
      <c r="G30" s="90">
        <f t="shared" si="1"/>
        <v>2.9282407407407412E-3</v>
      </c>
      <c r="H30" s="90"/>
      <c r="I30" s="90"/>
      <c r="J30" s="90"/>
      <c r="K30" s="91">
        <f>SUM(K7:K28)</f>
        <v>1.1203703703703704E-2</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107</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120</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86"/>
    </row>
    <row r="30" spans="2:11" x14ac:dyDescent="0.25">
      <c r="B30" s="53" t="s">
        <v>29</v>
      </c>
      <c r="C30" s="92"/>
      <c r="D30" s="92"/>
      <c r="E30" s="90"/>
      <c r="F30" s="90"/>
      <c r="G30" s="90"/>
      <c r="H30" s="90"/>
      <c r="I30" s="90"/>
      <c r="J30" s="90"/>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119</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v>1.3657407407407409E-3</v>
      </c>
      <c r="D7" s="84"/>
      <c r="E7" s="85"/>
      <c r="F7" s="84"/>
      <c r="G7" s="84"/>
      <c r="H7" s="84"/>
      <c r="I7" s="84"/>
      <c r="J7" s="84"/>
      <c r="K7" s="86">
        <f t="shared" ref="K7:K28" si="0">SUM(C7:J7)</f>
        <v>1.3657407407407409E-3</v>
      </c>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v>1.2268518518518518E-3</v>
      </c>
      <c r="K9" s="86">
        <f t="shared" si="0"/>
        <v>1.2268518518518518E-3</v>
      </c>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v>8.1018518518518516E-4</v>
      </c>
      <c r="K12" s="86">
        <f t="shared" si="0"/>
        <v>8.1018518518518516E-4</v>
      </c>
    </row>
    <row r="13" spans="2:11" x14ac:dyDescent="0.25">
      <c r="B13" s="8" t="s">
        <v>7</v>
      </c>
      <c r="C13" s="84">
        <v>6.7013888888888878E-3</v>
      </c>
      <c r="D13" s="84"/>
      <c r="E13" s="84"/>
      <c r="F13" s="84"/>
      <c r="G13" s="84"/>
      <c r="H13" s="84"/>
      <c r="I13" s="84"/>
      <c r="J13" s="84">
        <v>9.7222222222222209E-4</v>
      </c>
      <c r="K13" s="86">
        <f t="shared" si="0"/>
        <v>7.6736111111111102E-3</v>
      </c>
    </row>
    <row r="14" spans="2:11" x14ac:dyDescent="0.25">
      <c r="B14" s="8" t="s">
        <v>2</v>
      </c>
      <c r="C14" s="84">
        <v>1.4074074074074074E-2</v>
      </c>
      <c r="D14" s="84"/>
      <c r="E14" s="84"/>
      <c r="F14" s="84"/>
      <c r="G14" s="84"/>
      <c r="H14" s="84"/>
      <c r="I14" s="84"/>
      <c r="J14" s="84"/>
      <c r="K14" s="86">
        <f t="shared" si="0"/>
        <v>1.4074074074074074E-2</v>
      </c>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v>6.1689814814814819E-3</v>
      </c>
      <c r="D17" s="84"/>
      <c r="E17" s="84"/>
      <c r="F17" s="84"/>
      <c r="G17" s="84"/>
      <c r="H17" s="84"/>
      <c r="I17" s="84"/>
      <c r="J17" s="84">
        <v>1.1226851851851851E-3</v>
      </c>
      <c r="K17" s="86">
        <f t="shared" si="0"/>
        <v>7.2916666666666668E-3</v>
      </c>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v>2.6041666666666665E-3</v>
      </c>
      <c r="D20" s="84"/>
      <c r="E20" s="84"/>
      <c r="F20" s="84"/>
      <c r="G20" s="84"/>
      <c r="H20" s="84"/>
      <c r="I20" s="84"/>
      <c r="J20" s="84">
        <v>4.5138888888888892E-4</v>
      </c>
      <c r="K20" s="86">
        <f t="shared" si="0"/>
        <v>3.0555555555555553E-3</v>
      </c>
    </row>
    <row r="21" spans="2:11" x14ac:dyDescent="0.25">
      <c r="B21" s="8" t="s">
        <v>11</v>
      </c>
      <c r="C21" s="84"/>
      <c r="D21" s="84"/>
      <c r="E21" s="84"/>
      <c r="F21" s="84"/>
      <c r="G21" s="84"/>
      <c r="H21" s="84"/>
      <c r="I21" s="84"/>
      <c r="J21" s="84"/>
      <c r="K21" s="86"/>
    </row>
    <row r="22" spans="2:11" x14ac:dyDescent="0.25">
      <c r="B22" s="8" t="s">
        <v>15</v>
      </c>
      <c r="C22" s="84">
        <v>8.2291666666666659E-3</v>
      </c>
      <c r="D22" s="84"/>
      <c r="E22" s="84"/>
      <c r="F22" s="84"/>
      <c r="G22" s="84"/>
      <c r="H22" s="84"/>
      <c r="I22" s="84"/>
      <c r="J22" s="84"/>
      <c r="K22" s="86">
        <f t="shared" si="0"/>
        <v>8.2291666666666659E-3</v>
      </c>
    </row>
    <row r="23" spans="2:11" x14ac:dyDescent="0.25">
      <c r="B23" s="8" t="s">
        <v>91</v>
      </c>
      <c r="C23" s="84">
        <v>7.8125E-3</v>
      </c>
      <c r="D23" s="84"/>
      <c r="E23" s="84"/>
      <c r="F23" s="84"/>
      <c r="G23" s="84"/>
      <c r="H23" s="84"/>
      <c r="I23" s="84"/>
      <c r="J23" s="84">
        <v>3.5879629629629629E-3</v>
      </c>
      <c r="K23" s="86">
        <f t="shared" si="0"/>
        <v>1.1400462962962963E-2</v>
      </c>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v>2.3148148148148146E-4</v>
      </c>
      <c r="K26" s="86">
        <f t="shared" si="0"/>
        <v>2.3148148148148146E-4</v>
      </c>
    </row>
    <row r="27" spans="2:11" x14ac:dyDescent="0.25">
      <c r="B27" s="8" t="s">
        <v>101</v>
      </c>
      <c r="C27" s="84"/>
      <c r="D27" s="84"/>
      <c r="E27" s="84"/>
      <c r="F27" s="84"/>
      <c r="G27" s="84"/>
      <c r="H27" s="84"/>
      <c r="I27" s="84"/>
      <c r="J27" s="84"/>
      <c r="K27" s="86"/>
    </row>
    <row r="28" spans="2:11" x14ac:dyDescent="0.25">
      <c r="B28" s="8" t="s">
        <v>17</v>
      </c>
      <c r="C28" s="84">
        <v>7.8356481481481489E-3</v>
      </c>
      <c r="D28" s="84"/>
      <c r="E28" s="84"/>
      <c r="F28" s="84"/>
      <c r="G28" s="84"/>
      <c r="H28" s="84"/>
      <c r="I28" s="84"/>
      <c r="J28" s="84">
        <v>2.2870370370370364E-2</v>
      </c>
      <c r="K28" s="86">
        <f t="shared" si="0"/>
        <v>3.0706018518518514E-2</v>
      </c>
    </row>
    <row r="29" spans="2:11" x14ac:dyDescent="0.25">
      <c r="B29" s="8"/>
      <c r="C29" s="88"/>
      <c r="D29" s="88"/>
      <c r="E29" s="89"/>
      <c r="F29" s="89"/>
      <c r="G29" s="89"/>
      <c r="H29" s="89"/>
      <c r="I29" s="88"/>
      <c r="J29" s="88"/>
      <c r="K29" s="86"/>
    </row>
    <row r="30" spans="2:11" x14ac:dyDescent="0.25">
      <c r="B30" s="53" t="s">
        <v>29</v>
      </c>
      <c r="C30" s="90">
        <f>SUM(C7:C28)</f>
        <v>5.4791666666666669E-2</v>
      </c>
      <c r="D30" s="90"/>
      <c r="E30" s="90"/>
      <c r="F30" s="90"/>
      <c r="G30" s="90"/>
      <c r="H30" s="90"/>
      <c r="I30" s="90"/>
      <c r="J30" s="90">
        <f t="shared" ref="D30:J31" si="1">SUM(J7:J28)</f>
        <v>3.127314814814814E-2</v>
      </c>
      <c r="K30" s="91">
        <f>SUM(K7:K28)</f>
        <v>8.6064814814814802E-2</v>
      </c>
    </row>
    <row r="31" spans="2:11" x14ac:dyDescent="0.25">
      <c r="B31" s="53"/>
      <c r="C31" s="52"/>
      <c r="D31" s="52"/>
      <c r="E31" s="51"/>
      <c r="F31" s="51"/>
      <c r="G31" s="51"/>
      <c r="H31" s="51"/>
      <c r="I31" s="52"/>
      <c r="J31" s="52"/>
      <c r="K31" s="48"/>
    </row>
    <row r="32" spans="2:11" ht="66" customHeight="1" thickBot="1" x14ac:dyDescent="0.3">
      <c r="B32" s="225" t="s">
        <v>82</v>
      </c>
      <c r="C32" s="228"/>
      <c r="D32" s="228"/>
      <c r="E32" s="228"/>
      <c r="F32" s="228"/>
      <c r="G32" s="228"/>
      <c r="H32" s="228"/>
      <c r="I32" s="228"/>
      <c r="J32" s="228"/>
      <c r="K32" s="22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108</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86"/>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109</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90"/>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110</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v>1.7361111111111112E-4</v>
      </c>
      <c r="D8" s="84"/>
      <c r="E8" s="84"/>
      <c r="F8" s="84"/>
      <c r="G8" s="84">
        <v>3.0092592592592595E-4</v>
      </c>
      <c r="H8" s="84"/>
      <c r="I8" s="84"/>
      <c r="J8" s="84"/>
      <c r="K8" s="86">
        <f t="shared" ref="K8:K28" si="0">J8+I8+H8+G8+F8+E8+D8+C8</f>
        <v>4.7453703703703709E-4</v>
      </c>
    </row>
    <row r="9" spans="2:11" x14ac:dyDescent="0.25">
      <c r="B9" s="8" t="s">
        <v>0</v>
      </c>
      <c r="C9" s="84">
        <v>5.6122685185185164E-2</v>
      </c>
      <c r="D9" s="84"/>
      <c r="E9" s="84"/>
      <c r="F9" s="84"/>
      <c r="G9" s="84">
        <v>1.1678240740740737E-2</v>
      </c>
      <c r="H9" s="84"/>
      <c r="I9" s="84"/>
      <c r="J9" s="84">
        <v>7.9861111111111105E-4</v>
      </c>
      <c r="K9" s="86">
        <f t="shared" si="0"/>
        <v>6.8599537037037014E-2</v>
      </c>
    </row>
    <row r="10" spans="2:11" x14ac:dyDescent="0.25">
      <c r="B10" s="8" t="s">
        <v>8</v>
      </c>
      <c r="C10" s="84">
        <v>5.6365740740740742E-3</v>
      </c>
      <c r="D10" s="84"/>
      <c r="E10" s="84"/>
      <c r="F10" s="84"/>
      <c r="G10" s="84"/>
      <c r="H10" s="84"/>
      <c r="I10" s="84"/>
      <c r="J10" s="84"/>
      <c r="K10" s="86">
        <f t="shared" si="0"/>
        <v>5.6365740740740742E-3</v>
      </c>
    </row>
    <row r="11" spans="2:11" x14ac:dyDescent="0.25">
      <c r="B11" s="8" t="s">
        <v>26</v>
      </c>
      <c r="C11" s="84">
        <v>2.0833333333333335E-4</v>
      </c>
      <c r="D11" s="84"/>
      <c r="E11" s="84"/>
      <c r="F11" s="84"/>
      <c r="G11" s="84"/>
      <c r="H11" s="84"/>
      <c r="I11" s="84"/>
      <c r="J11" s="84"/>
      <c r="K11" s="86">
        <f t="shared" si="0"/>
        <v>2.0833333333333335E-4</v>
      </c>
    </row>
    <row r="12" spans="2:11" x14ac:dyDescent="0.25">
      <c r="B12" s="8" t="s">
        <v>3</v>
      </c>
      <c r="C12" s="84">
        <v>6.8090277777777777E-2</v>
      </c>
      <c r="D12" s="84"/>
      <c r="E12" s="84"/>
      <c r="F12" s="84"/>
      <c r="G12" s="84">
        <v>1.9201388888888893E-2</v>
      </c>
      <c r="H12" s="84"/>
      <c r="I12" s="84"/>
      <c r="J12" s="84">
        <v>6.805555555555556E-3</v>
      </c>
      <c r="K12" s="86">
        <f t="shared" si="0"/>
        <v>9.4097222222222221E-2</v>
      </c>
    </row>
    <row r="13" spans="2:11" x14ac:dyDescent="0.25">
      <c r="B13" s="8" t="s">
        <v>7</v>
      </c>
      <c r="C13" s="84">
        <v>1.0185185185185186E-2</v>
      </c>
      <c r="D13" s="84"/>
      <c r="E13" s="84"/>
      <c r="F13" s="84"/>
      <c r="G13" s="84">
        <v>2.267361111111111E-2</v>
      </c>
      <c r="H13" s="84"/>
      <c r="I13" s="84"/>
      <c r="J13" s="84">
        <v>3.8310185185185188E-3</v>
      </c>
      <c r="K13" s="86">
        <f t="shared" si="0"/>
        <v>3.6689814814814814E-2</v>
      </c>
    </row>
    <row r="14" spans="2:11" x14ac:dyDescent="0.25">
      <c r="B14" s="8" t="s">
        <v>2</v>
      </c>
      <c r="C14" s="84">
        <v>9.2245370370370363E-3</v>
      </c>
      <c r="D14" s="84"/>
      <c r="E14" s="84"/>
      <c r="F14" s="84"/>
      <c r="G14" s="84"/>
      <c r="H14" s="84"/>
      <c r="I14" s="84"/>
      <c r="J14" s="84"/>
      <c r="K14" s="86">
        <f t="shared" si="0"/>
        <v>9.2245370370370363E-3</v>
      </c>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v>6.6087962962962958E-3</v>
      </c>
      <c r="D17" s="84"/>
      <c r="E17" s="84"/>
      <c r="F17" s="84"/>
      <c r="G17" s="84">
        <v>8.1018518518518514E-3</v>
      </c>
      <c r="H17" s="84"/>
      <c r="I17" s="84"/>
      <c r="J17" s="84">
        <v>9.780092592592592E-3</v>
      </c>
      <c r="K17" s="86">
        <f t="shared" si="0"/>
        <v>2.449074074074074E-2</v>
      </c>
    </row>
    <row r="18" spans="2:11" x14ac:dyDescent="0.25">
      <c r="B18" s="8" t="s">
        <v>16</v>
      </c>
      <c r="C18" s="84"/>
      <c r="D18" s="84"/>
      <c r="E18" s="84"/>
      <c r="F18" s="84"/>
      <c r="G18" s="84">
        <v>5.3240740740740748E-3</v>
      </c>
      <c r="H18" s="84"/>
      <c r="I18" s="84"/>
      <c r="J18" s="84"/>
      <c r="K18" s="86">
        <f t="shared" si="0"/>
        <v>5.3240740740740748E-3</v>
      </c>
    </row>
    <row r="19" spans="2:11" x14ac:dyDescent="0.25">
      <c r="B19" s="8" t="s">
        <v>4</v>
      </c>
      <c r="C19" s="84">
        <v>1.0381944444444444E-2</v>
      </c>
      <c r="D19" s="84"/>
      <c r="E19" s="84"/>
      <c r="F19" s="84"/>
      <c r="G19" s="84">
        <v>2.1250000000000002E-2</v>
      </c>
      <c r="H19" s="84"/>
      <c r="I19" s="84"/>
      <c r="J19" s="84"/>
      <c r="K19" s="86">
        <f t="shared" si="0"/>
        <v>3.1631944444444449E-2</v>
      </c>
    </row>
    <row r="20" spans="2:11" x14ac:dyDescent="0.25">
      <c r="B20" s="8" t="s">
        <v>14</v>
      </c>
      <c r="C20" s="84">
        <v>2.7546296296296294E-3</v>
      </c>
      <c r="D20" s="84"/>
      <c r="E20" s="84"/>
      <c r="F20" s="84"/>
      <c r="G20" s="84">
        <v>5.138888888888889E-3</v>
      </c>
      <c r="H20" s="84"/>
      <c r="I20" s="84"/>
      <c r="J20" s="84">
        <v>6.2499999999999995E-3</v>
      </c>
      <c r="K20" s="86">
        <f t="shared" si="0"/>
        <v>1.4143518518518519E-2</v>
      </c>
    </row>
    <row r="21" spans="2:11" x14ac:dyDescent="0.25">
      <c r="B21" s="8" t="s">
        <v>11</v>
      </c>
      <c r="C21" s="84">
        <v>2.9710648148148149E-2</v>
      </c>
      <c r="D21" s="84"/>
      <c r="E21" s="84"/>
      <c r="F21" s="84"/>
      <c r="G21" s="84">
        <v>2.1284722222222219E-2</v>
      </c>
      <c r="H21" s="84"/>
      <c r="I21" s="84"/>
      <c r="J21" s="84">
        <v>1.7361111111111112E-4</v>
      </c>
      <c r="K21" s="86">
        <f t="shared" si="0"/>
        <v>5.1168981481481482E-2</v>
      </c>
    </row>
    <row r="22" spans="2:11" x14ac:dyDescent="0.25">
      <c r="B22" s="8" t="s">
        <v>15</v>
      </c>
      <c r="C22" s="84">
        <v>7.106481481481481E-3</v>
      </c>
      <c r="D22" s="84">
        <v>3.5763888888888894E-3</v>
      </c>
      <c r="E22" s="84"/>
      <c r="F22" s="84"/>
      <c r="G22" s="84">
        <v>8.7847222222222215E-3</v>
      </c>
      <c r="H22" s="84"/>
      <c r="I22" s="84"/>
      <c r="J22" s="84"/>
      <c r="K22" s="86">
        <f t="shared" si="0"/>
        <v>1.9467592592592592E-2</v>
      </c>
    </row>
    <row r="23" spans="2:11" x14ac:dyDescent="0.25">
      <c r="B23" s="8" t="s">
        <v>91</v>
      </c>
      <c r="C23" s="84">
        <v>3.3553240740740745E-2</v>
      </c>
      <c r="D23" s="84"/>
      <c r="E23" s="84"/>
      <c r="F23" s="84"/>
      <c r="G23" s="84">
        <v>9.5949074074074079E-3</v>
      </c>
      <c r="H23" s="84"/>
      <c r="I23" s="84"/>
      <c r="J23" s="84">
        <v>6.7708333333333327E-3</v>
      </c>
      <c r="K23" s="86">
        <f t="shared" si="0"/>
        <v>4.9918981481481481E-2</v>
      </c>
    </row>
    <row r="24" spans="2:11" x14ac:dyDescent="0.25">
      <c r="B24" s="8" t="s">
        <v>12</v>
      </c>
      <c r="C24" s="84">
        <v>5.4583333333333338E-2</v>
      </c>
      <c r="D24" s="84">
        <v>7.0949074074074074E-3</v>
      </c>
      <c r="E24" s="84"/>
      <c r="F24" s="84"/>
      <c r="G24" s="84">
        <v>2.1435185185185182E-2</v>
      </c>
      <c r="H24" s="84"/>
      <c r="I24" s="84"/>
      <c r="J24" s="84">
        <v>7.3958333333333333E-3</v>
      </c>
      <c r="K24" s="86">
        <f t="shared" si="0"/>
        <v>9.0509259259259262E-2</v>
      </c>
    </row>
    <row r="25" spans="2:11" x14ac:dyDescent="0.25">
      <c r="B25" s="8" t="s">
        <v>5</v>
      </c>
      <c r="C25" s="84">
        <v>1.5694444444444445E-2</v>
      </c>
      <c r="D25" s="84">
        <v>1.3935185185185186E-2</v>
      </c>
      <c r="E25" s="84"/>
      <c r="F25" s="84"/>
      <c r="G25" s="84">
        <v>4.9652777777777777E-3</v>
      </c>
      <c r="H25" s="84"/>
      <c r="I25" s="84"/>
      <c r="J25" s="84">
        <v>4.6759259259259263E-3</v>
      </c>
      <c r="K25" s="86">
        <f t="shared" si="0"/>
        <v>3.9270833333333338E-2</v>
      </c>
    </row>
    <row r="26" spans="2:11" x14ac:dyDescent="0.25">
      <c r="B26" s="8" t="s">
        <v>6</v>
      </c>
      <c r="C26" s="84">
        <v>1.9293981481481485E-2</v>
      </c>
      <c r="D26" s="84"/>
      <c r="E26" s="84"/>
      <c r="F26" s="84"/>
      <c r="G26" s="84"/>
      <c r="H26" s="84"/>
      <c r="I26" s="84"/>
      <c r="J26" s="84"/>
      <c r="K26" s="86">
        <f t="shared" si="0"/>
        <v>1.9293981481481485E-2</v>
      </c>
    </row>
    <row r="27" spans="2:11" x14ac:dyDescent="0.25">
      <c r="B27" s="8" t="s">
        <v>101</v>
      </c>
      <c r="C27" s="84"/>
      <c r="D27" s="84"/>
      <c r="E27" s="84"/>
      <c r="F27" s="84"/>
      <c r="G27" s="84">
        <v>5.138888888888889E-3</v>
      </c>
      <c r="H27" s="84"/>
      <c r="I27" s="84"/>
      <c r="J27" s="84">
        <v>2.8935185185185189E-4</v>
      </c>
      <c r="K27" s="86">
        <f t="shared" si="0"/>
        <v>5.4282407407407413E-3</v>
      </c>
    </row>
    <row r="28" spans="2:11" x14ac:dyDescent="0.25">
      <c r="B28" s="8" t="s">
        <v>17</v>
      </c>
      <c r="C28" s="84">
        <v>1.2488425925925927E-2</v>
      </c>
      <c r="D28" s="84">
        <v>1.1655092592592592E-2</v>
      </c>
      <c r="E28" s="84"/>
      <c r="F28" s="84"/>
      <c r="G28" s="84">
        <v>3.0115740740740742E-2</v>
      </c>
      <c r="H28" s="84"/>
      <c r="I28" s="84"/>
      <c r="J28" s="84">
        <v>3.3680555555555556E-3</v>
      </c>
      <c r="K28" s="86">
        <f t="shared" si="0"/>
        <v>5.7627314814814812E-2</v>
      </c>
    </row>
    <row r="29" spans="2:11" x14ac:dyDescent="0.25">
      <c r="B29" s="53"/>
      <c r="C29" s="88"/>
      <c r="D29" s="88"/>
      <c r="E29" s="89"/>
      <c r="F29" s="89"/>
      <c r="G29" s="88"/>
      <c r="H29" s="88"/>
      <c r="I29" s="88"/>
      <c r="J29" s="88"/>
      <c r="K29" s="86"/>
    </row>
    <row r="30" spans="2:11" x14ac:dyDescent="0.25">
      <c r="B30" s="53" t="s">
        <v>29</v>
      </c>
      <c r="C30" s="90">
        <f>SUM(C7:C28)</f>
        <v>0.34181712962962957</v>
      </c>
      <c r="D30" s="90">
        <f>SUM(D7:D28)</f>
        <v>3.6261574074074071E-2</v>
      </c>
      <c r="E30" s="90"/>
      <c r="F30" s="90"/>
      <c r="G30" s="90">
        <f t="shared" ref="E30:J30" si="1">SUM(G7:G28)</f>
        <v>0.19498842592592594</v>
      </c>
      <c r="H30" s="90"/>
      <c r="I30" s="90"/>
      <c r="J30" s="90">
        <f t="shared" si="1"/>
        <v>5.0138888888888879E-2</v>
      </c>
      <c r="K30" s="91">
        <f>SUM(K7:K28)</f>
        <v>0.62320601851851865</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111</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83</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6.5972222222222231E-3</v>
      </c>
      <c r="D7" s="95">
        <f>C7/C$30</f>
        <v>1.4140411808484228E-2</v>
      </c>
      <c r="E7" s="97"/>
      <c r="F7" s="95"/>
      <c r="G7" s="97">
        <f t="shared" ref="G7:G27" si="0">C7+E7</f>
        <v>6.5972222222222231E-3</v>
      </c>
      <c r="H7" s="96">
        <f t="shared" ref="H7:H27" si="1">G7/$G$30</f>
        <v>1.3751176087428514E-2</v>
      </c>
    </row>
    <row r="8" spans="2:8" s="1" customFormat="1" x14ac:dyDescent="0.25">
      <c r="B8" s="8" t="s">
        <v>13</v>
      </c>
      <c r="C8" s="97">
        <v>1.6701388888888894E-2</v>
      </c>
      <c r="D8" s="95">
        <f t="shared" ref="D8:F28" si="2">C8/C$30</f>
        <v>3.57975688414785E-2</v>
      </c>
      <c r="E8" s="97"/>
      <c r="F8" s="95"/>
      <c r="G8" s="97">
        <f t="shared" si="0"/>
        <v>1.6701388888888894E-2</v>
      </c>
      <c r="H8" s="96">
        <f t="shared" si="1"/>
        <v>3.4812187884490087E-2</v>
      </c>
    </row>
    <row r="9" spans="2:8" s="1" customFormat="1" x14ac:dyDescent="0.25">
      <c r="B9" s="8" t="s">
        <v>0</v>
      </c>
      <c r="C9" s="97">
        <v>0.14712962962963036</v>
      </c>
      <c r="D9" s="95">
        <f t="shared" si="2"/>
        <v>0.31535599106921469</v>
      </c>
      <c r="E9" s="97"/>
      <c r="F9" s="95"/>
      <c r="G9" s="97">
        <f t="shared" si="0"/>
        <v>0.14712962962963036</v>
      </c>
      <c r="H9" s="96">
        <f t="shared" si="1"/>
        <v>0.30667535161998616</v>
      </c>
    </row>
    <row r="10" spans="2:8" s="1" customFormat="1" x14ac:dyDescent="0.25">
      <c r="B10" s="8" t="s">
        <v>8</v>
      </c>
      <c r="C10" s="97">
        <v>6.9097222222222216E-3</v>
      </c>
      <c r="D10" s="95">
        <f t="shared" si="2"/>
        <v>1.481022078888611E-2</v>
      </c>
      <c r="E10" s="97"/>
      <c r="F10" s="95"/>
      <c r="G10" s="97">
        <f t="shared" si="0"/>
        <v>6.9097222222222216E-3</v>
      </c>
      <c r="H10" s="96">
        <f t="shared" si="1"/>
        <v>1.4402547586306704E-2</v>
      </c>
    </row>
    <row r="11" spans="2:8" s="1" customFormat="1" x14ac:dyDescent="0.25">
      <c r="B11" s="8" t="s">
        <v>26</v>
      </c>
      <c r="C11" s="97">
        <v>5.7870370370370376E-3</v>
      </c>
      <c r="D11" s="95">
        <f t="shared" si="2"/>
        <v>1.2403870007442305E-2</v>
      </c>
      <c r="E11" s="97"/>
      <c r="F11" s="95"/>
      <c r="G11" s="97">
        <f t="shared" si="0"/>
        <v>5.7870370370370376E-3</v>
      </c>
      <c r="H11" s="96">
        <f t="shared" si="1"/>
        <v>1.2062435164410978E-2</v>
      </c>
    </row>
    <row r="12" spans="2:8" s="1" customFormat="1" x14ac:dyDescent="0.25">
      <c r="B12" s="8" t="s">
        <v>3</v>
      </c>
      <c r="C12" s="97">
        <v>3.0868055555555468E-2</v>
      </c>
      <c r="D12" s="95">
        <f t="shared" si="2"/>
        <v>6.6162242619697054E-2</v>
      </c>
      <c r="E12" s="97"/>
      <c r="F12" s="95"/>
      <c r="G12" s="97">
        <f t="shared" si="0"/>
        <v>3.0868055555555468E-2</v>
      </c>
      <c r="H12" s="96">
        <f t="shared" si="1"/>
        <v>6.4341029166967961E-2</v>
      </c>
    </row>
    <row r="13" spans="2:8" s="1" customFormat="1" x14ac:dyDescent="0.25">
      <c r="B13" s="8" t="s">
        <v>7</v>
      </c>
      <c r="C13" s="97">
        <v>2.0416666666666663E-2</v>
      </c>
      <c r="D13" s="95">
        <f t="shared" si="2"/>
        <v>4.3760853386256439E-2</v>
      </c>
      <c r="E13" s="97"/>
      <c r="F13" s="95"/>
      <c r="G13" s="97">
        <f t="shared" si="0"/>
        <v>2.0416666666666663E-2</v>
      </c>
      <c r="H13" s="96">
        <f t="shared" si="1"/>
        <v>4.2556271260041918E-2</v>
      </c>
    </row>
    <row r="14" spans="2:8" s="1" customFormat="1" x14ac:dyDescent="0.25">
      <c r="B14" s="8" t="s">
        <v>2</v>
      </c>
      <c r="C14" s="97">
        <v>3.2372685185185178E-2</v>
      </c>
      <c r="D14" s="95">
        <f t="shared" si="2"/>
        <v>6.9387248821632233E-2</v>
      </c>
      <c r="E14" s="97"/>
      <c r="F14" s="95"/>
      <c r="G14" s="97">
        <f t="shared" si="0"/>
        <v>3.2372685185185178E-2</v>
      </c>
      <c r="H14" s="96">
        <f t="shared" si="1"/>
        <v>6.7477262309714986E-2</v>
      </c>
    </row>
    <row r="15" spans="2:8" s="1" customFormat="1" x14ac:dyDescent="0.25">
      <c r="B15" s="8" t="s">
        <v>9</v>
      </c>
      <c r="C15" s="97">
        <v>1.6527777777777773E-2</v>
      </c>
      <c r="D15" s="95">
        <f t="shared" si="2"/>
        <v>3.5425452741255206E-2</v>
      </c>
      <c r="E15" s="97"/>
      <c r="F15" s="95"/>
      <c r="G15" s="97">
        <f t="shared" si="0"/>
        <v>1.6527777777777773E-2</v>
      </c>
      <c r="H15" s="96">
        <f t="shared" si="1"/>
        <v>3.4450314829557738E-2</v>
      </c>
    </row>
    <row r="16" spans="2:8" s="1" customFormat="1" x14ac:dyDescent="0.25">
      <c r="B16" s="8" t="s">
        <v>1</v>
      </c>
      <c r="C16" s="97">
        <v>7.9976851851851823E-3</v>
      </c>
      <c r="D16" s="95">
        <f t="shared" si="2"/>
        <v>1.7142148350285259E-2</v>
      </c>
      <c r="E16" s="97"/>
      <c r="F16" s="95"/>
      <c r="G16" s="97">
        <f t="shared" si="0"/>
        <v>7.9976851851851823E-3</v>
      </c>
      <c r="H16" s="96">
        <f t="shared" si="1"/>
        <v>1.6670285397215961E-2</v>
      </c>
    </row>
    <row r="17" spans="2:8" s="1" customFormat="1" x14ac:dyDescent="0.25">
      <c r="B17" s="8" t="s">
        <v>27</v>
      </c>
      <c r="C17" s="97">
        <v>3.2754629629629609E-3</v>
      </c>
      <c r="D17" s="95">
        <f t="shared" si="2"/>
        <v>7.0205904242123399E-3</v>
      </c>
      <c r="E17" s="97"/>
      <c r="F17" s="95"/>
      <c r="G17" s="97">
        <f t="shared" si="0"/>
        <v>3.2754629629629609E-3</v>
      </c>
      <c r="H17" s="96">
        <f t="shared" si="1"/>
        <v>6.8273383030566081E-3</v>
      </c>
    </row>
    <row r="18" spans="2:8" s="1" customFormat="1" x14ac:dyDescent="0.25">
      <c r="B18" s="8" t="s">
        <v>16</v>
      </c>
      <c r="C18" s="97">
        <v>3.4722222222222224E-4</v>
      </c>
      <c r="D18" s="95">
        <f t="shared" si="2"/>
        <v>7.4423220044653822E-4</v>
      </c>
      <c r="E18" s="97"/>
      <c r="F18" s="95"/>
      <c r="G18" s="97">
        <f t="shared" si="0"/>
        <v>3.4722222222222224E-4</v>
      </c>
      <c r="H18" s="96">
        <f t="shared" si="1"/>
        <v>7.2374610986465854E-4</v>
      </c>
    </row>
    <row r="19" spans="2:8" s="1" customFormat="1" x14ac:dyDescent="0.25">
      <c r="B19" s="8" t="s">
        <v>4</v>
      </c>
      <c r="C19" s="97">
        <v>1.7141203703703704E-2</v>
      </c>
      <c r="D19" s="95">
        <f t="shared" si="2"/>
        <v>3.67402629620441E-2</v>
      </c>
      <c r="E19" s="97"/>
      <c r="F19" s="95"/>
      <c r="G19" s="97">
        <f t="shared" si="0"/>
        <v>1.7141203703703704E-2</v>
      </c>
      <c r="H19" s="96">
        <f t="shared" si="1"/>
        <v>3.5728932956985308E-2</v>
      </c>
    </row>
    <row r="20" spans="2:8" s="1" customFormat="1" x14ac:dyDescent="0.25">
      <c r="B20" s="8" t="s">
        <v>14</v>
      </c>
      <c r="C20" s="97">
        <v>7.1180555555555546E-3</v>
      </c>
      <c r="D20" s="95">
        <f t="shared" si="2"/>
        <v>1.5256760109154031E-2</v>
      </c>
      <c r="E20" s="97"/>
      <c r="F20" s="95"/>
      <c r="G20" s="97">
        <f t="shared" si="0"/>
        <v>7.1180555555555546E-3</v>
      </c>
      <c r="H20" s="96">
        <f t="shared" si="1"/>
        <v>1.4836795252225499E-2</v>
      </c>
    </row>
    <row r="21" spans="2:8" s="1" customFormat="1" x14ac:dyDescent="0.25">
      <c r="B21" s="8" t="s">
        <v>11</v>
      </c>
      <c r="C21" s="97">
        <v>2.1643518518518518E-3</v>
      </c>
      <c r="D21" s="95">
        <f t="shared" si="2"/>
        <v>4.6390473827834216E-3</v>
      </c>
      <c r="E21" s="115">
        <v>1.3206018518518521E-2</v>
      </c>
      <c r="F21" s="95">
        <f t="shared" si="2"/>
        <v>1</v>
      </c>
      <c r="G21" s="97">
        <f t="shared" ref="G21:G26" si="3">C21+E21</f>
        <v>1.5370370370370373E-2</v>
      </c>
      <c r="H21" s="96">
        <f t="shared" ref="H21:H26" si="4">G21/$G$30</f>
        <v>3.2037827796675557E-2</v>
      </c>
    </row>
    <row r="22" spans="2:8" s="1" customFormat="1" x14ac:dyDescent="0.25">
      <c r="B22" s="8" t="s">
        <v>15</v>
      </c>
      <c r="C22" s="97">
        <v>4.178240740740741E-3</v>
      </c>
      <c r="D22" s="95">
        <f t="shared" si="2"/>
        <v>8.9555941453733443E-3</v>
      </c>
      <c r="E22" s="97"/>
      <c r="F22" s="95"/>
      <c r="G22" s="97">
        <f t="shared" si="3"/>
        <v>4.178240740740741E-3</v>
      </c>
      <c r="H22" s="96">
        <f t="shared" si="4"/>
        <v>8.7090781887047258E-3</v>
      </c>
    </row>
    <row r="23" spans="2:8" s="1" customFormat="1" x14ac:dyDescent="0.25">
      <c r="B23" s="8" t="s">
        <v>91</v>
      </c>
      <c r="C23" s="97">
        <v>1.0995370370370373E-3</v>
      </c>
      <c r="D23" s="95">
        <f t="shared" si="2"/>
        <v>2.3567353014140383E-3</v>
      </c>
      <c r="E23" s="97"/>
      <c r="F23" s="95"/>
      <c r="G23" s="97">
        <f t="shared" si="3"/>
        <v>1.0995370370370373E-3</v>
      </c>
      <c r="H23" s="96">
        <f t="shared" si="4"/>
        <v>2.2918626812380859E-3</v>
      </c>
    </row>
    <row r="24" spans="2:8" s="1" customFormat="1" x14ac:dyDescent="0.25">
      <c r="B24" s="8" t="s">
        <v>12</v>
      </c>
      <c r="C24" s="97">
        <v>1.3078703703703705E-3</v>
      </c>
      <c r="D24" s="95">
        <f t="shared" si="2"/>
        <v>2.8032746216819608E-3</v>
      </c>
      <c r="E24" s="97"/>
      <c r="F24" s="95"/>
      <c r="G24" s="97">
        <f t="shared" ref="G24" si="5">C24+E24</f>
        <v>1.3078703703703705E-3</v>
      </c>
      <c r="H24" s="96">
        <f t="shared" ref="H24" si="6">G24/$G$30</f>
        <v>2.7261103471568808E-3</v>
      </c>
    </row>
    <row r="25" spans="2:8" s="1" customFormat="1" x14ac:dyDescent="0.25">
      <c r="B25" s="8" t="s">
        <v>5</v>
      </c>
      <c r="C25" s="97">
        <v>3.8310185185185183E-3</v>
      </c>
      <c r="D25" s="95">
        <f t="shared" si="2"/>
        <v>8.2113619449268038E-3</v>
      </c>
      <c r="E25" s="97"/>
      <c r="F25" s="95"/>
      <c r="G25" s="97">
        <f t="shared" si="3"/>
        <v>3.8310185185185183E-3</v>
      </c>
      <c r="H25" s="96">
        <f t="shared" si="4"/>
        <v>7.9853320788400659E-3</v>
      </c>
    </row>
    <row r="26" spans="2:8" s="1" customFormat="1" x14ac:dyDescent="0.25">
      <c r="B26" s="8" t="s">
        <v>6</v>
      </c>
      <c r="C26" s="97">
        <v>8.0162037037037087E-2</v>
      </c>
      <c r="D26" s="95">
        <f t="shared" si="2"/>
        <v>0.1718184073430909</v>
      </c>
      <c r="E26" s="97"/>
      <c r="F26" s="95"/>
      <c r="G26" s="97">
        <f t="shared" si="3"/>
        <v>8.0162037037037087E-2</v>
      </c>
      <c r="H26" s="96">
        <f t="shared" si="4"/>
        <v>0.16708885189742095</v>
      </c>
    </row>
    <row r="27" spans="2:8" s="1" customFormat="1" x14ac:dyDescent="0.25">
      <c r="B27" s="8" t="s">
        <v>101</v>
      </c>
      <c r="C27" s="97">
        <v>4.9016203703703701E-2</v>
      </c>
      <c r="D27" s="95">
        <f t="shared" si="2"/>
        <v>0.10506077896303631</v>
      </c>
      <c r="E27" s="97"/>
      <c r="F27" s="95"/>
      <c r="G27" s="97">
        <f t="shared" si="0"/>
        <v>4.9016203703703701E-2</v>
      </c>
      <c r="H27" s="96">
        <f t="shared" si="1"/>
        <v>0.10216882584256096</v>
      </c>
    </row>
    <row r="28" spans="2:8" s="1" customFormat="1" x14ac:dyDescent="0.25">
      <c r="B28" s="36" t="s">
        <v>17</v>
      </c>
      <c r="C28" s="107">
        <v>5.6018518518518527E-3</v>
      </c>
      <c r="D28" s="95">
        <f t="shared" si="2"/>
        <v>1.2006946167204151E-2</v>
      </c>
      <c r="E28" s="107"/>
      <c r="F28" s="95"/>
      <c r="G28" s="97">
        <f t="shared" ref="G28" si="7">C28+E28</f>
        <v>5.6018518518518527E-3</v>
      </c>
      <c r="H28" s="96">
        <f t="shared" ref="H28" si="8">G28/$G$30</f>
        <v>1.1676437239149826E-2</v>
      </c>
    </row>
    <row r="29" spans="2:8" s="1" customFormat="1" x14ac:dyDescent="0.25">
      <c r="B29" s="8"/>
      <c r="C29" s="98"/>
      <c r="D29" s="108"/>
      <c r="E29" s="98"/>
      <c r="F29" s="98"/>
      <c r="G29" s="98"/>
      <c r="H29" s="99"/>
    </row>
    <row r="30" spans="2:8" s="1" customFormat="1" x14ac:dyDescent="0.25">
      <c r="B30" s="37" t="s">
        <v>29</v>
      </c>
      <c r="C30" s="109">
        <f t="shared" ref="C30:H30" si="9">SUM(C7:C28)</f>
        <v>0.46655092592592662</v>
      </c>
      <c r="D30" s="110">
        <f t="shared" si="9"/>
        <v>0.99999999999999989</v>
      </c>
      <c r="E30" s="109">
        <f t="shared" si="9"/>
        <v>1.3206018518518521E-2</v>
      </c>
      <c r="F30" s="110">
        <f t="shared" si="9"/>
        <v>1</v>
      </c>
      <c r="G30" s="109">
        <f t="shared" si="9"/>
        <v>0.47975694444444505</v>
      </c>
      <c r="H30" s="113">
        <f t="shared" si="9"/>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112</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v>8.5185185185185173E-3</v>
      </c>
      <c r="D9" s="84">
        <v>7.4074074074074077E-3</v>
      </c>
      <c r="E9" s="84"/>
      <c r="F9" s="84"/>
      <c r="G9" s="84"/>
      <c r="H9" s="84"/>
      <c r="I9" s="84"/>
      <c r="J9" s="84"/>
      <c r="K9" s="86">
        <f t="shared" ref="K9:K28" si="0">SUM(C9:J9)</f>
        <v>1.5925925925925927E-2</v>
      </c>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v>8.8888888888888906E-3</v>
      </c>
      <c r="D12" s="84"/>
      <c r="E12" s="84"/>
      <c r="F12" s="84"/>
      <c r="G12" s="84"/>
      <c r="H12" s="84"/>
      <c r="I12" s="84"/>
      <c r="J12" s="84"/>
      <c r="K12" s="86">
        <f t="shared" si="0"/>
        <v>8.8888888888888906E-3</v>
      </c>
    </row>
    <row r="13" spans="2:11" x14ac:dyDescent="0.25">
      <c r="B13" s="8" t="s">
        <v>7</v>
      </c>
      <c r="C13" s="84">
        <v>2.9722222222222226E-2</v>
      </c>
      <c r="D13" s="84"/>
      <c r="E13" s="84"/>
      <c r="F13" s="84"/>
      <c r="G13" s="84"/>
      <c r="H13" s="84"/>
      <c r="I13" s="84"/>
      <c r="J13" s="84"/>
      <c r="K13" s="86">
        <f t="shared" si="0"/>
        <v>2.9722222222222226E-2</v>
      </c>
    </row>
    <row r="14" spans="2:11" x14ac:dyDescent="0.25">
      <c r="B14" s="8" t="s">
        <v>2</v>
      </c>
      <c r="C14" s="84">
        <v>5.5787037037037038E-3</v>
      </c>
      <c r="D14" s="84"/>
      <c r="E14" s="84"/>
      <c r="F14" s="84"/>
      <c r="G14" s="84"/>
      <c r="H14" s="84"/>
      <c r="I14" s="84"/>
      <c r="J14" s="84"/>
      <c r="K14" s="86">
        <f t="shared" si="0"/>
        <v>5.5787037037037038E-3</v>
      </c>
    </row>
    <row r="15" spans="2:11" x14ac:dyDescent="0.25">
      <c r="B15" s="8" t="s">
        <v>9</v>
      </c>
      <c r="C15" s="84">
        <v>1.068287037037037E-2</v>
      </c>
      <c r="D15" s="84"/>
      <c r="E15" s="84"/>
      <c r="F15" s="84"/>
      <c r="G15" s="84"/>
      <c r="H15" s="84"/>
      <c r="I15" s="84"/>
      <c r="J15" s="84"/>
      <c r="K15" s="86">
        <f t="shared" si="0"/>
        <v>1.068287037037037E-2</v>
      </c>
    </row>
    <row r="16" spans="2:11" x14ac:dyDescent="0.25">
      <c r="B16" s="8" t="s">
        <v>1</v>
      </c>
      <c r="C16" s="84">
        <v>2.8472222222222219E-3</v>
      </c>
      <c r="D16" s="84"/>
      <c r="E16" s="84"/>
      <c r="F16" s="84"/>
      <c r="G16" s="84"/>
      <c r="H16" s="84"/>
      <c r="I16" s="84"/>
      <c r="J16" s="84"/>
      <c r="K16" s="86">
        <f t="shared" si="0"/>
        <v>2.8472222222222219E-3</v>
      </c>
    </row>
    <row r="17" spans="2:11" x14ac:dyDescent="0.25">
      <c r="B17" s="8" t="s">
        <v>27</v>
      </c>
      <c r="C17" s="84">
        <v>1.4050925925925927E-2</v>
      </c>
      <c r="D17" s="84"/>
      <c r="E17" s="84"/>
      <c r="F17" s="84"/>
      <c r="G17" s="84"/>
      <c r="H17" s="84"/>
      <c r="I17" s="84"/>
      <c r="J17" s="84"/>
      <c r="K17" s="86">
        <f t="shared" si="0"/>
        <v>1.4050925925925927E-2</v>
      </c>
    </row>
    <row r="18" spans="2:11" x14ac:dyDescent="0.25">
      <c r="B18" s="8" t="s">
        <v>16</v>
      </c>
      <c r="C18" s="84"/>
      <c r="D18" s="84"/>
      <c r="E18" s="84"/>
      <c r="F18" s="84"/>
      <c r="G18" s="84"/>
      <c r="H18" s="84"/>
      <c r="I18" s="84"/>
      <c r="J18" s="84"/>
      <c r="K18" s="86"/>
    </row>
    <row r="19" spans="2:11" x14ac:dyDescent="0.25">
      <c r="B19" s="8" t="s">
        <v>4</v>
      </c>
      <c r="C19" s="84">
        <v>1.1886574074074074E-2</v>
      </c>
      <c r="D19" s="84"/>
      <c r="E19" s="84"/>
      <c r="F19" s="84"/>
      <c r="G19" s="84"/>
      <c r="H19" s="84"/>
      <c r="I19" s="84"/>
      <c r="J19" s="84"/>
      <c r="K19" s="86">
        <f t="shared" si="0"/>
        <v>1.1886574074074074E-2</v>
      </c>
    </row>
    <row r="20" spans="2:11" x14ac:dyDescent="0.25">
      <c r="B20" s="8" t="s">
        <v>14</v>
      </c>
      <c r="C20" s="84">
        <v>6.8865740740740745E-3</v>
      </c>
      <c r="D20" s="84"/>
      <c r="E20" s="84"/>
      <c r="F20" s="84"/>
      <c r="G20" s="84"/>
      <c r="H20" s="84"/>
      <c r="I20" s="84"/>
      <c r="J20" s="84"/>
      <c r="K20" s="86">
        <f t="shared" si="0"/>
        <v>6.8865740740740745E-3</v>
      </c>
    </row>
    <row r="21" spans="2:11" x14ac:dyDescent="0.25">
      <c r="B21" s="8" t="s">
        <v>11</v>
      </c>
      <c r="C21" s="84">
        <v>9.7685185185185184E-3</v>
      </c>
      <c r="D21" s="84"/>
      <c r="E21" s="84"/>
      <c r="F21" s="84"/>
      <c r="G21" s="84"/>
      <c r="H21" s="84"/>
      <c r="I21" s="84"/>
      <c r="J21" s="84"/>
      <c r="K21" s="86">
        <f t="shared" si="0"/>
        <v>9.7685185185185184E-3</v>
      </c>
    </row>
    <row r="22" spans="2:11" x14ac:dyDescent="0.25">
      <c r="B22" s="8" t="s">
        <v>15</v>
      </c>
      <c r="C22" s="84">
        <v>1.0717592592592595E-2</v>
      </c>
      <c r="D22" s="84"/>
      <c r="E22" s="84"/>
      <c r="F22" s="84"/>
      <c r="G22" s="84"/>
      <c r="H22" s="84"/>
      <c r="I22" s="84"/>
      <c r="J22" s="84"/>
      <c r="K22" s="86">
        <f t="shared" si="0"/>
        <v>1.0717592592592595E-2</v>
      </c>
    </row>
    <row r="23" spans="2:11" x14ac:dyDescent="0.25">
      <c r="B23" s="8" t="s">
        <v>91</v>
      </c>
      <c r="C23" s="84">
        <v>1.1134259259259257E-2</v>
      </c>
      <c r="D23" s="84"/>
      <c r="E23" s="84"/>
      <c r="F23" s="84"/>
      <c r="G23" s="84"/>
      <c r="H23" s="84"/>
      <c r="I23" s="84"/>
      <c r="J23" s="84"/>
      <c r="K23" s="86">
        <f t="shared" si="0"/>
        <v>1.1134259259259257E-2</v>
      </c>
    </row>
    <row r="24" spans="2:11" x14ac:dyDescent="0.25">
      <c r="B24" s="8" t="s">
        <v>12</v>
      </c>
      <c r="C24" s="84">
        <v>4.7569444444444447E-3</v>
      </c>
      <c r="D24" s="84"/>
      <c r="E24" s="84"/>
      <c r="F24" s="84"/>
      <c r="G24" s="84"/>
      <c r="H24" s="84"/>
      <c r="I24" s="84"/>
      <c r="J24" s="84"/>
      <c r="K24" s="86">
        <f t="shared" si="0"/>
        <v>4.7569444444444447E-3</v>
      </c>
    </row>
    <row r="25" spans="2:11" x14ac:dyDescent="0.25">
      <c r="B25" s="8" t="s">
        <v>5</v>
      </c>
      <c r="C25" s="84">
        <v>2.7662037037037039E-3</v>
      </c>
      <c r="D25" s="84"/>
      <c r="E25" s="84"/>
      <c r="F25" s="84"/>
      <c r="G25" s="84"/>
      <c r="H25" s="84"/>
      <c r="I25" s="84"/>
      <c r="J25" s="84"/>
      <c r="K25" s="86">
        <f t="shared" si="0"/>
        <v>2.7662037037037039E-3</v>
      </c>
    </row>
    <row r="26" spans="2:11" x14ac:dyDescent="0.25">
      <c r="B26" s="8" t="s">
        <v>6</v>
      </c>
      <c r="C26" s="84">
        <v>6.4120370370370364E-3</v>
      </c>
      <c r="D26" s="84"/>
      <c r="E26" s="84"/>
      <c r="F26" s="84"/>
      <c r="G26" s="84"/>
      <c r="H26" s="84"/>
      <c r="I26" s="84"/>
      <c r="J26" s="84"/>
      <c r="K26" s="86">
        <f t="shared" si="0"/>
        <v>6.4120370370370364E-3</v>
      </c>
    </row>
    <row r="27" spans="2:11" x14ac:dyDescent="0.25">
      <c r="B27" s="8" t="s">
        <v>101</v>
      </c>
      <c r="C27" s="84"/>
      <c r="D27" s="84"/>
      <c r="E27" s="84"/>
      <c r="F27" s="84"/>
      <c r="G27" s="84"/>
      <c r="H27" s="84"/>
      <c r="I27" s="84"/>
      <c r="J27" s="84"/>
      <c r="K27" s="86"/>
    </row>
    <row r="28" spans="2:11" x14ac:dyDescent="0.25">
      <c r="B28" s="8" t="s">
        <v>17</v>
      </c>
      <c r="C28" s="84">
        <v>6.7997685185185203E-2</v>
      </c>
      <c r="D28" s="84">
        <v>1.3032407407407404E-2</v>
      </c>
      <c r="E28" s="84"/>
      <c r="F28" s="84"/>
      <c r="G28" s="84"/>
      <c r="H28" s="84"/>
      <c r="I28" s="84"/>
      <c r="J28" s="84"/>
      <c r="K28" s="86">
        <f t="shared" si="0"/>
        <v>8.1030092592592612E-2</v>
      </c>
    </row>
    <row r="29" spans="2:11" x14ac:dyDescent="0.25">
      <c r="B29" s="8"/>
      <c r="C29" s="88"/>
      <c r="D29" s="88"/>
      <c r="E29" s="89"/>
      <c r="F29" s="89"/>
      <c r="G29" s="89"/>
      <c r="H29" s="89"/>
      <c r="I29" s="88"/>
      <c r="J29" s="88"/>
      <c r="K29" s="93"/>
    </row>
    <row r="30" spans="2:11" x14ac:dyDescent="0.25">
      <c r="B30" s="53" t="s">
        <v>29</v>
      </c>
      <c r="C30" s="90">
        <f>SUM(C7:C28)</f>
        <v>0.21261574074074077</v>
      </c>
      <c r="D30" s="90">
        <f>SUM(D7:D28)</f>
        <v>2.0439814814814813E-2</v>
      </c>
      <c r="E30" s="90"/>
      <c r="F30" s="90"/>
      <c r="G30" s="90"/>
      <c r="H30" s="90"/>
      <c r="I30" s="90"/>
      <c r="J30" s="90"/>
      <c r="K30" s="91">
        <f t="shared" ref="K30" si="1">SUM(K7:K28)</f>
        <v>0.2330555555555556</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113</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K23" sqref="K23:K2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114</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v>1.4351851851851852E-3</v>
      </c>
      <c r="G13" s="84"/>
      <c r="H13" s="84"/>
      <c r="I13" s="84"/>
      <c r="J13" s="84"/>
      <c r="K13" s="86">
        <f t="shared" ref="K13:K24" si="0">SUM(C13:J13)</f>
        <v>1.4351851851851852E-3</v>
      </c>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v>2.0023148148148148E-3</v>
      </c>
      <c r="I15" s="84"/>
      <c r="J15" s="84"/>
      <c r="K15" s="86">
        <f t="shared" si="0"/>
        <v>2.0023148148148148E-3</v>
      </c>
    </row>
    <row r="16" spans="2:11" x14ac:dyDescent="0.25">
      <c r="B16" s="8" t="s">
        <v>1</v>
      </c>
      <c r="C16" s="84"/>
      <c r="D16" s="84"/>
      <c r="E16" s="84">
        <v>1.8518518518518518E-4</v>
      </c>
      <c r="F16" s="84"/>
      <c r="G16" s="84"/>
      <c r="H16" s="84"/>
      <c r="I16" s="84"/>
      <c r="J16" s="84"/>
      <c r="K16" s="86">
        <f t="shared" si="0"/>
        <v>1.8518518518518518E-4</v>
      </c>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v>1.3657407407407407E-3</v>
      </c>
      <c r="F19" s="84"/>
      <c r="G19" s="84"/>
      <c r="H19" s="84"/>
      <c r="I19" s="84"/>
      <c r="J19" s="84"/>
      <c r="K19" s="86">
        <f t="shared" si="0"/>
        <v>1.3657407407407407E-3</v>
      </c>
    </row>
    <row r="20" spans="2:11" x14ac:dyDescent="0.25">
      <c r="B20" s="8" t="s">
        <v>14</v>
      </c>
      <c r="C20" s="84"/>
      <c r="D20" s="84"/>
      <c r="E20" s="84"/>
      <c r="F20" s="84"/>
      <c r="G20" s="84"/>
      <c r="H20" s="84"/>
      <c r="I20" s="84"/>
      <c r="J20" s="84"/>
      <c r="K20" s="86"/>
    </row>
    <row r="21" spans="2:11" x14ac:dyDescent="0.25">
      <c r="B21" s="8" t="s">
        <v>11</v>
      </c>
      <c r="C21" s="84"/>
      <c r="D21" s="84"/>
      <c r="E21" s="84"/>
      <c r="F21" s="84">
        <v>1.5162037037037036E-3</v>
      </c>
      <c r="G21" s="84"/>
      <c r="H21" s="84">
        <v>2.7314814814814814E-3</v>
      </c>
      <c r="I21" s="84"/>
      <c r="J21" s="84"/>
      <c r="K21" s="86">
        <f t="shared" si="0"/>
        <v>4.2476851851851851E-3</v>
      </c>
    </row>
    <row r="22" spans="2:11" x14ac:dyDescent="0.25">
      <c r="B22" s="8" t="s">
        <v>15</v>
      </c>
      <c r="C22" s="84"/>
      <c r="D22" s="84"/>
      <c r="E22" s="84">
        <v>1.0416666666666667E-3</v>
      </c>
      <c r="F22" s="84"/>
      <c r="G22" s="84"/>
      <c r="H22" s="84"/>
      <c r="I22" s="84"/>
      <c r="J22" s="84"/>
      <c r="K22" s="86">
        <f t="shared" si="0"/>
        <v>1.0416666666666667E-3</v>
      </c>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v>3.2106481481481486E-2</v>
      </c>
      <c r="F25" s="84">
        <v>2.2337962962962967E-3</v>
      </c>
      <c r="G25" s="84">
        <v>1.0775462962962962E-2</v>
      </c>
      <c r="H25" s="84">
        <v>4.8263888888888887E-3</v>
      </c>
      <c r="I25" s="84"/>
      <c r="J25" s="84"/>
      <c r="K25" s="86">
        <f t="shared" ref="K25" si="1">SUM(C25:J25)</f>
        <v>4.9942129629629635E-2</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86"/>
    </row>
    <row r="30" spans="2:11" x14ac:dyDescent="0.25">
      <c r="B30" s="53" t="s">
        <v>29</v>
      </c>
      <c r="C30" s="90"/>
      <c r="D30" s="90"/>
      <c r="E30" s="90">
        <f t="shared" ref="D30:H30" si="2">SUM(E7:E28)</f>
        <v>3.4699074074074077E-2</v>
      </c>
      <c r="F30" s="90">
        <f t="shared" si="2"/>
        <v>5.185185185185185E-3</v>
      </c>
      <c r="G30" s="90">
        <f t="shared" si="2"/>
        <v>1.0775462962962962E-2</v>
      </c>
      <c r="H30" s="90">
        <f t="shared" si="2"/>
        <v>9.5601851851851855E-3</v>
      </c>
      <c r="I30" s="90"/>
      <c r="J30" s="90"/>
      <c r="K30" s="91">
        <f>SUM(K7:K28)</f>
        <v>6.0219907407407416E-2</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84</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1.1226851851851853E-3</v>
      </c>
      <c r="D7" s="95">
        <f>C7/C$30</f>
        <v>6.8857812167246448E-3</v>
      </c>
      <c r="E7" s="97"/>
      <c r="F7" s="95"/>
      <c r="G7" s="97">
        <f>E7+C7</f>
        <v>1.1226851851851853E-3</v>
      </c>
      <c r="H7" s="96">
        <f>G7/$G$30</f>
        <v>6.8857812167246448E-3</v>
      </c>
    </row>
    <row r="8" spans="2:8" s="1" customFormat="1" x14ac:dyDescent="0.25">
      <c r="B8" s="8" t="s">
        <v>13</v>
      </c>
      <c r="C8" s="97">
        <v>3.0555555555555561E-3</v>
      </c>
      <c r="D8" s="95">
        <f t="shared" ref="D8:D10" si="0">C8/C$30</f>
        <v>1.8740682899126868E-2</v>
      </c>
      <c r="E8" s="97"/>
      <c r="F8" s="95"/>
      <c r="G8" s="97">
        <f t="shared" ref="G8:G10" si="1">E8+C8</f>
        <v>3.0555555555555561E-3</v>
      </c>
      <c r="H8" s="96">
        <f t="shared" ref="H8:H10" si="2">G8/$G$30</f>
        <v>1.8740682899126868E-2</v>
      </c>
    </row>
    <row r="9" spans="2:8" s="1" customFormat="1" x14ac:dyDescent="0.25">
      <c r="B9" s="8" t="s">
        <v>0</v>
      </c>
      <c r="C9" s="97">
        <v>5.6712962962962882E-2</v>
      </c>
      <c r="D9" s="95">
        <f t="shared" si="0"/>
        <v>0.34783843259742997</v>
      </c>
      <c r="E9" s="97"/>
      <c r="F9" s="95"/>
      <c r="G9" s="97">
        <f t="shared" si="1"/>
        <v>5.6712962962962882E-2</v>
      </c>
      <c r="H9" s="96">
        <f t="shared" si="2"/>
        <v>0.34783843259742997</v>
      </c>
    </row>
    <row r="10" spans="2:8" s="1" customFormat="1" x14ac:dyDescent="0.25">
      <c r="B10" s="8" t="s">
        <v>8</v>
      </c>
      <c r="C10" s="97">
        <v>2.7777777777777775E-3</v>
      </c>
      <c r="D10" s="95">
        <f t="shared" si="0"/>
        <v>1.7036984453751694E-2</v>
      </c>
      <c r="E10" s="97"/>
      <c r="F10" s="95"/>
      <c r="G10" s="97">
        <f t="shared" si="1"/>
        <v>2.7777777777777775E-3</v>
      </c>
      <c r="H10" s="96">
        <f t="shared" si="2"/>
        <v>1.7036984453751694E-2</v>
      </c>
    </row>
    <row r="11" spans="2:8" s="1" customFormat="1" x14ac:dyDescent="0.25">
      <c r="B11" s="8" t="s">
        <v>26</v>
      </c>
      <c r="C11" s="97">
        <v>1.9675925925925926E-4</v>
      </c>
      <c r="D11" s="95">
        <f t="shared" ref="D11" si="3">C11/C$30</f>
        <v>1.2067863988074118E-3</v>
      </c>
      <c r="E11" s="97"/>
      <c r="F11" s="95"/>
      <c r="G11" s="97">
        <f t="shared" ref="G11" si="4">E11+C11</f>
        <v>1.9675925925925926E-4</v>
      </c>
      <c r="H11" s="96">
        <f t="shared" ref="H11" si="5">G11/$G$30</f>
        <v>1.2067863988074118E-3</v>
      </c>
    </row>
    <row r="12" spans="2:8" s="1" customFormat="1" x14ac:dyDescent="0.25">
      <c r="B12" s="8" t="s">
        <v>3</v>
      </c>
      <c r="C12" s="97">
        <v>1.1874999999999998E-2</v>
      </c>
      <c r="D12" s="95">
        <f t="shared" ref="D12:D28" si="6">C12/C$30</f>
        <v>7.2833108539788485E-2</v>
      </c>
      <c r="E12" s="97"/>
      <c r="F12" s="95"/>
      <c r="G12" s="97">
        <f t="shared" ref="G12:G16" si="7">E12+C12</f>
        <v>1.1874999999999998E-2</v>
      </c>
      <c r="H12" s="96">
        <f t="shared" ref="H12:H16" si="8">G12/$G$30</f>
        <v>7.2833108539788485E-2</v>
      </c>
    </row>
    <row r="13" spans="2:8" s="1" customFormat="1" x14ac:dyDescent="0.25">
      <c r="B13" s="8" t="s">
        <v>7</v>
      </c>
      <c r="C13" s="97">
        <v>6.2384259259259268E-3</v>
      </c>
      <c r="D13" s="95">
        <f t="shared" si="6"/>
        <v>3.8262227585717352E-2</v>
      </c>
      <c r="E13" s="97"/>
      <c r="F13" s="95"/>
      <c r="G13" s="97">
        <f t="shared" si="7"/>
        <v>6.2384259259259268E-3</v>
      </c>
      <c r="H13" s="96">
        <f t="shared" si="8"/>
        <v>3.8262227585717352E-2</v>
      </c>
    </row>
    <row r="14" spans="2:8" s="1" customFormat="1" x14ac:dyDescent="0.25">
      <c r="B14" s="8" t="s">
        <v>2</v>
      </c>
      <c r="C14" s="97">
        <v>1.1655092592592594E-2</v>
      </c>
      <c r="D14" s="95">
        <f t="shared" si="6"/>
        <v>7.1484347270533169E-2</v>
      </c>
      <c r="E14" s="97"/>
      <c r="F14" s="95"/>
      <c r="G14" s="97">
        <f t="shared" si="7"/>
        <v>1.1655092592592594E-2</v>
      </c>
      <c r="H14" s="96">
        <f t="shared" si="8"/>
        <v>7.1484347270533169E-2</v>
      </c>
    </row>
    <row r="15" spans="2:8" s="1" customFormat="1" x14ac:dyDescent="0.25">
      <c r="B15" s="8" t="s">
        <v>9</v>
      </c>
      <c r="C15" s="97">
        <v>1.0740740740740738E-2</v>
      </c>
      <c r="D15" s="95">
        <f t="shared" si="6"/>
        <v>6.5876339887839877E-2</v>
      </c>
      <c r="E15" s="97"/>
      <c r="F15" s="95"/>
      <c r="G15" s="97">
        <f t="shared" si="7"/>
        <v>1.0740740740740738E-2</v>
      </c>
      <c r="H15" s="96">
        <f t="shared" si="8"/>
        <v>6.5876339887839877E-2</v>
      </c>
    </row>
    <row r="16" spans="2:8" s="1" customFormat="1" x14ac:dyDescent="0.25">
      <c r="B16" s="8" t="s">
        <v>1</v>
      </c>
      <c r="C16" s="97">
        <v>2.754629629629629E-3</v>
      </c>
      <c r="D16" s="95">
        <f t="shared" si="6"/>
        <v>1.6895009583303762E-2</v>
      </c>
      <c r="E16" s="97"/>
      <c r="F16" s="95"/>
      <c r="G16" s="97">
        <f t="shared" si="7"/>
        <v>2.754629629629629E-3</v>
      </c>
      <c r="H16" s="96">
        <f t="shared" si="8"/>
        <v>1.6895009583303762E-2</v>
      </c>
    </row>
    <row r="17" spans="2:8" s="1" customFormat="1" x14ac:dyDescent="0.25">
      <c r="B17" s="8" t="s">
        <v>27</v>
      </c>
      <c r="C17" s="97">
        <v>5.6712962962962967E-4</v>
      </c>
      <c r="D17" s="95">
        <f t="shared" si="6"/>
        <v>3.478384325974305E-3</v>
      </c>
      <c r="E17" s="97"/>
      <c r="F17" s="95"/>
      <c r="G17" s="97">
        <f t="shared" ref="G17:G19" si="9">E17+C17</f>
        <v>5.6712962962962967E-4</v>
      </c>
      <c r="H17" s="96">
        <f t="shared" ref="H17:H19" si="10">G17/$G$30</f>
        <v>3.478384325974305E-3</v>
      </c>
    </row>
    <row r="18" spans="2:8" s="1" customFormat="1" x14ac:dyDescent="0.25">
      <c r="B18" s="8" t="s">
        <v>16</v>
      </c>
      <c r="C18" s="97">
        <v>2.7777777777777778E-4</v>
      </c>
      <c r="D18" s="95">
        <f t="shared" si="6"/>
        <v>1.7036984453751695E-3</v>
      </c>
      <c r="E18" s="97"/>
      <c r="F18" s="95"/>
      <c r="G18" s="97">
        <f t="shared" si="9"/>
        <v>2.7777777777777778E-4</v>
      </c>
      <c r="H18" s="96">
        <f t="shared" si="10"/>
        <v>1.7036984453751695E-3</v>
      </c>
    </row>
    <row r="19" spans="2:8" s="1" customFormat="1" x14ac:dyDescent="0.25">
      <c r="B19" s="8" t="s">
        <v>4</v>
      </c>
      <c r="C19" s="97">
        <v>6.8055555555555543E-3</v>
      </c>
      <c r="D19" s="95">
        <f t="shared" si="6"/>
        <v>4.174061191169165E-2</v>
      </c>
      <c r="E19" s="97"/>
      <c r="F19" s="95"/>
      <c r="G19" s="97">
        <f t="shared" si="9"/>
        <v>6.8055555555555543E-3</v>
      </c>
      <c r="H19" s="96">
        <f t="shared" si="10"/>
        <v>4.174061191169165E-2</v>
      </c>
    </row>
    <row r="20" spans="2:8" s="1" customFormat="1" x14ac:dyDescent="0.25">
      <c r="B20" s="8" t="s">
        <v>14</v>
      </c>
      <c r="C20" s="97">
        <v>2.7083333333333339E-3</v>
      </c>
      <c r="D20" s="95">
        <f t="shared" si="6"/>
        <v>1.6611059842407908E-2</v>
      </c>
      <c r="E20" s="97"/>
      <c r="F20" s="95"/>
      <c r="G20" s="97">
        <f t="shared" ref="G20:G23" si="11">E20+C20</f>
        <v>2.7083333333333339E-3</v>
      </c>
      <c r="H20" s="96">
        <f t="shared" ref="H20:H23" si="12">G20/$G$30</f>
        <v>1.6611059842407908E-2</v>
      </c>
    </row>
    <row r="21" spans="2:8" s="1" customFormat="1" x14ac:dyDescent="0.25">
      <c r="B21" s="8" t="s">
        <v>11</v>
      </c>
      <c r="C21" s="97">
        <v>5.3240740740740733E-4</v>
      </c>
      <c r="D21" s="95">
        <f t="shared" si="6"/>
        <v>3.2654220203024078E-3</v>
      </c>
      <c r="E21" s="97"/>
      <c r="F21" s="95"/>
      <c r="G21" s="97">
        <f t="shared" si="11"/>
        <v>5.3240740740740733E-4</v>
      </c>
      <c r="H21" s="96">
        <f t="shared" si="12"/>
        <v>3.2654220203024078E-3</v>
      </c>
    </row>
    <row r="22" spans="2:8" s="1" customFormat="1" x14ac:dyDescent="0.25">
      <c r="B22" s="8" t="s">
        <v>15</v>
      </c>
      <c r="C22" s="97">
        <v>4.1666666666666669E-4</v>
      </c>
      <c r="D22" s="95">
        <f t="shared" si="6"/>
        <v>2.5555476680627544E-3</v>
      </c>
      <c r="E22" s="97"/>
      <c r="F22" s="95"/>
      <c r="G22" s="97">
        <f t="shared" si="11"/>
        <v>4.1666666666666669E-4</v>
      </c>
      <c r="H22" s="96">
        <f t="shared" si="12"/>
        <v>2.5555476680627544E-3</v>
      </c>
    </row>
    <row r="23" spans="2:8" s="1" customFormat="1" x14ac:dyDescent="0.25">
      <c r="B23" s="8" t="s">
        <v>91</v>
      </c>
      <c r="C23" s="97">
        <v>3.2407407407407406E-4</v>
      </c>
      <c r="D23" s="95">
        <f t="shared" si="6"/>
        <v>1.987648186271031E-3</v>
      </c>
      <c r="E23" s="97"/>
      <c r="F23" s="95"/>
      <c r="G23" s="97">
        <f t="shared" si="11"/>
        <v>3.2407407407407406E-4</v>
      </c>
      <c r="H23" s="96">
        <f t="shared" si="12"/>
        <v>1.987648186271031E-3</v>
      </c>
    </row>
    <row r="24" spans="2:8" s="1" customFormat="1" x14ac:dyDescent="0.25">
      <c r="B24" s="8" t="s">
        <v>12</v>
      </c>
      <c r="C24" s="97"/>
      <c r="D24" s="95"/>
      <c r="E24" s="97"/>
      <c r="F24" s="95"/>
      <c r="G24" s="97"/>
      <c r="H24" s="96"/>
    </row>
    <row r="25" spans="2:8" s="1" customFormat="1" x14ac:dyDescent="0.25">
      <c r="B25" s="8" t="s">
        <v>5</v>
      </c>
      <c r="C25" s="97">
        <v>1.4236111111111107E-3</v>
      </c>
      <c r="D25" s="95">
        <f t="shared" si="6"/>
        <v>8.7314545325477416E-3</v>
      </c>
      <c r="E25" s="97"/>
      <c r="F25" s="95"/>
      <c r="G25" s="97">
        <f t="shared" ref="G25:G27" si="13">E25+C25</f>
        <v>1.4236111111111107E-3</v>
      </c>
      <c r="H25" s="96">
        <f t="shared" ref="H25:H27" si="14">G25/$G$30</f>
        <v>8.7314545325477416E-3</v>
      </c>
    </row>
    <row r="26" spans="2:8" s="1" customFormat="1" x14ac:dyDescent="0.25">
      <c r="B26" s="8" t="s">
        <v>6</v>
      </c>
      <c r="C26" s="97">
        <v>2.9479166666666664E-2</v>
      </c>
      <c r="D26" s="95">
        <f t="shared" si="6"/>
        <v>0.18080499751543985</v>
      </c>
      <c r="E26" s="97"/>
      <c r="F26" s="95"/>
      <c r="G26" s="97">
        <f t="shared" si="13"/>
        <v>2.9479166666666664E-2</v>
      </c>
      <c r="H26" s="96">
        <f t="shared" si="14"/>
        <v>0.18080499751543985</v>
      </c>
    </row>
    <row r="27" spans="2:8" s="1" customFormat="1" x14ac:dyDescent="0.25">
      <c r="B27" s="8" t="s">
        <v>101</v>
      </c>
      <c r="C27" s="97">
        <v>1.3263888888888882E-2</v>
      </c>
      <c r="D27" s="95">
        <f t="shared" si="6"/>
        <v>8.1351600766664312E-2</v>
      </c>
      <c r="E27" s="97"/>
      <c r="F27" s="95"/>
      <c r="G27" s="97">
        <f t="shared" si="13"/>
        <v>1.3263888888888882E-2</v>
      </c>
      <c r="H27" s="96">
        <f t="shared" si="14"/>
        <v>8.1351600766664312E-2</v>
      </c>
    </row>
    <row r="28" spans="2:8" s="1" customFormat="1" x14ac:dyDescent="0.25">
      <c r="B28" s="36" t="s">
        <v>17</v>
      </c>
      <c r="C28" s="107">
        <v>1.1574074074074075E-4</v>
      </c>
      <c r="D28" s="95">
        <f t="shared" si="6"/>
        <v>7.0987435223965399E-4</v>
      </c>
      <c r="E28" s="107"/>
      <c r="F28" s="95"/>
      <c r="G28" s="97">
        <f t="shared" ref="G28" si="15">E28+C28</f>
        <v>1.1574074074074075E-4</v>
      </c>
      <c r="H28" s="96">
        <f t="shared" ref="H28" si="16">G28/$G$30</f>
        <v>7.0987435223965399E-4</v>
      </c>
    </row>
    <row r="29" spans="2:8" s="1" customFormat="1" x14ac:dyDescent="0.25">
      <c r="B29" s="8"/>
      <c r="C29" s="98"/>
      <c r="D29" s="108"/>
      <c r="E29" s="98"/>
      <c r="F29" s="98"/>
      <c r="G29" s="97"/>
      <c r="H29" s="96"/>
    </row>
    <row r="30" spans="2:8" s="1" customFormat="1" x14ac:dyDescent="0.25">
      <c r="B30" s="37" t="s">
        <v>29</v>
      </c>
      <c r="C30" s="109">
        <f>SUM(C7:C28)</f>
        <v>0.16304398148148139</v>
      </c>
      <c r="D30" s="110">
        <f t="shared" ref="D30:H30" si="17">SUM(D7:D28)</f>
        <v>1.0000000000000002</v>
      </c>
      <c r="E30" s="109"/>
      <c r="F30" s="110"/>
      <c r="G30" s="109">
        <f>SUM(G7:G28)</f>
        <v>0.16304398148148139</v>
      </c>
      <c r="H30" s="113">
        <f t="shared" si="17"/>
        <v>1.0000000000000002</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122</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1.7824074074074075E-3</v>
      </c>
      <c r="D7" s="95">
        <f t="shared" ref="D7:D27" si="0">C7/C$30</f>
        <v>1.3639181649101056E-2</v>
      </c>
      <c r="E7" s="97"/>
      <c r="F7" s="95"/>
      <c r="G7" s="97">
        <f>C7+E7</f>
        <v>1.7824074074074075E-3</v>
      </c>
      <c r="H7" s="96">
        <f>G7/$G$30</f>
        <v>1.3639181649101056E-2</v>
      </c>
    </row>
    <row r="8" spans="2:8" s="1" customFormat="1" x14ac:dyDescent="0.25">
      <c r="B8" s="8" t="s">
        <v>13</v>
      </c>
      <c r="C8" s="97">
        <v>4.0856481481481481E-3</v>
      </c>
      <c r="D8" s="95">
        <f t="shared" si="0"/>
        <v>3.1263838455406964E-2</v>
      </c>
      <c r="E8" s="97"/>
      <c r="F8" s="95"/>
      <c r="G8" s="97">
        <f t="shared" ref="G8:G27" si="1">C8+E8</f>
        <v>4.0856481481481481E-3</v>
      </c>
      <c r="H8" s="96">
        <f t="shared" ref="H8:H27" si="2">G8/$G$30</f>
        <v>3.1263838455406964E-2</v>
      </c>
    </row>
    <row r="9" spans="2:8" s="1" customFormat="1" x14ac:dyDescent="0.25">
      <c r="B9" s="8" t="s">
        <v>0</v>
      </c>
      <c r="C9" s="97">
        <v>4.2986111111111072E-2</v>
      </c>
      <c r="D9" s="95">
        <f t="shared" si="0"/>
        <v>0.32893454964130697</v>
      </c>
      <c r="E9" s="97"/>
      <c r="F9" s="95"/>
      <c r="G9" s="97">
        <f t="shared" si="1"/>
        <v>4.2986111111111072E-2</v>
      </c>
      <c r="H9" s="96">
        <f t="shared" si="2"/>
        <v>0.32893454964130697</v>
      </c>
    </row>
    <row r="10" spans="2:8" s="1" customFormat="1" x14ac:dyDescent="0.25">
      <c r="B10" s="8" t="s">
        <v>8</v>
      </c>
      <c r="C10" s="97">
        <v>2.0023148148148148E-3</v>
      </c>
      <c r="D10" s="95">
        <f t="shared" si="0"/>
        <v>1.5321937826587549E-2</v>
      </c>
      <c r="E10" s="97"/>
      <c r="F10" s="95"/>
      <c r="G10" s="97">
        <f t="shared" si="1"/>
        <v>2.0023148148148148E-3</v>
      </c>
      <c r="H10" s="96">
        <f t="shared" si="2"/>
        <v>1.5321937826587549E-2</v>
      </c>
    </row>
    <row r="11" spans="2:8" s="1" customFormat="1" x14ac:dyDescent="0.25">
      <c r="B11" s="8" t="s">
        <v>26</v>
      </c>
      <c r="C11" s="97">
        <v>8.2175925925925927E-4</v>
      </c>
      <c r="D11" s="95">
        <f t="shared" si="0"/>
        <v>6.2881941369232145E-3</v>
      </c>
      <c r="E11" s="97"/>
      <c r="F11" s="95"/>
      <c r="G11" s="97">
        <f t="shared" si="1"/>
        <v>8.2175925925925927E-4</v>
      </c>
      <c r="H11" s="96">
        <f t="shared" si="2"/>
        <v>6.2881941369232145E-3</v>
      </c>
    </row>
    <row r="12" spans="2:8" s="1" customFormat="1" x14ac:dyDescent="0.25">
      <c r="B12" s="8" t="s">
        <v>3</v>
      </c>
      <c r="C12" s="97">
        <v>1.0034722222222223E-2</v>
      </c>
      <c r="D12" s="95">
        <f t="shared" si="0"/>
        <v>7.6786821362146859E-2</v>
      </c>
      <c r="E12" s="97"/>
      <c r="F12" s="95"/>
      <c r="G12" s="97">
        <f t="shared" si="1"/>
        <v>1.0034722222222223E-2</v>
      </c>
      <c r="H12" s="96">
        <f t="shared" si="2"/>
        <v>7.6786821362146859E-2</v>
      </c>
    </row>
    <row r="13" spans="2:8" s="1" customFormat="1" x14ac:dyDescent="0.25">
      <c r="B13" s="8" t="s">
        <v>7</v>
      </c>
      <c r="C13" s="97">
        <v>4.4907407407407405E-3</v>
      </c>
      <c r="D13" s="95">
        <f t="shared" si="0"/>
        <v>3.4363652466566294E-2</v>
      </c>
      <c r="E13" s="97"/>
      <c r="F13" s="95"/>
      <c r="G13" s="97">
        <f t="shared" si="1"/>
        <v>4.4907407407407405E-3</v>
      </c>
      <c r="H13" s="96">
        <f t="shared" si="2"/>
        <v>3.4363652466566294E-2</v>
      </c>
    </row>
    <row r="14" spans="2:8" s="1" customFormat="1" x14ac:dyDescent="0.25">
      <c r="B14" s="8" t="s">
        <v>2</v>
      </c>
      <c r="C14" s="97">
        <v>5.6597222222222231E-3</v>
      </c>
      <c r="D14" s="95">
        <f t="shared" si="0"/>
        <v>4.3308830041626084E-2</v>
      </c>
      <c r="E14" s="97"/>
      <c r="F14" s="95"/>
      <c r="G14" s="97">
        <f t="shared" si="1"/>
        <v>5.6597222222222231E-3</v>
      </c>
      <c r="H14" s="96">
        <f t="shared" si="2"/>
        <v>4.3308830041626084E-2</v>
      </c>
    </row>
    <row r="15" spans="2:8" s="1" customFormat="1" x14ac:dyDescent="0.25">
      <c r="B15" s="8" t="s">
        <v>9</v>
      </c>
      <c r="C15" s="97">
        <v>7.8935185185185185E-3</v>
      </c>
      <c r="D15" s="95">
        <f t="shared" si="0"/>
        <v>6.0402090160304678E-2</v>
      </c>
      <c r="E15" s="97"/>
      <c r="F15" s="95"/>
      <c r="G15" s="97">
        <f t="shared" si="1"/>
        <v>7.8935185185185185E-3</v>
      </c>
      <c r="H15" s="96">
        <f t="shared" si="2"/>
        <v>6.0402090160304678E-2</v>
      </c>
    </row>
    <row r="16" spans="2:8" s="1" customFormat="1" x14ac:dyDescent="0.25">
      <c r="B16" s="8" t="s">
        <v>1</v>
      </c>
      <c r="C16" s="97">
        <v>3.5995370370370365E-3</v>
      </c>
      <c r="D16" s="95">
        <f t="shared" si="0"/>
        <v>2.7544061642015765E-2</v>
      </c>
      <c r="E16" s="97"/>
      <c r="F16" s="95"/>
      <c r="G16" s="97">
        <f t="shared" si="1"/>
        <v>3.5995370370370365E-3</v>
      </c>
      <c r="H16" s="96">
        <f t="shared" si="2"/>
        <v>2.7544061642015765E-2</v>
      </c>
    </row>
    <row r="17" spans="2:8" s="1" customFormat="1" x14ac:dyDescent="0.25">
      <c r="B17" s="8" t="s">
        <v>27</v>
      </c>
      <c r="C17" s="97">
        <v>5.6712962962962967E-4</v>
      </c>
      <c r="D17" s="95">
        <f t="shared" si="0"/>
        <v>4.3397396156230634E-3</v>
      </c>
      <c r="E17" s="97"/>
      <c r="F17" s="95"/>
      <c r="G17" s="97">
        <f t="shared" si="1"/>
        <v>5.6712962962962967E-4</v>
      </c>
      <c r="H17" s="96">
        <f t="shared" si="2"/>
        <v>4.3397396156230634E-3</v>
      </c>
    </row>
    <row r="18" spans="2:8" s="1" customFormat="1" x14ac:dyDescent="0.25">
      <c r="B18" s="8" t="s">
        <v>16</v>
      </c>
      <c r="C18" s="97">
        <v>2.9282407407407404E-3</v>
      </c>
      <c r="D18" s="95">
        <f t="shared" si="0"/>
        <v>2.2407226994951731E-2</v>
      </c>
      <c r="E18" s="97"/>
      <c r="F18" s="95"/>
      <c r="G18" s="97">
        <f t="shared" si="1"/>
        <v>2.9282407407407404E-3</v>
      </c>
      <c r="H18" s="96">
        <f t="shared" si="2"/>
        <v>2.2407226994951731E-2</v>
      </c>
    </row>
    <row r="19" spans="2:8" s="1" customFormat="1" x14ac:dyDescent="0.25">
      <c r="B19" s="8" t="s">
        <v>4</v>
      </c>
      <c r="C19" s="97">
        <v>5.6597222222222222E-3</v>
      </c>
      <c r="D19" s="95">
        <f t="shared" si="0"/>
        <v>4.3308830041626077E-2</v>
      </c>
      <c r="E19" s="97"/>
      <c r="F19" s="95"/>
      <c r="G19" s="97">
        <f t="shared" si="1"/>
        <v>5.6597222222222222E-3</v>
      </c>
      <c r="H19" s="96">
        <f t="shared" si="2"/>
        <v>4.3308830041626077E-2</v>
      </c>
    </row>
    <row r="20" spans="2:8" s="1" customFormat="1" x14ac:dyDescent="0.25">
      <c r="B20" s="8" t="s">
        <v>14</v>
      </c>
      <c r="C20" s="97">
        <v>1.3194444444444447E-3</v>
      </c>
      <c r="D20" s="95">
        <f t="shared" si="0"/>
        <v>1.0096537064918965E-2</v>
      </c>
      <c r="E20" s="97"/>
      <c r="F20" s="95"/>
      <c r="G20" s="97">
        <f t="shared" si="1"/>
        <v>1.3194444444444447E-3</v>
      </c>
      <c r="H20" s="96">
        <f t="shared" si="2"/>
        <v>1.0096537064918965E-2</v>
      </c>
    </row>
    <row r="21" spans="2:8" s="1" customFormat="1" x14ac:dyDescent="0.25">
      <c r="B21" s="8" t="s">
        <v>11</v>
      </c>
      <c r="C21" s="97">
        <v>5.0925925925925921E-4</v>
      </c>
      <c r="D21" s="95">
        <f t="shared" si="0"/>
        <v>3.8969090426003014E-3</v>
      </c>
      <c r="E21" s="97"/>
      <c r="F21" s="95"/>
      <c r="G21" s="97">
        <f t="shared" ref="G21" si="3">C21+E21</f>
        <v>5.0925925925925921E-4</v>
      </c>
      <c r="H21" s="96">
        <f t="shared" ref="H21" si="4">G21/$G$30</f>
        <v>3.8969090426003014E-3</v>
      </c>
    </row>
    <row r="22" spans="2:8" s="1" customFormat="1" x14ac:dyDescent="0.25">
      <c r="B22" s="8" t="s">
        <v>15</v>
      </c>
      <c r="C22" s="97">
        <v>8.6805555555555562E-4</v>
      </c>
      <c r="D22" s="95">
        <f t="shared" si="0"/>
        <v>6.6424585953414241E-3</v>
      </c>
      <c r="E22" s="97"/>
      <c r="F22" s="95"/>
      <c r="G22" s="97">
        <f t="shared" ref="G22:G23" si="5">C22+E22</f>
        <v>8.6805555555555562E-4</v>
      </c>
      <c r="H22" s="96">
        <f t="shared" ref="H22" si="6">G22/$G$30</f>
        <v>6.6424585953414241E-3</v>
      </c>
    </row>
    <row r="23" spans="2:8" s="1" customFormat="1" x14ac:dyDescent="0.25">
      <c r="B23" s="8" t="s">
        <v>91</v>
      </c>
      <c r="C23" s="97">
        <v>6.8287037037037036E-4</v>
      </c>
      <c r="D23" s="95">
        <f t="shared" si="0"/>
        <v>5.2254007616685865E-3</v>
      </c>
      <c r="E23" s="97"/>
      <c r="F23" s="95"/>
      <c r="G23" s="97">
        <f t="shared" si="5"/>
        <v>6.8287037037037036E-4</v>
      </c>
      <c r="H23" s="96">
        <f t="shared" ref="H23" si="7">G23/$G$30</f>
        <v>5.2254007616685865E-3</v>
      </c>
    </row>
    <row r="24" spans="2:8" s="1" customFormat="1" x14ac:dyDescent="0.25">
      <c r="B24" s="8" t="s">
        <v>12</v>
      </c>
      <c r="C24" s="97"/>
      <c r="D24" s="95"/>
      <c r="E24" s="97"/>
      <c r="F24" s="95"/>
      <c r="G24" s="97"/>
      <c r="H24" s="96"/>
    </row>
    <row r="25" spans="2:8" s="1" customFormat="1" x14ac:dyDescent="0.25">
      <c r="B25" s="8" t="s">
        <v>5</v>
      </c>
      <c r="C25" s="97">
        <v>1.1574074074074073E-3</v>
      </c>
      <c r="D25" s="95">
        <f t="shared" si="0"/>
        <v>8.8566114604552298E-3</v>
      </c>
      <c r="E25" s="97"/>
      <c r="F25" s="95"/>
      <c r="G25" s="97">
        <f t="shared" ref="G24:G25" si="8">C25+E25</f>
        <v>1.1574074074074073E-3</v>
      </c>
      <c r="H25" s="96">
        <f t="shared" ref="H24:H25" si="9">G25/$G$30</f>
        <v>8.8566114604552298E-3</v>
      </c>
    </row>
    <row r="26" spans="2:8" s="1" customFormat="1" x14ac:dyDescent="0.25">
      <c r="B26" s="8" t="s">
        <v>6</v>
      </c>
      <c r="C26" s="97">
        <v>2.3831018518518515E-2</v>
      </c>
      <c r="D26" s="95">
        <f t="shared" si="0"/>
        <v>0.18235762997077318</v>
      </c>
      <c r="E26" s="97"/>
      <c r="F26" s="95"/>
      <c r="G26" s="97">
        <f t="shared" ref="G26" si="10">C26+E26</f>
        <v>2.3831018518518515E-2</v>
      </c>
      <c r="H26" s="96">
        <f t="shared" ref="H26" si="11">G26/$G$30</f>
        <v>0.18235762997077318</v>
      </c>
    </row>
    <row r="27" spans="2:8" s="1" customFormat="1" x14ac:dyDescent="0.25">
      <c r="B27" s="8" t="s">
        <v>101</v>
      </c>
      <c r="C27" s="97">
        <v>9.8032407407407391E-3</v>
      </c>
      <c r="D27" s="95">
        <f t="shared" si="0"/>
        <v>7.5015499070055794E-2</v>
      </c>
      <c r="E27" s="97"/>
      <c r="F27" s="95"/>
      <c r="G27" s="97">
        <f t="shared" si="1"/>
        <v>9.8032407407407391E-3</v>
      </c>
      <c r="H27" s="96">
        <f t="shared" si="2"/>
        <v>7.5015499070055794E-2</v>
      </c>
    </row>
    <row r="28" spans="2:8" s="1" customFormat="1" x14ac:dyDescent="0.25">
      <c r="B28" s="36" t="s">
        <v>17</v>
      </c>
      <c r="C28" s="107"/>
      <c r="D28" s="112"/>
      <c r="E28" s="107"/>
      <c r="F28" s="95"/>
      <c r="G28" s="97"/>
      <c r="H28" s="96"/>
    </row>
    <row r="29" spans="2:8" s="1" customFormat="1" x14ac:dyDescent="0.25">
      <c r="B29" s="8"/>
      <c r="C29" s="98"/>
      <c r="D29" s="108"/>
      <c r="E29" s="98"/>
      <c r="F29" s="98"/>
      <c r="G29" s="98"/>
      <c r="H29" s="99"/>
    </row>
    <row r="30" spans="2:8" s="1" customFormat="1" x14ac:dyDescent="0.25">
      <c r="B30" s="37" t="s">
        <v>29</v>
      </c>
      <c r="C30" s="109">
        <f t="shared" ref="C30:H30" si="12">SUM(C7:C28)</f>
        <v>0.13068287037037035</v>
      </c>
      <c r="D30" s="110">
        <f t="shared" si="12"/>
        <v>0.99999999999999978</v>
      </c>
      <c r="E30" s="109"/>
      <c r="F30" s="110"/>
      <c r="G30" s="109">
        <f t="shared" si="12"/>
        <v>0.13068287037037035</v>
      </c>
      <c r="H30" s="113">
        <f t="shared" si="12"/>
        <v>0.99999999999999978</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123</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4.6990740740740743E-3</v>
      </c>
      <c r="D7" s="95">
        <f t="shared" ref="D7:F28" si="0">C7/C$30</f>
        <v>6.8984266150134222E-3</v>
      </c>
      <c r="E7" s="97">
        <v>8.2175925925925917E-4</v>
      </c>
      <c r="F7" s="95">
        <f t="shared" si="0"/>
        <v>8.3993848337868202E-3</v>
      </c>
      <c r="G7" s="97">
        <f>C7+E7</f>
        <v>5.5208333333333333E-3</v>
      </c>
      <c r="H7" s="96">
        <f>G7/$G$30</f>
        <v>7.0869300369946634E-3</v>
      </c>
    </row>
    <row r="8" spans="2:8" s="1" customFormat="1" x14ac:dyDescent="0.25">
      <c r="B8" s="8" t="s">
        <v>13</v>
      </c>
      <c r="C8" s="97">
        <v>1.315972222222222E-2</v>
      </c>
      <c r="D8" s="95">
        <f t="shared" si="0"/>
        <v>1.9318992761749407E-2</v>
      </c>
      <c r="E8" s="97">
        <v>7.1759259259259259E-4</v>
      </c>
      <c r="F8" s="95">
        <f t="shared" si="0"/>
        <v>7.3346740802082101E-3</v>
      </c>
      <c r="G8" s="97">
        <f t="shared" ref="G8:G27" si="1">C8+E8</f>
        <v>1.3877314814814813E-2</v>
      </c>
      <c r="H8" s="96">
        <f t="shared" ref="H8:H27" si="2">G8/$G$30</f>
        <v>1.7813897514374424E-2</v>
      </c>
    </row>
    <row r="9" spans="2:8" s="1" customFormat="1" x14ac:dyDescent="0.25">
      <c r="B9" s="8" t="s">
        <v>0</v>
      </c>
      <c r="C9" s="97">
        <v>0.21791666666666698</v>
      </c>
      <c r="D9" s="95">
        <f t="shared" si="0"/>
        <v>0.31991028647160813</v>
      </c>
      <c r="E9" s="97">
        <v>3.9699074074074053E-2</v>
      </c>
      <c r="F9" s="95">
        <f t="shared" si="0"/>
        <v>0.40577309830829272</v>
      </c>
      <c r="G9" s="97">
        <f t="shared" si="1"/>
        <v>0.25761574074074101</v>
      </c>
      <c r="H9" s="96">
        <f t="shared" si="2"/>
        <v>0.33069368713506786</v>
      </c>
    </row>
    <row r="10" spans="2:8" s="1" customFormat="1" x14ac:dyDescent="0.25">
      <c r="B10" s="8" t="s">
        <v>8</v>
      </c>
      <c r="C10" s="97">
        <v>7.7430555555555551E-3</v>
      </c>
      <c r="D10" s="95">
        <f t="shared" si="0"/>
        <v>1.1367111836068913E-2</v>
      </c>
      <c r="E10" s="97"/>
      <c r="F10" s="95"/>
      <c r="G10" s="97">
        <f t="shared" si="1"/>
        <v>7.7430555555555551E-3</v>
      </c>
      <c r="H10" s="96">
        <f t="shared" si="2"/>
        <v>9.9395308066025766E-3</v>
      </c>
    </row>
    <row r="11" spans="2:8" s="1" customFormat="1" x14ac:dyDescent="0.25">
      <c r="B11" s="8" t="s">
        <v>26</v>
      </c>
      <c r="C11" s="97">
        <v>7.5231481481481482E-4</v>
      </c>
      <c r="D11" s="95">
        <f t="shared" si="0"/>
        <v>1.1044279063445134E-3</v>
      </c>
      <c r="E11" s="97"/>
      <c r="F11" s="95"/>
      <c r="G11" s="97">
        <f t="shared" si="1"/>
        <v>7.5231481481481482E-4</v>
      </c>
      <c r="H11" s="96">
        <f t="shared" si="2"/>
        <v>9.6572421887767949E-4</v>
      </c>
    </row>
    <row r="12" spans="2:8" s="1" customFormat="1" x14ac:dyDescent="0.25">
      <c r="B12" s="8" t="s">
        <v>3</v>
      </c>
      <c r="C12" s="97">
        <v>4.4664351851851761E-2</v>
      </c>
      <c r="D12" s="95">
        <f t="shared" si="0"/>
        <v>6.5569035239745665E-2</v>
      </c>
      <c r="E12" s="97">
        <v>1.8379629629629631E-2</v>
      </c>
      <c r="F12" s="95">
        <f t="shared" si="0"/>
        <v>0.18786229740920385</v>
      </c>
      <c r="G12" s="97">
        <f t="shared" si="1"/>
        <v>6.3043981481481395E-2</v>
      </c>
      <c r="H12" s="96">
        <f t="shared" si="2"/>
        <v>8.0927689541949427E-2</v>
      </c>
    </row>
    <row r="13" spans="2:8" s="1" customFormat="1" x14ac:dyDescent="0.25">
      <c r="B13" s="8" t="s">
        <v>7</v>
      </c>
      <c r="C13" s="97">
        <v>2.9710648148148135E-2</v>
      </c>
      <c r="D13" s="95">
        <f t="shared" si="0"/>
        <v>4.3616406701328686E-2</v>
      </c>
      <c r="E13" s="97">
        <v>9.3749999999999997E-3</v>
      </c>
      <c r="F13" s="95">
        <f t="shared" si="0"/>
        <v>9.5823967822075001E-2</v>
      </c>
      <c r="G13" s="97">
        <f t="shared" si="1"/>
        <v>3.9085648148148133E-2</v>
      </c>
      <c r="H13" s="96">
        <f t="shared" si="2"/>
        <v>5.0173087494614188E-2</v>
      </c>
    </row>
    <row r="14" spans="2:8" s="1" customFormat="1" x14ac:dyDescent="0.25">
      <c r="B14" s="8" t="s">
        <v>2</v>
      </c>
      <c r="C14" s="97">
        <v>4.0023148148148127E-2</v>
      </c>
      <c r="D14" s="95">
        <f t="shared" si="0"/>
        <v>5.875556461752808E-2</v>
      </c>
      <c r="E14" s="97">
        <v>2.4652777777777776E-3</v>
      </c>
      <c r="F14" s="95">
        <f t="shared" si="0"/>
        <v>2.5198154501360464E-2</v>
      </c>
      <c r="G14" s="97">
        <f t="shared" si="1"/>
        <v>4.2488425925925902E-2</v>
      </c>
      <c r="H14" s="96">
        <f t="shared" si="2"/>
        <v>5.4541132423076295E-2</v>
      </c>
    </row>
    <row r="15" spans="2:8" s="1" customFormat="1" x14ac:dyDescent="0.25">
      <c r="B15" s="8" t="s">
        <v>9</v>
      </c>
      <c r="C15" s="97">
        <v>6.0208333333333343E-2</v>
      </c>
      <c r="D15" s="95">
        <f t="shared" si="0"/>
        <v>8.838821490467938E-2</v>
      </c>
      <c r="E15" s="97">
        <v>2.4305555555555556E-3</v>
      </c>
      <c r="F15" s="95">
        <f t="shared" si="0"/>
        <v>2.4843250916834262E-2</v>
      </c>
      <c r="G15" s="97">
        <f t="shared" si="1"/>
        <v>6.2638888888888897E-2</v>
      </c>
      <c r="H15" s="96">
        <f t="shared" si="2"/>
        <v>8.0407684193323101E-2</v>
      </c>
    </row>
    <row r="16" spans="2:8" s="1" customFormat="1" x14ac:dyDescent="0.25">
      <c r="B16" s="8" t="s">
        <v>1</v>
      </c>
      <c r="C16" s="97">
        <v>1.3576388888888886E-2</v>
      </c>
      <c r="D16" s="95">
        <f t="shared" si="0"/>
        <v>1.9930675909878674E-2</v>
      </c>
      <c r="E16" s="97">
        <v>4.2708333333333322E-3</v>
      </c>
      <c r="F16" s="95">
        <f t="shared" si="0"/>
        <v>4.365314089672305E-2</v>
      </c>
      <c r="G16" s="97">
        <f t="shared" si="1"/>
        <v>1.7847222222222219E-2</v>
      </c>
      <c r="H16" s="96">
        <f t="shared" si="2"/>
        <v>2.290994993091356E-2</v>
      </c>
    </row>
    <row r="17" spans="2:8" s="1" customFormat="1" x14ac:dyDescent="0.25">
      <c r="B17" s="8" t="s">
        <v>27</v>
      </c>
      <c r="C17" s="97">
        <v>6.7361111111111103E-3</v>
      </c>
      <c r="D17" s="95">
        <f t="shared" si="0"/>
        <v>9.8888775614231796E-3</v>
      </c>
      <c r="E17" s="97">
        <v>1.759259259259259E-3</v>
      </c>
      <c r="F17" s="95">
        <f t="shared" si="0"/>
        <v>1.798178161599432E-2</v>
      </c>
      <c r="G17" s="97">
        <f t="shared" si="1"/>
        <v>8.4953703703703684E-3</v>
      </c>
      <c r="H17" s="96">
        <f t="shared" si="2"/>
        <v>1.0905255025480254E-2</v>
      </c>
    </row>
    <row r="18" spans="2:8" s="1" customFormat="1" x14ac:dyDescent="0.25">
      <c r="B18" s="8" t="s">
        <v>16</v>
      </c>
      <c r="C18" s="97">
        <v>1.6435185185185185E-3</v>
      </c>
      <c r="D18" s="95">
        <f t="shared" si="0"/>
        <v>2.4127501953987831E-3</v>
      </c>
      <c r="E18" s="97"/>
      <c r="F18" s="95"/>
      <c r="G18" s="97">
        <f t="shared" si="1"/>
        <v>1.6435185185185185E-3</v>
      </c>
      <c r="H18" s="96">
        <f t="shared" si="2"/>
        <v>2.1097359858558537E-3</v>
      </c>
    </row>
    <row r="19" spans="2:8" s="1" customFormat="1" x14ac:dyDescent="0.25">
      <c r="B19" s="8" t="s">
        <v>4</v>
      </c>
      <c r="C19" s="97">
        <v>3.0567129629629614E-2</v>
      </c>
      <c r="D19" s="95">
        <f t="shared" si="0"/>
        <v>4.4873755394705513E-2</v>
      </c>
      <c r="E19" s="97">
        <v>1.9328703703703704E-3</v>
      </c>
      <c r="F19" s="95">
        <f t="shared" si="0"/>
        <v>1.975629953862534E-2</v>
      </c>
      <c r="G19" s="97">
        <f t="shared" si="1"/>
        <v>3.2499999999999987E-2</v>
      </c>
      <c r="H19" s="96">
        <f t="shared" si="2"/>
        <v>4.1719286255515735E-2</v>
      </c>
    </row>
    <row r="20" spans="2:8" s="1" customFormat="1" x14ac:dyDescent="0.25">
      <c r="B20" s="8" t="s">
        <v>14</v>
      </c>
      <c r="C20" s="97">
        <v>1.2361111111111113E-2</v>
      </c>
      <c r="D20" s="95">
        <f t="shared" si="0"/>
        <v>1.8146600061168312E-2</v>
      </c>
      <c r="E20" s="97">
        <v>3.3564814814814816E-3</v>
      </c>
      <c r="F20" s="95">
        <f t="shared" si="0"/>
        <v>3.4307346504199691E-2</v>
      </c>
      <c r="G20" s="97">
        <f t="shared" si="1"/>
        <v>1.5717592592592596E-2</v>
      </c>
      <c r="H20" s="96">
        <f t="shared" si="2"/>
        <v>2.0176207526705982E-2</v>
      </c>
    </row>
    <row r="21" spans="2:8" s="1" customFormat="1" x14ac:dyDescent="0.25">
      <c r="B21" s="8" t="s">
        <v>11</v>
      </c>
      <c r="C21" s="97">
        <v>2.6504629629629625E-3</v>
      </c>
      <c r="D21" s="95">
        <f t="shared" si="0"/>
        <v>3.8909844700445156E-3</v>
      </c>
      <c r="E21" s="97">
        <v>1.8518518518518518E-4</v>
      </c>
      <c r="F21" s="95">
        <f t="shared" si="0"/>
        <v>1.8928191174730864E-3</v>
      </c>
      <c r="G21" s="97">
        <f t="shared" si="1"/>
        <v>2.8356481481481479E-3</v>
      </c>
      <c r="H21" s="96">
        <f t="shared" si="2"/>
        <v>3.6400374403850991E-3</v>
      </c>
    </row>
    <row r="22" spans="2:8" s="1" customFormat="1" x14ac:dyDescent="0.25">
      <c r="B22" s="8" t="s">
        <v>15</v>
      </c>
      <c r="C22" s="97">
        <v>4.6296296296296302E-3</v>
      </c>
      <c r="D22" s="95">
        <f t="shared" si="0"/>
        <v>6.7964794236585442E-3</v>
      </c>
      <c r="E22" s="97">
        <v>8.4490740740740728E-4</v>
      </c>
      <c r="F22" s="95">
        <f t="shared" si="0"/>
        <v>8.6359872234709565E-3</v>
      </c>
      <c r="G22" s="97">
        <f t="shared" si="1"/>
        <v>5.4745370370370373E-3</v>
      </c>
      <c r="H22" s="96">
        <f t="shared" si="2"/>
        <v>7.0275008542944987E-3</v>
      </c>
    </row>
    <row r="23" spans="2:8" s="1" customFormat="1" x14ac:dyDescent="0.25">
      <c r="B23" s="8" t="s">
        <v>91</v>
      </c>
      <c r="C23" s="97">
        <v>5.4050925925925933E-3</v>
      </c>
      <c r="D23" s="95">
        <f t="shared" si="0"/>
        <v>7.9348897271213515E-3</v>
      </c>
      <c r="E23" s="97">
        <v>2.673611111111111E-3</v>
      </c>
      <c r="F23" s="95">
        <f t="shared" si="0"/>
        <v>2.7327576008517686E-2</v>
      </c>
      <c r="G23" s="97">
        <f t="shared" si="1"/>
        <v>8.0787037037037043E-3</v>
      </c>
      <c r="H23" s="96">
        <f t="shared" si="2"/>
        <v>1.0370392381178773E-2</v>
      </c>
    </row>
    <row r="24" spans="2:8" s="1" customFormat="1" x14ac:dyDescent="0.25">
      <c r="B24" s="8" t="s">
        <v>12</v>
      </c>
      <c r="C24" s="97">
        <v>6.5162037037037011E-3</v>
      </c>
      <c r="D24" s="95">
        <f t="shared" si="0"/>
        <v>9.5660447887993966E-3</v>
      </c>
      <c r="E24" s="97">
        <v>2.3842592592592591E-3</v>
      </c>
      <c r="F24" s="95">
        <f t="shared" si="0"/>
        <v>2.4370046137465989E-2</v>
      </c>
      <c r="G24" s="97">
        <f t="shared" si="1"/>
        <v>8.9004629629629607E-3</v>
      </c>
      <c r="H24" s="96">
        <f t="shared" si="2"/>
        <v>1.1425260374106697E-2</v>
      </c>
    </row>
    <row r="25" spans="2:8" s="1" customFormat="1" x14ac:dyDescent="0.25">
      <c r="B25" s="8" t="s">
        <v>5</v>
      </c>
      <c r="C25" s="97">
        <v>5.2662037037037044E-3</v>
      </c>
      <c r="D25" s="95">
        <f t="shared" si="0"/>
        <v>7.7309953444115948E-3</v>
      </c>
      <c r="E25" s="97">
        <v>6.134259259259259E-4</v>
      </c>
      <c r="F25" s="95">
        <f t="shared" si="0"/>
        <v>6.2699633266295992E-3</v>
      </c>
      <c r="G25" s="97">
        <f t="shared" si="1"/>
        <v>5.8796296296296305E-3</v>
      </c>
      <c r="H25" s="96">
        <f t="shared" si="2"/>
        <v>7.547506202920942E-3</v>
      </c>
    </row>
    <row r="26" spans="2:8" s="1" customFormat="1" x14ac:dyDescent="0.25">
      <c r="B26" s="8" t="s">
        <v>6</v>
      </c>
      <c r="C26" s="97">
        <v>0.15018518518518525</v>
      </c>
      <c r="D26" s="95">
        <f t="shared" si="0"/>
        <v>0.22047779250348326</v>
      </c>
      <c r="E26" s="97">
        <v>4.6412037037037038E-3</v>
      </c>
      <c r="F26" s="95">
        <f t="shared" si="0"/>
        <v>4.7438779131669231E-2</v>
      </c>
      <c r="G26" s="97">
        <f t="shared" si="1"/>
        <v>0.15482638888888897</v>
      </c>
      <c r="H26" s="96">
        <f t="shared" si="2"/>
        <v>0.19874604424502654</v>
      </c>
    </row>
    <row r="27" spans="2:8" s="1" customFormat="1" x14ac:dyDescent="0.25">
      <c r="B27" s="8" t="s">
        <v>101</v>
      </c>
      <c r="C27" s="97">
        <v>1.9120370370370371E-2</v>
      </c>
      <c r="D27" s="95">
        <f t="shared" si="0"/>
        <v>2.8069460019709787E-2</v>
      </c>
      <c r="E27" s="97">
        <v>3.2407407407407412E-4</v>
      </c>
      <c r="F27" s="95">
        <f t="shared" si="0"/>
        <v>3.3124334555779018E-3</v>
      </c>
      <c r="G27" s="97">
        <f t="shared" si="1"/>
        <v>1.9444444444444445E-2</v>
      </c>
      <c r="H27" s="96">
        <f t="shared" si="2"/>
        <v>2.4960256734069253E-2</v>
      </c>
    </row>
    <row r="28" spans="2:8" s="1" customFormat="1" x14ac:dyDescent="0.25">
      <c r="B28" s="36" t="s">
        <v>17</v>
      </c>
      <c r="C28" s="107">
        <v>3.645833333333333E-3</v>
      </c>
      <c r="D28" s="95">
        <f t="shared" si="0"/>
        <v>5.3522275461311023E-3</v>
      </c>
      <c r="E28" s="107">
        <v>9.6064814814814819E-4</v>
      </c>
      <c r="F28" s="95">
        <f t="shared" si="0"/>
        <v>9.8189991718916365E-3</v>
      </c>
      <c r="G28" s="97">
        <f t="shared" ref="G28" si="3">C28+E28</f>
        <v>4.6064814814814814E-3</v>
      </c>
      <c r="H28" s="96">
        <f t="shared" ref="H28" si="4">G28/$G$30</f>
        <v>5.9132036786664066E-3</v>
      </c>
    </row>
    <row r="29" spans="2:8" s="1" customFormat="1" x14ac:dyDescent="0.25">
      <c r="B29" s="8"/>
      <c r="C29" s="98"/>
      <c r="D29" s="108"/>
      <c r="E29" s="98"/>
      <c r="F29" s="98"/>
      <c r="G29" s="98"/>
      <c r="H29" s="99"/>
    </row>
    <row r="30" spans="2:8" s="1" customFormat="1" x14ac:dyDescent="0.25">
      <c r="B30" s="37" t="s">
        <v>29</v>
      </c>
      <c r="C30" s="109">
        <f t="shared" ref="C30:H30" si="5">SUM(C7:C28)</f>
        <v>0.68118055555555568</v>
      </c>
      <c r="D30" s="110">
        <f t="shared" si="5"/>
        <v>1.0000000000000002</v>
      </c>
      <c r="E30" s="109">
        <f t="shared" si="5"/>
        <v>9.7835648148148144E-2</v>
      </c>
      <c r="F30" s="110">
        <f t="shared" si="5"/>
        <v>0.99999999999999956</v>
      </c>
      <c r="G30" s="109">
        <f t="shared" si="5"/>
        <v>0.77901620370370406</v>
      </c>
      <c r="H30" s="113">
        <f t="shared" si="5"/>
        <v>0.99999999999999978</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K23" sqref="K23:K2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85</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82"/>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7">
        <v>3.3564814814814812E-4</v>
      </c>
      <c r="D7" s="95">
        <f t="shared" ref="D7:D28" si="0">C7/C$30</f>
        <v>5.0043140638481448E-3</v>
      </c>
      <c r="E7" s="97"/>
      <c r="F7" s="95"/>
      <c r="G7" s="97">
        <f t="shared" ref="G7" si="1">C7+E7</f>
        <v>3.3564814814814812E-4</v>
      </c>
      <c r="H7" s="96">
        <f t="shared" ref="H7" si="2">G7/$G$30</f>
        <v>5.0043140638481448E-3</v>
      </c>
    </row>
    <row r="8" spans="2:8" s="1" customFormat="1" x14ac:dyDescent="0.25">
      <c r="B8" s="8" t="s">
        <v>13</v>
      </c>
      <c r="C8" s="97">
        <v>9.9537037037037042E-4</v>
      </c>
      <c r="D8" s="95">
        <f t="shared" si="0"/>
        <v>1.4840379637618637E-2</v>
      </c>
      <c r="E8" s="97"/>
      <c r="F8" s="95"/>
      <c r="G8" s="97">
        <f t="shared" ref="G8" si="3">C8+E8</f>
        <v>9.9537037037037042E-4</v>
      </c>
      <c r="H8" s="96">
        <f t="shared" ref="H8" si="4">G8/$G$30</f>
        <v>1.4840379637618637E-2</v>
      </c>
    </row>
    <row r="9" spans="2:8" s="1" customFormat="1" x14ac:dyDescent="0.25">
      <c r="B9" s="8" t="s">
        <v>0</v>
      </c>
      <c r="C9" s="97">
        <v>7.8703703703703661E-3</v>
      </c>
      <c r="D9" s="95">
        <f t="shared" si="0"/>
        <v>0.11734253666954264</v>
      </c>
      <c r="E9" s="97"/>
      <c r="F9" s="95"/>
      <c r="G9" s="97">
        <f t="shared" ref="G9:G27" si="5">C9+E9</f>
        <v>7.8703703703703661E-3</v>
      </c>
      <c r="H9" s="96">
        <f t="shared" ref="H9:H27" si="6">G9/$G$30</f>
        <v>0.11734253666954264</v>
      </c>
    </row>
    <row r="10" spans="2:8" s="1" customFormat="1" x14ac:dyDescent="0.25">
      <c r="B10" s="8" t="s">
        <v>8</v>
      </c>
      <c r="C10" s="97"/>
      <c r="D10" s="95"/>
      <c r="E10" s="97"/>
      <c r="F10" s="95"/>
      <c r="G10" s="97"/>
      <c r="H10" s="96"/>
    </row>
    <row r="11" spans="2:8" s="1" customFormat="1" x14ac:dyDescent="0.25">
      <c r="B11" s="8" t="s">
        <v>26</v>
      </c>
      <c r="C11" s="97">
        <v>2.1990740740740743E-4</v>
      </c>
      <c r="D11" s="95">
        <f t="shared" si="0"/>
        <v>3.2786885245901644E-3</v>
      </c>
      <c r="E11" s="97"/>
      <c r="F11" s="95"/>
      <c r="G11" s="97">
        <f t="shared" ref="G10:G18" si="7">C11+E11</f>
        <v>2.1990740740740743E-4</v>
      </c>
      <c r="H11" s="96">
        <f t="shared" ref="H10:H18" si="8">G11/$G$30</f>
        <v>3.2786885245901644E-3</v>
      </c>
    </row>
    <row r="12" spans="2:8" s="1" customFormat="1" x14ac:dyDescent="0.25">
      <c r="B12" s="8" t="s">
        <v>3</v>
      </c>
      <c r="C12" s="97">
        <v>1.6203703703703705E-3</v>
      </c>
      <c r="D12" s="95">
        <f t="shared" si="0"/>
        <v>2.4158757549611738E-2</v>
      </c>
      <c r="E12" s="97"/>
      <c r="F12" s="95"/>
      <c r="G12" s="97">
        <f t="shared" si="7"/>
        <v>1.6203703703703705E-3</v>
      </c>
      <c r="H12" s="96">
        <f t="shared" si="8"/>
        <v>2.4158757549611738E-2</v>
      </c>
    </row>
    <row r="13" spans="2:8" s="1" customFormat="1" x14ac:dyDescent="0.25">
      <c r="B13" s="8" t="s">
        <v>7</v>
      </c>
      <c r="C13" s="97">
        <v>5.5555555555555556E-4</v>
      </c>
      <c r="D13" s="95">
        <f t="shared" si="0"/>
        <v>8.2830025884383079E-3</v>
      </c>
      <c r="E13" s="97"/>
      <c r="F13" s="95"/>
      <c r="G13" s="97">
        <f t="shared" si="7"/>
        <v>5.5555555555555556E-4</v>
      </c>
      <c r="H13" s="96">
        <f t="shared" si="8"/>
        <v>8.2830025884383079E-3</v>
      </c>
    </row>
    <row r="14" spans="2:8" s="1" customFormat="1" x14ac:dyDescent="0.25">
      <c r="B14" s="8" t="s">
        <v>2</v>
      </c>
      <c r="C14" s="97">
        <v>9.6064814814814808E-4</v>
      </c>
      <c r="D14" s="95">
        <f t="shared" si="0"/>
        <v>1.4322691975841241E-2</v>
      </c>
      <c r="E14" s="97"/>
      <c r="F14" s="95"/>
      <c r="G14" s="97">
        <f t="shared" si="7"/>
        <v>9.6064814814814808E-4</v>
      </c>
      <c r="H14" s="96">
        <f t="shared" si="8"/>
        <v>1.4322691975841241E-2</v>
      </c>
    </row>
    <row r="15" spans="2:8" s="1" customFormat="1" x14ac:dyDescent="0.25">
      <c r="B15" s="8" t="s">
        <v>9</v>
      </c>
      <c r="C15" s="97">
        <v>1.6203703703703703E-4</v>
      </c>
      <c r="D15" s="95">
        <f t="shared" si="0"/>
        <v>2.4158757549611731E-3</v>
      </c>
      <c r="E15" s="97"/>
      <c r="F15" s="95"/>
      <c r="G15" s="97">
        <f t="shared" si="7"/>
        <v>1.6203703703703703E-4</v>
      </c>
      <c r="H15" s="96">
        <f t="shared" si="8"/>
        <v>2.4158757549611731E-3</v>
      </c>
    </row>
    <row r="16" spans="2:8" s="1" customFormat="1" x14ac:dyDescent="0.25">
      <c r="B16" s="8" t="s">
        <v>1</v>
      </c>
      <c r="C16" s="97">
        <v>1.3888888888888889E-4</v>
      </c>
      <c r="D16" s="95">
        <f t="shared" si="0"/>
        <v>2.070750647109577E-3</v>
      </c>
      <c r="E16" s="97"/>
      <c r="F16" s="95"/>
      <c r="G16" s="97">
        <f t="shared" si="7"/>
        <v>1.3888888888888889E-4</v>
      </c>
      <c r="H16" s="96">
        <f t="shared" si="8"/>
        <v>2.070750647109577E-3</v>
      </c>
    </row>
    <row r="17" spans="2:8" s="1" customFormat="1" x14ac:dyDescent="0.25">
      <c r="B17" s="8" t="s">
        <v>27</v>
      </c>
      <c r="C17" s="97"/>
      <c r="D17" s="95"/>
      <c r="E17" s="97"/>
      <c r="F17" s="95"/>
      <c r="G17" s="97"/>
      <c r="H17" s="96"/>
    </row>
    <row r="18" spans="2:8" s="1" customFormat="1" x14ac:dyDescent="0.25">
      <c r="B18" s="8" t="s">
        <v>16</v>
      </c>
      <c r="C18" s="97">
        <v>3.5879629629629629E-4</v>
      </c>
      <c r="D18" s="95">
        <f t="shared" si="0"/>
        <v>5.3494391716997413E-3</v>
      </c>
      <c r="E18" s="97"/>
      <c r="F18" s="95"/>
      <c r="G18" s="97">
        <f t="shared" si="7"/>
        <v>3.5879629629629629E-4</v>
      </c>
      <c r="H18" s="96">
        <f t="shared" si="8"/>
        <v>5.3494391716997413E-3</v>
      </c>
    </row>
    <row r="19" spans="2:8" s="1" customFormat="1" x14ac:dyDescent="0.25">
      <c r="B19" s="8" t="s">
        <v>4</v>
      </c>
      <c r="C19" s="97">
        <v>2.9282407407407404E-3</v>
      </c>
      <c r="D19" s="95">
        <f t="shared" si="0"/>
        <v>4.3658326143226914E-2</v>
      </c>
      <c r="E19" s="97"/>
      <c r="F19" s="95"/>
      <c r="G19" s="97">
        <f t="shared" ref="G19:G21" si="9">C19+E19</f>
        <v>2.9282407407407404E-3</v>
      </c>
      <c r="H19" s="96">
        <f t="shared" ref="H19:H21" si="10">G19/$G$30</f>
        <v>4.3658326143226914E-2</v>
      </c>
    </row>
    <row r="20" spans="2:8" s="1" customFormat="1" x14ac:dyDescent="0.25">
      <c r="B20" s="8" t="s">
        <v>14</v>
      </c>
      <c r="C20" s="97">
        <v>1.1574074074074073E-5</v>
      </c>
      <c r="D20" s="95">
        <f t="shared" ref="D20" si="11">C20/C$30</f>
        <v>1.725625539257981E-4</v>
      </c>
      <c r="E20" s="97"/>
      <c r="F20" s="95"/>
      <c r="G20" s="97">
        <f t="shared" ref="G20" si="12">C20+E20</f>
        <v>1.1574074074074073E-5</v>
      </c>
      <c r="H20" s="96">
        <f t="shared" ref="H20" si="13">G20/$G$30</f>
        <v>1.725625539257981E-4</v>
      </c>
    </row>
    <row r="21" spans="2:8" s="1" customFormat="1" x14ac:dyDescent="0.25">
      <c r="B21" s="8" t="s">
        <v>11</v>
      </c>
      <c r="C21" s="97"/>
      <c r="D21" s="95"/>
      <c r="E21" s="97"/>
      <c r="F21" s="95"/>
      <c r="G21" s="97"/>
      <c r="H21" s="96"/>
    </row>
    <row r="22" spans="2:8" s="1" customFormat="1" x14ac:dyDescent="0.25">
      <c r="B22" s="8" t="s">
        <v>15</v>
      </c>
      <c r="C22" s="97"/>
      <c r="D22" s="95"/>
      <c r="E22" s="97"/>
      <c r="F22" s="95"/>
      <c r="G22" s="97"/>
      <c r="H22" s="96"/>
    </row>
    <row r="23" spans="2:8" s="1" customFormat="1" x14ac:dyDescent="0.25">
      <c r="B23" s="8" t="s">
        <v>91</v>
      </c>
      <c r="C23" s="97">
        <v>2.4305555555555552E-4</v>
      </c>
      <c r="D23" s="95">
        <f t="shared" ref="D21:D23" si="14">C23/C$30</f>
        <v>3.6238136324417596E-3</v>
      </c>
      <c r="E23" s="97"/>
      <c r="F23" s="95"/>
      <c r="G23" s="97">
        <f t="shared" ref="G21:G23" si="15">C23+E23</f>
        <v>2.4305555555555552E-4</v>
      </c>
      <c r="H23" s="96">
        <f t="shared" ref="H21:H23" si="16">G23/$G$30</f>
        <v>3.6238136324417596E-3</v>
      </c>
    </row>
    <row r="24" spans="2:8" s="1" customFormat="1" x14ac:dyDescent="0.25">
      <c r="B24" s="8" t="s">
        <v>12</v>
      </c>
      <c r="C24" s="97"/>
      <c r="D24" s="95"/>
      <c r="E24" s="114"/>
      <c r="F24" s="95"/>
      <c r="G24" s="97"/>
      <c r="H24" s="96"/>
    </row>
    <row r="25" spans="2:8" s="1" customFormat="1" x14ac:dyDescent="0.25">
      <c r="B25" s="8" t="s">
        <v>5</v>
      </c>
      <c r="C25" s="97">
        <v>3.0092592592592595E-4</v>
      </c>
      <c r="D25" s="95">
        <f t="shared" si="0"/>
        <v>4.4866264020707505E-3</v>
      </c>
      <c r="E25" s="83"/>
      <c r="F25" s="83"/>
      <c r="G25" s="97">
        <f t="shared" ref="G25" si="17">C25+E25</f>
        <v>3.0092592592592595E-4</v>
      </c>
      <c r="H25" s="96">
        <f t="shared" ref="H25" si="18">G25/$G$30</f>
        <v>4.4866264020707505E-3</v>
      </c>
    </row>
    <row r="26" spans="2:8" s="1" customFormat="1" x14ac:dyDescent="0.25">
      <c r="B26" s="8" t="s">
        <v>6</v>
      </c>
      <c r="C26" s="97">
        <v>4.6932870370370375E-2</v>
      </c>
      <c r="D26" s="95">
        <f t="shared" si="0"/>
        <v>0.69974115616911137</v>
      </c>
      <c r="E26" s="97"/>
      <c r="F26" s="95"/>
      <c r="G26" s="97">
        <f t="shared" si="5"/>
        <v>4.6932870370370375E-2</v>
      </c>
      <c r="H26" s="96">
        <f t="shared" si="6"/>
        <v>0.69974115616911137</v>
      </c>
    </row>
    <row r="27" spans="2:8" s="1" customFormat="1" x14ac:dyDescent="0.25">
      <c r="B27" s="8" t="s">
        <v>101</v>
      </c>
      <c r="C27" s="97">
        <v>3.1018518518518509E-3</v>
      </c>
      <c r="D27" s="95">
        <f t="shared" si="0"/>
        <v>4.6246764452113877E-2</v>
      </c>
      <c r="E27" s="97"/>
      <c r="F27" s="95"/>
      <c r="G27" s="97">
        <f t="shared" si="5"/>
        <v>3.1018518518518509E-3</v>
      </c>
      <c r="H27" s="96">
        <f t="shared" si="6"/>
        <v>4.6246764452113877E-2</v>
      </c>
    </row>
    <row r="28" spans="2:8" s="1" customFormat="1" x14ac:dyDescent="0.25">
      <c r="B28" s="36" t="s">
        <v>17</v>
      </c>
      <c r="C28" s="107">
        <v>3.3564814814814818E-4</v>
      </c>
      <c r="D28" s="95">
        <f t="shared" si="0"/>
        <v>5.0043140638481448E-3</v>
      </c>
      <c r="E28" s="107"/>
      <c r="F28" s="95"/>
      <c r="G28" s="97">
        <f t="shared" ref="G28" si="19">C28+E28</f>
        <v>3.3564814814814818E-4</v>
      </c>
      <c r="H28" s="96">
        <f t="shared" ref="H28" si="20">G28/$G$30</f>
        <v>5.0043140638481448E-3</v>
      </c>
    </row>
    <row r="29" spans="2:8" s="1" customFormat="1" x14ac:dyDescent="0.25">
      <c r="B29" s="8"/>
      <c r="C29" s="98"/>
      <c r="D29" s="95"/>
      <c r="E29" s="98"/>
      <c r="F29" s="98"/>
      <c r="G29" s="97"/>
      <c r="H29" s="96"/>
    </row>
    <row r="30" spans="2:8" s="1" customFormat="1" x14ac:dyDescent="0.25">
      <c r="B30" s="37" t="s">
        <v>29</v>
      </c>
      <c r="C30" s="109">
        <f>SUM(C7:C28)</f>
        <v>6.7071759259259262E-2</v>
      </c>
      <c r="D30" s="110">
        <f>SUM(D7:D29)</f>
        <v>1</v>
      </c>
      <c r="E30" s="109"/>
      <c r="F30" s="110"/>
      <c r="G30" s="109">
        <f>SUM(G7:G28)</f>
        <v>6.7071759259259262E-2</v>
      </c>
      <c r="H30" s="111">
        <f t="shared" ref="H30" si="21">SUM(H7:H28)</f>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52</vt:i4>
      </vt:variant>
    </vt:vector>
  </HeadingPairs>
  <TitlesOfParts>
    <vt:vector size="52"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2018-10-15T19:02:00Z</cp:lastPrinted>
  <dcterms:created xsi:type="dcterms:W3CDTF">2016-01-08T16:06:43Z</dcterms:created>
  <dcterms:modified xsi:type="dcterms:W3CDTF">2018-10-15T19:03:32Z</dcterms:modified>
</cp:coreProperties>
</file>